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5" yWindow="285" windowWidth="22545" windowHeight="16770" activeTab="2"/>
  </bookViews>
  <sheets>
    <sheet name="Intro" sheetId="14" r:id="rId1"/>
    <sheet name="Registration" sheetId="1" r:id="rId2"/>
    <sheet name="Score" sheetId="2" r:id="rId3"/>
    <sheet name="FriAM" sheetId="3" r:id="rId4"/>
    <sheet name="FriNoon" sheetId="4" r:id="rId5"/>
    <sheet name="FriPM" sheetId="5" r:id="rId6"/>
    <sheet name="SatAM" sheetId="6" r:id="rId7"/>
    <sheet name="SatNoon" sheetId="7" r:id="rId8"/>
    <sheet name="SatPM" sheetId="8" r:id="rId9"/>
    <sheet name="SunAM" sheetId="9" r:id="rId10"/>
    <sheet name="Pickup" sheetId="10" r:id="rId11"/>
    <sheet name="extra-9" sheetId="11" r:id="rId12"/>
    <sheet name="ScoringSch" sheetId="12" r:id="rId13"/>
    <sheet name="Opponents Played" sheetId="13" r:id="rId14"/>
  </sheets>
  <externalReferences>
    <externalReference r:id="rId15"/>
  </externalReferences>
  <definedNames>
    <definedName name="Badge">Registration!$B$9:$C$110</definedName>
    <definedName name="G1_1">FriAM!$B$13:$B$22</definedName>
    <definedName name="G1_10">FriAM!$B$139:$B$148</definedName>
    <definedName name="G1_2">FriAM!$B$27:$B$36</definedName>
    <definedName name="G1_3">FriAM!$B$41:$B$50</definedName>
    <definedName name="G1_4">FriAM!$B$55:$B$64</definedName>
    <definedName name="G1_5">FriAM!$B$69:$B$78</definedName>
    <definedName name="G1_6">FriAM!$B$83:$B$92</definedName>
    <definedName name="G1_7">FriAM!$B$97:$B$106</definedName>
    <definedName name="G1_8">FriAM!$B$111:$B$120</definedName>
    <definedName name="G1_9">FriAM!$B$125:$B$134</definedName>
    <definedName name="G2_1">FriNoon!$B$13:$B$22</definedName>
    <definedName name="G2_10">FriNoon!$B$141:$B$150</definedName>
    <definedName name="G2_2">FriNoon!$B$27:$B$36</definedName>
    <definedName name="G2_3">FriNoon!$B$41:$B$50</definedName>
    <definedName name="G2_4">FriNoon!$B$55:$B$64</definedName>
    <definedName name="G2_5">FriNoon!$B$70:$B$79</definedName>
    <definedName name="G2_6">FriNoon!$B$84:$B$93</definedName>
    <definedName name="G2_7">FriNoon!$B$98:$B$107</definedName>
    <definedName name="G2_8">FriNoon!$B$112:$B$121</definedName>
    <definedName name="G2_9">FriNoon!$B$126:$B$135</definedName>
    <definedName name="G3_1">FriPM!$B$13:$B$22</definedName>
    <definedName name="G3_10">FriPM!$B$140:$B$149</definedName>
    <definedName name="G3_2">FriPM!$B$27:$B$36</definedName>
    <definedName name="G3_3">FriPM!$B$41:$B$50</definedName>
    <definedName name="G3_4">FriPM!$B$55:$B$64</definedName>
    <definedName name="G3_5">FriPM!$B$69:$B$78</definedName>
    <definedName name="G3_6">FriPM!$B$83:$B$92</definedName>
    <definedName name="G3_7">FriPM!$B$97:$B$106</definedName>
    <definedName name="G3_8">FriPM!$B$111:$B$120</definedName>
    <definedName name="G3_9">FriPM!$B$125:$B$134</definedName>
    <definedName name="G4_1">SatAM!$B$13:$B$22</definedName>
    <definedName name="G4_10">SatAM!$B$139:$B$148</definedName>
    <definedName name="G4_2">SatAM!$B$27:$B$36</definedName>
    <definedName name="G4_3">SatAM!$B$41:$B$50</definedName>
    <definedName name="G4_4">SatAM!$B$55:$B$64</definedName>
    <definedName name="G4_5">SatAM!$B$69:$B$78</definedName>
    <definedName name="G4_6">SatAM!$B$83:$B$92</definedName>
    <definedName name="G4_7">SatAM!$B$97:$B$106</definedName>
    <definedName name="G4_8">SatAM!$B$111:$B$120</definedName>
    <definedName name="G4_9">SatAM!$B$125:$B$134</definedName>
    <definedName name="G5_1">SatNoon!$B$13:$B$22</definedName>
    <definedName name="G5_10">SatNoon!$B$141:$B$150</definedName>
    <definedName name="G5_2">SatNoon!$B$27:$B$36</definedName>
    <definedName name="G5_3">SatNoon!$B$41:$B$50</definedName>
    <definedName name="G5_4">SatNoon!$B$55:$B$64</definedName>
    <definedName name="G5_5">SatNoon!$B$70:$B$79</definedName>
    <definedName name="G5_6">SatNoon!$B$84:$B$93</definedName>
    <definedName name="G5_7">SatNoon!$B$98:$B$107</definedName>
    <definedName name="G5_8">SatNoon!$B$112:$B$121</definedName>
    <definedName name="G5_9">SatNoon!$B$126:$B$135</definedName>
    <definedName name="G6_1">SatPM!$B$13:$B$22</definedName>
    <definedName name="G6_10">SatPM!$B$140:$B$149</definedName>
    <definedName name="G6_2">SatPM!$B$27:$B$36</definedName>
    <definedName name="G6_3">SatPM!$B$41:$B$50</definedName>
    <definedName name="G6_4">SatPM!$B$55:$B$64</definedName>
    <definedName name="G6_5">SatPM!$B$69:$B$78</definedName>
    <definedName name="G6_6">SatPM!$B$83:$B$92</definedName>
    <definedName name="G6_7">SatPM!$B$97:$B$106</definedName>
    <definedName name="G6_8">SatPM!$B$111:$B$120</definedName>
    <definedName name="G6_9">SatPM!$B$125:$B$134</definedName>
    <definedName name="G7_1">SunAM!$B$13:$B$22</definedName>
    <definedName name="G7_10">SunAM!$B$140:$B$149</definedName>
    <definedName name="G7_2">SunAM!$B$27:$B$36</definedName>
    <definedName name="G7_3">SunAM!$B$41:$B$50</definedName>
    <definedName name="G7_4">SunAM!$B$55:$B$64</definedName>
    <definedName name="G7_5">SunAM!$B$69:$B$78</definedName>
    <definedName name="G7_6">SunAM!$B$83:$B$92</definedName>
    <definedName name="G7_7">SunAM!$B$97:$B$106</definedName>
    <definedName name="G7_8">SunAM!$B$111:$B$120</definedName>
    <definedName name="G7_9">SunAM!$B$125:$B$134</definedName>
    <definedName name="G8_1">Pickup!$B$13:$B$22</definedName>
    <definedName name="G8_10">Pickup!$B$141:$B$150</definedName>
    <definedName name="G8_2">Pickup!$B$27:$B$36</definedName>
    <definedName name="G8_3">Pickup!$B$41:$B$50</definedName>
    <definedName name="G8_4">Pickup!$B$55:$B$64</definedName>
    <definedName name="G8_5">Pickup!$B$70:$B$79</definedName>
    <definedName name="G8_6">Pickup!$B$84:$B$92</definedName>
    <definedName name="G8_7">Pickup!$B$98:$B$107</definedName>
    <definedName name="G8_8">Pickup!$B$112:$B$121</definedName>
    <definedName name="G8_9">Pickup!$B$126:$B$135</definedName>
    <definedName name="G9_1">'extra-9'!$B$13:$B$22</definedName>
    <definedName name="G9_10">'extra-9'!$B$141:$B$150</definedName>
    <definedName name="G9_2">'extra-9'!$B$27:$B$36</definedName>
    <definedName name="G9_3">'extra-9'!$B$41:$B$50</definedName>
    <definedName name="G9_4">'extra-9'!$B$55:$B$64</definedName>
    <definedName name="G9_5">'extra-9'!$B$70:$B$79</definedName>
    <definedName name="G9_6">'extra-9'!$B$84:$B$93</definedName>
    <definedName name="G9_7">'extra-9'!$B$98:$B$107</definedName>
    <definedName name="G9_8">'extra-9'!$B$112:$B$121</definedName>
    <definedName name="G9_9">'extra-9'!$B$126:$B$135</definedName>
    <definedName name="PlacePts">ScoringSch!$B$4:$J$13</definedName>
    <definedName name="_xlnm.Print_Area" localSheetId="3">FriAM!$A$2:$J$135</definedName>
    <definedName name="_xlnm.Print_Area" localSheetId="4">FriNoon!$A$2:$J$108</definedName>
    <definedName name="_xlnm.Print_Area" localSheetId="5">FriPM!$A$2:$J$100</definedName>
    <definedName name="_xlnm.Print_Area" localSheetId="13">'Opponents Played'!$H$6:$DF$61</definedName>
    <definedName name="_xlnm.Print_Area" localSheetId="10">Pickup!$A$2:$I$43</definedName>
    <definedName name="_xlnm.Print_Area" localSheetId="1">Registration!$A$1:$D$110</definedName>
    <definedName name="_xlnm.Print_Area" localSheetId="6">SatAM!$A$1:$I$142</definedName>
    <definedName name="_xlnm.Print_Area" localSheetId="7">SatNoon!$A$1:$I$87</definedName>
    <definedName name="_xlnm.Print_Area" localSheetId="8">SatPM!$A$1:$I$100</definedName>
    <definedName name="_xlnm.Print_Area" localSheetId="2">Score!$B$5:$AF$65</definedName>
    <definedName name="_xlnm.Print_Area" localSheetId="9">SunAM!$A$1:$I$86</definedName>
    <definedName name="Registration">Registration!$B$9:$C$6110</definedName>
    <definedName name="Score">Score!$B$11:$AI$110</definedName>
    <definedName name="Session1">FriAM!$B$1:$I$31998</definedName>
    <definedName name="Session2">FriNoon!$B$1:$I$32000</definedName>
    <definedName name="Session3">FriPM!$B$1:$I$31999</definedName>
    <definedName name="Session4">SatAM!$B$1:$I$31998</definedName>
    <definedName name="Session5">SatNoon!$B$1:$I$32000</definedName>
    <definedName name="Session6">SatPM!$B$1:$I$31999</definedName>
    <definedName name="Session7">SunAM!$B$1:$I$31999</definedName>
    <definedName name="Session8">Pickup!$B$1:$I$32000</definedName>
    <definedName name="Session9">'extra-9'!$B$1:$I$32000</definedName>
    <definedName name="w">[1]Registration!$B$9:$C$6110</definedName>
  </definedNames>
  <calcPr calcId="125725"/>
</workbook>
</file>

<file path=xl/calcChain.xml><?xml version="1.0" encoding="utf-8"?>
<calcChain xmlns="http://schemas.openxmlformats.org/spreadsheetml/2006/main">
  <c r="H64" i="3"/>
  <c r="H63"/>
  <c r="H62"/>
  <c r="H61"/>
  <c r="H60"/>
  <c r="H59"/>
  <c r="F56"/>
  <c r="F57"/>
  <c r="F58"/>
  <c r="F59"/>
  <c r="G59"/>
  <c r="I59"/>
  <c r="F60"/>
  <c r="G60"/>
  <c r="I60"/>
  <c r="F61"/>
  <c r="G61"/>
  <c r="I61"/>
  <c r="F62"/>
  <c r="G62"/>
  <c r="I62"/>
  <c r="F63"/>
  <c r="G63"/>
  <c r="I63"/>
  <c r="F64"/>
  <c r="G64"/>
  <c r="I64"/>
  <c r="F55"/>
  <c r="H67" i="7"/>
  <c r="H70" s="1"/>
  <c r="C68"/>
  <c r="H68"/>
  <c r="C70"/>
  <c r="D70"/>
  <c r="F70"/>
  <c r="G70"/>
  <c r="C71"/>
  <c r="D71"/>
  <c r="F71"/>
  <c r="G71"/>
  <c r="C72"/>
  <c r="D72"/>
  <c r="F72"/>
  <c r="G72"/>
  <c r="C73"/>
  <c r="D73"/>
  <c r="F73"/>
  <c r="G73"/>
  <c r="C74"/>
  <c r="D74"/>
  <c r="F74"/>
  <c r="G74"/>
  <c r="H74"/>
  <c r="I74"/>
  <c r="C75"/>
  <c r="D75"/>
  <c r="F75"/>
  <c r="G75"/>
  <c r="H75"/>
  <c r="I75"/>
  <c r="C76"/>
  <c r="D76"/>
  <c r="F76"/>
  <c r="G76"/>
  <c r="H76"/>
  <c r="I76"/>
  <c r="C77"/>
  <c r="D77"/>
  <c r="F77"/>
  <c r="G77"/>
  <c r="H77"/>
  <c r="I77"/>
  <c r="C78"/>
  <c r="D78"/>
  <c r="F78"/>
  <c r="G78"/>
  <c r="H78"/>
  <c r="I78"/>
  <c r="C79"/>
  <c r="D79"/>
  <c r="F79"/>
  <c r="G79"/>
  <c r="H79"/>
  <c r="I79"/>
  <c r="H81"/>
  <c r="C82"/>
  <c r="H82"/>
  <c r="C84"/>
  <c r="D84"/>
  <c r="F84"/>
  <c r="G84" s="1"/>
  <c r="H84"/>
  <c r="C85"/>
  <c r="D85"/>
  <c r="F85"/>
  <c r="G85" s="1"/>
  <c r="H85"/>
  <c r="C86"/>
  <c r="D86"/>
  <c r="F86"/>
  <c r="G86" s="1"/>
  <c r="H86"/>
  <c r="C87"/>
  <c r="D87"/>
  <c r="F87"/>
  <c r="G87" s="1"/>
  <c r="H87"/>
  <c r="D36" i="5"/>
  <c r="D35"/>
  <c r="D34"/>
  <c r="D33"/>
  <c r="D32"/>
  <c r="D31"/>
  <c r="D30"/>
  <c r="D29"/>
  <c r="D28"/>
  <c r="D27"/>
  <c r="C68" i="4"/>
  <c r="C70"/>
  <c r="C71"/>
  <c r="C72"/>
  <c r="C73"/>
  <c r="C74"/>
  <c r="C75"/>
  <c r="C76"/>
  <c r="C77"/>
  <c r="C78"/>
  <c r="C79"/>
  <c r="C82"/>
  <c r="C84"/>
  <c r="C85"/>
  <c r="C86"/>
  <c r="C87"/>
  <c r="C88"/>
  <c r="C89"/>
  <c r="C90"/>
  <c r="C91"/>
  <c r="C92"/>
  <c r="C93"/>
  <c r="C96"/>
  <c r="C98"/>
  <c r="C99"/>
  <c r="C100"/>
  <c r="C101"/>
  <c r="C102"/>
  <c r="C103"/>
  <c r="C104"/>
  <c r="C105"/>
  <c r="C106"/>
  <c r="C107"/>
  <c r="C110"/>
  <c r="C112"/>
  <c r="I70" i="7" l="1"/>
  <c r="H73"/>
  <c r="I73" s="1"/>
  <c r="H72"/>
  <c r="I72" s="1"/>
  <c r="H71"/>
  <c r="I71" s="1"/>
  <c r="I87"/>
  <c r="I86"/>
  <c r="I85"/>
  <c r="I84"/>
  <c r="D106" i="9" l="1"/>
  <c r="D105"/>
  <c r="D104"/>
  <c r="D103"/>
  <c r="D102"/>
  <c r="D101"/>
  <c r="D100"/>
  <c r="D99"/>
  <c r="D98"/>
  <c r="D97"/>
  <c r="D92"/>
  <c r="D91"/>
  <c r="D90"/>
  <c r="D89"/>
  <c r="D88"/>
  <c r="D87"/>
  <c r="D86"/>
  <c r="D85"/>
  <c r="D84"/>
  <c r="D83"/>
  <c r="D78"/>
  <c r="D77"/>
  <c r="D76"/>
  <c r="D75"/>
  <c r="D74"/>
  <c r="D73"/>
  <c r="D72"/>
  <c r="D71"/>
  <c r="D70"/>
  <c r="D69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36"/>
  <c r="D35"/>
  <c r="D34"/>
  <c r="D33"/>
  <c r="D32"/>
  <c r="D31"/>
  <c r="D30"/>
  <c r="D29"/>
  <c r="D28"/>
  <c r="D27"/>
  <c r="D22"/>
  <c r="D21"/>
  <c r="D20"/>
  <c r="D19"/>
  <c r="D18"/>
  <c r="D17"/>
  <c r="D16"/>
  <c r="D15"/>
  <c r="D14"/>
  <c r="D13"/>
  <c r="D120" i="8"/>
  <c r="D119"/>
  <c r="D118"/>
  <c r="D117"/>
  <c r="D116"/>
  <c r="D115"/>
  <c r="D114"/>
  <c r="D113"/>
  <c r="D112"/>
  <c r="D111"/>
  <c r="D106"/>
  <c r="D105"/>
  <c r="D104"/>
  <c r="D103"/>
  <c r="D102"/>
  <c r="D101"/>
  <c r="D100"/>
  <c r="D99"/>
  <c r="D98"/>
  <c r="D97"/>
  <c r="D92"/>
  <c r="D91"/>
  <c r="D90"/>
  <c r="D89"/>
  <c r="D88"/>
  <c r="D87"/>
  <c r="D86"/>
  <c r="D85"/>
  <c r="D84"/>
  <c r="D83"/>
  <c r="D78"/>
  <c r="D77"/>
  <c r="D76"/>
  <c r="D75"/>
  <c r="D74"/>
  <c r="D73"/>
  <c r="D72"/>
  <c r="D71"/>
  <c r="D70"/>
  <c r="D69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36"/>
  <c r="D35"/>
  <c r="D34"/>
  <c r="D33"/>
  <c r="D32"/>
  <c r="D31"/>
  <c r="D30"/>
  <c r="D29"/>
  <c r="D28"/>
  <c r="D27"/>
  <c r="D93" i="7"/>
  <c r="D92"/>
  <c r="D91"/>
  <c r="D90"/>
  <c r="D89"/>
  <c r="D88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36"/>
  <c r="D35"/>
  <c r="D34"/>
  <c r="D33"/>
  <c r="D32"/>
  <c r="D31"/>
  <c r="D30"/>
  <c r="D29"/>
  <c r="D28"/>
  <c r="D27"/>
  <c r="D22"/>
  <c r="D21"/>
  <c r="D20"/>
  <c r="D19"/>
  <c r="D18"/>
  <c r="D17"/>
  <c r="D16"/>
  <c r="D15"/>
  <c r="D14"/>
  <c r="D13"/>
  <c r="D120" i="6"/>
  <c r="D119"/>
  <c r="D118"/>
  <c r="D117"/>
  <c r="D116"/>
  <c r="D115"/>
  <c r="D114"/>
  <c r="D113"/>
  <c r="D112"/>
  <c r="D111"/>
  <c r="D106"/>
  <c r="D105"/>
  <c r="D104"/>
  <c r="D103"/>
  <c r="D102"/>
  <c r="D101"/>
  <c r="D100"/>
  <c r="D99"/>
  <c r="D98"/>
  <c r="D97"/>
  <c r="D92"/>
  <c r="D91"/>
  <c r="D90"/>
  <c r="D89"/>
  <c r="D88"/>
  <c r="D87"/>
  <c r="D86"/>
  <c r="D85"/>
  <c r="D84"/>
  <c r="D83"/>
  <c r="D78"/>
  <c r="D77"/>
  <c r="D76"/>
  <c r="D75"/>
  <c r="D74"/>
  <c r="D73"/>
  <c r="D72"/>
  <c r="D71"/>
  <c r="D70"/>
  <c r="D69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36"/>
  <c r="D35"/>
  <c r="D34"/>
  <c r="D33"/>
  <c r="D32"/>
  <c r="D31"/>
  <c r="D30"/>
  <c r="D29"/>
  <c r="D28"/>
  <c r="D27"/>
  <c r="D22"/>
  <c r="D21"/>
  <c r="D20"/>
  <c r="D19"/>
  <c r="D18"/>
  <c r="D17"/>
  <c r="D16"/>
  <c r="D15"/>
  <c r="D14"/>
  <c r="D13"/>
  <c r="D149" i="5"/>
  <c r="D148"/>
  <c r="D147"/>
  <c r="D146"/>
  <c r="D145"/>
  <c r="D144"/>
  <c r="D143"/>
  <c r="D142"/>
  <c r="D141"/>
  <c r="D140"/>
  <c r="D134"/>
  <c r="D133"/>
  <c r="D132"/>
  <c r="D131"/>
  <c r="D130"/>
  <c r="D129"/>
  <c r="D128"/>
  <c r="D127"/>
  <c r="D126"/>
  <c r="D125"/>
  <c r="D120"/>
  <c r="D119"/>
  <c r="D118"/>
  <c r="D117"/>
  <c r="D116"/>
  <c r="D115"/>
  <c r="D114"/>
  <c r="D113"/>
  <c r="D112"/>
  <c r="D111"/>
  <c r="D106"/>
  <c r="D105"/>
  <c r="D104"/>
  <c r="D103"/>
  <c r="D102"/>
  <c r="D101"/>
  <c r="D100"/>
  <c r="D99"/>
  <c r="D98"/>
  <c r="D97"/>
  <c r="D92"/>
  <c r="D91"/>
  <c r="D90"/>
  <c r="D89"/>
  <c r="D88"/>
  <c r="D87"/>
  <c r="D86"/>
  <c r="D85"/>
  <c r="D84"/>
  <c r="D83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79" i="4"/>
  <c r="D78"/>
  <c r="D77"/>
  <c r="D76"/>
  <c r="D75"/>
  <c r="D74"/>
  <c r="D73"/>
  <c r="D72"/>
  <c r="D71"/>
  <c r="D70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36"/>
  <c r="D35"/>
  <c r="D34"/>
  <c r="D33"/>
  <c r="D32"/>
  <c r="D31"/>
  <c r="D30"/>
  <c r="D29"/>
  <c r="D28"/>
  <c r="D27"/>
  <c r="C58" i="2"/>
  <c r="C59"/>
  <c r="C60"/>
  <c r="C110" i="1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B30" i="2"/>
  <c r="C30"/>
  <c r="B35"/>
  <c r="C35"/>
  <c r="B38"/>
  <c r="Q35" s="1"/>
  <c r="C38"/>
  <c r="B39"/>
  <c r="C39"/>
  <c r="B46"/>
  <c r="C46"/>
  <c r="B47"/>
  <c r="C47"/>
  <c r="B55"/>
  <c r="C55"/>
  <c r="B58"/>
  <c r="P55" s="1"/>
  <c r="B63"/>
  <c r="C63"/>
  <c r="B70"/>
  <c r="J70" s="1"/>
  <c r="C70"/>
  <c r="W70"/>
  <c r="B71"/>
  <c r="K71" s="1"/>
  <c r="C71"/>
  <c r="M71"/>
  <c r="S71"/>
  <c r="Y71"/>
  <c r="AE71"/>
  <c r="B72"/>
  <c r="J72" s="1"/>
  <c r="C72"/>
  <c r="AI72"/>
  <c r="B73"/>
  <c r="P73" s="1"/>
  <c r="C73"/>
  <c r="J73"/>
  <c r="B74"/>
  <c r="J74" s="1"/>
  <c r="C74"/>
  <c r="N74"/>
  <c r="B75"/>
  <c r="K75" s="1"/>
  <c r="C75"/>
  <c r="V75"/>
  <c r="B68"/>
  <c r="C68"/>
  <c r="B77"/>
  <c r="C77"/>
  <c r="B78"/>
  <c r="C78"/>
  <c r="B79"/>
  <c r="C79"/>
  <c r="B80"/>
  <c r="P77" s="1"/>
  <c r="C80"/>
  <c r="B81"/>
  <c r="C81"/>
  <c r="V81"/>
  <c r="B82"/>
  <c r="AF82" s="1"/>
  <c r="C82"/>
  <c r="T82"/>
  <c r="B83"/>
  <c r="C83"/>
  <c r="B84"/>
  <c r="P81" s="1"/>
  <c r="C84"/>
  <c r="B85"/>
  <c r="N82" s="1"/>
  <c r="C85"/>
  <c r="B86"/>
  <c r="C86"/>
  <c r="B87"/>
  <c r="C87"/>
  <c r="B88"/>
  <c r="C88"/>
  <c r="B89"/>
  <c r="C89"/>
  <c r="B90"/>
  <c r="C90"/>
  <c r="B91"/>
  <c r="C91"/>
  <c r="B92"/>
  <c r="Y89" s="1"/>
  <c r="C92"/>
  <c r="B93"/>
  <c r="C93"/>
  <c r="B94"/>
  <c r="C94"/>
  <c r="B95"/>
  <c r="C95"/>
  <c r="B96"/>
  <c r="C96"/>
  <c r="B97"/>
  <c r="W94" s="1"/>
  <c r="C97"/>
  <c r="B98"/>
  <c r="P95" s="1"/>
  <c r="C98"/>
  <c r="B99"/>
  <c r="C99"/>
  <c r="B100"/>
  <c r="AB97" s="1"/>
  <c r="C100"/>
  <c r="B101"/>
  <c r="C101"/>
  <c r="B102"/>
  <c r="C102"/>
  <c r="B103"/>
  <c r="C103"/>
  <c r="B104"/>
  <c r="M101" s="1"/>
  <c r="C104"/>
  <c r="B105"/>
  <c r="C105"/>
  <c r="B106"/>
  <c r="C106"/>
  <c r="B107"/>
  <c r="C107"/>
  <c r="B108"/>
  <c r="N108" s="1"/>
  <c r="C108"/>
  <c r="B109"/>
  <c r="K109" s="1"/>
  <c r="C109"/>
  <c r="V109"/>
  <c r="B110"/>
  <c r="K110" s="1"/>
  <c r="C110"/>
  <c r="V110"/>
  <c r="C100" i="9"/>
  <c r="C99"/>
  <c r="C98"/>
  <c r="C97"/>
  <c r="C86"/>
  <c r="C85"/>
  <c r="C84"/>
  <c r="C83"/>
  <c r="C74"/>
  <c r="C73"/>
  <c r="C72"/>
  <c r="C71"/>
  <c r="C70"/>
  <c r="C69"/>
  <c r="C59"/>
  <c r="C58"/>
  <c r="C57"/>
  <c r="C56"/>
  <c r="C55"/>
  <c r="C44"/>
  <c r="C43"/>
  <c r="C42"/>
  <c r="C41"/>
  <c r="C32"/>
  <c r="C31"/>
  <c r="C30"/>
  <c r="C29"/>
  <c r="C28"/>
  <c r="C27"/>
  <c r="C16"/>
  <c r="C15"/>
  <c r="C14"/>
  <c r="C115" i="6"/>
  <c r="C114"/>
  <c r="C113"/>
  <c r="C112"/>
  <c r="C111"/>
  <c r="C100"/>
  <c r="C99"/>
  <c r="C98"/>
  <c r="C97"/>
  <c r="C88"/>
  <c r="C87"/>
  <c r="C86"/>
  <c r="C85"/>
  <c r="C84"/>
  <c r="C83"/>
  <c r="C74"/>
  <c r="C73"/>
  <c r="C72"/>
  <c r="C71"/>
  <c r="C70"/>
  <c r="C69"/>
  <c r="C59"/>
  <c r="C58"/>
  <c r="C57"/>
  <c r="C56"/>
  <c r="C55"/>
  <c r="C45"/>
  <c r="C44"/>
  <c r="C43"/>
  <c r="C42"/>
  <c r="C41"/>
  <c r="C32"/>
  <c r="C31"/>
  <c r="C30"/>
  <c r="C29"/>
  <c r="C28"/>
  <c r="C27"/>
  <c r="C18"/>
  <c r="C17"/>
  <c r="C16"/>
  <c r="C15"/>
  <c r="C14"/>
  <c r="C13"/>
  <c r="C59" i="7"/>
  <c r="C58"/>
  <c r="C57"/>
  <c r="C56"/>
  <c r="C55"/>
  <c r="C45"/>
  <c r="C44"/>
  <c r="C43"/>
  <c r="C42"/>
  <c r="C41"/>
  <c r="C30"/>
  <c r="C29"/>
  <c r="C28"/>
  <c r="C27"/>
  <c r="C16"/>
  <c r="C15"/>
  <c r="C14"/>
  <c r="C115" i="8"/>
  <c r="C114"/>
  <c r="C113"/>
  <c r="C112"/>
  <c r="C111"/>
  <c r="C102"/>
  <c r="C101"/>
  <c r="C100"/>
  <c r="C99"/>
  <c r="C98"/>
  <c r="C97"/>
  <c r="C89"/>
  <c r="C88"/>
  <c r="C87"/>
  <c r="C86"/>
  <c r="C85"/>
  <c r="C84"/>
  <c r="C83"/>
  <c r="C72"/>
  <c r="C71"/>
  <c r="C70"/>
  <c r="C69"/>
  <c r="C60"/>
  <c r="C59"/>
  <c r="C58"/>
  <c r="C57"/>
  <c r="C56"/>
  <c r="C55"/>
  <c r="C45"/>
  <c r="C44"/>
  <c r="C43"/>
  <c r="C42"/>
  <c r="C41"/>
  <c r="C30"/>
  <c r="C29"/>
  <c r="C28"/>
  <c r="C27"/>
  <c r="C142" i="5"/>
  <c r="C141"/>
  <c r="C140"/>
  <c r="C129"/>
  <c r="C128"/>
  <c r="C127"/>
  <c r="C126"/>
  <c r="C125"/>
  <c r="C114"/>
  <c r="C113"/>
  <c r="C112"/>
  <c r="C111"/>
  <c r="C100"/>
  <c r="C99"/>
  <c r="C98"/>
  <c r="C97"/>
  <c r="C86"/>
  <c r="C85"/>
  <c r="C84"/>
  <c r="C83"/>
  <c r="C59"/>
  <c r="C58"/>
  <c r="C57"/>
  <c r="C56"/>
  <c r="C55"/>
  <c r="C46"/>
  <c r="C45"/>
  <c r="C44"/>
  <c r="C43"/>
  <c r="C42"/>
  <c r="C41"/>
  <c r="C31"/>
  <c r="C30"/>
  <c r="C29"/>
  <c r="C28"/>
  <c r="C27"/>
  <c r="C58" i="4"/>
  <c r="C57"/>
  <c r="C56"/>
  <c r="C55"/>
  <c r="C44"/>
  <c r="C43"/>
  <c r="C42"/>
  <c r="C41"/>
  <c r="C29"/>
  <c r="C28"/>
  <c r="C30"/>
  <c r="C27"/>
  <c r="C69" i="1"/>
  <c r="C68"/>
  <c r="C67"/>
  <c r="C66"/>
  <c r="C113"/>
  <c r="C81" i="5"/>
  <c r="C95" i="3"/>
  <c r="C97"/>
  <c r="C51" i="2"/>
  <c r="I55" i="13"/>
  <c r="I54"/>
  <c r="BB9" s="1"/>
  <c r="I53"/>
  <c r="BA9" s="1"/>
  <c r="I52"/>
  <c r="I51"/>
  <c r="AY9" s="1"/>
  <c r="I50"/>
  <c r="I56"/>
  <c r="BD9" s="1"/>
  <c r="I109"/>
  <c r="DE9" s="1"/>
  <c r="I108"/>
  <c r="DD9" s="1"/>
  <c r="I107"/>
  <c r="DC9" s="1"/>
  <c r="I106"/>
  <c r="DB9" s="1"/>
  <c r="I105"/>
  <c r="DA9" s="1"/>
  <c r="I104"/>
  <c r="CZ9" s="1"/>
  <c r="I103"/>
  <c r="CY9" s="1"/>
  <c r="I102"/>
  <c r="CX9" s="1"/>
  <c r="I101"/>
  <c r="CW9" s="1"/>
  <c r="I100"/>
  <c r="CV9" s="1"/>
  <c r="I99"/>
  <c r="CU9" s="1"/>
  <c r="I98"/>
  <c r="CT9" s="1"/>
  <c r="I97"/>
  <c r="CS9" s="1"/>
  <c r="I96"/>
  <c r="CR9" s="1"/>
  <c r="I95"/>
  <c r="CQ9" s="1"/>
  <c r="I94"/>
  <c r="CP9" s="1"/>
  <c r="I93"/>
  <c r="CO9" s="1"/>
  <c r="I92"/>
  <c r="CN9" s="1"/>
  <c r="I91"/>
  <c r="CM9" s="1"/>
  <c r="I90"/>
  <c r="CL9" s="1"/>
  <c r="I89"/>
  <c r="CK9" s="1"/>
  <c r="I88"/>
  <c r="CJ9" s="1"/>
  <c r="I87"/>
  <c r="CI9" s="1"/>
  <c r="I86"/>
  <c r="CH9" s="1"/>
  <c r="I85"/>
  <c r="CG9" s="1"/>
  <c r="I84"/>
  <c r="CF9" s="1"/>
  <c r="I83"/>
  <c r="CE9" s="1"/>
  <c r="I82"/>
  <c r="CD9" s="1"/>
  <c r="I81"/>
  <c r="CC9" s="1"/>
  <c r="I80"/>
  <c r="CB9" s="1"/>
  <c r="I79"/>
  <c r="CA9" s="1"/>
  <c r="C79" i="1"/>
  <c r="I78" i="13"/>
  <c r="BZ9" s="1"/>
  <c r="C78" i="1"/>
  <c r="I77" i="13"/>
  <c r="BY9"/>
  <c r="C77" i="1"/>
  <c r="I76" i="13"/>
  <c r="BX9" s="1"/>
  <c r="I75"/>
  <c r="BW9" s="1"/>
  <c r="C75" i="1"/>
  <c r="I74" i="13"/>
  <c r="C74" i="1"/>
  <c r="I73" i="13"/>
  <c r="BU9" s="1"/>
  <c r="C73" i="1"/>
  <c r="I72" i="13"/>
  <c r="C72" i="1"/>
  <c r="I71" i="13"/>
  <c r="BS9" s="1"/>
  <c r="C71" i="1"/>
  <c r="I70" i="13"/>
  <c r="C70" i="1"/>
  <c r="I69" i="13"/>
  <c r="BQ9" s="1"/>
  <c r="I68"/>
  <c r="I67"/>
  <c r="BO9" s="1"/>
  <c r="I66"/>
  <c r="BN9" s="1"/>
  <c r="I65"/>
  <c r="I64"/>
  <c r="BL9" s="1"/>
  <c r="I63"/>
  <c r="I62"/>
  <c r="BJ9" s="1"/>
  <c r="I61"/>
  <c r="I60"/>
  <c r="I59"/>
  <c r="I58"/>
  <c r="I57"/>
  <c r="DE109"/>
  <c r="DD108"/>
  <c r="DC107"/>
  <c r="DB106"/>
  <c r="DA105"/>
  <c r="CZ104"/>
  <c r="CY103"/>
  <c r="CX102"/>
  <c r="CW101"/>
  <c r="CV100"/>
  <c r="CU99"/>
  <c r="CT98"/>
  <c r="CS97"/>
  <c r="CR96"/>
  <c r="CQ95"/>
  <c r="CP94"/>
  <c r="CO93"/>
  <c r="CN92"/>
  <c r="CM91"/>
  <c r="CL90"/>
  <c r="CK89"/>
  <c r="CJ88"/>
  <c r="CI87"/>
  <c r="CH86"/>
  <c r="CG85"/>
  <c r="CF84"/>
  <c r="CE83"/>
  <c r="CD82"/>
  <c r="CC81"/>
  <c r="CB80"/>
  <c r="CA79"/>
  <c r="BZ78"/>
  <c r="BY77"/>
  <c r="BX76"/>
  <c r="BW75"/>
  <c r="BV74"/>
  <c r="BU73"/>
  <c r="BT72"/>
  <c r="BS71"/>
  <c r="BR70"/>
  <c r="BQ69"/>
  <c r="BP68"/>
  <c r="BO67"/>
  <c r="BN66"/>
  <c r="BM65"/>
  <c r="BL64"/>
  <c r="BK63"/>
  <c r="BJ62"/>
  <c r="BI61"/>
  <c r="BH60"/>
  <c r="BG59"/>
  <c r="BF58"/>
  <c r="BE57"/>
  <c r="BD56"/>
  <c r="BC55"/>
  <c r="BB54"/>
  <c r="BA53"/>
  <c r="AZ52"/>
  <c r="AY51"/>
  <c r="AX50"/>
  <c r="AW49"/>
  <c r="AV48"/>
  <c r="AU47"/>
  <c r="AT46"/>
  <c r="AS45"/>
  <c r="AR44"/>
  <c r="AQ43"/>
  <c r="AP42"/>
  <c r="AO41"/>
  <c r="AN40"/>
  <c r="AM39"/>
  <c r="AL38"/>
  <c r="AK37"/>
  <c r="AJ36"/>
  <c r="AI35"/>
  <c r="AH34"/>
  <c r="AG33"/>
  <c r="AF32"/>
  <c r="AE31"/>
  <c r="AD30"/>
  <c r="AC29"/>
  <c r="AB28"/>
  <c r="AA27"/>
  <c r="Z26"/>
  <c r="Y25"/>
  <c r="X24"/>
  <c r="W23"/>
  <c r="V22"/>
  <c r="U21"/>
  <c r="T20"/>
  <c r="S19"/>
  <c r="R18"/>
  <c r="Q17"/>
  <c r="P16"/>
  <c r="O15"/>
  <c r="N14"/>
  <c r="M13"/>
  <c r="L12"/>
  <c r="K11"/>
  <c r="J10"/>
  <c r="DE215"/>
  <c r="DD214"/>
  <c r="DC213"/>
  <c r="DB212"/>
  <c r="DA211"/>
  <c r="CZ210"/>
  <c r="CY209"/>
  <c r="CX208"/>
  <c r="CW207"/>
  <c r="CV206"/>
  <c r="CU205"/>
  <c r="CT204"/>
  <c r="CS203"/>
  <c r="CR202"/>
  <c r="CQ201"/>
  <c r="CP200"/>
  <c r="CO199"/>
  <c r="CN198"/>
  <c r="CM197"/>
  <c r="CL196"/>
  <c r="CK195"/>
  <c r="CJ194"/>
  <c r="CI193"/>
  <c r="CH192"/>
  <c r="CG191"/>
  <c r="CF190"/>
  <c r="CE189"/>
  <c r="CD188"/>
  <c r="CC187"/>
  <c r="CB186"/>
  <c r="CA185"/>
  <c r="BZ184"/>
  <c r="BY183"/>
  <c r="BX182"/>
  <c r="BW181"/>
  <c r="BV180"/>
  <c r="BU179"/>
  <c r="BT178"/>
  <c r="BS177"/>
  <c r="BR176"/>
  <c r="BQ175"/>
  <c r="BP174"/>
  <c r="BO173"/>
  <c r="BN172"/>
  <c r="BM171"/>
  <c r="BL170"/>
  <c r="BK169"/>
  <c r="BJ168"/>
  <c r="BI167"/>
  <c r="BH166"/>
  <c r="BG165"/>
  <c r="BF164"/>
  <c r="BE163"/>
  <c r="BD162"/>
  <c r="BC161"/>
  <c r="BB160"/>
  <c r="BA159"/>
  <c r="AZ158"/>
  <c r="AY157"/>
  <c r="AX156"/>
  <c r="AW155"/>
  <c r="AV154"/>
  <c r="AU153"/>
  <c r="AT152"/>
  <c r="AS151"/>
  <c r="AR150"/>
  <c r="AQ149"/>
  <c r="AP148"/>
  <c r="AO147"/>
  <c r="AN146"/>
  <c r="AM145"/>
  <c r="AL144"/>
  <c r="AK143"/>
  <c r="AJ142"/>
  <c r="AI141"/>
  <c r="AH140"/>
  <c r="AG139"/>
  <c r="AF138"/>
  <c r="AE137"/>
  <c r="AD136"/>
  <c r="AC135"/>
  <c r="AB134"/>
  <c r="AA133"/>
  <c r="Z132"/>
  <c r="Y131"/>
  <c r="X130"/>
  <c r="W129"/>
  <c r="V128"/>
  <c r="U127"/>
  <c r="T126"/>
  <c r="S125"/>
  <c r="R124"/>
  <c r="Q123"/>
  <c r="P122"/>
  <c r="O121"/>
  <c r="N120"/>
  <c r="M119"/>
  <c r="L118"/>
  <c r="K117"/>
  <c r="J116"/>
  <c r="DE333"/>
  <c r="DD332"/>
  <c r="DC331"/>
  <c r="DB330"/>
  <c r="DA329"/>
  <c r="CZ328"/>
  <c r="CY327"/>
  <c r="CX326"/>
  <c r="CW325"/>
  <c r="CV324"/>
  <c r="CU323"/>
  <c r="CT322"/>
  <c r="CS321"/>
  <c r="CR320"/>
  <c r="CQ319"/>
  <c r="CP318"/>
  <c r="CO317"/>
  <c r="CN316"/>
  <c r="CM315"/>
  <c r="CL314"/>
  <c r="CK313"/>
  <c r="CJ312"/>
  <c r="CI311"/>
  <c r="CH310"/>
  <c r="CG309"/>
  <c r="CF308"/>
  <c r="CE307"/>
  <c r="CD306"/>
  <c r="CC305"/>
  <c r="CB304"/>
  <c r="CA303"/>
  <c r="BZ302"/>
  <c r="BY301"/>
  <c r="BX300"/>
  <c r="BW299"/>
  <c r="BV298"/>
  <c r="BU297"/>
  <c r="BT296"/>
  <c r="BS295"/>
  <c r="BR294"/>
  <c r="BQ293"/>
  <c r="BP292"/>
  <c r="BO291"/>
  <c r="BN290"/>
  <c r="BM289"/>
  <c r="BL288"/>
  <c r="BK287"/>
  <c r="BJ286"/>
  <c r="BI285"/>
  <c r="BH284"/>
  <c r="BG283"/>
  <c r="BF282"/>
  <c r="BE281"/>
  <c r="BD280"/>
  <c r="BC279"/>
  <c r="BB278"/>
  <c r="BA277"/>
  <c r="AZ276"/>
  <c r="AY275"/>
  <c r="AX274"/>
  <c r="AW273"/>
  <c r="AV272"/>
  <c r="AU271"/>
  <c r="AT270"/>
  <c r="AS269"/>
  <c r="AR268"/>
  <c r="AQ267"/>
  <c r="AP266"/>
  <c r="AO265"/>
  <c r="AN264"/>
  <c r="AM263"/>
  <c r="AL262"/>
  <c r="AK261"/>
  <c r="AJ260"/>
  <c r="AI259"/>
  <c r="AH258"/>
  <c r="AG257"/>
  <c r="AF256"/>
  <c r="AE255"/>
  <c r="AD254"/>
  <c r="AC253"/>
  <c r="AB252"/>
  <c r="AA251"/>
  <c r="Z250"/>
  <c r="Y249"/>
  <c r="X248"/>
  <c r="W247"/>
  <c r="V246"/>
  <c r="U245"/>
  <c r="T244"/>
  <c r="S243"/>
  <c r="R242"/>
  <c r="Q241"/>
  <c r="P240"/>
  <c r="O239"/>
  <c r="N238"/>
  <c r="M237"/>
  <c r="L236"/>
  <c r="K235"/>
  <c r="J234"/>
  <c r="I449"/>
  <c r="H449"/>
  <c r="I448"/>
  <c r="H448"/>
  <c r="I447"/>
  <c r="H447"/>
  <c r="I446"/>
  <c r="H446"/>
  <c r="I445"/>
  <c r="H445"/>
  <c r="I444"/>
  <c r="H444"/>
  <c r="I443"/>
  <c r="H443"/>
  <c r="I442"/>
  <c r="H442"/>
  <c r="I441"/>
  <c r="H441"/>
  <c r="I440"/>
  <c r="H440"/>
  <c r="I439"/>
  <c r="H439"/>
  <c r="I438"/>
  <c r="H438"/>
  <c r="I437"/>
  <c r="H437"/>
  <c r="I436"/>
  <c r="H436"/>
  <c r="I435"/>
  <c r="H435"/>
  <c r="I434"/>
  <c r="H434"/>
  <c r="I433"/>
  <c r="H433"/>
  <c r="I432"/>
  <c r="H432"/>
  <c r="I431"/>
  <c r="H431"/>
  <c r="I430"/>
  <c r="H430"/>
  <c r="I429"/>
  <c r="H429"/>
  <c r="I428"/>
  <c r="H428"/>
  <c r="I427"/>
  <c r="H427"/>
  <c r="I426"/>
  <c r="H426"/>
  <c r="I425"/>
  <c r="H425"/>
  <c r="I424"/>
  <c r="H424"/>
  <c r="I423"/>
  <c r="H423"/>
  <c r="I422"/>
  <c r="H422"/>
  <c r="I421"/>
  <c r="H421"/>
  <c r="I420"/>
  <c r="H420"/>
  <c r="I419"/>
  <c r="H419"/>
  <c r="I418"/>
  <c r="H418"/>
  <c r="I417"/>
  <c r="H417"/>
  <c r="I416"/>
  <c r="H416"/>
  <c r="I415"/>
  <c r="H415"/>
  <c r="I414"/>
  <c r="H414"/>
  <c r="I413"/>
  <c r="H413"/>
  <c r="I412"/>
  <c r="H412"/>
  <c r="I411"/>
  <c r="H411"/>
  <c r="I410"/>
  <c r="H410"/>
  <c r="I409"/>
  <c r="H409"/>
  <c r="I408"/>
  <c r="H408"/>
  <c r="I407"/>
  <c r="H407"/>
  <c r="I406"/>
  <c r="H406"/>
  <c r="I405"/>
  <c r="H405"/>
  <c r="I404"/>
  <c r="H404"/>
  <c r="I403"/>
  <c r="H403"/>
  <c r="I402"/>
  <c r="H402"/>
  <c r="I401"/>
  <c r="H401"/>
  <c r="I400"/>
  <c r="H400"/>
  <c r="I399"/>
  <c r="H399"/>
  <c r="I398"/>
  <c r="H398"/>
  <c r="I397"/>
  <c r="H397"/>
  <c r="I396"/>
  <c r="H396"/>
  <c r="I395"/>
  <c r="H395"/>
  <c r="I394"/>
  <c r="H394"/>
  <c r="I393"/>
  <c r="H393"/>
  <c r="I392"/>
  <c r="H392"/>
  <c r="I391"/>
  <c r="H391"/>
  <c r="I390"/>
  <c r="H390"/>
  <c r="I389"/>
  <c r="H389"/>
  <c r="I388"/>
  <c r="H388"/>
  <c r="I387"/>
  <c r="H387"/>
  <c r="I386"/>
  <c r="H386"/>
  <c r="I385"/>
  <c r="H385"/>
  <c r="I384"/>
  <c r="H384"/>
  <c r="I383"/>
  <c r="H383"/>
  <c r="I382"/>
  <c r="H382"/>
  <c r="I381"/>
  <c r="H381"/>
  <c r="I380"/>
  <c r="H380"/>
  <c r="I379"/>
  <c r="H379"/>
  <c r="I378"/>
  <c r="H378"/>
  <c r="I377"/>
  <c r="H377"/>
  <c r="I376"/>
  <c r="H376"/>
  <c r="I375"/>
  <c r="H375"/>
  <c r="I374"/>
  <c r="H374"/>
  <c r="I373"/>
  <c r="H373"/>
  <c r="I372"/>
  <c r="H372"/>
  <c r="I371"/>
  <c r="H371"/>
  <c r="I370"/>
  <c r="H370"/>
  <c r="I369"/>
  <c r="H369"/>
  <c r="I368"/>
  <c r="H368"/>
  <c r="I367"/>
  <c r="H367"/>
  <c r="I366"/>
  <c r="H366"/>
  <c r="I365"/>
  <c r="H365"/>
  <c r="I364"/>
  <c r="H364"/>
  <c r="I363"/>
  <c r="H363"/>
  <c r="I362"/>
  <c r="H362"/>
  <c r="I361"/>
  <c r="H361"/>
  <c r="I360"/>
  <c r="H360"/>
  <c r="I359"/>
  <c r="H359"/>
  <c r="I358"/>
  <c r="H358"/>
  <c r="I357"/>
  <c r="H357"/>
  <c r="I356"/>
  <c r="H356"/>
  <c r="I355"/>
  <c r="H355"/>
  <c r="I354"/>
  <c r="H354"/>
  <c r="I353"/>
  <c r="H353"/>
  <c r="I352"/>
  <c r="H352"/>
  <c r="I351"/>
  <c r="H351"/>
  <c r="I350"/>
  <c r="H350"/>
  <c r="I333"/>
  <c r="H333"/>
  <c r="I332"/>
  <c r="H332"/>
  <c r="I331"/>
  <c r="H331"/>
  <c r="I330"/>
  <c r="H330"/>
  <c r="I329"/>
  <c r="H329"/>
  <c r="I328"/>
  <c r="H328"/>
  <c r="I327"/>
  <c r="H327"/>
  <c r="I326"/>
  <c r="H326"/>
  <c r="I325"/>
  <c r="H325"/>
  <c r="I324"/>
  <c r="H324"/>
  <c r="I323"/>
  <c r="H323"/>
  <c r="I322"/>
  <c r="H322"/>
  <c r="I321"/>
  <c r="H321"/>
  <c r="I320"/>
  <c r="H320"/>
  <c r="I319"/>
  <c r="H319"/>
  <c r="I318"/>
  <c r="H318"/>
  <c r="I317"/>
  <c r="H317"/>
  <c r="I316"/>
  <c r="H316"/>
  <c r="I315"/>
  <c r="H315"/>
  <c r="I314"/>
  <c r="H314"/>
  <c r="I313"/>
  <c r="H313"/>
  <c r="I312"/>
  <c r="H312"/>
  <c r="I311"/>
  <c r="H311"/>
  <c r="I310"/>
  <c r="H310"/>
  <c r="I309"/>
  <c r="H309"/>
  <c r="I308"/>
  <c r="H308"/>
  <c r="I307"/>
  <c r="H307"/>
  <c r="I306"/>
  <c r="H306"/>
  <c r="I305"/>
  <c r="H305"/>
  <c r="I304"/>
  <c r="H304"/>
  <c r="I303"/>
  <c r="H303"/>
  <c r="I302"/>
  <c r="H302"/>
  <c r="I301"/>
  <c r="H301"/>
  <c r="I300"/>
  <c r="H300"/>
  <c r="I299"/>
  <c r="H299"/>
  <c r="I298"/>
  <c r="H298"/>
  <c r="I297"/>
  <c r="H297"/>
  <c r="I296"/>
  <c r="H296"/>
  <c r="I295"/>
  <c r="H295"/>
  <c r="I294"/>
  <c r="H294"/>
  <c r="I293"/>
  <c r="H293"/>
  <c r="I292"/>
  <c r="H292"/>
  <c r="I291"/>
  <c r="H291"/>
  <c r="I290"/>
  <c r="H290"/>
  <c r="I289"/>
  <c r="H289"/>
  <c r="I288"/>
  <c r="H288"/>
  <c r="I287"/>
  <c r="H287"/>
  <c r="I286"/>
  <c r="H286"/>
  <c r="I285"/>
  <c r="H285"/>
  <c r="I284"/>
  <c r="H284"/>
  <c r="I215"/>
  <c r="H215"/>
  <c r="I214"/>
  <c r="H214"/>
  <c r="I213"/>
  <c r="H213"/>
  <c r="I212"/>
  <c r="H212"/>
  <c r="I211"/>
  <c r="H211"/>
  <c r="I210"/>
  <c r="H210"/>
  <c r="I209"/>
  <c r="H209"/>
  <c r="I208"/>
  <c r="H208"/>
  <c r="I207"/>
  <c r="H207"/>
  <c r="I206"/>
  <c r="H206"/>
  <c r="I205"/>
  <c r="H205"/>
  <c r="I204"/>
  <c r="H204"/>
  <c r="I203"/>
  <c r="H203"/>
  <c r="I202"/>
  <c r="H202"/>
  <c r="I201"/>
  <c r="H201"/>
  <c r="I200"/>
  <c r="H200"/>
  <c r="I199"/>
  <c r="H199"/>
  <c r="I198"/>
  <c r="H198"/>
  <c r="I197"/>
  <c r="H197"/>
  <c r="I196"/>
  <c r="H196"/>
  <c r="I195"/>
  <c r="H195"/>
  <c r="I194"/>
  <c r="H194"/>
  <c r="I193"/>
  <c r="H193"/>
  <c r="I192"/>
  <c r="H192"/>
  <c r="I191"/>
  <c r="H191"/>
  <c r="I190"/>
  <c r="H190"/>
  <c r="I189"/>
  <c r="H189"/>
  <c r="I188"/>
  <c r="H188"/>
  <c r="I187"/>
  <c r="H187"/>
  <c r="I186"/>
  <c r="H186"/>
  <c r="I185"/>
  <c r="H185"/>
  <c r="I184"/>
  <c r="H184"/>
  <c r="I183"/>
  <c r="H183"/>
  <c r="I182"/>
  <c r="H182"/>
  <c r="I181"/>
  <c r="H181"/>
  <c r="I180"/>
  <c r="H180"/>
  <c r="I179"/>
  <c r="H179"/>
  <c r="I178"/>
  <c r="H178"/>
  <c r="I177"/>
  <c r="H177"/>
  <c r="I176"/>
  <c r="H176"/>
  <c r="I175"/>
  <c r="H175"/>
  <c r="I174"/>
  <c r="H174"/>
  <c r="I173"/>
  <c r="H173"/>
  <c r="I172"/>
  <c r="H172"/>
  <c r="I171"/>
  <c r="H171"/>
  <c r="I170"/>
  <c r="H170"/>
  <c r="I169"/>
  <c r="H169"/>
  <c r="I168"/>
  <c r="H168"/>
  <c r="I167"/>
  <c r="H167"/>
  <c r="I166"/>
  <c r="H166"/>
  <c r="I165"/>
  <c r="H165"/>
  <c r="I164"/>
  <c r="H164"/>
  <c r="I163"/>
  <c r="H163"/>
  <c r="I162"/>
  <c r="H162"/>
  <c r="I161"/>
  <c r="H161"/>
  <c r="I160"/>
  <c r="H160"/>
  <c r="I159"/>
  <c r="H159"/>
  <c r="I158"/>
  <c r="H158"/>
  <c r="I157"/>
  <c r="H157"/>
  <c r="I156"/>
  <c r="H156"/>
  <c r="I155"/>
  <c r="H155"/>
  <c r="I154"/>
  <c r="H154"/>
  <c r="I153"/>
  <c r="H153"/>
  <c r="I152"/>
  <c r="H152"/>
  <c r="I151"/>
  <c r="H151"/>
  <c r="I150"/>
  <c r="H150"/>
  <c r="I149"/>
  <c r="H149"/>
  <c r="I148"/>
  <c r="H148"/>
  <c r="I147"/>
  <c r="H147"/>
  <c r="I146"/>
  <c r="H146"/>
  <c r="I145"/>
  <c r="H145"/>
  <c r="I144"/>
  <c r="H144"/>
  <c r="I143"/>
  <c r="H143"/>
  <c r="I142"/>
  <c r="H142"/>
  <c r="I141"/>
  <c r="H141"/>
  <c r="I140"/>
  <c r="H140"/>
  <c r="I139"/>
  <c r="H139"/>
  <c r="I138"/>
  <c r="H138"/>
  <c r="I137"/>
  <c r="H137"/>
  <c r="I136"/>
  <c r="H136"/>
  <c r="I135"/>
  <c r="H135"/>
  <c r="I134"/>
  <c r="H134"/>
  <c r="I133"/>
  <c r="H133"/>
  <c r="I132"/>
  <c r="H132"/>
  <c r="I131"/>
  <c r="H131"/>
  <c r="I130"/>
  <c r="H130"/>
  <c r="I129"/>
  <c r="H129"/>
  <c r="I128"/>
  <c r="H128"/>
  <c r="I127"/>
  <c r="H127"/>
  <c r="I126"/>
  <c r="H126"/>
  <c r="I125"/>
  <c r="H125"/>
  <c r="I124"/>
  <c r="H124"/>
  <c r="I123"/>
  <c r="H123"/>
  <c r="I122"/>
  <c r="H122"/>
  <c r="I121"/>
  <c r="H121"/>
  <c r="I120"/>
  <c r="H120"/>
  <c r="I119"/>
  <c r="H119"/>
  <c r="I118"/>
  <c r="H118"/>
  <c r="I117"/>
  <c r="H117"/>
  <c r="I116"/>
  <c r="H116"/>
  <c r="Y365"/>
  <c r="DE449"/>
  <c r="DD448"/>
  <c r="DC447"/>
  <c r="DB446"/>
  <c r="DA445"/>
  <c r="CZ444"/>
  <c r="CY443"/>
  <c r="CX442"/>
  <c r="CW441"/>
  <c r="CV440"/>
  <c r="CU439"/>
  <c r="CT438"/>
  <c r="CS437"/>
  <c r="CR436"/>
  <c r="CQ435"/>
  <c r="CP434"/>
  <c r="CO433"/>
  <c r="CN432"/>
  <c r="CM431"/>
  <c r="CL430"/>
  <c r="CK429"/>
  <c r="CJ428"/>
  <c r="CI427"/>
  <c r="CH426"/>
  <c r="CG425"/>
  <c r="CF424"/>
  <c r="CE423"/>
  <c r="CD422"/>
  <c r="CC421"/>
  <c r="CB420"/>
  <c r="CA419"/>
  <c r="BZ418"/>
  <c r="BY417"/>
  <c r="BX416"/>
  <c r="BW415"/>
  <c r="BV414"/>
  <c r="BU413"/>
  <c r="BT412"/>
  <c r="BS411"/>
  <c r="BR410"/>
  <c r="BQ409"/>
  <c r="BP408"/>
  <c r="BO407"/>
  <c r="BN406"/>
  <c r="BM405"/>
  <c r="BL404"/>
  <c r="BK403"/>
  <c r="BJ402"/>
  <c r="BI401"/>
  <c r="BH400"/>
  <c r="BG399"/>
  <c r="BF398"/>
  <c r="BE397"/>
  <c r="BD396"/>
  <c r="BC395"/>
  <c r="BB394"/>
  <c r="BA393"/>
  <c r="AZ392"/>
  <c r="AY391"/>
  <c r="AX390"/>
  <c r="AW389"/>
  <c r="AV388"/>
  <c r="AU387"/>
  <c r="AT386"/>
  <c r="AS385"/>
  <c r="AR384"/>
  <c r="AQ383"/>
  <c r="AP382"/>
  <c r="AO381"/>
  <c r="AN380"/>
  <c r="AM379"/>
  <c r="AL378"/>
  <c r="AK377"/>
  <c r="AJ376"/>
  <c r="AI375"/>
  <c r="AH374"/>
  <c r="AG373"/>
  <c r="AF372"/>
  <c r="AE371"/>
  <c r="AD370"/>
  <c r="AC369"/>
  <c r="AB368"/>
  <c r="AA367"/>
  <c r="Z366"/>
  <c r="X364"/>
  <c r="W363"/>
  <c r="V362"/>
  <c r="U361"/>
  <c r="T360"/>
  <c r="S359"/>
  <c r="R358"/>
  <c r="Q357"/>
  <c r="P356"/>
  <c r="O355"/>
  <c r="N354"/>
  <c r="M353"/>
  <c r="L352"/>
  <c r="K351"/>
  <c r="J350"/>
  <c r="H109"/>
  <c r="DE7" s="1"/>
  <c r="H108"/>
  <c r="DD7" s="1"/>
  <c r="H107"/>
  <c r="DC7" s="1"/>
  <c r="H106"/>
  <c r="DB7" s="1"/>
  <c r="H105"/>
  <c r="DA7" s="1"/>
  <c r="H104"/>
  <c r="CZ7" s="1"/>
  <c r="H103"/>
  <c r="CY7" s="1"/>
  <c r="H102"/>
  <c r="CX7" s="1"/>
  <c r="H101"/>
  <c r="CW7" s="1"/>
  <c r="H100"/>
  <c r="CV7" s="1"/>
  <c r="H99"/>
  <c r="CU7" s="1"/>
  <c r="H98"/>
  <c r="CT7" s="1"/>
  <c r="H97"/>
  <c r="CS7" s="1"/>
  <c r="H96"/>
  <c r="CR7" s="1"/>
  <c r="H95"/>
  <c r="CQ7" s="1"/>
  <c r="H94"/>
  <c r="CP7" s="1"/>
  <c r="H93"/>
  <c r="CO7" s="1"/>
  <c r="H92"/>
  <c r="CN7" s="1"/>
  <c r="H91"/>
  <c r="CM7" s="1"/>
  <c r="H90"/>
  <c r="CL7" s="1"/>
  <c r="H89"/>
  <c r="CK7" s="1"/>
  <c r="H88"/>
  <c r="CJ7" s="1"/>
  <c r="H87"/>
  <c r="CI7" s="1"/>
  <c r="H86"/>
  <c r="CH7" s="1"/>
  <c r="H85"/>
  <c r="CG7" s="1"/>
  <c r="H84"/>
  <c r="CF7" s="1"/>
  <c r="H83"/>
  <c r="CE7" s="1"/>
  <c r="H82"/>
  <c r="CD7" s="1"/>
  <c r="H81"/>
  <c r="CC7" s="1"/>
  <c r="H80"/>
  <c r="CB7" s="1"/>
  <c r="H79"/>
  <c r="CA7" s="1"/>
  <c r="H78"/>
  <c r="BZ7" s="1"/>
  <c r="H77"/>
  <c r="BY7" s="1"/>
  <c r="H76"/>
  <c r="BX7" s="1"/>
  <c r="H75"/>
  <c r="BW7" s="1"/>
  <c r="H74"/>
  <c r="BV7" s="1"/>
  <c r="H73"/>
  <c r="BU7" s="1"/>
  <c r="H72"/>
  <c r="BT7" s="1"/>
  <c r="H71"/>
  <c r="BS7" s="1"/>
  <c r="H70"/>
  <c r="BR7" s="1"/>
  <c r="H69"/>
  <c r="BQ7" s="1"/>
  <c r="H68"/>
  <c r="BP7" s="1"/>
  <c r="H67"/>
  <c r="BO7" s="1"/>
  <c r="H66"/>
  <c r="BN7" s="1"/>
  <c r="H65"/>
  <c r="BM7" s="1"/>
  <c r="H64"/>
  <c r="BL7" s="1"/>
  <c r="H63"/>
  <c r="BK7" s="1"/>
  <c r="H62"/>
  <c r="BJ7" s="1"/>
  <c r="H61"/>
  <c r="BI7" s="1"/>
  <c r="H60"/>
  <c r="BH7" s="1"/>
  <c r="H59"/>
  <c r="BG7" s="1"/>
  <c r="H58"/>
  <c r="BF7" s="1"/>
  <c r="H57"/>
  <c r="BE7" s="1"/>
  <c r="H56"/>
  <c r="BD7" s="1"/>
  <c r="H55"/>
  <c r="BC7" s="1"/>
  <c r="H54"/>
  <c r="BB7" s="1"/>
  <c r="H53"/>
  <c r="BA7" s="1"/>
  <c r="H52"/>
  <c r="AZ7" s="1"/>
  <c r="H51"/>
  <c r="AY7" s="1"/>
  <c r="H50"/>
  <c r="AX7" s="1"/>
  <c r="H49"/>
  <c r="AW7" s="1"/>
  <c r="H48"/>
  <c r="AV7" s="1"/>
  <c r="H47"/>
  <c r="AU7" s="1"/>
  <c r="H46"/>
  <c r="AT7" s="1"/>
  <c r="H45"/>
  <c r="AS7" s="1"/>
  <c r="H44"/>
  <c r="AR7" s="1"/>
  <c r="H275"/>
  <c r="H43"/>
  <c r="AQ7"/>
  <c r="H42"/>
  <c r="AP7"/>
  <c r="H41"/>
  <c r="AO7"/>
  <c r="H40"/>
  <c r="AN7"/>
  <c r="H39"/>
  <c r="AM7"/>
  <c r="H38"/>
  <c r="AL7"/>
  <c r="H37"/>
  <c r="AK7"/>
  <c r="H36"/>
  <c r="AJ7"/>
  <c r="H35"/>
  <c r="AI7"/>
  <c r="H34"/>
  <c r="AH7"/>
  <c r="H33"/>
  <c r="AG7"/>
  <c r="H32"/>
  <c r="AF7"/>
  <c r="H31"/>
  <c r="AE7"/>
  <c r="H30"/>
  <c r="AD7"/>
  <c r="H29"/>
  <c r="AC7"/>
  <c r="H28"/>
  <c r="AB7"/>
  <c r="H27"/>
  <c r="AA7"/>
  <c r="H26"/>
  <c r="Z7"/>
  <c r="H25"/>
  <c r="Y7"/>
  <c r="H24"/>
  <c r="X7"/>
  <c r="H23"/>
  <c r="W7"/>
  <c r="H22"/>
  <c r="V7"/>
  <c r="H21"/>
  <c r="U7"/>
  <c r="H20"/>
  <c r="T7"/>
  <c r="H19"/>
  <c r="S7"/>
  <c r="H18"/>
  <c r="R7"/>
  <c r="H17"/>
  <c r="Q7"/>
  <c r="H16"/>
  <c r="P7"/>
  <c r="H15"/>
  <c r="O7"/>
  <c r="H14"/>
  <c r="N7"/>
  <c r="H13"/>
  <c r="M7"/>
  <c r="H12"/>
  <c r="L7"/>
  <c r="H11"/>
  <c r="K7"/>
  <c r="H10"/>
  <c r="J7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H283"/>
  <c r="H282"/>
  <c r="H281"/>
  <c r="H280"/>
  <c r="H279"/>
  <c r="H278"/>
  <c r="H277"/>
  <c r="H276"/>
  <c r="BI9"/>
  <c r="BH9"/>
  <c r="BK9"/>
  <c r="BM9"/>
  <c r="BP9"/>
  <c r="BR9"/>
  <c r="BT9"/>
  <c r="BV9"/>
  <c r="H24" i="7"/>
  <c r="H27" s="1"/>
  <c r="F27"/>
  <c r="C25"/>
  <c r="G27"/>
  <c r="C138" i="9"/>
  <c r="G140"/>
  <c r="I140"/>
  <c r="G31" i="7"/>
  <c r="I31"/>
  <c r="G35"/>
  <c r="I35"/>
  <c r="G141" i="9"/>
  <c r="I141"/>
  <c r="G33" i="7"/>
  <c r="I33"/>
  <c r="G142" i="9"/>
  <c r="I142"/>
  <c r="G143"/>
  <c r="I143"/>
  <c r="G32" i="7"/>
  <c r="I32"/>
  <c r="H32"/>
  <c r="F32"/>
  <c r="D143" i="9"/>
  <c r="H137"/>
  <c r="H143"/>
  <c r="F143"/>
  <c r="H29" i="7"/>
  <c r="F29"/>
  <c r="G29"/>
  <c r="D142" i="9"/>
  <c r="H142"/>
  <c r="F142"/>
  <c r="H33" i="7"/>
  <c r="F33"/>
  <c r="B76" i="2"/>
  <c r="M76" s="1"/>
  <c r="C76"/>
  <c r="D141" i="9"/>
  <c r="H141"/>
  <c r="F141"/>
  <c r="H35" i="7"/>
  <c r="F35"/>
  <c r="B69" i="2"/>
  <c r="C69"/>
  <c r="H31" i="7"/>
  <c r="F31"/>
  <c r="B67" i="2"/>
  <c r="C67"/>
  <c r="B66"/>
  <c r="C66"/>
  <c r="B65"/>
  <c r="C65"/>
  <c r="B64"/>
  <c r="AF64" s="1"/>
  <c r="C64"/>
  <c r="B62"/>
  <c r="C62"/>
  <c r="B61"/>
  <c r="W58" s="1"/>
  <c r="C61"/>
  <c r="H9" i="13"/>
  <c r="I9"/>
  <c r="I10"/>
  <c r="J9" s="1"/>
  <c r="I11"/>
  <c r="K9" s="1"/>
  <c r="I12"/>
  <c r="L9" s="1"/>
  <c r="I13"/>
  <c r="M9" s="1"/>
  <c r="I14"/>
  <c r="N9" s="1"/>
  <c r="I15"/>
  <c r="O9" s="1"/>
  <c r="I16"/>
  <c r="P9" s="1"/>
  <c r="I17"/>
  <c r="Q9" s="1"/>
  <c r="I18"/>
  <c r="R9" s="1"/>
  <c r="I19"/>
  <c r="S9" s="1"/>
  <c r="I20"/>
  <c r="T9" s="1"/>
  <c r="I21"/>
  <c r="U9" s="1"/>
  <c r="I22"/>
  <c r="V9" s="1"/>
  <c r="I23"/>
  <c r="W9" s="1"/>
  <c r="I24"/>
  <c r="X9" s="1"/>
  <c r="I25"/>
  <c r="Y9" s="1"/>
  <c r="I26"/>
  <c r="Z9" s="1"/>
  <c r="I27"/>
  <c r="AA9" s="1"/>
  <c r="I28"/>
  <c r="AB9" s="1"/>
  <c r="I29"/>
  <c r="AC9" s="1"/>
  <c r="I30"/>
  <c r="AD9" s="1"/>
  <c r="I31"/>
  <c r="AE9" s="1"/>
  <c r="I32"/>
  <c r="AF9" s="1"/>
  <c r="I33"/>
  <c r="AG9" s="1"/>
  <c r="I34"/>
  <c r="AH9" s="1"/>
  <c r="I35"/>
  <c r="AI9" s="1"/>
  <c r="I36"/>
  <c r="AJ9" s="1"/>
  <c r="I37"/>
  <c r="AK9" s="1"/>
  <c r="I38"/>
  <c r="AL9" s="1"/>
  <c r="I39"/>
  <c r="AM9" s="1"/>
  <c r="I40"/>
  <c r="AN9" s="1"/>
  <c r="I41"/>
  <c r="AO9" s="1"/>
  <c r="I42"/>
  <c r="AP9" s="1"/>
  <c r="I43"/>
  <c r="AQ9" s="1"/>
  <c r="I44"/>
  <c r="AR9" s="1"/>
  <c r="I45"/>
  <c r="AS9" s="1"/>
  <c r="I46"/>
  <c r="AT9" s="1"/>
  <c r="I47"/>
  <c r="AU9" s="1"/>
  <c r="I48"/>
  <c r="AV9" s="1"/>
  <c r="I49"/>
  <c r="AW9" s="1"/>
  <c r="AX9"/>
  <c r="AZ9"/>
  <c r="BC9"/>
  <c r="BE9"/>
  <c r="BF9"/>
  <c r="BG9"/>
  <c r="H233"/>
  <c r="I233"/>
  <c r="I234"/>
  <c r="I235"/>
  <c r="I236"/>
  <c r="I237"/>
  <c r="I238"/>
  <c r="I239"/>
  <c r="I240"/>
  <c r="I241"/>
  <c r="I242"/>
  <c r="I243"/>
  <c r="I244"/>
  <c r="I245"/>
  <c r="I246"/>
  <c r="I247"/>
  <c r="I248"/>
  <c r="H10" i="11"/>
  <c r="C11"/>
  <c r="H11"/>
  <c r="C13"/>
  <c r="D13"/>
  <c r="F13"/>
  <c r="G13"/>
  <c r="H13"/>
  <c r="I13"/>
  <c r="C14"/>
  <c r="D14"/>
  <c r="F14"/>
  <c r="G14"/>
  <c r="H14"/>
  <c r="I14"/>
  <c r="C15"/>
  <c r="D15"/>
  <c r="F15"/>
  <c r="G15"/>
  <c r="H15"/>
  <c r="I15"/>
  <c r="C16"/>
  <c r="D16"/>
  <c r="F16"/>
  <c r="G16"/>
  <c r="H16"/>
  <c r="I16"/>
  <c r="C17"/>
  <c r="D17"/>
  <c r="F17"/>
  <c r="G17"/>
  <c r="H17"/>
  <c r="I17"/>
  <c r="C18"/>
  <c r="D18"/>
  <c r="F18"/>
  <c r="G18"/>
  <c r="H18"/>
  <c r="I18"/>
  <c r="C19"/>
  <c r="D19"/>
  <c r="F19"/>
  <c r="G19"/>
  <c r="H19"/>
  <c r="I19"/>
  <c r="C20"/>
  <c r="D20"/>
  <c r="F20"/>
  <c r="G20"/>
  <c r="H20"/>
  <c r="I20"/>
  <c r="C21"/>
  <c r="D21"/>
  <c r="F21"/>
  <c r="G21"/>
  <c r="H21"/>
  <c r="I21"/>
  <c r="C22"/>
  <c r="D22"/>
  <c r="F22"/>
  <c r="G22"/>
  <c r="H22"/>
  <c r="I22"/>
  <c r="H24"/>
  <c r="C25"/>
  <c r="H25"/>
  <c r="C27"/>
  <c r="D27"/>
  <c r="F27"/>
  <c r="G27"/>
  <c r="H27"/>
  <c r="I27"/>
  <c r="C28"/>
  <c r="D28"/>
  <c r="F28"/>
  <c r="G28"/>
  <c r="H28"/>
  <c r="I28"/>
  <c r="C29"/>
  <c r="D29"/>
  <c r="F29"/>
  <c r="G29"/>
  <c r="H29"/>
  <c r="I29"/>
  <c r="C30"/>
  <c r="D30"/>
  <c r="F30"/>
  <c r="G30"/>
  <c r="H30"/>
  <c r="I30"/>
  <c r="C31"/>
  <c r="D31"/>
  <c r="F31"/>
  <c r="G31"/>
  <c r="H31"/>
  <c r="I31"/>
  <c r="C32"/>
  <c r="D32"/>
  <c r="F32"/>
  <c r="G32"/>
  <c r="H32"/>
  <c r="I32"/>
  <c r="C33"/>
  <c r="D33"/>
  <c r="F33"/>
  <c r="G33"/>
  <c r="H33"/>
  <c r="I33"/>
  <c r="C34"/>
  <c r="D34"/>
  <c r="F34"/>
  <c r="G34"/>
  <c r="H34"/>
  <c r="I34"/>
  <c r="C35"/>
  <c r="D35"/>
  <c r="F35"/>
  <c r="G35"/>
  <c r="H35"/>
  <c r="I35"/>
  <c r="C36"/>
  <c r="D36"/>
  <c r="F36"/>
  <c r="G36"/>
  <c r="H36"/>
  <c r="I36"/>
  <c r="H38"/>
  <c r="C39"/>
  <c r="H39"/>
  <c r="C41"/>
  <c r="D41"/>
  <c r="F41"/>
  <c r="G41"/>
  <c r="H41"/>
  <c r="I41"/>
  <c r="C42"/>
  <c r="D42"/>
  <c r="F42"/>
  <c r="G42"/>
  <c r="H42"/>
  <c r="I42"/>
  <c r="C43"/>
  <c r="D43"/>
  <c r="F43"/>
  <c r="G43"/>
  <c r="H43"/>
  <c r="I43"/>
  <c r="C44"/>
  <c r="D44"/>
  <c r="F44"/>
  <c r="G44"/>
  <c r="H44"/>
  <c r="I44"/>
  <c r="C45"/>
  <c r="D45"/>
  <c r="F45"/>
  <c r="G45"/>
  <c r="H45"/>
  <c r="I45"/>
  <c r="C46"/>
  <c r="D46"/>
  <c r="F46"/>
  <c r="G46"/>
  <c r="H46"/>
  <c r="I46"/>
  <c r="C47"/>
  <c r="D47"/>
  <c r="F47"/>
  <c r="G47"/>
  <c r="H47"/>
  <c r="I47"/>
  <c r="C48"/>
  <c r="D48"/>
  <c r="F48"/>
  <c r="G48"/>
  <c r="H48"/>
  <c r="I48"/>
  <c r="C49"/>
  <c r="D49"/>
  <c r="F49"/>
  <c r="G49"/>
  <c r="H49"/>
  <c r="I49"/>
  <c r="C50"/>
  <c r="D50"/>
  <c r="F50"/>
  <c r="G50"/>
  <c r="H50"/>
  <c r="I50"/>
  <c r="H52"/>
  <c r="C53"/>
  <c r="H53"/>
  <c r="C55"/>
  <c r="D55"/>
  <c r="F55"/>
  <c r="G55"/>
  <c r="H55"/>
  <c r="I55"/>
  <c r="C56"/>
  <c r="D56"/>
  <c r="F56"/>
  <c r="G56"/>
  <c r="H56"/>
  <c r="I56"/>
  <c r="C57"/>
  <c r="D57"/>
  <c r="F57"/>
  <c r="G57"/>
  <c r="H57"/>
  <c r="I57"/>
  <c r="C58"/>
  <c r="D58"/>
  <c r="F58"/>
  <c r="G58"/>
  <c r="H58"/>
  <c r="I58"/>
  <c r="C59"/>
  <c r="D59"/>
  <c r="F59"/>
  <c r="G59"/>
  <c r="H59"/>
  <c r="I59"/>
  <c r="C60"/>
  <c r="D60"/>
  <c r="F60"/>
  <c r="G60"/>
  <c r="H60"/>
  <c r="I60"/>
  <c r="C61"/>
  <c r="D61"/>
  <c r="F61"/>
  <c r="G61"/>
  <c r="H61"/>
  <c r="I61"/>
  <c r="C62"/>
  <c r="D62"/>
  <c r="F62"/>
  <c r="G62"/>
  <c r="H62"/>
  <c r="I62"/>
  <c r="C63"/>
  <c r="D63"/>
  <c r="F63"/>
  <c r="G63"/>
  <c r="H63"/>
  <c r="I63"/>
  <c r="C64"/>
  <c r="D64"/>
  <c r="F64"/>
  <c r="G64"/>
  <c r="H64"/>
  <c r="I64"/>
  <c r="H67"/>
  <c r="C68"/>
  <c r="H68"/>
  <c r="C70"/>
  <c r="D70"/>
  <c r="F70"/>
  <c r="G70"/>
  <c r="H70"/>
  <c r="I70"/>
  <c r="C71"/>
  <c r="D71"/>
  <c r="F71"/>
  <c r="G71"/>
  <c r="H71"/>
  <c r="I71"/>
  <c r="C72"/>
  <c r="D72"/>
  <c r="F72"/>
  <c r="G72"/>
  <c r="H72"/>
  <c r="I72"/>
  <c r="C73"/>
  <c r="D73"/>
  <c r="F73"/>
  <c r="G73"/>
  <c r="H73"/>
  <c r="I73"/>
  <c r="C74"/>
  <c r="D74"/>
  <c r="F74"/>
  <c r="G74"/>
  <c r="H74"/>
  <c r="I74"/>
  <c r="C75"/>
  <c r="D75"/>
  <c r="F75"/>
  <c r="G75"/>
  <c r="H75"/>
  <c r="I75"/>
  <c r="C76"/>
  <c r="D76"/>
  <c r="F76"/>
  <c r="G76"/>
  <c r="H76"/>
  <c r="I76"/>
  <c r="C77"/>
  <c r="D77"/>
  <c r="F77"/>
  <c r="G77"/>
  <c r="H77"/>
  <c r="I77"/>
  <c r="C78"/>
  <c r="D78"/>
  <c r="F78"/>
  <c r="G78"/>
  <c r="H78"/>
  <c r="I78"/>
  <c r="C79"/>
  <c r="D79"/>
  <c r="F79"/>
  <c r="G79"/>
  <c r="H79"/>
  <c r="I79"/>
  <c r="H81"/>
  <c r="C82"/>
  <c r="H82"/>
  <c r="C84"/>
  <c r="D84"/>
  <c r="F84"/>
  <c r="G84"/>
  <c r="H84"/>
  <c r="I84"/>
  <c r="C85"/>
  <c r="D85"/>
  <c r="F85"/>
  <c r="G85"/>
  <c r="H85"/>
  <c r="I85"/>
  <c r="C86"/>
  <c r="D86"/>
  <c r="F86"/>
  <c r="G86"/>
  <c r="H86"/>
  <c r="I86"/>
  <c r="C87"/>
  <c r="D87"/>
  <c r="F87"/>
  <c r="G87"/>
  <c r="H87"/>
  <c r="I87"/>
  <c r="C88"/>
  <c r="D88"/>
  <c r="F88"/>
  <c r="G88"/>
  <c r="H88"/>
  <c r="I88"/>
  <c r="C89"/>
  <c r="D89"/>
  <c r="F89"/>
  <c r="G89"/>
  <c r="H89"/>
  <c r="I89"/>
  <c r="C90"/>
  <c r="D90"/>
  <c r="F90"/>
  <c r="G90"/>
  <c r="H90"/>
  <c r="I90"/>
  <c r="C91"/>
  <c r="D91"/>
  <c r="F91"/>
  <c r="G91"/>
  <c r="H91"/>
  <c r="I91"/>
  <c r="C92"/>
  <c r="D92"/>
  <c r="F92"/>
  <c r="G92"/>
  <c r="H92"/>
  <c r="I92"/>
  <c r="C93"/>
  <c r="D93"/>
  <c r="F93"/>
  <c r="G93"/>
  <c r="H93"/>
  <c r="I93"/>
  <c r="H95"/>
  <c r="C96"/>
  <c r="H96"/>
  <c r="C98"/>
  <c r="D98"/>
  <c r="F98"/>
  <c r="G98"/>
  <c r="H98"/>
  <c r="I98"/>
  <c r="C99"/>
  <c r="D99"/>
  <c r="F99"/>
  <c r="G99"/>
  <c r="H99"/>
  <c r="I99"/>
  <c r="C100"/>
  <c r="D100"/>
  <c r="F100"/>
  <c r="G100"/>
  <c r="H100"/>
  <c r="I100"/>
  <c r="C101"/>
  <c r="D101"/>
  <c r="F101"/>
  <c r="G101"/>
  <c r="H101"/>
  <c r="I101"/>
  <c r="C102"/>
  <c r="D102"/>
  <c r="F102"/>
  <c r="G102"/>
  <c r="H102"/>
  <c r="I102"/>
  <c r="C103"/>
  <c r="D103"/>
  <c r="F103"/>
  <c r="G103"/>
  <c r="H103"/>
  <c r="I103"/>
  <c r="C104"/>
  <c r="D104"/>
  <c r="F104"/>
  <c r="G104"/>
  <c r="H104"/>
  <c r="I104"/>
  <c r="C105"/>
  <c r="D105"/>
  <c r="F105"/>
  <c r="G105"/>
  <c r="H105"/>
  <c r="I105"/>
  <c r="C106"/>
  <c r="D106"/>
  <c r="F106"/>
  <c r="G106"/>
  <c r="H106"/>
  <c r="I106"/>
  <c r="C107"/>
  <c r="D107"/>
  <c r="F107"/>
  <c r="G107"/>
  <c r="H107"/>
  <c r="I107"/>
  <c r="H109"/>
  <c r="C110"/>
  <c r="H110"/>
  <c r="C112"/>
  <c r="D112"/>
  <c r="F112"/>
  <c r="G112"/>
  <c r="H112"/>
  <c r="I112"/>
  <c r="C113"/>
  <c r="D113"/>
  <c r="F113"/>
  <c r="G113"/>
  <c r="H113"/>
  <c r="I113"/>
  <c r="C114"/>
  <c r="D114"/>
  <c r="F114"/>
  <c r="G114"/>
  <c r="H114"/>
  <c r="I114"/>
  <c r="C115"/>
  <c r="D115"/>
  <c r="F115"/>
  <c r="G115"/>
  <c r="H115"/>
  <c r="I115"/>
  <c r="C116"/>
  <c r="D116"/>
  <c r="F116"/>
  <c r="G116"/>
  <c r="H116"/>
  <c r="I116"/>
  <c r="C117"/>
  <c r="D117"/>
  <c r="F117"/>
  <c r="G117"/>
  <c r="H117"/>
  <c r="I117"/>
  <c r="C118"/>
  <c r="D118"/>
  <c r="F118"/>
  <c r="G118"/>
  <c r="H118"/>
  <c r="I118"/>
  <c r="C119"/>
  <c r="D119"/>
  <c r="F119"/>
  <c r="G119"/>
  <c r="H119"/>
  <c r="I119"/>
  <c r="C120"/>
  <c r="D120"/>
  <c r="F120"/>
  <c r="G120"/>
  <c r="H120"/>
  <c r="I120"/>
  <c r="C121"/>
  <c r="D121"/>
  <c r="F121"/>
  <c r="G121"/>
  <c r="H121"/>
  <c r="I121"/>
  <c r="H123"/>
  <c r="C124"/>
  <c r="H124"/>
  <c r="C126"/>
  <c r="D126"/>
  <c r="F126"/>
  <c r="G126"/>
  <c r="H126"/>
  <c r="I126"/>
  <c r="C127"/>
  <c r="D127"/>
  <c r="F127"/>
  <c r="G127"/>
  <c r="H127"/>
  <c r="I127"/>
  <c r="C128"/>
  <c r="D128"/>
  <c r="F128"/>
  <c r="G128"/>
  <c r="H128"/>
  <c r="I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C135"/>
  <c r="D135"/>
  <c r="F135"/>
  <c r="G135"/>
  <c r="H135"/>
  <c r="I135"/>
  <c r="H138"/>
  <c r="C139"/>
  <c r="H139"/>
  <c r="C141"/>
  <c r="D141"/>
  <c r="F141"/>
  <c r="G141"/>
  <c r="H141"/>
  <c r="I141"/>
  <c r="C142"/>
  <c r="D142"/>
  <c r="F142"/>
  <c r="G142"/>
  <c r="H142"/>
  <c r="I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49"/>
  <c r="D149"/>
  <c r="F149"/>
  <c r="G149"/>
  <c r="H149"/>
  <c r="I149"/>
  <c r="C150"/>
  <c r="D150"/>
  <c r="F150"/>
  <c r="G150"/>
  <c r="H150"/>
  <c r="I150"/>
  <c r="H10" i="10"/>
  <c r="H14" s="1"/>
  <c r="C11"/>
  <c r="G16"/>
  <c r="I16"/>
  <c r="H11"/>
  <c r="C13"/>
  <c r="D13"/>
  <c r="F13"/>
  <c r="G13" s="1"/>
  <c r="H13"/>
  <c r="C14"/>
  <c r="D14"/>
  <c r="F14"/>
  <c r="G14"/>
  <c r="C15"/>
  <c r="D15"/>
  <c r="F15"/>
  <c r="H15"/>
  <c r="C16"/>
  <c r="D16"/>
  <c r="F16"/>
  <c r="H16"/>
  <c r="C17"/>
  <c r="D17"/>
  <c r="F17"/>
  <c r="H17"/>
  <c r="C18"/>
  <c r="D18"/>
  <c r="F18"/>
  <c r="G18"/>
  <c r="H18"/>
  <c r="I18"/>
  <c r="C19"/>
  <c r="D19"/>
  <c r="F19"/>
  <c r="G19"/>
  <c r="H19"/>
  <c r="I19"/>
  <c r="C20"/>
  <c r="D20"/>
  <c r="F20"/>
  <c r="G20"/>
  <c r="H20"/>
  <c r="I20"/>
  <c r="C21"/>
  <c r="D21"/>
  <c r="F21"/>
  <c r="G21"/>
  <c r="H21"/>
  <c r="I21"/>
  <c r="C22"/>
  <c r="D22"/>
  <c r="F22"/>
  <c r="G22"/>
  <c r="H22"/>
  <c r="I22"/>
  <c r="H24"/>
  <c r="H27" s="1"/>
  <c r="C25"/>
  <c r="H25"/>
  <c r="C27"/>
  <c r="D27"/>
  <c r="F27"/>
  <c r="G27" s="1"/>
  <c r="C28"/>
  <c r="D28"/>
  <c r="F28"/>
  <c r="G28" s="1"/>
  <c r="H28"/>
  <c r="C29"/>
  <c r="D29"/>
  <c r="F29"/>
  <c r="G29"/>
  <c r="C30"/>
  <c r="D30"/>
  <c r="F30"/>
  <c r="G30"/>
  <c r="C31"/>
  <c r="D31"/>
  <c r="F31"/>
  <c r="G31"/>
  <c r="H31"/>
  <c r="I31"/>
  <c r="C32"/>
  <c r="D32"/>
  <c r="F32"/>
  <c r="G32"/>
  <c r="H32"/>
  <c r="I32"/>
  <c r="C33"/>
  <c r="D33"/>
  <c r="F33"/>
  <c r="G33"/>
  <c r="H33"/>
  <c r="I33"/>
  <c r="C34"/>
  <c r="D34"/>
  <c r="F34"/>
  <c r="G34"/>
  <c r="H34"/>
  <c r="I34"/>
  <c r="C35"/>
  <c r="D35"/>
  <c r="F35"/>
  <c r="G35"/>
  <c r="H35"/>
  <c r="I35"/>
  <c r="C36"/>
  <c r="D36"/>
  <c r="F36"/>
  <c r="G36"/>
  <c r="H36"/>
  <c r="I36"/>
  <c r="H38"/>
  <c r="C39"/>
  <c r="H39"/>
  <c r="C41"/>
  <c r="D41"/>
  <c r="F41"/>
  <c r="G41" s="1"/>
  <c r="H41"/>
  <c r="C42"/>
  <c r="D42"/>
  <c r="F42"/>
  <c r="G42" s="1"/>
  <c r="H42"/>
  <c r="C43"/>
  <c r="D43"/>
  <c r="F43"/>
  <c r="G43" s="1"/>
  <c r="H43"/>
  <c r="C44"/>
  <c r="D44"/>
  <c r="F44"/>
  <c r="G44"/>
  <c r="H44"/>
  <c r="I44"/>
  <c r="C45"/>
  <c r="D45"/>
  <c r="F45"/>
  <c r="G45"/>
  <c r="H45"/>
  <c r="I45"/>
  <c r="C46"/>
  <c r="D46"/>
  <c r="F46"/>
  <c r="G46"/>
  <c r="H46"/>
  <c r="I46"/>
  <c r="C47"/>
  <c r="D47"/>
  <c r="F47"/>
  <c r="G47"/>
  <c r="H47"/>
  <c r="I47"/>
  <c r="C48"/>
  <c r="D48"/>
  <c r="F48"/>
  <c r="G48"/>
  <c r="H48"/>
  <c r="I48"/>
  <c r="C49"/>
  <c r="D49"/>
  <c r="F49"/>
  <c r="G49"/>
  <c r="H49"/>
  <c r="I49"/>
  <c r="C50"/>
  <c r="D50"/>
  <c r="F50"/>
  <c r="G50"/>
  <c r="H50"/>
  <c r="I50"/>
  <c r="H52"/>
  <c r="C53"/>
  <c r="H53"/>
  <c r="C55"/>
  <c r="D55"/>
  <c r="F55"/>
  <c r="G55"/>
  <c r="H55"/>
  <c r="I55"/>
  <c r="C56"/>
  <c r="D56"/>
  <c r="F56"/>
  <c r="G56"/>
  <c r="H56"/>
  <c r="I56"/>
  <c r="C57"/>
  <c r="D57"/>
  <c r="F57"/>
  <c r="G57"/>
  <c r="H57"/>
  <c r="I57"/>
  <c r="C58"/>
  <c r="D58"/>
  <c r="F58"/>
  <c r="G58"/>
  <c r="H58"/>
  <c r="I58"/>
  <c r="C59"/>
  <c r="D59"/>
  <c r="F59"/>
  <c r="G59"/>
  <c r="H59"/>
  <c r="I59"/>
  <c r="C60"/>
  <c r="D60"/>
  <c r="F60"/>
  <c r="G60"/>
  <c r="H60"/>
  <c r="I60"/>
  <c r="C61"/>
  <c r="D61"/>
  <c r="F61"/>
  <c r="G61"/>
  <c r="H61"/>
  <c r="I61"/>
  <c r="C62"/>
  <c r="D62"/>
  <c r="F62"/>
  <c r="G62"/>
  <c r="H62"/>
  <c r="I62"/>
  <c r="C63"/>
  <c r="D63"/>
  <c r="F63"/>
  <c r="G63"/>
  <c r="H63"/>
  <c r="I63"/>
  <c r="C64"/>
  <c r="D64"/>
  <c r="F64"/>
  <c r="G64"/>
  <c r="H64"/>
  <c r="I64"/>
  <c r="H67"/>
  <c r="C68"/>
  <c r="H68"/>
  <c r="C70"/>
  <c r="D70"/>
  <c r="F70"/>
  <c r="G70"/>
  <c r="H70"/>
  <c r="I70"/>
  <c r="C71"/>
  <c r="D71"/>
  <c r="F71"/>
  <c r="G71"/>
  <c r="H71"/>
  <c r="I71"/>
  <c r="C72"/>
  <c r="D72"/>
  <c r="F72"/>
  <c r="G72"/>
  <c r="H72"/>
  <c r="I72"/>
  <c r="C73"/>
  <c r="D73"/>
  <c r="F73"/>
  <c r="G73"/>
  <c r="H73"/>
  <c r="I73"/>
  <c r="C74"/>
  <c r="D74"/>
  <c r="F74"/>
  <c r="G74"/>
  <c r="H74"/>
  <c r="I74"/>
  <c r="C75"/>
  <c r="D75"/>
  <c r="F75"/>
  <c r="G75"/>
  <c r="H75"/>
  <c r="I75"/>
  <c r="C76"/>
  <c r="D76"/>
  <c r="F76"/>
  <c r="G76"/>
  <c r="H76"/>
  <c r="I76"/>
  <c r="C77"/>
  <c r="D77"/>
  <c r="F77"/>
  <c r="G77"/>
  <c r="H77"/>
  <c r="I77"/>
  <c r="C78"/>
  <c r="D78"/>
  <c r="F78"/>
  <c r="G78"/>
  <c r="H78"/>
  <c r="I78"/>
  <c r="C79"/>
  <c r="D79"/>
  <c r="F79"/>
  <c r="G79"/>
  <c r="H79"/>
  <c r="I79"/>
  <c r="H81"/>
  <c r="C82"/>
  <c r="H82"/>
  <c r="C84"/>
  <c r="D84"/>
  <c r="F84"/>
  <c r="G84"/>
  <c r="H84"/>
  <c r="I84"/>
  <c r="C85"/>
  <c r="D85"/>
  <c r="F85"/>
  <c r="G85"/>
  <c r="H85"/>
  <c r="I85"/>
  <c r="C86"/>
  <c r="D86"/>
  <c r="F86"/>
  <c r="G86"/>
  <c r="H86"/>
  <c r="I86"/>
  <c r="C87"/>
  <c r="D87"/>
  <c r="F87"/>
  <c r="G87"/>
  <c r="H87"/>
  <c r="I87"/>
  <c r="C88"/>
  <c r="D88"/>
  <c r="F88"/>
  <c r="G88"/>
  <c r="H88"/>
  <c r="I88"/>
  <c r="C89"/>
  <c r="D89"/>
  <c r="F89"/>
  <c r="G89"/>
  <c r="H89"/>
  <c r="I89"/>
  <c r="C90"/>
  <c r="D90"/>
  <c r="F90"/>
  <c r="G90"/>
  <c r="H90"/>
  <c r="I90"/>
  <c r="C91"/>
  <c r="D91"/>
  <c r="F91"/>
  <c r="G91"/>
  <c r="H91"/>
  <c r="I91"/>
  <c r="C92"/>
  <c r="D92"/>
  <c r="F92"/>
  <c r="G92"/>
  <c r="H92"/>
  <c r="I92"/>
  <c r="C93"/>
  <c r="D93"/>
  <c r="F93"/>
  <c r="G93"/>
  <c r="H93"/>
  <c r="I93"/>
  <c r="H95"/>
  <c r="C96"/>
  <c r="H96"/>
  <c r="C98"/>
  <c r="D98"/>
  <c r="F98"/>
  <c r="G98"/>
  <c r="H98"/>
  <c r="I98"/>
  <c r="C99"/>
  <c r="D99"/>
  <c r="F99"/>
  <c r="G99"/>
  <c r="H99"/>
  <c r="I99"/>
  <c r="C100"/>
  <c r="D100"/>
  <c r="F100"/>
  <c r="G100"/>
  <c r="H100"/>
  <c r="I100"/>
  <c r="C101"/>
  <c r="D101"/>
  <c r="F101"/>
  <c r="G101"/>
  <c r="H101"/>
  <c r="I101"/>
  <c r="C102"/>
  <c r="D102"/>
  <c r="F102"/>
  <c r="G102"/>
  <c r="H102"/>
  <c r="I102"/>
  <c r="C103"/>
  <c r="D103"/>
  <c r="F103"/>
  <c r="G103"/>
  <c r="H103"/>
  <c r="I103"/>
  <c r="C104"/>
  <c r="D104"/>
  <c r="F104"/>
  <c r="G104"/>
  <c r="H104"/>
  <c r="I104"/>
  <c r="C105"/>
  <c r="D105"/>
  <c r="F105"/>
  <c r="G105"/>
  <c r="H105"/>
  <c r="I105"/>
  <c r="C106"/>
  <c r="D106"/>
  <c r="F106"/>
  <c r="G106"/>
  <c r="H106"/>
  <c r="I106"/>
  <c r="C107"/>
  <c r="D107"/>
  <c r="F107"/>
  <c r="G107"/>
  <c r="H107"/>
  <c r="I107"/>
  <c r="H109"/>
  <c r="C110"/>
  <c r="H110"/>
  <c r="C112"/>
  <c r="D112"/>
  <c r="F112"/>
  <c r="G112"/>
  <c r="H112"/>
  <c r="I112"/>
  <c r="C113"/>
  <c r="D113"/>
  <c r="F113"/>
  <c r="G113"/>
  <c r="H113"/>
  <c r="I113"/>
  <c r="C114"/>
  <c r="D114"/>
  <c r="F114"/>
  <c r="G114"/>
  <c r="H114"/>
  <c r="I114"/>
  <c r="C115"/>
  <c r="D115"/>
  <c r="F115"/>
  <c r="G115"/>
  <c r="H115"/>
  <c r="I115"/>
  <c r="C116"/>
  <c r="D116"/>
  <c r="F116"/>
  <c r="G116"/>
  <c r="H116"/>
  <c r="I116"/>
  <c r="C117"/>
  <c r="D117"/>
  <c r="F117"/>
  <c r="G117"/>
  <c r="H117"/>
  <c r="I117"/>
  <c r="C118"/>
  <c r="D118"/>
  <c r="F118"/>
  <c r="G118"/>
  <c r="H118"/>
  <c r="I118"/>
  <c r="C119"/>
  <c r="D119"/>
  <c r="F119"/>
  <c r="G119"/>
  <c r="H119"/>
  <c r="I119"/>
  <c r="C120"/>
  <c r="D120"/>
  <c r="F120"/>
  <c r="G120"/>
  <c r="H120"/>
  <c r="I120"/>
  <c r="C121"/>
  <c r="D121"/>
  <c r="F121"/>
  <c r="G121"/>
  <c r="H121"/>
  <c r="I121"/>
  <c r="H123"/>
  <c r="C124"/>
  <c r="H124"/>
  <c r="C126"/>
  <c r="D126"/>
  <c r="F126"/>
  <c r="G126"/>
  <c r="H126"/>
  <c r="I126"/>
  <c r="C127"/>
  <c r="D127"/>
  <c r="F127"/>
  <c r="G127"/>
  <c r="H127"/>
  <c r="I127"/>
  <c r="C128"/>
  <c r="D128"/>
  <c r="F128"/>
  <c r="G128"/>
  <c r="H128"/>
  <c r="I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C135"/>
  <c r="D135"/>
  <c r="F135"/>
  <c r="G135"/>
  <c r="H135"/>
  <c r="I135"/>
  <c r="H138"/>
  <c r="C139"/>
  <c r="H139"/>
  <c r="C141"/>
  <c r="D141"/>
  <c r="F141"/>
  <c r="G141"/>
  <c r="H141"/>
  <c r="I141"/>
  <c r="C142"/>
  <c r="D142"/>
  <c r="F142"/>
  <c r="G142"/>
  <c r="H142"/>
  <c r="I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49"/>
  <c r="D149"/>
  <c r="F149"/>
  <c r="G149"/>
  <c r="H149"/>
  <c r="I149"/>
  <c r="C150"/>
  <c r="D150"/>
  <c r="F150"/>
  <c r="G150"/>
  <c r="H150"/>
  <c r="I150"/>
  <c r="H10" i="9"/>
  <c r="H13" s="1"/>
  <c r="C11"/>
  <c r="H11"/>
  <c r="C13"/>
  <c r="F13"/>
  <c r="F14"/>
  <c r="G14" s="1"/>
  <c r="F15"/>
  <c r="F16"/>
  <c r="G16" s="1"/>
  <c r="C17"/>
  <c r="F17"/>
  <c r="G17"/>
  <c r="H17"/>
  <c r="I17"/>
  <c r="C18"/>
  <c r="F18"/>
  <c r="G18"/>
  <c r="H18"/>
  <c r="I18"/>
  <c r="C19"/>
  <c r="F19"/>
  <c r="G19"/>
  <c r="H19"/>
  <c r="I19"/>
  <c r="C20"/>
  <c r="F20"/>
  <c r="G20"/>
  <c r="H20"/>
  <c r="I20"/>
  <c r="C21"/>
  <c r="F21"/>
  <c r="G21"/>
  <c r="H21"/>
  <c r="I21"/>
  <c r="C22"/>
  <c r="F22"/>
  <c r="G22"/>
  <c r="H22"/>
  <c r="I22"/>
  <c r="H24"/>
  <c r="H29" s="1"/>
  <c r="H30"/>
  <c r="C25"/>
  <c r="H25"/>
  <c r="F27"/>
  <c r="G27" s="1"/>
  <c r="H27"/>
  <c r="F28"/>
  <c r="G28"/>
  <c r="F29"/>
  <c r="G29"/>
  <c r="F30"/>
  <c r="G30"/>
  <c r="F31"/>
  <c r="G31"/>
  <c r="F32"/>
  <c r="G32"/>
  <c r="H32"/>
  <c r="I32"/>
  <c r="C33"/>
  <c r="F33"/>
  <c r="G33"/>
  <c r="H33"/>
  <c r="I33"/>
  <c r="C34"/>
  <c r="F34"/>
  <c r="G34"/>
  <c r="H34"/>
  <c r="I34"/>
  <c r="C35"/>
  <c r="F35"/>
  <c r="G35"/>
  <c r="H35"/>
  <c r="I35"/>
  <c r="C36"/>
  <c r="F36"/>
  <c r="G36"/>
  <c r="H36"/>
  <c r="I36"/>
  <c r="H38"/>
  <c r="H41" s="1"/>
  <c r="C39"/>
  <c r="H39"/>
  <c r="F41"/>
  <c r="G41" s="1"/>
  <c r="F42"/>
  <c r="F43"/>
  <c r="G43" s="1"/>
  <c r="F44"/>
  <c r="C45"/>
  <c r="F45"/>
  <c r="G45"/>
  <c r="C46"/>
  <c r="F46"/>
  <c r="G46"/>
  <c r="H46"/>
  <c r="I46"/>
  <c r="C47"/>
  <c r="F47"/>
  <c r="G47"/>
  <c r="H47"/>
  <c r="I47"/>
  <c r="C48"/>
  <c r="F48"/>
  <c r="G48"/>
  <c r="H48"/>
  <c r="I48"/>
  <c r="C49"/>
  <c r="F49"/>
  <c r="G49"/>
  <c r="H49"/>
  <c r="I49"/>
  <c r="C50"/>
  <c r="F50"/>
  <c r="G50"/>
  <c r="H50"/>
  <c r="I50"/>
  <c r="H52"/>
  <c r="H55" s="1"/>
  <c r="C53"/>
  <c r="H53"/>
  <c r="F55"/>
  <c r="G55"/>
  <c r="F56"/>
  <c r="G56" s="1"/>
  <c r="H56"/>
  <c r="F57"/>
  <c r="G57"/>
  <c r="F58"/>
  <c r="G58" s="1"/>
  <c r="H58"/>
  <c r="F59"/>
  <c r="G59"/>
  <c r="H59"/>
  <c r="C60"/>
  <c r="F60"/>
  <c r="G60"/>
  <c r="H60"/>
  <c r="I60"/>
  <c r="C61"/>
  <c r="F61"/>
  <c r="G61"/>
  <c r="H61"/>
  <c r="I61"/>
  <c r="C62"/>
  <c r="F62"/>
  <c r="G62"/>
  <c r="H62"/>
  <c r="I62"/>
  <c r="C63"/>
  <c r="F63"/>
  <c r="G63"/>
  <c r="H63"/>
  <c r="I63"/>
  <c r="C64"/>
  <c r="F64"/>
  <c r="G64"/>
  <c r="H64"/>
  <c r="I64"/>
  <c r="H66"/>
  <c r="H69" s="1"/>
  <c r="C67"/>
  <c r="H67"/>
  <c r="F69"/>
  <c r="G69" s="1"/>
  <c r="F70"/>
  <c r="F71"/>
  <c r="G71" s="1"/>
  <c r="H71"/>
  <c r="F72"/>
  <c r="G72" s="1"/>
  <c r="F73"/>
  <c r="G73"/>
  <c r="F74"/>
  <c r="G74"/>
  <c r="H74"/>
  <c r="I74"/>
  <c r="C75"/>
  <c r="F75"/>
  <c r="G75"/>
  <c r="H75"/>
  <c r="I75"/>
  <c r="C76"/>
  <c r="F76"/>
  <c r="G76"/>
  <c r="H76"/>
  <c r="I76"/>
  <c r="C77"/>
  <c r="F77"/>
  <c r="G77"/>
  <c r="H77"/>
  <c r="I77"/>
  <c r="C78"/>
  <c r="F78"/>
  <c r="G78"/>
  <c r="H78"/>
  <c r="I78"/>
  <c r="H80"/>
  <c r="C81"/>
  <c r="H81"/>
  <c r="F83"/>
  <c r="G83" s="1"/>
  <c r="I83" s="1"/>
  <c r="H83"/>
  <c r="F84"/>
  <c r="G84" s="1"/>
  <c r="I84" s="1"/>
  <c r="H84"/>
  <c r="F85"/>
  <c r="G85" s="1"/>
  <c r="I85" s="1"/>
  <c r="H85"/>
  <c r="F86"/>
  <c r="G86" s="1"/>
  <c r="I86" s="1"/>
  <c r="H86"/>
  <c r="C87"/>
  <c r="F87"/>
  <c r="G87"/>
  <c r="H87"/>
  <c r="I87"/>
  <c r="C88"/>
  <c r="F88"/>
  <c r="G88"/>
  <c r="H88"/>
  <c r="I88"/>
  <c r="C89"/>
  <c r="F89"/>
  <c r="G89"/>
  <c r="H89"/>
  <c r="I89"/>
  <c r="C90"/>
  <c r="F90"/>
  <c r="G90"/>
  <c r="H90"/>
  <c r="I90"/>
  <c r="C91"/>
  <c r="F91"/>
  <c r="G91"/>
  <c r="H91"/>
  <c r="I91"/>
  <c r="C92"/>
  <c r="F92"/>
  <c r="G92"/>
  <c r="H92"/>
  <c r="I92"/>
  <c r="H94"/>
  <c r="H97"/>
  <c r="C95"/>
  <c r="H95"/>
  <c r="F97"/>
  <c r="G97"/>
  <c r="F98"/>
  <c r="G98"/>
  <c r="H98"/>
  <c r="F99"/>
  <c r="G99"/>
  <c r="F100"/>
  <c r="G100"/>
  <c r="C101"/>
  <c r="F101"/>
  <c r="G101"/>
  <c r="H101"/>
  <c r="I101"/>
  <c r="C102"/>
  <c r="F102"/>
  <c r="G102"/>
  <c r="H102"/>
  <c r="I102"/>
  <c r="C103"/>
  <c r="F103"/>
  <c r="G103"/>
  <c r="H103"/>
  <c r="I103"/>
  <c r="C104"/>
  <c r="F104"/>
  <c r="G104"/>
  <c r="H104"/>
  <c r="I104"/>
  <c r="C105"/>
  <c r="F105"/>
  <c r="G105"/>
  <c r="H105"/>
  <c r="I105"/>
  <c r="C106"/>
  <c r="F106"/>
  <c r="G106"/>
  <c r="H106"/>
  <c r="I106"/>
  <c r="H108"/>
  <c r="C109"/>
  <c r="H109"/>
  <c r="C111"/>
  <c r="D111"/>
  <c r="F111"/>
  <c r="G111"/>
  <c r="H111"/>
  <c r="I111"/>
  <c r="C112"/>
  <c r="D112"/>
  <c r="F112"/>
  <c r="G112"/>
  <c r="H112"/>
  <c r="I112"/>
  <c r="C113"/>
  <c r="D113"/>
  <c r="F113"/>
  <c r="G113"/>
  <c r="H113"/>
  <c r="I113"/>
  <c r="C114"/>
  <c r="D114"/>
  <c r="F114"/>
  <c r="G114"/>
  <c r="H114"/>
  <c r="I114"/>
  <c r="C115"/>
  <c r="D115"/>
  <c r="F115"/>
  <c r="G115"/>
  <c r="H115"/>
  <c r="I115"/>
  <c r="C116"/>
  <c r="D116"/>
  <c r="F116"/>
  <c r="G116"/>
  <c r="H116"/>
  <c r="I116"/>
  <c r="C117"/>
  <c r="D117"/>
  <c r="F117"/>
  <c r="G117"/>
  <c r="H117"/>
  <c r="I117"/>
  <c r="C118"/>
  <c r="D118"/>
  <c r="F118"/>
  <c r="G118"/>
  <c r="H118"/>
  <c r="I118"/>
  <c r="C119"/>
  <c r="D119"/>
  <c r="F119"/>
  <c r="G119"/>
  <c r="H119"/>
  <c r="I119"/>
  <c r="C120"/>
  <c r="D120"/>
  <c r="F120"/>
  <c r="G120"/>
  <c r="H120"/>
  <c r="I120"/>
  <c r="H122"/>
  <c r="C123"/>
  <c r="H123"/>
  <c r="C125"/>
  <c r="D125"/>
  <c r="F125"/>
  <c r="G125"/>
  <c r="H125"/>
  <c r="I125"/>
  <c r="C126"/>
  <c r="D126"/>
  <c r="F126"/>
  <c r="G126"/>
  <c r="H126"/>
  <c r="I126"/>
  <c r="C127"/>
  <c r="D127"/>
  <c r="F127"/>
  <c r="G127"/>
  <c r="H127"/>
  <c r="I127"/>
  <c r="C128"/>
  <c r="D128"/>
  <c r="F128"/>
  <c r="G128"/>
  <c r="H128"/>
  <c r="I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H138"/>
  <c r="C140"/>
  <c r="D140"/>
  <c r="F140"/>
  <c r="H140"/>
  <c r="C141"/>
  <c r="C142"/>
  <c r="C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49"/>
  <c r="D149"/>
  <c r="F149"/>
  <c r="G149"/>
  <c r="H149"/>
  <c r="I149"/>
  <c r="H10" i="8"/>
  <c r="H13"/>
  <c r="C11"/>
  <c r="H11"/>
  <c r="C13"/>
  <c r="D13"/>
  <c r="F13"/>
  <c r="G13"/>
  <c r="C14"/>
  <c r="D14"/>
  <c r="F14"/>
  <c r="G14"/>
  <c r="H14"/>
  <c r="C15"/>
  <c r="D15"/>
  <c r="F15"/>
  <c r="G15" s="1"/>
  <c r="I15" s="1"/>
  <c r="H15"/>
  <c r="C16"/>
  <c r="D16"/>
  <c r="F16"/>
  <c r="G16" s="1"/>
  <c r="I16" s="1"/>
  <c r="H16"/>
  <c r="C17"/>
  <c r="D17"/>
  <c r="F17"/>
  <c r="G17" s="1"/>
  <c r="H17"/>
  <c r="C18"/>
  <c r="D18"/>
  <c r="F18"/>
  <c r="G18"/>
  <c r="H18"/>
  <c r="I18"/>
  <c r="C19"/>
  <c r="D19"/>
  <c r="F19"/>
  <c r="G19"/>
  <c r="H19"/>
  <c r="I19"/>
  <c r="C20"/>
  <c r="D20"/>
  <c r="F20"/>
  <c r="G20"/>
  <c r="H20"/>
  <c r="I20"/>
  <c r="C21"/>
  <c r="D21"/>
  <c r="F21"/>
  <c r="G21"/>
  <c r="H21"/>
  <c r="I21"/>
  <c r="C22"/>
  <c r="D22"/>
  <c r="F22"/>
  <c r="G22"/>
  <c r="H22"/>
  <c r="I22"/>
  <c r="H24"/>
  <c r="H27" s="1"/>
  <c r="C25"/>
  <c r="H25"/>
  <c r="F27"/>
  <c r="G27" s="1"/>
  <c r="F28"/>
  <c r="G28" s="1"/>
  <c r="F29"/>
  <c r="G29" s="1"/>
  <c r="H29"/>
  <c r="F30"/>
  <c r="G30"/>
  <c r="C31"/>
  <c r="F31"/>
  <c r="G31"/>
  <c r="H31"/>
  <c r="I31"/>
  <c r="C32"/>
  <c r="F32"/>
  <c r="G32"/>
  <c r="H32"/>
  <c r="I32"/>
  <c r="C33"/>
  <c r="F33"/>
  <c r="G33"/>
  <c r="H33"/>
  <c r="I33"/>
  <c r="C34"/>
  <c r="F34"/>
  <c r="G34"/>
  <c r="H34"/>
  <c r="I34"/>
  <c r="C35"/>
  <c r="F35"/>
  <c r="G35"/>
  <c r="H35"/>
  <c r="I35"/>
  <c r="C36"/>
  <c r="F36"/>
  <c r="G36"/>
  <c r="H36"/>
  <c r="I36"/>
  <c r="H38"/>
  <c r="H41" s="1"/>
  <c r="C39"/>
  <c r="H39"/>
  <c r="F41"/>
  <c r="G41" s="1"/>
  <c r="F42"/>
  <c r="F43"/>
  <c r="G43" s="1"/>
  <c r="F44"/>
  <c r="F45"/>
  <c r="G45" s="1"/>
  <c r="I45" s="1"/>
  <c r="H45"/>
  <c r="C46"/>
  <c r="F46"/>
  <c r="G46"/>
  <c r="H46"/>
  <c r="I46"/>
  <c r="C47"/>
  <c r="F47"/>
  <c r="G47"/>
  <c r="H47"/>
  <c r="I47"/>
  <c r="C48"/>
  <c r="F48"/>
  <c r="G48"/>
  <c r="H48"/>
  <c r="I48"/>
  <c r="C49"/>
  <c r="F49"/>
  <c r="G49"/>
  <c r="H49"/>
  <c r="I49"/>
  <c r="C50"/>
  <c r="F50"/>
  <c r="G50"/>
  <c r="H50"/>
  <c r="I50"/>
  <c r="H52"/>
  <c r="H55" s="1"/>
  <c r="C53"/>
  <c r="H53"/>
  <c r="F55"/>
  <c r="G55" s="1"/>
  <c r="F56"/>
  <c r="F57"/>
  <c r="G57" s="1"/>
  <c r="F58"/>
  <c r="F59"/>
  <c r="G59" s="1"/>
  <c r="F60"/>
  <c r="G60"/>
  <c r="H60"/>
  <c r="I60"/>
  <c r="C61"/>
  <c r="F61"/>
  <c r="G61"/>
  <c r="H61"/>
  <c r="I61"/>
  <c r="C62"/>
  <c r="F62"/>
  <c r="G62"/>
  <c r="H62"/>
  <c r="I62"/>
  <c r="C63"/>
  <c r="F63"/>
  <c r="G63"/>
  <c r="H63"/>
  <c r="I63"/>
  <c r="C64"/>
  <c r="F64"/>
  <c r="G64"/>
  <c r="H64"/>
  <c r="I64"/>
  <c r="H66"/>
  <c r="H69" s="1"/>
  <c r="C67"/>
  <c r="H67"/>
  <c r="F69"/>
  <c r="G69" s="1"/>
  <c r="F70"/>
  <c r="H70"/>
  <c r="F71"/>
  <c r="G71"/>
  <c r="F72"/>
  <c r="G72"/>
  <c r="C73"/>
  <c r="F73"/>
  <c r="G73"/>
  <c r="H73"/>
  <c r="I73"/>
  <c r="C74"/>
  <c r="F74"/>
  <c r="G74"/>
  <c r="H74"/>
  <c r="I74"/>
  <c r="C75"/>
  <c r="F75"/>
  <c r="G75"/>
  <c r="H75"/>
  <c r="I75"/>
  <c r="C76"/>
  <c r="F76"/>
  <c r="G76"/>
  <c r="H76"/>
  <c r="I76"/>
  <c r="C77"/>
  <c r="F77"/>
  <c r="G77"/>
  <c r="H77"/>
  <c r="I77"/>
  <c r="C78"/>
  <c r="F78"/>
  <c r="G78"/>
  <c r="H78"/>
  <c r="I78"/>
  <c r="H80"/>
  <c r="H83"/>
  <c r="C81"/>
  <c r="H81"/>
  <c r="F83"/>
  <c r="G83"/>
  <c r="F84"/>
  <c r="G84"/>
  <c r="H84"/>
  <c r="F85"/>
  <c r="G85" s="1"/>
  <c r="F86"/>
  <c r="G86" s="1"/>
  <c r="F87"/>
  <c r="G87" s="1"/>
  <c r="F88"/>
  <c r="G88"/>
  <c r="H88"/>
  <c r="I88"/>
  <c r="F89"/>
  <c r="G89"/>
  <c r="H89"/>
  <c r="I89"/>
  <c r="C90"/>
  <c r="F90"/>
  <c r="G90"/>
  <c r="H90"/>
  <c r="I90"/>
  <c r="C91"/>
  <c r="F91"/>
  <c r="G91"/>
  <c r="H91"/>
  <c r="I91"/>
  <c r="C92"/>
  <c r="F92"/>
  <c r="G92"/>
  <c r="H92"/>
  <c r="I92"/>
  <c r="H94"/>
  <c r="H98" s="1"/>
  <c r="C95"/>
  <c r="H95"/>
  <c r="F97"/>
  <c r="G97"/>
  <c r="F98"/>
  <c r="G98" s="1"/>
  <c r="F99"/>
  <c r="G99" s="1"/>
  <c r="F100"/>
  <c r="G100" s="1"/>
  <c r="H100"/>
  <c r="F101"/>
  <c r="G101"/>
  <c r="I101"/>
  <c r="H101"/>
  <c r="F102"/>
  <c r="G102"/>
  <c r="H102"/>
  <c r="I102"/>
  <c r="C103"/>
  <c r="F103"/>
  <c r="G103"/>
  <c r="H103"/>
  <c r="I103"/>
  <c r="C104"/>
  <c r="F104"/>
  <c r="G104"/>
  <c r="H104"/>
  <c r="I104"/>
  <c r="C105"/>
  <c r="F105"/>
  <c r="G105"/>
  <c r="H105"/>
  <c r="I105"/>
  <c r="C106"/>
  <c r="F106"/>
  <c r="G106"/>
  <c r="H106"/>
  <c r="I106"/>
  <c r="H108"/>
  <c r="H112"/>
  <c r="C109"/>
  <c r="G112"/>
  <c r="H109"/>
  <c r="F111"/>
  <c r="G111"/>
  <c r="I111"/>
  <c r="H111"/>
  <c r="F112"/>
  <c r="F113"/>
  <c r="G113"/>
  <c r="H113"/>
  <c r="F114"/>
  <c r="F115"/>
  <c r="C116"/>
  <c r="F116"/>
  <c r="G116"/>
  <c r="H116"/>
  <c r="I116"/>
  <c r="C117"/>
  <c r="F117"/>
  <c r="G117"/>
  <c r="H117"/>
  <c r="I117"/>
  <c r="C118"/>
  <c r="F118"/>
  <c r="G118"/>
  <c r="H118"/>
  <c r="I118"/>
  <c r="C119"/>
  <c r="F119"/>
  <c r="G119"/>
  <c r="H119"/>
  <c r="I119"/>
  <c r="C120"/>
  <c r="F120"/>
  <c r="G120"/>
  <c r="H120"/>
  <c r="I120"/>
  <c r="H122"/>
  <c r="C123"/>
  <c r="H123"/>
  <c r="C125"/>
  <c r="D125"/>
  <c r="F125"/>
  <c r="G125"/>
  <c r="H125"/>
  <c r="I125"/>
  <c r="C126"/>
  <c r="D126"/>
  <c r="F126"/>
  <c r="G126"/>
  <c r="H126"/>
  <c r="I126"/>
  <c r="C127"/>
  <c r="D127"/>
  <c r="F127"/>
  <c r="G127"/>
  <c r="H127"/>
  <c r="I127"/>
  <c r="C128"/>
  <c r="D128"/>
  <c r="F128"/>
  <c r="G128"/>
  <c r="H128"/>
  <c r="I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H137"/>
  <c r="C138"/>
  <c r="H138"/>
  <c r="C140"/>
  <c r="D140"/>
  <c r="F140"/>
  <c r="G140"/>
  <c r="H140"/>
  <c r="I140"/>
  <c r="C141"/>
  <c r="D141"/>
  <c r="F141"/>
  <c r="G141"/>
  <c r="H141"/>
  <c r="I141"/>
  <c r="C142"/>
  <c r="D142"/>
  <c r="F142"/>
  <c r="G142"/>
  <c r="H142"/>
  <c r="I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49"/>
  <c r="D149"/>
  <c r="F149"/>
  <c r="G149"/>
  <c r="H149"/>
  <c r="I149"/>
  <c r="H10" i="7"/>
  <c r="H16" s="1"/>
  <c r="C11"/>
  <c r="H11"/>
  <c r="C13"/>
  <c r="F13"/>
  <c r="G13" s="1"/>
  <c r="F14"/>
  <c r="F15"/>
  <c r="F16"/>
  <c r="G16" s="1"/>
  <c r="C17"/>
  <c r="F17"/>
  <c r="G17" s="1"/>
  <c r="H17"/>
  <c r="C18"/>
  <c r="F18"/>
  <c r="G18"/>
  <c r="H18"/>
  <c r="I18"/>
  <c r="C19"/>
  <c r="F19"/>
  <c r="G19"/>
  <c r="H19"/>
  <c r="I19"/>
  <c r="C20"/>
  <c r="F20"/>
  <c r="G20"/>
  <c r="H20"/>
  <c r="I20"/>
  <c r="C21"/>
  <c r="F21"/>
  <c r="G21"/>
  <c r="H21"/>
  <c r="I21"/>
  <c r="C22"/>
  <c r="F22"/>
  <c r="G22"/>
  <c r="H22"/>
  <c r="I22"/>
  <c r="H25"/>
  <c r="F28"/>
  <c r="G28"/>
  <c r="H28"/>
  <c r="F30"/>
  <c r="G30" s="1"/>
  <c r="H30"/>
  <c r="C31"/>
  <c r="C32"/>
  <c r="C33"/>
  <c r="C34"/>
  <c r="F34"/>
  <c r="G34"/>
  <c r="H34"/>
  <c r="I34"/>
  <c r="C35"/>
  <c r="C36"/>
  <c r="F36"/>
  <c r="G36"/>
  <c r="H36"/>
  <c r="I36"/>
  <c r="H38"/>
  <c r="H41" s="1"/>
  <c r="C39"/>
  <c r="H39"/>
  <c r="F41"/>
  <c r="G41"/>
  <c r="F42"/>
  <c r="G42" s="1"/>
  <c r="H42"/>
  <c r="F43"/>
  <c r="G43"/>
  <c r="F44"/>
  <c r="G44" s="1"/>
  <c r="H44"/>
  <c r="F45"/>
  <c r="G45"/>
  <c r="I45"/>
  <c r="H45"/>
  <c r="C46"/>
  <c r="F46"/>
  <c r="G46"/>
  <c r="H46"/>
  <c r="I46"/>
  <c r="C47"/>
  <c r="F47"/>
  <c r="G47"/>
  <c r="H47"/>
  <c r="I47"/>
  <c r="C48"/>
  <c r="F48"/>
  <c r="G48"/>
  <c r="H48"/>
  <c r="I48"/>
  <c r="C49"/>
  <c r="F49"/>
  <c r="G49"/>
  <c r="H49"/>
  <c r="I49"/>
  <c r="C50"/>
  <c r="F50"/>
  <c r="G50"/>
  <c r="H50"/>
  <c r="I50"/>
  <c r="H52"/>
  <c r="H55"/>
  <c r="C53"/>
  <c r="H53"/>
  <c r="F55"/>
  <c r="G55"/>
  <c r="F56"/>
  <c r="G56"/>
  <c r="H56"/>
  <c r="F57"/>
  <c r="G57" s="1"/>
  <c r="F58"/>
  <c r="G58" s="1"/>
  <c r="F59"/>
  <c r="G59" s="1"/>
  <c r="C60"/>
  <c r="F60"/>
  <c r="G60"/>
  <c r="H60"/>
  <c r="I60"/>
  <c r="C61"/>
  <c r="F61"/>
  <c r="G61"/>
  <c r="H61"/>
  <c r="I61"/>
  <c r="C62"/>
  <c r="F62"/>
  <c r="G62"/>
  <c r="H62"/>
  <c r="I62"/>
  <c r="C63"/>
  <c r="F63"/>
  <c r="G63"/>
  <c r="H63"/>
  <c r="I63"/>
  <c r="C64"/>
  <c r="F64"/>
  <c r="G64"/>
  <c r="H64"/>
  <c r="I64"/>
  <c r="C88"/>
  <c r="F88"/>
  <c r="G88"/>
  <c r="H88"/>
  <c r="I88"/>
  <c r="C89"/>
  <c r="F89"/>
  <c r="G89"/>
  <c r="H89"/>
  <c r="I89"/>
  <c r="C90"/>
  <c r="F90"/>
  <c r="G90"/>
  <c r="H90"/>
  <c r="I90"/>
  <c r="C91"/>
  <c r="F91"/>
  <c r="G91"/>
  <c r="H91"/>
  <c r="I91"/>
  <c r="C92"/>
  <c r="F92"/>
  <c r="G92"/>
  <c r="H92"/>
  <c r="I92"/>
  <c r="C93"/>
  <c r="F93"/>
  <c r="G93"/>
  <c r="H93"/>
  <c r="I93"/>
  <c r="H95"/>
  <c r="C96"/>
  <c r="H96"/>
  <c r="C98"/>
  <c r="D98"/>
  <c r="F98"/>
  <c r="G98"/>
  <c r="H98"/>
  <c r="I98"/>
  <c r="C99"/>
  <c r="D99"/>
  <c r="F99"/>
  <c r="G99"/>
  <c r="H99"/>
  <c r="I99"/>
  <c r="C100"/>
  <c r="D100"/>
  <c r="F100"/>
  <c r="G100"/>
  <c r="H100"/>
  <c r="I100"/>
  <c r="C101"/>
  <c r="D101"/>
  <c r="F101"/>
  <c r="G101"/>
  <c r="H101"/>
  <c r="I101"/>
  <c r="C102"/>
  <c r="D102"/>
  <c r="F102"/>
  <c r="G102"/>
  <c r="H102"/>
  <c r="I102"/>
  <c r="C103"/>
  <c r="D103"/>
  <c r="F103"/>
  <c r="G103"/>
  <c r="H103"/>
  <c r="I103"/>
  <c r="C104"/>
  <c r="D104"/>
  <c r="F104"/>
  <c r="G104"/>
  <c r="H104"/>
  <c r="I104"/>
  <c r="C105"/>
  <c r="D105"/>
  <c r="F105"/>
  <c r="G105"/>
  <c r="H105"/>
  <c r="I105"/>
  <c r="C106"/>
  <c r="D106"/>
  <c r="F106"/>
  <c r="G106"/>
  <c r="H106"/>
  <c r="I106"/>
  <c r="C107"/>
  <c r="D107"/>
  <c r="F107"/>
  <c r="G107"/>
  <c r="H107"/>
  <c r="I107"/>
  <c r="H109"/>
  <c r="C110"/>
  <c r="H110"/>
  <c r="C112"/>
  <c r="D112"/>
  <c r="F112"/>
  <c r="G112"/>
  <c r="H112"/>
  <c r="I112"/>
  <c r="C113"/>
  <c r="D113"/>
  <c r="F113"/>
  <c r="G113"/>
  <c r="H113"/>
  <c r="I113"/>
  <c r="C114"/>
  <c r="D114"/>
  <c r="F114"/>
  <c r="G114"/>
  <c r="H114"/>
  <c r="I114"/>
  <c r="C115"/>
  <c r="D115"/>
  <c r="F115"/>
  <c r="G115"/>
  <c r="H115"/>
  <c r="I115"/>
  <c r="C116"/>
  <c r="D116"/>
  <c r="F116"/>
  <c r="G116"/>
  <c r="H116"/>
  <c r="I116"/>
  <c r="C117"/>
  <c r="D117"/>
  <c r="F117"/>
  <c r="G117"/>
  <c r="H117"/>
  <c r="I117"/>
  <c r="C118"/>
  <c r="D118"/>
  <c r="F118"/>
  <c r="G118"/>
  <c r="H118"/>
  <c r="I118"/>
  <c r="C119"/>
  <c r="D119"/>
  <c r="F119"/>
  <c r="G119"/>
  <c r="H119"/>
  <c r="I119"/>
  <c r="C120"/>
  <c r="D120"/>
  <c r="F120"/>
  <c r="G120"/>
  <c r="H120"/>
  <c r="I120"/>
  <c r="C121"/>
  <c r="D121"/>
  <c r="F121"/>
  <c r="G121"/>
  <c r="H121"/>
  <c r="I121"/>
  <c r="H123"/>
  <c r="C124"/>
  <c r="H124"/>
  <c r="C126"/>
  <c r="D126"/>
  <c r="F126"/>
  <c r="G126"/>
  <c r="H126"/>
  <c r="I126"/>
  <c r="C127"/>
  <c r="D127"/>
  <c r="F127"/>
  <c r="G127"/>
  <c r="H127"/>
  <c r="I127"/>
  <c r="C128"/>
  <c r="D128"/>
  <c r="F128"/>
  <c r="G128"/>
  <c r="H128"/>
  <c r="I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C135"/>
  <c r="D135"/>
  <c r="F135"/>
  <c r="G135"/>
  <c r="H135"/>
  <c r="I135"/>
  <c r="H138"/>
  <c r="C139"/>
  <c r="H139"/>
  <c r="C141"/>
  <c r="D141"/>
  <c r="F141"/>
  <c r="G141"/>
  <c r="H141"/>
  <c r="I141"/>
  <c r="C142"/>
  <c r="D142"/>
  <c r="F142"/>
  <c r="G142"/>
  <c r="H142"/>
  <c r="I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49"/>
  <c r="D149"/>
  <c r="F149"/>
  <c r="G149"/>
  <c r="H149"/>
  <c r="I149"/>
  <c r="C150"/>
  <c r="D150"/>
  <c r="F150"/>
  <c r="G150"/>
  <c r="H150"/>
  <c r="I150"/>
  <c r="H10" i="6"/>
  <c r="H16" s="1"/>
  <c r="C11"/>
  <c r="H11"/>
  <c r="F13"/>
  <c r="G13" s="1"/>
  <c r="H13"/>
  <c r="F14"/>
  <c r="G14" s="1"/>
  <c r="F15"/>
  <c r="F16"/>
  <c r="T69" i="2"/>
  <c r="F17" i="6"/>
  <c r="G17"/>
  <c r="I17"/>
  <c r="H17"/>
  <c r="F18"/>
  <c r="G18"/>
  <c r="C19"/>
  <c r="F19"/>
  <c r="G19"/>
  <c r="H19"/>
  <c r="I19"/>
  <c r="C20"/>
  <c r="F20"/>
  <c r="G20"/>
  <c r="H20"/>
  <c r="I20"/>
  <c r="C21"/>
  <c r="F21"/>
  <c r="G21"/>
  <c r="H21"/>
  <c r="I21"/>
  <c r="C22"/>
  <c r="F22"/>
  <c r="G22"/>
  <c r="H22"/>
  <c r="I22"/>
  <c r="H24"/>
  <c r="C25"/>
  <c r="H25"/>
  <c r="F27"/>
  <c r="G27" s="1"/>
  <c r="H27"/>
  <c r="F28"/>
  <c r="G28" s="1"/>
  <c r="H28"/>
  <c r="F29"/>
  <c r="H29"/>
  <c r="F30"/>
  <c r="G30"/>
  <c r="I30"/>
  <c r="H30"/>
  <c r="F31"/>
  <c r="G31"/>
  <c r="I31"/>
  <c r="H31"/>
  <c r="F32"/>
  <c r="G32"/>
  <c r="H32"/>
  <c r="I32"/>
  <c r="C33"/>
  <c r="F33"/>
  <c r="G33"/>
  <c r="H33"/>
  <c r="I33"/>
  <c r="C34"/>
  <c r="F34"/>
  <c r="G34"/>
  <c r="H34"/>
  <c r="I34"/>
  <c r="C35"/>
  <c r="F35"/>
  <c r="G35"/>
  <c r="H35"/>
  <c r="I35"/>
  <c r="C36"/>
  <c r="F36"/>
  <c r="G36"/>
  <c r="H36"/>
  <c r="I36"/>
  <c r="H38"/>
  <c r="H41" s="1"/>
  <c r="C39"/>
  <c r="H39"/>
  <c r="F41"/>
  <c r="G41" s="1"/>
  <c r="F42"/>
  <c r="F43"/>
  <c r="G43" s="1"/>
  <c r="F44"/>
  <c r="G44"/>
  <c r="F45"/>
  <c r="G45"/>
  <c r="C46"/>
  <c r="F46"/>
  <c r="G46"/>
  <c r="H46"/>
  <c r="I46"/>
  <c r="C47"/>
  <c r="F47"/>
  <c r="G47"/>
  <c r="H47"/>
  <c r="I47"/>
  <c r="C48"/>
  <c r="F48"/>
  <c r="G48"/>
  <c r="H48"/>
  <c r="I48"/>
  <c r="C49"/>
  <c r="F49"/>
  <c r="G49"/>
  <c r="H49"/>
  <c r="I49"/>
  <c r="C50"/>
  <c r="F50"/>
  <c r="G50"/>
  <c r="H50"/>
  <c r="I50"/>
  <c r="H52"/>
  <c r="H55" s="1"/>
  <c r="C53"/>
  <c r="H53"/>
  <c r="F55"/>
  <c r="G55" s="1"/>
  <c r="F56"/>
  <c r="F57"/>
  <c r="G57" s="1"/>
  <c r="F58"/>
  <c r="F59"/>
  <c r="G59"/>
  <c r="H59"/>
  <c r="I59"/>
  <c r="C60"/>
  <c r="F60"/>
  <c r="G60"/>
  <c r="H60"/>
  <c r="I60"/>
  <c r="C61"/>
  <c r="F61"/>
  <c r="G61"/>
  <c r="H61"/>
  <c r="I61"/>
  <c r="C62"/>
  <c r="F62"/>
  <c r="G62"/>
  <c r="H62"/>
  <c r="I62"/>
  <c r="C63"/>
  <c r="F63"/>
  <c r="G63"/>
  <c r="H63"/>
  <c r="I63"/>
  <c r="C64"/>
  <c r="F64"/>
  <c r="G64"/>
  <c r="H64"/>
  <c r="I64"/>
  <c r="H66"/>
  <c r="H69" s="1"/>
  <c r="C67"/>
  <c r="H67"/>
  <c r="F69"/>
  <c r="G69" s="1"/>
  <c r="F70"/>
  <c r="F71"/>
  <c r="S65" i="2"/>
  <c r="F72" i="6"/>
  <c r="G72" s="1"/>
  <c r="F73"/>
  <c r="F74"/>
  <c r="G74"/>
  <c r="H74"/>
  <c r="I74"/>
  <c r="C75"/>
  <c r="F75"/>
  <c r="G75"/>
  <c r="H75"/>
  <c r="I75"/>
  <c r="C76"/>
  <c r="F76"/>
  <c r="G76"/>
  <c r="H76"/>
  <c r="I76"/>
  <c r="C77"/>
  <c r="F77"/>
  <c r="G77"/>
  <c r="H77"/>
  <c r="I77"/>
  <c r="C78"/>
  <c r="F78"/>
  <c r="G78"/>
  <c r="H78"/>
  <c r="I78"/>
  <c r="H80"/>
  <c r="C81"/>
  <c r="H81"/>
  <c r="F83"/>
  <c r="G83" s="1"/>
  <c r="H83"/>
  <c r="F84"/>
  <c r="G84" s="1"/>
  <c r="H84"/>
  <c r="F85"/>
  <c r="G85" s="1"/>
  <c r="H85"/>
  <c r="F86"/>
  <c r="G86" s="1"/>
  <c r="H86"/>
  <c r="F87"/>
  <c r="G87"/>
  <c r="I87"/>
  <c r="H87"/>
  <c r="F88"/>
  <c r="G88"/>
  <c r="H88"/>
  <c r="I88"/>
  <c r="C89"/>
  <c r="F89"/>
  <c r="G89"/>
  <c r="H89"/>
  <c r="I89"/>
  <c r="C90"/>
  <c r="F90"/>
  <c r="G90"/>
  <c r="H90"/>
  <c r="I90"/>
  <c r="C91"/>
  <c r="F91"/>
  <c r="G91"/>
  <c r="H91"/>
  <c r="I91"/>
  <c r="C92"/>
  <c r="F92"/>
  <c r="G92"/>
  <c r="H92"/>
  <c r="I92"/>
  <c r="H94"/>
  <c r="H97" s="1"/>
  <c r="C95"/>
  <c r="H95"/>
  <c r="F97"/>
  <c r="G97" s="1"/>
  <c r="F98"/>
  <c r="F99"/>
  <c r="G99" s="1"/>
  <c r="F100"/>
  <c r="G100"/>
  <c r="F101"/>
  <c r="G101"/>
  <c r="H101"/>
  <c r="I101"/>
  <c r="C102"/>
  <c r="F102"/>
  <c r="G102"/>
  <c r="H102"/>
  <c r="I102"/>
  <c r="C103"/>
  <c r="F103"/>
  <c r="G103"/>
  <c r="H103"/>
  <c r="I103"/>
  <c r="C104"/>
  <c r="F104"/>
  <c r="G104"/>
  <c r="H104"/>
  <c r="I104"/>
  <c r="C105"/>
  <c r="F105"/>
  <c r="G105"/>
  <c r="H105"/>
  <c r="I105"/>
  <c r="C106"/>
  <c r="F106"/>
  <c r="G106"/>
  <c r="H106"/>
  <c r="I106"/>
  <c r="H108"/>
  <c r="H111" s="1"/>
  <c r="C109"/>
  <c r="H109"/>
  <c r="F111"/>
  <c r="G111" s="1"/>
  <c r="F112"/>
  <c r="G112" s="1"/>
  <c r="F113"/>
  <c r="G113" s="1"/>
  <c r="F114"/>
  <c r="G114" s="1"/>
  <c r="F115"/>
  <c r="G115"/>
  <c r="C116"/>
  <c r="F116"/>
  <c r="G116"/>
  <c r="H116"/>
  <c r="I116"/>
  <c r="C117"/>
  <c r="F117"/>
  <c r="G117"/>
  <c r="H117"/>
  <c r="I117"/>
  <c r="C118"/>
  <c r="F118"/>
  <c r="G118"/>
  <c r="H118"/>
  <c r="I118"/>
  <c r="C119"/>
  <c r="F119"/>
  <c r="G119"/>
  <c r="H119"/>
  <c r="I119"/>
  <c r="C120"/>
  <c r="F120"/>
  <c r="G120"/>
  <c r="H120"/>
  <c r="I120"/>
  <c r="H122"/>
  <c r="H125" s="1"/>
  <c r="C123"/>
  <c r="H123"/>
  <c r="C125"/>
  <c r="D125"/>
  <c r="F125"/>
  <c r="G125" s="1"/>
  <c r="C126"/>
  <c r="D126"/>
  <c r="F126"/>
  <c r="C127"/>
  <c r="D127"/>
  <c r="F127"/>
  <c r="G127" s="1"/>
  <c r="H127"/>
  <c r="C128"/>
  <c r="D128"/>
  <c r="F128"/>
  <c r="H128"/>
  <c r="C129"/>
  <c r="D129"/>
  <c r="F129"/>
  <c r="H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H136"/>
  <c r="C137"/>
  <c r="H137"/>
  <c r="C139"/>
  <c r="D139"/>
  <c r="F139"/>
  <c r="G139" s="1"/>
  <c r="H139"/>
  <c r="C140"/>
  <c r="D140"/>
  <c r="F140"/>
  <c r="G140" s="1"/>
  <c r="H140"/>
  <c r="C141"/>
  <c r="D141"/>
  <c r="F141"/>
  <c r="G141" s="1"/>
  <c r="H141"/>
  <c r="C142"/>
  <c r="D142"/>
  <c r="F142"/>
  <c r="G142" s="1"/>
  <c r="H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H10" i="5"/>
  <c r="H14" s="1"/>
  <c r="C11"/>
  <c r="H11"/>
  <c r="C13"/>
  <c r="D13"/>
  <c r="F13"/>
  <c r="G13" s="1"/>
  <c r="C14"/>
  <c r="D14"/>
  <c r="F14"/>
  <c r="G14" s="1"/>
  <c r="C15"/>
  <c r="D15"/>
  <c r="F15"/>
  <c r="C16"/>
  <c r="D16"/>
  <c r="F16"/>
  <c r="G16" s="1"/>
  <c r="H16"/>
  <c r="C17"/>
  <c r="D17"/>
  <c r="F17"/>
  <c r="G17"/>
  <c r="I17"/>
  <c r="H17"/>
  <c r="C18"/>
  <c r="D18"/>
  <c r="F18"/>
  <c r="G18"/>
  <c r="H18"/>
  <c r="I18"/>
  <c r="C19"/>
  <c r="D19"/>
  <c r="F19"/>
  <c r="G19"/>
  <c r="H19"/>
  <c r="I19"/>
  <c r="C20"/>
  <c r="D20"/>
  <c r="F20"/>
  <c r="G20"/>
  <c r="H20"/>
  <c r="I20"/>
  <c r="C21"/>
  <c r="D21"/>
  <c r="F21"/>
  <c r="G21"/>
  <c r="H21"/>
  <c r="I21"/>
  <c r="C22"/>
  <c r="D22"/>
  <c r="F22"/>
  <c r="G22"/>
  <c r="H22"/>
  <c r="I22"/>
  <c r="H24"/>
  <c r="H27" s="1"/>
  <c r="C25"/>
  <c r="H25"/>
  <c r="F27"/>
  <c r="G27" s="1"/>
  <c r="F28"/>
  <c r="F29"/>
  <c r="G29" s="1"/>
  <c r="F30"/>
  <c r="G30"/>
  <c r="F31"/>
  <c r="G31"/>
  <c r="C32"/>
  <c r="F32"/>
  <c r="G32"/>
  <c r="H32"/>
  <c r="I32"/>
  <c r="C33"/>
  <c r="F33"/>
  <c r="G33"/>
  <c r="H33"/>
  <c r="I33"/>
  <c r="C34"/>
  <c r="F34"/>
  <c r="G34"/>
  <c r="H34"/>
  <c r="I34"/>
  <c r="C35"/>
  <c r="F35"/>
  <c r="G35"/>
  <c r="H35"/>
  <c r="I35"/>
  <c r="C36"/>
  <c r="F36"/>
  <c r="G36"/>
  <c r="H36"/>
  <c r="I36"/>
  <c r="H38"/>
  <c r="H41" s="1"/>
  <c r="C39"/>
  <c r="H39"/>
  <c r="F41"/>
  <c r="G41" s="1"/>
  <c r="F42"/>
  <c r="F43"/>
  <c r="G43" s="1"/>
  <c r="F44"/>
  <c r="G44"/>
  <c r="F45"/>
  <c r="G45"/>
  <c r="F46"/>
  <c r="G46"/>
  <c r="I46"/>
  <c r="H46"/>
  <c r="C47"/>
  <c r="F47"/>
  <c r="G47"/>
  <c r="H47"/>
  <c r="I47"/>
  <c r="C48"/>
  <c r="F48"/>
  <c r="G48"/>
  <c r="H48"/>
  <c r="I48"/>
  <c r="C49"/>
  <c r="F49"/>
  <c r="G49"/>
  <c r="H49"/>
  <c r="I49"/>
  <c r="C50"/>
  <c r="F50"/>
  <c r="G50"/>
  <c r="H50"/>
  <c r="I50"/>
  <c r="H52"/>
  <c r="H55" s="1"/>
  <c r="C53"/>
  <c r="H53"/>
  <c r="F55"/>
  <c r="G55" s="1"/>
  <c r="F56"/>
  <c r="F57"/>
  <c r="G57" s="1"/>
  <c r="F58"/>
  <c r="F59"/>
  <c r="G59" s="1"/>
  <c r="C60"/>
  <c r="F60"/>
  <c r="G60"/>
  <c r="H60"/>
  <c r="I60"/>
  <c r="C61"/>
  <c r="F61"/>
  <c r="G61"/>
  <c r="H61"/>
  <c r="I61"/>
  <c r="C62"/>
  <c r="F62"/>
  <c r="G62"/>
  <c r="H62"/>
  <c r="I62"/>
  <c r="C63"/>
  <c r="F63"/>
  <c r="G63"/>
  <c r="H63"/>
  <c r="I63"/>
  <c r="C64"/>
  <c r="F64"/>
  <c r="G64"/>
  <c r="H64"/>
  <c r="I64"/>
  <c r="H66"/>
  <c r="C67"/>
  <c r="H67"/>
  <c r="C69"/>
  <c r="D69"/>
  <c r="F69"/>
  <c r="G69" s="1"/>
  <c r="H69"/>
  <c r="C70"/>
  <c r="D70"/>
  <c r="F70"/>
  <c r="G70" s="1"/>
  <c r="H70"/>
  <c r="C71"/>
  <c r="D71"/>
  <c r="F71"/>
  <c r="G71" s="1"/>
  <c r="H71"/>
  <c r="C72"/>
  <c r="D72"/>
  <c r="F72"/>
  <c r="G72" s="1"/>
  <c r="H72"/>
  <c r="C73"/>
  <c r="D73"/>
  <c r="F73"/>
  <c r="G73" s="1"/>
  <c r="H73"/>
  <c r="C74"/>
  <c r="D74"/>
  <c r="F74"/>
  <c r="G74"/>
  <c r="H74"/>
  <c r="I74"/>
  <c r="C75"/>
  <c r="D75"/>
  <c r="F75"/>
  <c r="G75"/>
  <c r="H75"/>
  <c r="I75"/>
  <c r="C76"/>
  <c r="D76"/>
  <c r="F76"/>
  <c r="G76"/>
  <c r="H76"/>
  <c r="I76"/>
  <c r="C77"/>
  <c r="D77"/>
  <c r="F77"/>
  <c r="G77"/>
  <c r="H77"/>
  <c r="I77"/>
  <c r="C78"/>
  <c r="D78"/>
  <c r="F78"/>
  <c r="G78"/>
  <c r="H78"/>
  <c r="I78"/>
  <c r="H80"/>
  <c r="H83" s="1"/>
  <c r="H81"/>
  <c r="F83"/>
  <c r="G83" s="1"/>
  <c r="F84"/>
  <c r="G84" s="1"/>
  <c r="F85"/>
  <c r="G85" s="1"/>
  <c r="H85"/>
  <c r="F86"/>
  <c r="G86"/>
  <c r="C87"/>
  <c r="F87"/>
  <c r="G87" s="1"/>
  <c r="C88"/>
  <c r="F88"/>
  <c r="G88"/>
  <c r="H88"/>
  <c r="I88"/>
  <c r="C89"/>
  <c r="F89"/>
  <c r="G89"/>
  <c r="H89"/>
  <c r="I89"/>
  <c r="C90"/>
  <c r="F90"/>
  <c r="G90"/>
  <c r="H90"/>
  <c r="I90"/>
  <c r="C91"/>
  <c r="F91"/>
  <c r="G91"/>
  <c r="H91"/>
  <c r="I91"/>
  <c r="C92"/>
  <c r="F92"/>
  <c r="G92"/>
  <c r="H92"/>
  <c r="I92"/>
  <c r="H94"/>
  <c r="H97"/>
  <c r="C95"/>
  <c r="H95"/>
  <c r="F97"/>
  <c r="G97"/>
  <c r="F98"/>
  <c r="G98"/>
  <c r="H98"/>
  <c r="F99"/>
  <c r="G99"/>
  <c r="F100"/>
  <c r="G100"/>
  <c r="H100"/>
  <c r="I100" s="1"/>
  <c r="C101"/>
  <c r="F101"/>
  <c r="G101"/>
  <c r="H101"/>
  <c r="I101"/>
  <c r="C102"/>
  <c r="F102"/>
  <c r="G102"/>
  <c r="H102"/>
  <c r="I102"/>
  <c r="C103"/>
  <c r="F103"/>
  <c r="G103"/>
  <c r="H103"/>
  <c r="I103"/>
  <c r="C104"/>
  <c r="F104"/>
  <c r="G104"/>
  <c r="H104"/>
  <c r="I104"/>
  <c r="C105"/>
  <c r="F105"/>
  <c r="G105"/>
  <c r="H105"/>
  <c r="I105"/>
  <c r="C106"/>
  <c r="F106"/>
  <c r="G106"/>
  <c r="H106"/>
  <c r="I106"/>
  <c r="H108"/>
  <c r="H112"/>
  <c r="C109"/>
  <c r="H109"/>
  <c r="F111"/>
  <c r="G111"/>
  <c r="I111"/>
  <c r="H111"/>
  <c r="F112"/>
  <c r="G112"/>
  <c r="I112"/>
  <c r="F113"/>
  <c r="G113"/>
  <c r="F114"/>
  <c r="G114"/>
  <c r="C115"/>
  <c r="F115"/>
  <c r="G115"/>
  <c r="H115"/>
  <c r="I115"/>
  <c r="C116"/>
  <c r="F116"/>
  <c r="G116"/>
  <c r="H116"/>
  <c r="I116"/>
  <c r="C117"/>
  <c r="F117"/>
  <c r="G117"/>
  <c r="H117"/>
  <c r="I117"/>
  <c r="C118"/>
  <c r="F118"/>
  <c r="G118"/>
  <c r="H118"/>
  <c r="I118"/>
  <c r="C119"/>
  <c r="F119"/>
  <c r="G119"/>
  <c r="H119"/>
  <c r="I119"/>
  <c r="C120"/>
  <c r="F120"/>
  <c r="G120"/>
  <c r="H120"/>
  <c r="I120"/>
  <c r="H122"/>
  <c r="H125"/>
  <c r="C123"/>
  <c r="H123"/>
  <c r="F125"/>
  <c r="G125"/>
  <c r="F126"/>
  <c r="G126"/>
  <c r="I126"/>
  <c r="H126"/>
  <c r="F127"/>
  <c r="G127"/>
  <c r="F128"/>
  <c r="G128"/>
  <c r="I128"/>
  <c r="H128"/>
  <c r="F129"/>
  <c r="G129"/>
  <c r="C130"/>
  <c r="F130"/>
  <c r="G130"/>
  <c r="H130"/>
  <c r="I130"/>
  <c r="C131"/>
  <c r="F131"/>
  <c r="G131"/>
  <c r="H131"/>
  <c r="I131"/>
  <c r="C132"/>
  <c r="F132"/>
  <c r="G132"/>
  <c r="H132"/>
  <c r="I132"/>
  <c r="C133"/>
  <c r="F133"/>
  <c r="G133"/>
  <c r="H133"/>
  <c r="I133"/>
  <c r="C134"/>
  <c r="F134"/>
  <c r="G134"/>
  <c r="H134"/>
  <c r="I134"/>
  <c r="H137"/>
  <c r="H140"/>
  <c r="C138"/>
  <c r="H138"/>
  <c r="F140"/>
  <c r="G140"/>
  <c r="F141"/>
  <c r="G141"/>
  <c r="F142"/>
  <c r="G142"/>
  <c r="C143"/>
  <c r="F143"/>
  <c r="G143"/>
  <c r="H143"/>
  <c r="I143"/>
  <c r="C144"/>
  <c r="F144"/>
  <c r="G144"/>
  <c r="H144"/>
  <c r="I144"/>
  <c r="C145"/>
  <c r="F145"/>
  <c r="G145"/>
  <c r="H145"/>
  <c r="I145"/>
  <c r="C146"/>
  <c r="F146"/>
  <c r="G146"/>
  <c r="H146"/>
  <c r="I146"/>
  <c r="C147"/>
  <c r="F147"/>
  <c r="G147"/>
  <c r="H147"/>
  <c r="I147"/>
  <c r="C148"/>
  <c r="F148"/>
  <c r="G148"/>
  <c r="H148"/>
  <c r="I148"/>
  <c r="C149"/>
  <c r="F149"/>
  <c r="G149"/>
  <c r="H149"/>
  <c r="I149"/>
  <c r="H10" i="4"/>
  <c r="H14" s="1"/>
  <c r="C11"/>
  <c r="H11"/>
  <c r="C13"/>
  <c r="D13"/>
  <c r="F13"/>
  <c r="G13" s="1"/>
  <c r="H13"/>
  <c r="C14"/>
  <c r="D14"/>
  <c r="F14"/>
  <c r="G14"/>
  <c r="C15"/>
  <c r="D15"/>
  <c r="F15"/>
  <c r="C16"/>
  <c r="D16"/>
  <c r="F16"/>
  <c r="G16" s="1"/>
  <c r="I16" s="1"/>
  <c r="M61" i="2" s="1"/>
  <c r="H16" i="4"/>
  <c r="C17"/>
  <c r="D17"/>
  <c r="F17"/>
  <c r="G17"/>
  <c r="H17"/>
  <c r="I17"/>
  <c r="C18"/>
  <c r="D18"/>
  <c r="F18"/>
  <c r="G18"/>
  <c r="H18"/>
  <c r="I18"/>
  <c r="C19"/>
  <c r="D19"/>
  <c r="F19"/>
  <c r="G19"/>
  <c r="H19"/>
  <c r="I19"/>
  <c r="C20"/>
  <c r="D20"/>
  <c r="F20"/>
  <c r="G20"/>
  <c r="H20"/>
  <c r="I20"/>
  <c r="C21"/>
  <c r="D21"/>
  <c r="F21"/>
  <c r="G21"/>
  <c r="H21"/>
  <c r="I21"/>
  <c r="C22"/>
  <c r="D22"/>
  <c r="F22"/>
  <c r="G22"/>
  <c r="H22"/>
  <c r="I22"/>
  <c r="H24"/>
  <c r="C25"/>
  <c r="H25"/>
  <c r="F27"/>
  <c r="G27" s="1"/>
  <c r="F28"/>
  <c r="F29"/>
  <c r="G29" s="1"/>
  <c r="F30"/>
  <c r="C31"/>
  <c r="F31"/>
  <c r="G31"/>
  <c r="H31"/>
  <c r="I31"/>
  <c r="C32"/>
  <c r="F32"/>
  <c r="G32"/>
  <c r="H32"/>
  <c r="I32"/>
  <c r="C33"/>
  <c r="F33"/>
  <c r="G33"/>
  <c r="H33"/>
  <c r="I33"/>
  <c r="C34"/>
  <c r="F34"/>
  <c r="G34"/>
  <c r="H34"/>
  <c r="I34"/>
  <c r="C35"/>
  <c r="F35"/>
  <c r="G35"/>
  <c r="H35"/>
  <c r="I35"/>
  <c r="C36"/>
  <c r="F36"/>
  <c r="G36"/>
  <c r="H36"/>
  <c r="I36"/>
  <c r="H38"/>
  <c r="H41" s="1"/>
  <c r="C39"/>
  <c r="H39"/>
  <c r="F41"/>
  <c r="G41" s="1"/>
  <c r="F42"/>
  <c r="G42" s="1"/>
  <c r="H42"/>
  <c r="F43"/>
  <c r="G43"/>
  <c r="F44"/>
  <c r="G44"/>
  <c r="C45"/>
  <c r="F45"/>
  <c r="G45"/>
  <c r="H45"/>
  <c r="I45"/>
  <c r="C46"/>
  <c r="F46"/>
  <c r="G46"/>
  <c r="H46"/>
  <c r="I46"/>
  <c r="C47"/>
  <c r="F47"/>
  <c r="G47"/>
  <c r="H47"/>
  <c r="I47"/>
  <c r="C48"/>
  <c r="F48"/>
  <c r="G48"/>
  <c r="H48"/>
  <c r="I48"/>
  <c r="C49"/>
  <c r="F49"/>
  <c r="G49"/>
  <c r="H49"/>
  <c r="I49"/>
  <c r="C50"/>
  <c r="F50"/>
  <c r="G50"/>
  <c r="H50"/>
  <c r="I50"/>
  <c r="H52"/>
  <c r="H57" s="1"/>
  <c r="C53"/>
  <c r="H53"/>
  <c r="F55"/>
  <c r="G55"/>
  <c r="F56"/>
  <c r="G56"/>
  <c r="F57"/>
  <c r="G57"/>
  <c r="F58"/>
  <c r="G58" s="1"/>
  <c r="C59"/>
  <c r="F59"/>
  <c r="G59"/>
  <c r="H59"/>
  <c r="I59"/>
  <c r="C60"/>
  <c r="F60"/>
  <c r="G60"/>
  <c r="H60"/>
  <c r="I60"/>
  <c r="C61"/>
  <c r="F61"/>
  <c r="G61"/>
  <c r="H61"/>
  <c r="I61"/>
  <c r="C62"/>
  <c r="F62"/>
  <c r="G62"/>
  <c r="H62"/>
  <c r="I62"/>
  <c r="C63"/>
  <c r="F63"/>
  <c r="G63"/>
  <c r="H63"/>
  <c r="I63"/>
  <c r="C64"/>
  <c r="F64"/>
  <c r="G64"/>
  <c r="H64"/>
  <c r="I64"/>
  <c r="H67"/>
  <c r="H68"/>
  <c r="F70"/>
  <c r="G70"/>
  <c r="H70"/>
  <c r="F71"/>
  <c r="G71" s="1"/>
  <c r="I71" s="1"/>
  <c r="H71"/>
  <c r="F72"/>
  <c r="G72" s="1"/>
  <c r="H72"/>
  <c r="F73"/>
  <c r="G73" s="1"/>
  <c r="H73"/>
  <c r="F74"/>
  <c r="G74"/>
  <c r="H74"/>
  <c r="I74"/>
  <c r="F75"/>
  <c r="G75"/>
  <c r="H75"/>
  <c r="I75"/>
  <c r="F76"/>
  <c r="G76"/>
  <c r="H76"/>
  <c r="I76"/>
  <c r="F77"/>
  <c r="G77"/>
  <c r="H77"/>
  <c r="I77"/>
  <c r="F78"/>
  <c r="G78"/>
  <c r="H78"/>
  <c r="I78"/>
  <c r="F79"/>
  <c r="G79"/>
  <c r="H79"/>
  <c r="I79"/>
  <c r="H81"/>
  <c r="H84" s="1"/>
  <c r="H82"/>
  <c r="D84"/>
  <c r="F84"/>
  <c r="G84" s="1"/>
  <c r="D85"/>
  <c r="F85"/>
  <c r="G85" s="1"/>
  <c r="D86"/>
  <c r="F86"/>
  <c r="G86"/>
  <c r="D87"/>
  <c r="F87"/>
  <c r="G87" s="1"/>
  <c r="D88"/>
  <c r="F88"/>
  <c r="G88"/>
  <c r="H88"/>
  <c r="I88"/>
  <c r="D89"/>
  <c r="F89"/>
  <c r="G89"/>
  <c r="H89"/>
  <c r="I89"/>
  <c r="D90"/>
  <c r="F90"/>
  <c r="G90"/>
  <c r="H90"/>
  <c r="I90"/>
  <c r="D91"/>
  <c r="F91"/>
  <c r="G91"/>
  <c r="H91"/>
  <c r="I91"/>
  <c r="D92"/>
  <c r="F92"/>
  <c r="G92"/>
  <c r="H92"/>
  <c r="I92"/>
  <c r="D93"/>
  <c r="F93"/>
  <c r="G93"/>
  <c r="H93"/>
  <c r="I93"/>
  <c r="H95"/>
  <c r="H96"/>
  <c r="D98"/>
  <c r="F98"/>
  <c r="G98" s="1"/>
  <c r="H98"/>
  <c r="D99"/>
  <c r="F99"/>
  <c r="G99"/>
  <c r="H99"/>
  <c r="I99"/>
  <c r="D100"/>
  <c r="F100"/>
  <c r="G100" s="1"/>
  <c r="H100"/>
  <c r="D101"/>
  <c r="F101"/>
  <c r="G101"/>
  <c r="H101"/>
  <c r="I101"/>
  <c r="D102"/>
  <c r="F102"/>
  <c r="G102"/>
  <c r="H102"/>
  <c r="I102"/>
  <c r="D103"/>
  <c r="F103"/>
  <c r="G103"/>
  <c r="H103"/>
  <c r="I103"/>
  <c r="D104"/>
  <c r="F104"/>
  <c r="G104"/>
  <c r="H104"/>
  <c r="I104"/>
  <c r="D105"/>
  <c r="F105"/>
  <c r="G105"/>
  <c r="H105"/>
  <c r="I105"/>
  <c r="D106"/>
  <c r="F106"/>
  <c r="G106"/>
  <c r="H106"/>
  <c r="I106"/>
  <c r="D107"/>
  <c r="F107"/>
  <c r="G107"/>
  <c r="H107"/>
  <c r="I107"/>
  <c r="H109"/>
  <c r="H110"/>
  <c r="D112"/>
  <c r="F112"/>
  <c r="G112"/>
  <c r="H112"/>
  <c r="I112"/>
  <c r="C113"/>
  <c r="D113"/>
  <c r="F113"/>
  <c r="G113"/>
  <c r="H113"/>
  <c r="I113"/>
  <c r="C114"/>
  <c r="D114"/>
  <c r="F114"/>
  <c r="G114"/>
  <c r="H114"/>
  <c r="I114"/>
  <c r="C115"/>
  <c r="D115"/>
  <c r="F115"/>
  <c r="G115"/>
  <c r="H115"/>
  <c r="I115"/>
  <c r="C116"/>
  <c r="D116"/>
  <c r="F116"/>
  <c r="G116"/>
  <c r="H116"/>
  <c r="I116"/>
  <c r="C117"/>
  <c r="D117"/>
  <c r="F117"/>
  <c r="G117"/>
  <c r="H117"/>
  <c r="I117"/>
  <c r="C118"/>
  <c r="D118"/>
  <c r="F118"/>
  <c r="G118"/>
  <c r="H118"/>
  <c r="I118"/>
  <c r="C119"/>
  <c r="D119"/>
  <c r="F119"/>
  <c r="G119"/>
  <c r="H119"/>
  <c r="I119"/>
  <c r="C120"/>
  <c r="D120"/>
  <c r="F120"/>
  <c r="G120"/>
  <c r="H120"/>
  <c r="I120"/>
  <c r="C121"/>
  <c r="D121"/>
  <c r="F121"/>
  <c r="G121"/>
  <c r="H121"/>
  <c r="I121"/>
  <c r="H123"/>
  <c r="C124"/>
  <c r="H124"/>
  <c r="C126"/>
  <c r="D126"/>
  <c r="F126"/>
  <c r="G126"/>
  <c r="H126"/>
  <c r="I126"/>
  <c r="C127"/>
  <c r="D127"/>
  <c r="F127"/>
  <c r="G127"/>
  <c r="H127"/>
  <c r="I127"/>
  <c r="C128"/>
  <c r="D128"/>
  <c r="F128"/>
  <c r="G128"/>
  <c r="H128"/>
  <c r="I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C135"/>
  <c r="D135"/>
  <c r="F135"/>
  <c r="G135"/>
  <c r="H135"/>
  <c r="I135"/>
  <c r="H138"/>
  <c r="C139"/>
  <c r="H139"/>
  <c r="C141"/>
  <c r="D141"/>
  <c r="F141"/>
  <c r="G141"/>
  <c r="H141"/>
  <c r="I141"/>
  <c r="C142"/>
  <c r="D142"/>
  <c r="F142"/>
  <c r="G142"/>
  <c r="H142"/>
  <c r="I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49"/>
  <c r="D149"/>
  <c r="F149"/>
  <c r="G149"/>
  <c r="H149"/>
  <c r="I149"/>
  <c r="C150"/>
  <c r="D150"/>
  <c r="F150"/>
  <c r="G150"/>
  <c r="H150"/>
  <c r="I150"/>
  <c r="H10" i="3"/>
  <c r="H14" s="1"/>
  <c r="C11"/>
  <c r="H11"/>
  <c r="C13"/>
  <c r="D13"/>
  <c r="F13"/>
  <c r="G13" s="1"/>
  <c r="H13"/>
  <c r="C14"/>
  <c r="D14"/>
  <c r="F14"/>
  <c r="G14" s="1"/>
  <c r="C15"/>
  <c r="D15"/>
  <c r="F15"/>
  <c r="G15" s="1"/>
  <c r="C16"/>
  <c r="D16"/>
  <c r="F16"/>
  <c r="G16" s="1"/>
  <c r="H16"/>
  <c r="C17"/>
  <c r="D17"/>
  <c r="F17"/>
  <c r="H17"/>
  <c r="C18"/>
  <c r="D18"/>
  <c r="F18"/>
  <c r="G18"/>
  <c r="H18"/>
  <c r="I18"/>
  <c r="C19"/>
  <c r="D19"/>
  <c r="F19"/>
  <c r="G19"/>
  <c r="H19"/>
  <c r="I19"/>
  <c r="C20"/>
  <c r="D20"/>
  <c r="F20"/>
  <c r="G20"/>
  <c r="H20"/>
  <c r="I20"/>
  <c r="C21"/>
  <c r="D21"/>
  <c r="F21"/>
  <c r="G21"/>
  <c r="H21"/>
  <c r="I21"/>
  <c r="C22"/>
  <c r="D22"/>
  <c r="F22"/>
  <c r="G22"/>
  <c r="H22"/>
  <c r="I22"/>
  <c r="H24"/>
  <c r="C25"/>
  <c r="H25"/>
  <c r="C27"/>
  <c r="D27"/>
  <c r="F27"/>
  <c r="G27" s="1"/>
  <c r="C28"/>
  <c r="D28"/>
  <c r="F28"/>
  <c r="C29"/>
  <c r="D29"/>
  <c r="F29"/>
  <c r="G29" s="1"/>
  <c r="C30"/>
  <c r="D30"/>
  <c r="F30"/>
  <c r="C31"/>
  <c r="D31"/>
  <c r="F31"/>
  <c r="G31"/>
  <c r="I31"/>
  <c r="C32"/>
  <c r="D32"/>
  <c r="F32"/>
  <c r="G32"/>
  <c r="H32"/>
  <c r="I32"/>
  <c r="C33"/>
  <c r="D33"/>
  <c r="F33"/>
  <c r="G33"/>
  <c r="H33"/>
  <c r="I33"/>
  <c r="C34"/>
  <c r="D34"/>
  <c r="F34"/>
  <c r="G34"/>
  <c r="H34"/>
  <c r="I34"/>
  <c r="C35"/>
  <c r="D35"/>
  <c r="F35"/>
  <c r="G35"/>
  <c r="H35"/>
  <c r="I35"/>
  <c r="C36"/>
  <c r="D36"/>
  <c r="F36"/>
  <c r="G36"/>
  <c r="H36"/>
  <c r="I36"/>
  <c r="H38"/>
  <c r="H41" s="1"/>
  <c r="C39"/>
  <c r="H39"/>
  <c r="C41"/>
  <c r="D41"/>
  <c r="F41"/>
  <c r="G41" s="1"/>
  <c r="C42"/>
  <c r="D42"/>
  <c r="F42"/>
  <c r="C43"/>
  <c r="D43"/>
  <c r="F43"/>
  <c r="G43" s="1"/>
  <c r="C44"/>
  <c r="D44"/>
  <c r="F44"/>
  <c r="C45"/>
  <c r="D45"/>
  <c r="F45"/>
  <c r="G45"/>
  <c r="C46"/>
  <c r="D46"/>
  <c r="F46"/>
  <c r="G46"/>
  <c r="H46"/>
  <c r="I46"/>
  <c r="C47"/>
  <c r="D47"/>
  <c r="F47"/>
  <c r="G47"/>
  <c r="H47"/>
  <c r="I47"/>
  <c r="C48"/>
  <c r="D48"/>
  <c r="F48"/>
  <c r="G48"/>
  <c r="H48"/>
  <c r="I48"/>
  <c r="C49"/>
  <c r="D49"/>
  <c r="F49"/>
  <c r="G49"/>
  <c r="H49"/>
  <c r="I49"/>
  <c r="C50"/>
  <c r="D50"/>
  <c r="F50"/>
  <c r="G50"/>
  <c r="H50"/>
  <c r="I50"/>
  <c r="H52"/>
  <c r="C53"/>
  <c r="H53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H66"/>
  <c r="H69" s="1"/>
  <c r="C67"/>
  <c r="H67"/>
  <c r="C69"/>
  <c r="D69"/>
  <c r="F69"/>
  <c r="G69" s="1"/>
  <c r="C70"/>
  <c r="D70"/>
  <c r="F70"/>
  <c r="G70" s="1"/>
  <c r="C71"/>
  <c r="D71"/>
  <c r="F71"/>
  <c r="G71" s="1"/>
  <c r="C72"/>
  <c r="D72"/>
  <c r="F72"/>
  <c r="G72" s="1"/>
  <c r="C73"/>
  <c r="D73"/>
  <c r="F73"/>
  <c r="G73"/>
  <c r="H73"/>
  <c r="C74"/>
  <c r="D74"/>
  <c r="F74"/>
  <c r="G74"/>
  <c r="H74"/>
  <c r="I74"/>
  <c r="C75"/>
  <c r="D75"/>
  <c r="F75"/>
  <c r="G75"/>
  <c r="H75"/>
  <c r="I75"/>
  <c r="C76"/>
  <c r="D76"/>
  <c r="F76"/>
  <c r="G76"/>
  <c r="H76"/>
  <c r="I76"/>
  <c r="C77"/>
  <c r="D77"/>
  <c r="F77"/>
  <c r="G77"/>
  <c r="H77"/>
  <c r="I77"/>
  <c r="C78"/>
  <c r="D78"/>
  <c r="F78"/>
  <c r="G78"/>
  <c r="H78"/>
  <c r="I78"/>
  <c r="H80"/>
  <c r="H83" s="1"/>
  <c r="C81"/>
  <c r="H81"/>
  <c r="C83"/>
  <c r="D83"/>
  <c r="F83"/>
  <c r="G83" s="1"/>
  <c r="C84"/>
  <c r="D84"/>
  <c r="F84"/>
  <c r="G84" s="1"/>
  <c r="C85"/>
  <c r="D85"/>
  <c r="F85"/>
  <c r="G85"/>
  <c r="C86"/>
  <c r="D86"/>
  <c r="F86"/>
  <c r="G86"/>
  <c r="I86"/>
  <c r="C87"/>
  <c r="D87"/>
  <c r="F87"/>
  <c r="G87"/>
  <c r="H87"/>
  <c r="I87"/>
  <c r="C88"/>
  <c r="D88"/>
  <c r="F88"/>
  <c r="G88"/>
  <c r="H88"/>
  <c r="I88"/>
  <c r="C89"/>
  <c r="D89"/>
  <c r="F89"/>
  <c r="G89"/>
  <c r="H89"/>
  <c r="I89"/>
  <c r="C90"/>
  <c r="D90"/>
  <c r="F90"/>
  <c r="G90"/>
  <c r="H90"/>
  <c r="I90"/>
  <c r="C91"/>
  <c r="D91"/>
  <c r="F91"/>
  <c r="G91"/>
  <c r="H91"/>
  <c r="I91"/>
  <c r="C92"/>
  <c r="D92"/>
  <c r="F92"/>
  <c r="G92"/>
  <c r="H92"/>
  <c r="I92"/>
  <c r="H94"/>
  <c r="H97" s="1"/>
  <c r="H95"/>
  <c r="D97"/>
  <c r="F97"/>
  <c r="G97" s="1"/>
  <c r="C98"/>
  <c r="D98"/>
  <c r="F98"/>
  <c r="G98" s="1"/>
  <c r="C99"/>
  <c r="D99"/>
  <c r="F99"/>
  <c r="G99" s="1"/>
  <c r="C100"/>
  <c r="D100"/>
  <c r="F100"/>
  <c r="G100" s="1"/>
  <c r="C101"/>
  <c r="D101"/>
  <c r="F101"/>
  <c r="G101"/>
  <c r="H101"/>
  <c r="I101"/>
  <c r="C102"/>
  <c r="D102"/>
  <c r="F102"/>
  <c r="G102"/>
  <c r="H102"/>
  <c r="I102"/>
  <c r="C103"/>
  <c r="D103"/>
  <c r="F103"/>
  <c r="G103"/>
  <c r="H103"/>
  <c r="I103"/>
  <c r="C104"/>
  <c r="D104"/>
  <c r="F104"/>
  <c r="G104"/>
  <c r="H104"/>
  <c r="I104"/>
  <c r="C105"/>
  <c r="D105"/>
  <c r="F105"/>
  <c r="G105"/>
  <c r="H105"/>
  <c r="I105"/>
  <c r="C106"/>
  <c r="D106"/>
  <c r="F106"/>
  <c r="G106"/>
  <c r="H106"/>
  <c r="I106"/>
  <c r="H108"/>
  <c r="C109"/>
  <c r="H109"/>
  <c r="C111"/>
  <c r="D111"/>
  <c r="F111"/>
  <c r="G111" s="1"/>
  <c r="C112"/>
  <c r="D112"/>
  <c r="F112"/>
  <c r="G112"/>
  <c r="C113"/>
  <c r="D113"/>
  <c r="F113"/>
  <c r="C114"/>
  <c r="D114"/>
  <c r="F114"/>
  <c r="G114" s="1"/>
  <c r="C115"/>
  <c r="D115"/>
  <c r="F115"/>
  <c r="G115"/>
  <c r="I115"/>
  <c r="H115"/>
  <c r="C116"/>
  <c r="D116"/>
  <c r="F116"/>
  <c r="G116"/>
  <c r="H116"/>
  <c r="I116"/>
  <c r="C117"/>
  <c r="D117"/>
  <c r="F117"/>
  <c r="G117"/>
  <c r="H117"/>
  <c r="I117"/>
  <c r="C118"/>
  <c r="D118"/>
  <c r="F118"/>
  <c r="G118"/>
  <c r="H118"/>
  <c r="I118"/>
  <c r="C119"/>
  <c r="D119"/>
  <c r="F119"/>
  <c r="G119"/>
  <c r="H119"/>
  <c r="I119"/>
  <c r="C120"/>
  <c r="D120"/>
  <c r="F120"/>
  <c r="G120"/>
  <c r="H120"/>
  <c r="I120"/>
  <c r="H122"/>
  <c r="H127" s="1"/>
  <c r="C123"/>
  <c r="H123"/>
  <c r="C125"/>
  <c r="D125"/>
  <c r="F125"/>
  <c r="G125" s="1"/>
  <c r="C126"/>
  <c r="D126"/>
  <c r="F126"/>
  <c r="C127"/>
  <c r="D127"/>
  <c r="F127"/>
  <c r="G127" s="1"/>
  <c r="C128"/>
  <c r="D128"/>
  <c r="F128"/>
  <c r="G128" s="1"/>
  <c r="H128"/>
  <c r="C129"/>
  <c r="D129"/>
  <c r="F129"/>
  <c r="G129"/>
  <c r="H129"/>
  <c r="I129"/>
  <c r="C130"/>
  <c r="D130"/>
  <c r="F130"/>
  <c r="G130"/>
  <c r="H130"/>
  <c r="I130"/>
  <c r="C131"/>
  <c r="D131"/>
  <c r="F131"/>
  <c r="G131"/>
  <c r="H131"/>
  <c r="I131"/>
  <c r="C132"/>
  <c r="D132"/>
  <c r="F132"/>
  <c r="G132"/>
  <c r="H132"/>
  <c r="I132"/>
  <c r="C133"/>
  <c r="D133"/>
  <c r="F133"/>
  <c r="G133"/>
  <c r="H133"/>
  <c r="I133"/>
  <c r="C134"/>
  <c r="D134"/>
  <c r="F134"/>
  <c r="G134"/>
  <c r="H134"/>
  <c r="I134"/>
  <c r="H136"/>
  <c r="C137"/>
  <c r="H137"/>
  <c r="C139"/>
  <c r="D139"/>
  <c r="F139"/>
  <c r="G139"/>
  <c r="H139"/>
  <c r="I139"/>
  <c r="C140"/>
  <c r="D140"/>
  <c r="F140"/>
  <c r="G140"/>
  <c r="H140"/>
  <c r="I140"/>
  <c r="C141"/>
  <c r="D141"/>
  <c r="F141"/>
  <c r="G141"/>
  <c r="H141"/>
  <c r="I141"/>
  <c r="C142"/>
  <c r="D142"/>
  <c r="F142"/>
  <c r="G142"/>
  <c r="H142"/>
  <c r="I142"/>
  <c r="C143"/>
  <c r="D143"/>
  <c r="F143"/>
  <c r="G143"/>
  <c r="H143"/>
  <c r="I143"/>
  <c r="C144"/>
  <c r="D144"/>
  <c r="F144"/>
  <c r="G144"/>
  <c r="H144"/>
  <c r="I144"/>
  <c r="C145"/>
  <c r="D145"/>
  <c r="F145"/>
  <c r="G145"/>
  <c r="H145"/>
  <c r="I145"/>
  <c r="C146"/>
  <c r="D146"/>
  <c r="F146"/>
  <c r="G146"/>
  <c r="H146"/>
  <c r="I146"/>
  <c r="C147"/>
  <c r="D147"/>
  <c r="F147"/>
  <c r="G147"/>
  <c r="H147"/>
  <c r="I147"/>
  <c r="C148"/>
  <c r="D148"/>
  <c r="F148"/>
  <c r="G148"/>
  <c r="H148"/>
  <c r="I148"/>
  <c r="C10" i="2"/>
  <c r="B11"/>
  <c r="C11"/>
  <c r="B12"/>
  <c r="B13"/>
  <c r="B14"/>
  <c r="B15"/>
  <c r="B16"/>
  <c r="B17"/>
  <c r="B18"/>
  <c r="B19"/>
  <c r="B20"/>
  <c r="B21"/>
  <c r="B22"/>
  <c r="B23"/>
  <c r="B24"/>
  <c r="B25"/>
  <c r="B26"/>
  <c r="B27"/>
  <c r="T27" s="1"/>
  <c r="B28"/>
  <c r="B29"/>
  <c r="B36"/>
  <c r="AI36" s="1"/>
  <c r="B37"/>
  <c r="B40"/>
  <c r="B42"/>
  <c r="B43"/>
  <c r="T40" s="1"/>
  <c r="B44"/>
  <c r="N44" s="1"/>
  <c r="B45"/>
  <c r="B48"/>
  <c r="B49"/>
  <c r="M46" s="1"/>
  <c r="B54"/>
  <c r="B56"/>
  <c r="B57"/>
  <c r="B59"/>
  <c r="Q59" s="1"/>
  <c r="B60"/>
  <c r="B34"/>
  <c r="B50"/>
  <c r="Q47" s="1"/>
  <c r="B51"/>
  <c r="Q51" s="1"/>
  <c r="B52"/>
  <c r="N52" s="1"/>
  <c r="B53"/>
  <c r="Y53" s="1"/>
  <c r="C12"/>
  <c r="C13"/>
  <c r="C14"/>
  <c r="C15"/>
  <c r="C16"/>
  <c r="C17"/>
  <c r="C18"/>
  <c r="C19"/>
  <c r="C20"/>
  <c r="C21"/>
  <c r="C22"/>
  <c r="C23"/>
  <c r="C24"/>
  <c r="C25"/>
  <c r="C26"/>
  <c r="C27"/>
  <c r="C28"/>
  <c r="AH64"/>
  <c r="C29"/>
  <c r="B31"/>
  <c r="C31"/>
  <c r="B32"/>
  <c r="AE32" s="1"/>
  <c r="C32"/>
  <c r="B33"/>
  <c r="N30" s="1"/>
  <c r="C33"/>
  <c r="C34"/>
  <c r="C36"/>
  <c r="C37"/>
  <c r="C40"/>
  <c r="B41"/>
  <c r="C41"/>
  <c r="C42"/>
  <c r="C43"/>
  <c r="C44"/>
  <c r="C45"/>
  <c r="C48"/>
  <c r="C49"/>
  <c r="Z49"/>
  <c r="C50"/>
  <c r="K50"/>
  <c r="C52"/>
  <c r="C53"/>
  <c r="C54"/>
  <c r="C56"/>
  <c r="C57"/>
  <c r="A12" i="1"/>
  <c r="A13"/>
  <c r="A14"/>
  <c r="A15"/>
  <c r="A16"/>
  <c r="A17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DA368" i="13"/>
  <c r="DA252" s="1"/>
  <c r="DA134" s="1"/>
  <c r="DA28" s="1"/>
  <c r="CZ368"/>
  <c r="CZ252" s="1"/>
  <c r="CZ134" s="1"/>
  <c r="CZ28" s="1"/>
  <c r="CY368"/>
  <c r="CY252" s="1"/>
  <c r="CY134" s="1"/>
  <c r="CY28" s="1"/>
  <c r="CX368"/>
  <c r="CX252" s="1"/>
  <c r="CX134" s="1"/>
  <c r="CX28" s="1"/>
  <c r="CW368"/>
  <c r="CW252" s="1"/>
  <c r="CW134" s="1"/>
  <c r="CW28" s="1"/>
  <c r="CV368"/>
  <c r="CV252" s="1"/>
  <c r="CV134" s="1"/>
  <c r="CV28" s="1"/>
  <c r="CU368"/>
  <c r="CU252" s="1"/>
  <c r="CU134" s="1"/>
  <c r="CU28" s="1"/>
  <c r="CT368"/>
  <c r="CT252" s="1"/>
  <c r="CT134" s="1"/>
  <c r="CT28" s="1"/>
  <c r="CS368"/>
  <c r="CS252" s="1"/>
  <c r="CS134" s="1"/>
  <c r="CS28" s="1"/>
  <c r="CR368"/>
  <c r="CR252" s="1"/>
  <c r="CR134" s="1"/>
  <c r="CR28" s="1"/>
  <c r="CQ368"/>
  <c r="CQ252" s="1"/>
  <c r="CQ134" s="1"/>
  <c r="CQ28" s="1"/>
  <c r="CP368"/>
  <c r="CP252" s="1"/>
  <c r="CP134" s="1"/>
  <c r="CP28" s="1"/>
  <c r="CO368"/>
  <c r="CO252" s="1"/>
  <c r="CO134" s="1"/>
  <c r="CO28" s="1"/>
  <c r="CN368"/>
  <c r="CN252" s="1"/>
  <c r="CN134" s="1"/>
  <c r="CN28" s="1"/>
  <c r="CM368"/>
  <c r="CM252" s="1"/>
  <c r="CM134" s="1"/>
  <c r="CM28" s="1"/>
  <c r="CL368"/>
  <c r="CL252" s="1"/>
  <c r="CL134" s="1"/>
  <c r="CL28" s="1"/>
  <c r="CK368"/>
  <c r="CK252" s="1"/>
  <c r="CK134" s="1"/>
  <c r="CK28" s="1"/>
  <c r="CJ368"/>
  <c r="CJ252" s="1"/>
  <c r="CJ134" s="1"/>
  <c r="CJ28" s="1"/>
  <c r="CI368"/>
  <c r="CI252" s="1"/>
  <c r="CI134" s="1"/>
  <c r="CI28" s="1"/>
  <c r="CH368"/>
  <c r="CH252" s="1"/>
  <c r="CH134" s="1"/>
  <c r="CH28" s="1"/>
  <c r="CG368"/>
  <c r="CG252" s="1"/>
  <c r="CG134" s="1"/>
  <c r="CG28" s="1"/>
  <c r="CF368"/>
  <c r="CF252" s="1"/>
  <c r="CF134" s="1"/>
  <c r="CF28" s="1"/>
  <c r="CE368"/>
  <c r="CE252" s="1"/>
  <c r="CE134" s="1"/>
  <c r="CE28" s="1"/>
  <c r="CD368"/>
  <c r="CD252" s="1"/>
  <c r="CD134" s="1"/>
  <c r="CD28" s="1"/>
  <c r="CC368"/>
  <c r="CC252" s="1"/>
  <c r="CC134" s="1"/>
  <c r="CC28" s="1"/>
  <c r="CB368"/>
  <c r="CB252" s="1"/>
  <c r="CB134" s="1"/>
  <c r="CB28" s="1"/>
  <c r="CA368"/>
  <c r="CA252" s="1"/>
  <c r="CA134" s="1"/>
  <c r="CA28" s="1"/>
  <c r="BZ368"/>
  <c r="BZ252" s="1"/>
  <c r="BZ134" s="1"/>
  <c r="BZ28" s="1"/>
  <c r="BY368"/>
  <c r="BY252" s="1"/>
  <c r="BY134" s="1"/>
  <c r="BY28" s="1"/>
  <c r="BX368"/>
  <c r="BX252" s="1"/>
  <c r="BX134" s="1"/>
  <c r="BX28" s="1"/>
  <c r="BW368"/>
  <c r="BW252" s="1"/>
  <c r="BW134" s="1"/>
  <c r="BW28" s="1"/>
  <c r="BV368"/>
  <c r="BV252" s="1"/>
  <c r="BV134" s="1"/>
  <c r="BV28" s="1"/>
  <c r="BU368"/>
  <c r="BU252" s="1"/>
  <c r="BU134" s="1"/>
  <c r="BU28" s="1"/>
  <c r="BT368"/>
  <c r="BT252" s="1"/>
  <c r="BT134" s="1"/>
  <c r="BT28" s="1"/>
  <c r="BS368"/>
  <c r="BS252" s="1"/>
  <c r="BS134" s="1"/>
  <c r="BS28" s="1"/>
  <c r="BR368"/>
  <c r="BR252" s="1"/>
  <c r="BR134" s="1"/>
  <c r="BR28" s="1"/>
  <c r="BQ368"/>
  <c r="BQ252" s="1"/>
  <c r="BQ134" s="1"/>
  <c r="BQ28" s="1"/>
  <c r="BP368"/>
  <c r="BP252" s="1"/>
  <c r="BP134" s="1"/>
  <c r="BP28" s="1"/>
  <c r="BO368"/>
  <c r="BO252" s="1"/>
  <c r="BO134" s="1"/>
  <c r="BO28" s="1"/>
  <c r="BN368"/>
  <c r="BN252" s="1"/>
  <c r="BN134" s="1"/>
  <c r="BN28" s="1"/>
  <c r="BM368"/>
  <c r="BM252" s="1"/>
  <c r="BM134" s="1"/>
  <c r="BM28" s="1"/>
  <c r="BL368"/>
  <c r="BL252" s="1"/>
  <c r="BL134" s="1"/>
  <c r="BL28" s="1"/>
  <c r="BK368"/>
  <c r="BK252" s="1"/>
  <c r="BK134" s="1"/>
  <c r="BK28" s="1"/>
  <c r="BJ368"/>
  <c r="BJ252" s="1"/>
  <c r="BJ134" s="1"/>
  <c r="BJ28" s="1"/>
  <c r="BI368"/>
  <c r="BI252" s="1"/>
  <c r="BI134" s="1"/>
  <c r="BI28" s="1"/>
  <c r="BH368"/>
  <c r="BH252" s="1"/>
  <c r="BH134" s="1"/>
  <c r="BH28" s="1"/>
  <c r="BG368"/>
  <c r="BG252" s="1"/>
  <c r="BG134" s="1"/>
  <c r="BG28" s="1"/>
  <c r="BF368"/>
  <c r="BF252" s="1"/>
  <c r="BF134" s="1"/>
  <c r="BF28" s="1"/>
  <c r="BE368"/>
  <c r="BE252" s="1"/>
  <c r="BE134" s="1"/>
  <c r="BE28" s="1"/>
  <c r="BD368"/>
  <c r="BD252" s="1"/>
  <c r="BD134" s="1"/>
  <c r="BD28" s="1"/>
  <c r="BC368"/>
  <c r="BC252" s="1"/>
  <c r="BC134" s="1"/>
  <c r="BC28" s="1"/>
  <c r="BB368"/>
  <c r="BB252" s="1"/>
  <c r="BB134" s="1"/>
  <c r="BB28" s="1"/>
  <c r="BA368"/>
  <c r="BA252" s="1"/>
  <c r="BA134" s="1"/>
  <c r="BA28" s="1"/>
  <c r="AZ368"/>
  <c r="AZ252" s="1"/>
  <c r="AZ134" s="1"/>
  <c r="AZ28" s="1"/>
  <c r="AY368"/>
  <c r="AY252" s="1"/>
  <c r="AY134" s="1"/>
  <c r="AY28" s="1"/>
  <c r="AX368"/>
  <c r="AX252" s="1"/>
  <c r="AX134" s="1"/>
  <c r="AX28" s="1"/>
  <c r="AW368"/>
  <c r="AW252" s="1"/>
  <c r="AW134" s="1"/>
  <c r="AW28" s="1"/>
  <c r="AV368"/>
  <c r="AV252" s="1"/>
  <c r="AV134" s="1"/>
  <c r="AV28" s="1"/>
  <c r="AU368"/>
  <c r="AU252" s="1"/>
  <c r="AU134" s="1"/>
  <c r="AU28" s="1"/>
  <c r="AT368"/>
  <c r="AT252" s="1"/>
  <c r="AT134" s="1"/>
  <c r="AT28" s="1"/>
  <c r="AS368"/>
  <c r="AS252" s="1"/>
  <c r="AS134" s="1"/>
  <c r="AS28" s="1"/>
  <c r="AR368"/>
  <c r="AR252" s="1"/>
  <c r="AR134" s="1"/>
  <c r="AR28" s="1"/>
  <c r="AQ368"/>
  <c r="AQ252" s="1"/>
  <c r="AQ134" s="1"/>
  <c r="AQ28" s="1"/>
  <c r="AP368"/>
  <c r="AP252" s="1"/>
  <c r="AP134" s="1"/>
  <c r="AP28" s="1"/>
  <c r="AO368"/>
  <c r="AO252" s="1"/>
  <c r="AO134" s="1"/>
  <c r="AO28" s="1"/>
  <c r="AN368"/>
  <c r="AN252" s="1"/>
  <c r="AN134" s="1"/>
  <c r="AN28" s="1"/>
  <c r="AM368"/>
  <c r="AM252" s="1"/>
  <c r="AM134" s="1"/>
  <c r="AM28" s="1"/>
  <c r="AL368"/>
  <c r="AL252" s="1"/>
  <c r="AL134" s="1"/>
  <c r="AL28" s="1"/>
  <c r="AK368"/>
  <c r="AK252" s="1"/>
  <c r="AK134" s="1"/>
  <c r="AK28" s="1"/>
  <c r="AJ368"/>
  <c r="AJ252" s="1"/>
  <c r="AJ134" s="1"/>
  <c r="AJ28" s="1"/>
  <c r="AI368"/>
  <c r="AI252" s="1"/>
  <c r="AI134" s="1"/>
  <c r="AI28" s="1"/>
  <c r="AH368"/>
  <c r="DD369"/>
  <c r="DD253" s="1"/>
  <c r="DD135" s="1"/>
  <c r="DD29" s="1"/>
  <c r="DC369"/>
  <c r="DC253" s="1"/>
  <c r="DC135" s="1"/>
  <c r="DC29" s="1"/>
  <c r="DB369"/>
  <c r="DB253" s="1"/>
  <c r="DB135" s="1"/>
  <c r="DB29" s="1"/>
  <c r="DA369"/>
  <c r="DA253" s="1"/>
  <c r="DA135" s="1"/>
  <c r="DA29" s="1"/>
  <c r="CZ369"/>
  <c r="CZ253" s="1"/>
  <c r="CZ135" s="1"/>
  <c r="CZ29" s="1"/>
  <c r="CY369"/>
  <c r="CY253" s="1"/>
  <c r="CY135" s="1"/>
  <c r="CY29" s="1"/>
  <c r="CX369"/>
  <c r="CX253" s="1"/>
  <c r="CX135" s="1"/>
  <c r="CX29" s="1"/>
  <c r="CW369"/>
  <c r="CW253" s="1"/>
  <c r="CW135" s="1"/>
  <c r="CW29" s="1"/>
  <c r="CV369"/>
  <c r="CV253" s="1"/>
  <c r="CV135" s="1"/>
  <c r="CV29" s="1"/>
  <c r="CU369"/>
  <c r="CU253" s="1"/>
  <c r="CU135" s="1"/>
  <c r="CU29" s="1"/>
  <c r="CT369"/>
  <c r="CT253" s="1"/>
  <c r="CT135" s="1"/>
  <c r="CT29" s="1"/>
  <c r="CS369"/>
  <c r="CS253" s="1"/>
  <c r="CS135" s="1"/>
  <c r="CS29" s="1"/>
  <c r="CR369"/>
  <c r="CR253" s="1"/>
  <c r="CR135" s="1"/>
  <c r="CR29" s="1"/>
  <c r="CQ369"/>
  <c r="CQ253" s="1"/>
  <c r="CQ135" s="1"/>
  <c r="CQ29" s="1"/>
  <c r="CP369"/>
  <c r="CP253" s="1"/>
  <c r="CP135" s="1"/>
  <c r="CP29" s="1"/>
  <c r="CO369"/>
  <c r="CO253" s="1"/>
  <c r="CO135" s="1"/>
  <c r="CO29" s="1"/>
  <c r="CN369"/>
  <c r="CN253" s="1"/>
  <c r="CN135" s="1"/>
  <c r="CN29" s="1"/>
  <c r="CM369"/>
  <c r="CM253" s="1"/>
  <c r="CM135" s="1"/>
  <c r="CM29" s="1"/>
  <c r="CL369"/>
  <c r="CL253" s="1"/>
  <c r="CL135" s="1"/>
  <c r="CL29" s="1"/>
  <c r="CK369"/>
  <c r="CK253" s="1"/>
  <c r="CK135" s="1"/>
  <c r="CK29" s="1"/>
  <c r="CJ369"/>
  <c r="CJ253" s="1"/>
  <c r="CJ135" s="1"/>
  <c r="CJ29" s="1"/>
  <c r="CI369"/>
  <c r="CI253" s="1"/>
  <c r="CI135" s="1"/>
  <c r="CI29" s="1"/>
  <c r="CH369"/>
  <c r="CH253" s="1"/>
  <c r="CH135" s="1"/>
  <c r="CH29" s="1"/>
  <c r="CG369"/>
  <c r="CG253" s="1"/>
  <c r="CG135" s="1"/>
  <c r="CG29" s="1"/>
  <c r="CF369"/>
  <c r="CF253" s="1"/>
  <c r="CF135" s="1"/>
  <c r="CF29" s="1"/>
  <c r="CE369"/>
  <c r="CE253" s="1"/>
  <c r="CE135" s="1"/>
  <c r="CE29" s="1"/>
  <c r="CD369"/>
  <c r="CD253" s="1"/>
  <c r="CD135" s="1"/>
  <c r="CD29" s="1"/>
  <c r="CC369"/>
  <c r="CC253" s="1"/>
  <c r="CC135" s="1"/>
  <c r="CC29" s="1"/>
  <c r="CB369"/>
  <c r="CB253" s="1"/>
  <c r="CB135" s="1"/>
  <c r="CB29" s="1"/>
  <c r="CA369"/>
  <c r="CA253" s="1"/>
  <c r="CA135" s="1"/>
  <c r="CA29" s="1"/>
  <c r="BZ369"/>
  <c r="BZ253" s="1"/>
  <c r="BZ135" s="1"/>
  <c r="BZ29" s="1"/>
  <c r="BY369"/>
  <c r="BY253" s="1"/>
  <c r="BY135" s="1"/>
  <c r="BY29" s="1"/>
  <c r="BX369"/>
  <c r="BX253" s="1"/>
  <c r="BX135" s="1"/>
  <c r="BX29" s="1"/>
  <c r="BW369"/>
  <c r="BW253" s="1"/>
  <c r="BW135" s="1"/>
  <c r="BW29" s="1"/>
  <c r="BV369"/>
  <c r="BV253" s="1"/>
  <c r="BV135" s="1"/>
  <c r="BV29" s="1"/>
  <c r="BU369"/>
  <c r="BU253" s="1"/>
  <c r="BU135" s="1"/>
  <c r="BU29" s="1"/>
  <c r="BT369"/>
  <c r="BT253" s="1"/>
  <c r="BT135" s="1"/>
  <c r="BT29" s="1"/>
  <c r="BS369"/>
  <c r="BS253" s="1"/>
  <c r="BS135" s="1"/>
  <c r="BS29" s="1"/>
  <c r="BR369"/>
  <c r="BR253" s="1"/>
  <c r="BR135" s="1"/>
  <c r="BR29" s="1"/>
  <c r="BQ369"/>
  <c r="BQ253" s="1"/>
  <c r="BQ135" s="1"/>
  <c r="BQ29" s="1"/>
  <c r="BP369"/>
  <c r="BP253" s="1"/>
  <c r="BP135" s="1"/>
  <c r="BP29" s="1"/>
  <c r="BO369"/>
  <c r="BO253" s="1"/>
  <c r="BO135" s="1"/>
  <c r="BO29" s="1"/>
  <c r="BN369"/>
  <c r="BN253" s="1"/>
  <c r="BN135" s="1"/>
  <c r="BN29" s="1"/>
  <c r="BM369"/>
  <c r="BM253" s="1"/>
  <c r="BM135" s="1"/>
  <c r="BM29" s="1"/>
  <c r="BL369"/>
  <c r="BL253" s="1"/>
  <c r="BL135" s="1"/>
  <c r="BL29" s="1"/>
  <c r="BK369"/>
  <c r="BK253" s="1"/>
  <c r="BK135" s="1"/>
  <c r="BK29" s="1"/>
  <c r="BJ369"/>
  <c r="BJ253" s="1"/>
  <c r="BJ135" s="1"/>
  <c r="BJ29" s="1"/>
  <c r="BI369"/>
  <c r="BI253" s="1"/>
  <c r="BI135" s="1"/>
  <c r="BI29" s="1"/>
  <c r="BH369"/>
  <c r="BH253" s="1"/>
  <c r="BH135" s="1"/>
  <c r="BH29" s="1"/>
  <c r="BG369"/>
  <c r="BG253" s="1"/>
  <c r="BG135" s="1"/>
  <c r="BG29" s="1"/>
  <c r="BF369"/>
  <c r="BF253" s="1"/>
  <c r="BF135" s="1"/>
  <c r="BF29" s="1"/>
  <c r="BE369"/>
  <c r="BE253" s="1"/>
  <c r="BE135" s="1"/>
  <c r="BE29" s="1"/>
  <c r="BD369"/>
  <c r="BD253" s="1"/>
  <c r="BD135" s="1"/>
  <c r="BD29" s="1"/>
  <c r="BC369"/>
  <c r="BC253" s="1"/>
  <c r="BC135" s="1"/>
  <c r="BC29" s="1"/>
  <c r="BB369"/>
  <c r="BB253" s="1"/>
  <c r="BB135" s="1"/>
  <c r="BB29" s="1"/>
  <c r="BA369"/>
  <c r="BA253" s="1"/>
  <c r="BA135" s="1"/>
  <c r="BA29" s="1"/>
  <c r="AZ369"/>
  <c r="AZ253" s="1"/>
  <c r="AZ135" s="1"/>
  <c r="AZ29" s="1"/>
  <c r="AY369"/>
  <c r="AY253" s="1"/>
  <c r="AY135" s="1"/>
  <c r="AY29" s="1"/>
  <c r="AX369"/>
  <c r="AX253" s="1"/>
  <c r="AX135" s="1"/>
  <c r="AX29" s="1"/>
  <c r="AW369"/>
  <c r="AW253" s="1"/>
  <c r="AW135" s="1"/>
  <c r="AW29" s="1"/>
  <c r="AV369"/>
  <c r="AV253" s="1"/>
  <c r="AV135" s="1"/>
  <c r="AV29" s="1"/>
  <c r="AU369"/>
  <c r="AU253" s="1"/>
  <c r="AU135" s="1"/>
  <c r="AU29" s="1"/>
  <c r="AT369"/>
  <c r="AT253" s="1"/>
  <c r="AT135" s="1"/>
  <c r="AT29" s="1"/>
  <c r="AS369"/>
  <c r="AS253" s="1"/>
  <c r="AS135" s="1"/>
  <c r="AS29" s="1"/>
  <c r="AR369"/>
  <c r="AR253" s="1"/>
  <c r="AR135" s="1"/>
  <c r="AR29" s="1"/>
  <c r="AQ369"/>
  <c r="AQ253" s="1"/>
  <c r="AQ135" s="1"/>
  <c r="AQ29" s="1"/>
  <c r="AP369"/>
  <c r="AP253" s="1"/>
  <c r="AP135" s="1"/>
  <c r="AP29" s="1"/>
  <c r="AO369"/>
  <c r="AO253" s="1"/>
  <c r="AO135" s="1"/>
  <c r="AO29" s="1"/>
  <c r="AN369"/>
  <c r="AN253" s="1"/>
  <c r="AN135" s="1"/>
  <c r="AN29" s="1"/>
  <c r="AM369"/>
  <c r="AM253" s="1"/>
  <c r="AM135" s="1"/>
  <c r="AM29" s="1"/>
  <c r="AL369"/>
  <c r="AL253" s="1"/>
  <c r="AL135" s="1"/>
  <c r="AL29" s="1"/>
  <c r="AK369"/>
  <c r="AK253" s="1"/>
  <c r="AK135" s="1"/>
  <c r="AK29" s="1"/>
  <c r="AJ369"/>
  <c r="AJ253" s="1"/>
  <c r="AJ135" s="1"/>
  <c r="AJ29" s="1"/>
  <c r="AI369"/>
  <c r="AI253" s="1"/>
  <c r="AI135" s="1"/>
  <c r="AI29" s="1"/>
  <c r="AH369"/>
  <c r="AH253" s="1"/>
  <c r="AH135" s="1"/>
  <c r="AH29" s="1"/>
  <c r="AG369"/>
  <c r="AG253" s="1"/>
  <c r="AG135" s="1"/>
  <c r="AG29" s="1"/>
  <c r="AF369"/>
  <c r="AF253" s="1"/>
  <c r="AF135" s="1"/>
  <c r="AF29" s="1"/>
  <c r="AE369"/>
  <c r="AE253" s="1"/>
  <c r="AE135" s="1"/>
  <c r="AE29" s="1"/>
  <c r="AD369"/>
  <c r="AD253" s="1"/>
  <c r="AD135" s="1"/>
  <c r="AD29" s="1"/>
  <c r="AB369"/>
  <c r="AB253" s="1"/>
  <c r="AB135" s="1"/>
  <c r="AB29" s="1"/>
  <c r="AA369"/>
  <c r="AA253" s="1"/>
  <c r="AA135" s="1"/>
  <c r="AA29" s="1"/>
  <c r="Z369"/>
  <c r="Z253" s="1"/>
  <c r="Z135" s="1"/>
  <c r="Z29" s="1"/>
  <c r="Y369"/>
  <c r="Y253" s="1"/>
  <c r="Y135" s="1"/>
  <c r="Y29" s="1"/>
  <c r="X369"/>
  <c r="X253" s="1"/>
  <c r="X135" s="1"/>
  <c r="X29" s="1"/>
  <c r="W369"/>
  <c r="W253" s="1"/>
  <c r="W135" s="1"/>
  <c r="W29" s="1"/>
  <c r="V369"/>
  <c r="V253" s="1"/>
  <c r="V135" s="1"/>
  <c r="V29" s="1"/>
  <c r="U369"/>
  <c r="U253" s="1"/>
  <c r="U135" s="1"/>
  <c r="U29" s="1"/>
  <c r="T369"/>
  <c r="T253" s="1"/>
  <c r="T135" s="1"/>
  <c r="T29" s="1"/>
  <c r="S369"/>
  <c r="S253" s="1"/>
  <c r="S135" s="1"/>
  <c r="R369"/>
  <c r="R253" s="1"/>
  <c r="R135" s="1"/>
  <c r="R29" s="1"/>
  <c r="Q369"/>
  <c r="Q253" s="1"/>
  <c r="Q135" s="1"/>
  <c r="Q29" s="1"/>
  <c r="P369"/>
  <c r="P253" s="1"/>
  <c r="P135" s="1"/>
  <c r="P29" s="1"/>
  <c r="O369"/>
  <c r="O253" s="1"/>
  <c r="O135" s="1"/>
  <c r="O29" s="1"/>
  <c r="N369"/>
  <c r="N253" s="1"/>
  <c r="N135" s="1"/>
  <c r="N29" s="1"/>
  <c r="M369"/>
  <c r="M253" s="1"/>
  <c r="M135" s="1"/>
  <c r="M29" s="1"/>
  <c r="L369"/>
  <c r="L253" s="1"/>
  <c r="L135" s="1"/>
  <c r="L29" s="1"/>
  <c r="K369"/>
  <c r="K253" s="1"/>
  <c r="K135" s="1"/>
  <c r="K29" s="1"/>
  <c r="J369"/>
  <c r="J253" s="1"/>
  <c r="J135" s="1"/>
  <c r="J29" s="1"/>
  <c r="DD370"/>
  <c r="DD254" s="1"/>
  <c r="DD136" s="1"/>
  <c r="DD30" s="1"/>
  <c r="DC370"/>
  <c r="DC254" s="1"/>
  <c r="DC136" s="1"/>
  <c r="DC30" s="1"/>
  <c r="DB370"/>
  <c r="DB254" s="1"/>
  <c r="DB136" s="1"/>
  <c r="DB30" s="1"/>
  <c r="DA370"/>
  <c r="DA254" s="1"/>
  <c r="DA136" s="1"/>
  <c r="DA30" s="1"/>
  <c r="CZ370"/>
  <c r="CZ254" s="1"/>
  <c r="CZ136" s="1"/>
  <c r="CZ30" s="1"/>
  <c r="CY370"/>
  <c r="CY254" s="1"/>
  <c r="CY136" s="1"/>
  <c r="CY30" s="1"/>
  <c r="CX370"/>
  <c r="CX254" s="1"/>
  <c r="CX136" s="1"/>
  <c r="CX30" s="1"/>
  <c r="CW370"/>
  <c r="CW254" s="1"/>
  <c r="CW136" s="1"/>
  <c r="CW30" s="1"/>
  <c r="CV370"/>
  <c r="CV254" s="1"/>
  <c r="CV136" s="1"/>
  <c r="CV30" s="1"/>
  <c r="CU370"/>
  <c r="CU254" s="1"/>
  <c r="CU136" s="1"/>
  <c r="CU30" s="1"/>
  <c r="CT370"/>
  <c r="CT254" s="1"/>
  <c r="CT136" s="1"/>
  <c r="CT30" s="1"/>
  <c r="CS370"/>
  <c r="CS254" s="1"/>
  <c r="CS136" s="1"/>
  <c r="CS30" s="1"/>
  <c r="CR370"/>
  <c r="CR254" s="1"/>
  <c r="CR136" s="1"/>
  <c r="CR30" s="1"/>
  <c r="CQ370"/>
  <c r="CQ254" s="1"/>
  <c r="CQ136" s="1"/>
  <c r="CQ30" s="1"/>
  <c r="CP370"/>
  <c r="CP254" s="1"/>
  <c r="CP136" s="1"/>
  <c r="CP30" s="1"/>
  <c r="CO370"/>
  <c r="CO254" s="1"/>
  <c r="CO136" s="1"/>
  <c r="CO30" s="1"/>
  <c r="CN370"/>
  <c r="CN254" s="1"/>
  <c r="CN136" s="1"/>
  <c r="CN30" s="1"/>
  <c r="CM370"/>
  <c r="CM254" s="1"/>
  <c r="CM136" s="1"/>
  <c r="CM30" s="1"/>
  <c r="CL370"/>
  <c r="CL254" s="1"/>
  <c r="CL136" s="1"/>
  <c r="CL30" s="1"/>
  <c r="CK370"/>
  <c r="CK254" s="1"/>
  <c r="CK136" s="1"/>
  <c r="CK30" s="1"/>
  <c r="CJ370"/>
  <c r="CJ254" s="1"/>
  <c r="CJ136" s="1"/>
  <c r="CJ30" s="1"/>
  <c r="CI370"/>
  <c r="CI254" s="1"/>
  <c r="CI136" s="1"/>
  <c r="CI30" s="1"/>
  <c r="CH370"/>
  <c r="CH254" s="1"/>
  <c r="CH136" s="1"/>
  <c r="CH30" s="1"/>
  <c r="CG370"/>
  <c r="CG254" s="1"/>
  <c r="CG136" s="1"/>
  <c r="CG30" s="1"/>
  <c r="CF370"/>
  <c r="CF254" s="1"/>
  <c r="CF136" s="1"/>
  <c r="CF30" s="1"/>
  <c r="CE370"/>
  <c r="CE254" s="1"/>
  <c r="CE136" s="1"/>
  <c r="CE30" s="1"/>
  <c r="CD370"/>
  <c r="CD254" s="1"/>
  <c r="CD136" s="1"/>
  <c r="CD30" s="1"/>
  <c r="CC370"/>
  <c r="CC254" s="1"/>
  <c r="CC136" s="1"/>
  <c r="CC30" s="1"/>
  <c r="CB370"/>
  <c r="CB254" s="1"/>
  <c r="CB136" s="1"/>
  <c r="CB30" s="1"/>
  <c r="CA370"/>
  <c r="CA254" s="1"/>
  <c r="CA136" s="1"/>
  <c r="CA30" s="1"/>
  <c r="BZ370"/>
  <c r="BZ254" s="1"/>
  <c r="BZ136" s="1"/>
  <c r="BZ30" s="1"/>
  <c r="BY370"/>
  <c r="BY254" s="1"/>
  <c r="BY136" s="1"/>
  <c r="BY30" s="1"/>
  <c r="BX370"/>
  <c r="BX254" s="1"/>
  <c r="BX136" s="1"/>
  <c r="BX30" s="1"/>
  <c r="BW370"/>
  <c r="BW254" s="1"/>
  <c r="BW136" s="1"/>
  <c r="BW30" s="1"/>
  <c r="BV370"/>
  <c r="BV254" s="1"/>
  <c r="BV136" s="1"/>
  <c r="BV30" s="1"/>
  <c r="BU370"/>
  <c r="BU254" s="1"/>
  <c r="BU136" s="1"/>
  <c r="BU30" s="1"/>
  <c r="BT370"/>
  <c r="BT254" s="1"/>
  <c r="BT136" s="1"/>
  <c r="BT30" s="1"/>
  <c r="BS370"/>
  <c r="BS254" s="1"/>
  <c r="BS136" s="1"/>
  <c r="BS30" s="1"/>
  <c r="BR370"/>
  <c r="BR254" s="1"/>
  <c r="BR136" s="1"/>
  <c r="BR30" s="1"/>
  <c r="BQ370"/>
  <c r="BQ254" s="1"/>
  <c r="BQ136" s="1"/>
  <c r="BQ30" s="1"/>
  <c r="BP370"/>
  <c r="BP254" s="1"/>
  <c r="BP136" s="1"/>
  <c r="BP30" s="1"/>
  <c r="BO370"/>
  <c r="BO254" s="1"/>
  <c r="BO136" s="1"/>
  <c r="BO30" s="1"/>
  <c r="BN370"/>
  <c r="BN254" s="1"/>
  <c r="BN136" s="1"/>
  <c r="BN30" s="1"/>
  <c r="BM370"/>
  <c r="BM254" s="1"/>
  <c r="BM136" s="1"/>
  <c r="BM30" s="1"/>
  <c r="BL370"/>
  <c r="BL254" s="1"/>
  <c r="BL136" s="1"/>
  <c r="BL30" s="1"/>
  <c r="BK370"/>
  <c r="BK254" s="1"/>
  <c r="BK136" s="1"/>
  <c r="BK30" s="1"/>
  <c r="BJ370"/>
  <c r="BJ254" s="1"/>
  <c r="BJ136" s="1"/>
  <c r="BJ30" s="1"/>
  <c r="BI370"/>
  <c r="BI254" s="1"/>
  <c r="BI136" s="1"/>
  <c r="BI30" s="1"/>
  <c r="BH370"/>
  <c r="BH254" s="1"/>
  <c r="BH136" s="1"/>
  <c r="BH30" s="1"/>
  <c r="BG370"/>
  <c r="BG254" s="1"/>
  <c r="BG136" s="1"/>
  <c r="BG30" s="1"/>
  <c r="BF370"/>
  <c r="BF254" s="1"/>
  <c r="BF136" s="1"/>
  <c r="BF30" s="1"/>
  <c r="BE370"/>
  <c r="BE254" s="1"/>
  <c r="BE136" s="1"/>
  <c r="BE30" s="1"/>
  <c r="BD370"/>
  <c r="BD254" s="1"/>
  <c r="BD136" s="1"/>
  <c r="BD30" s="1"/>
  <c r="BC370"/>
  <c r="BC254" s="1"/>
  <c r="BC136" s="1"/>
  <c r="BC30" s="1"/>
  <c r="BB370"/>
  <c r="BB254" s="1"/>
  <c r="BB136" s="1"/>
  <c r="BB30" s="1"/>
  <c r="BA370"/>
  <c r="BA254" s="1"/>
  <c r="BA136" s="1"/>
  <c r="BA30" s="1"/>
  <c r="AZ370"/>
  <c r="AZ254" s="1"/>
  <c r="AZ136" s="1"/>
  <c r="AZ30" s="1"/>
  <c r="AY370"/>
  <c r="AY254" s="1"/>
  <c r="AY136" s="1"/>
  <c r="AY30" s="1"/>
  <c r="AX370"/>
  <c r="AX254" s="1"/>
  <c r="AX136" s="1"/>
  <c r="AX30" s="1"/>
  <c r="AW370"/>
  <c r="AW254" s="1"/>
  <c r="AW136" s="1"/>
  <c r="AW30" s="1"/>
  <c r="AV370"/>
  <c r="AV254" s="1"/>
  <c r="AV136" s="1"/>
  <c r="AV30" s="1"/>
  <c r="AU370"/>
  <c r="AU254" s="1"/>
  <c r="AU136" s="1"/>
  <c r="AU30" s="1"/>
  <c r="AT370"/>
  <c r="AT254" s="1"/>
  <c r="AT136" s="1"/>
  <c r="AT30" s="1"/>
  <c r="AS370"/>
  <c r="AS254" s="1"/>
  <c r="AS136" s="1"/>
  <c r="AS30" s="1"/>
  <c r="AR370"/>
  <c r="AR254" s="1"/>
  <c r="AR136" s="1"/>
  <c r="AR30" s="1"/>
  <c r="AQ370"/>
  <c r="AQ254" s="1"/>
  <c r="AQ136" s="1"/>
  <c r="AQ30" s="1"/>
  <c r="AP370"/>
  <c r="AP254" s="1"/>
  <c r="AP136" s="1"/>
  <c r="AP30" s="1"/>
  <c r="AO370"/>
  <c r="AO254" s="1"/>
  <c r="AO136" s="1"/>
  <c r="AO30" s="1"/>
  <c r="AN370"/>
  <c r="AN254" s="1"/>
  <c r="AN136" s="1"/>
  <c r="AN30" s="1"/>
  <c r="AM370"/>
  <c r="AM254" s="1"/>
  <c r="AM136" s="1"/>
  <c r="AL370"/>
  <c r="AL254" s="1"/>
  <c r="AL136" s="1"/>
  <c r="AL30" s="1"/>
  <c r="AK370"/>
  <c r="AK254" s="1"/>
  <c r="AK136" s="1"/>
  <c r="AK30" s="1"/>
  <c r="AJ370"/>
  <c r="AJ254" s="1"/>
  <c r="AJ136" s="1"/>
  <c r="AJ30" s="1"/>
  <c r="AI370"/>
  <c r="AI254" s="1"/>
  <c r="AI136" s="1"/>
  <c r="AI30" s="1"/>
  <c r="AH370"/>
  <c r="AH254" s="1"/>
  <c r="AH136" s="1"/>
  <c r="AH30" s="1"/>
  <c r="AG370"/>
  <c r="AG254" s="1"/>
  <c r="AG136" s="1"/>
  <c r="AG30" s="1"/>
  <c r="AF370"/>
  <c r="AF254" s="1"/>
  <c r="AF136" s="1"/>
  <c r="AF30" s="1"/>
  <c r="AE370"/>
  <c r="AE254" s="1"/>
  <c r="AE136" s="1"/>
  <c r="AE30" s="1"/>
  <c r="AC370"/>
  <c r="AC254" s="1"/>
  <c r="AC136" s="1"/>
  <c r="AC30" s="1"/>
  <c r="AB370"/>
  <c r="AB254" s="1"/>
  <c r="AB136" s="1"/>
  <c r="AB30" s="1"/>
  <c r="AA370"/>
  <c r="AA254" s="1"/>
  <c r="AA136" s="1"/>
  <c r="AA30" s="1"/>
  <c r="Z370"/>
  <c r="Z254" s="1"/>
  <c r="Z136" s="1"/>
  <c r="Z30" s="1"/>
  <c r="Y370"/>
  <c r="Y254" s="1"/>
  <c r="Y136" s="1"/>
  <c r="Y30" s="1"/>
  <c r="X370"/>
  <c r="X254" s="1"/>
  <c r="X136" s="1"/>
  <c r="X30" s="1"/>
  <c r="W370"/>
  <c r="W254" s="1"/>
  <c r="W136" s="1"/>
  <c r="W30" s="1"/>
  <c r="V370"/>
  <c r="V254" s="1"/>
  <c r="V136" s="1"/>
  <c r="V30" s="1"/>
  <c r="U370"/>
  <c r="U254" s="1"/>
  <c r="U136" s="1"/>
  <c r="U30" s="1"/>
  <c r="T370"/>
  <c r="T254" s="1"/>
  <c r="T136" s="1"/>
  <c r="T30" s="1"/>
  <c r="S370"/>
  <c r="S254" s="1"/>
  <c r="S136" s="1"/>
  <c r="S30" s="1"/>
  <c r="R370"/>
  <c r="R254" s="1"/>
  <c r="R136" s="1"/>
  <c r="R30" s="1"/>
  <c r="Q370"/>
  <c r="Q254" s="1"/>
  <c r="Q136" s="1"/>
  <c r="Q30" s="1"/>
  <c r="P370"/>
  <c r="P254" s="1"/>
  <c r="P136" s="1"/>
  <c r="P30" s="1"/>
  <c r="O370"/>
  <c r="O254" s="1"/>
  <c r="O136" s="1"/>
  <c r="O30" s="1"/>
  <c r="N370"/>
  <c r="N254" s="1"/>
  <c r="N136" s="1"/>
  <c r="N30" s="1"/>
  <c r="M370"/>
  <c r="M254" s="1"/>
  <c r="M136" s="1"/>
  <c r="M30" s="1"/>
  <c r="L370"/>
  <c r="L254" s="1"/>
  <c r="L136" s="1"/>
  <c r="L30" s="1"/>
  <c r="K370"/>
  <c r="K254" s="1"/>
  <c r="K136" s="1"/>
  <c r="K30" s="1"/>
  <c r="J370"/>
  <c r="J254" s="1"/>
  <c r="J136" s="1"/>
  <c r="DD371"/>
  <c r="DD255" s="1"/>
  <c r="DD137" s="1"/>
  <c r="DD31" s="1"/>
  <c r="DC371"/>
  <c r="DC255" s="1"/>
  <c r="DC137" s="1"/>
  <c r="DC31" s="1"/>
  <c r="DB371"/>
  <c r="DB255" s="1"/>
  <c r="DB137" s="1"/>
  <c r="DB31" s="1"/>
  <c r="DA371"/>
  <c r="DA255" s="1"/>
  <c r="DA137" s="1"/>
  <c r="DA31" s="1"/>
  <c r="CZ371"/>
  <c r="CZ255" s="1"/>
  <c r="CZ137" s="1"/>
  <c r="CZ31" s="1"/>
  <c r="CY371"/>
  <c r="CY255" s="1"/>
  <c r="CY137" s="1"/>
  <c r="CY31" s="1"/>
  <c r="CX371"/>
  <c r="CX255" s="1"/>
  <c r="CX137" s="1"/>
  <c r="CX31" s="1"/>
  <c r="CW371"/>
  <c r="CW255" s="1"/>
  <c r="CW137" s="1"/>
  <c r="CW31" s="1"/>
  <c r="CV371"/>
  <c r="CV255" s="1"/>
  <c r="CV137" s="1"/>
  <c r="CV31" s="1"/>
  <c r="CU371"/>
  <c r="CU255" s="1"/>
  <c r="CU137" s="1"/>
  <c r="CU31" s="1"/>
  <c r="CT371"/>
  <c r="CT255" s="1"/>
  <c r="CT137" s="1"/>
  <c r="CT31" s="1"/>
  <c r="CS371"/>
  <c r="CS255" s="1"/>
  <c r="CS137" s="1"/>
  <c r="CS31" s="1"/>
  <c r="CR371"/>
  <c r="CR255" s="1"/>
  <c r="CR137" s="1"/>
  <c r="CR31" s="1"/>
  <c r="CQ371"/>
  <c r="CQ255" s="1"/>
  <c r="CQ137" s="1"/>
  <c r="CQ31" s="1"/>
  <c r="CP371"/>
  <c r="CP255" s="1"/>
  <c r="CP137" s="1"/>
  <c r="CP31" s="1"/>
  <c r="CO371"/>
  <c r="CO255" s="1"/>
  <c r="CO137" s="1"/>
  <c r="CO31" s="1"/>
  <c r="CN371"/>
  <c r="CN255" s="1"/>
  <c r="CN137" s="1"/>
  <c r="CN31" s="1"/>
  <c r="CM371"/>
  <c r="CM255" s="1"/>
  <c r="CM137" s="1"/>
  <c r="CM31" s="1"/>
  <c r="CL371"/>
  <c r="CL255" s="1"/>
  <c r="CL137" s="1"/>
  <c r="CL31" s="1"/>
  <c r="CK371"/>
  <c r="CK255" s="1"/>
  <c r="CK137" s="1"/>
  <c r="CK31" s="1"/>
  <c r="CJ371"/>
  <c r="CJ255" s="1"/>
  <c r="CJ137" s="1"/>
  <c r="CJ31" s="1"/>
  <c r="CI371"/>
  <c r="CI255" s="1"/>
  <c r="CI137" s="1"/>
  <c r="CI31" s="1"/>
  <c r="CH371"/>
  <c r="CH255" s="1"/>
  <c r="CH137" s="1"/>
  <c r="CH31" s="1"/>
  <c r="CG371"/>
  <c r="CG255" s="1"/>
  <c r="CG137" s="1"/>
  <c r="CG31" s="1"/>
  <c r="CF371"/>
  <c r="CF255" s="1"/>
  <c r="CF137" s="1"/>
  <c r="CF31" s="1"/>
  <c r="CE371"/>
  <c r="CE255" s="1"/>
  <c r="CE137" s="1"/>
  <c r="CE31" s="1"/>
  <c r="CD371"/>
  <c r="CD255" s="1"/>
  <c r="CD137" s="1"/>
  <c r="CD31" s="1"/>
  <c r="CC371"/>
  <c r="CC255" s="1"/>
  <c r="CC137" s="1"/>
  <c r="CC31" s="1"/>
  <c r="CB371"/>
  <c r="CB255" s="1"/>
  <c r="CB137" s="1"/>
  <c r="CB31" s="1"/>
  <c r="CA371"/>
  <c r="CA255" s="1"/>
  <c r="CA137" s="1"/>
  <c r="CA31" s="1"/>
  <c r="BZ371"/>
  <c r="BZ255" s="1"/>
  <c r="BZ137" s="1"/>
  <c r="BZ31" s="1"/>
  <c r="BY371"/>
  <c r="BY255" s="1"/>
  <c r="BY137" s="1"/>
  <c r="BY31" s="1"/>
  <c r="BX371"/>
  <c r="BX255" s="1"/>
  <c r="BX137" s="1"/>
  <c r="BX31" s="1"/>
  <c r="BW371"/>
  <c r="BW255" s="1"/>
  <c r="BW137" s="1"/>
  <c r="BW31" s="1"/>
  <c r="BV371"/>
  <c r="BV255" s="1"/>
  <c r="BV137" s="1"/>
  <c r="BV31" s="1"/>
  <c r="BU371"/>
  <c r="BU255" s="1"/>
  <c r="BU137" s="1"/>
  <c r="BU31" s="1"/>
  <c r="BT371"/>
  <c r="BT255" s="1"/>
  <c r="BT137" s="1"/>
  <c r="BT31" s="1"/>
  <c r="BS371"/>
  <c r="BS255" s="1"/>
  <c r="BS137" s="1"/>
  <c r="BS31" s="1"/>
  <c r="BR371"/>
  <c r="BR255" s="1"/>
  <c r="BR137" s="1"/>
  <c r="BR31" s="1"/>
  <c r="BQ371"/>
  <c r="BQ255" s="1"/>
  <c r="BQ137" s="1"/>
  <c r="BQ31" s="1"/>
  <c r="BP371"/>
  <c r="BP255" s="1"/>
  <c r="BP137" s="1"/>
  <c r="BP31" s="1"/>
  <c r="BO371"/>
  <c r="BO255" s="1"/>
  <c r="BO137" s="1"/>
  <c r="BO31" s="1"/>
  <c r="BN371"/>
  <c r="BN255" s="1"/>
  <c r="BN137" s="1"/>
  <c r="BN31" s="1"/>
  <c r="BM371"/>
  <c r="BM255" s="1"/>
  <c r="BM137" s="1"/>
  <c r="BM31" s="1"/>
  <c r="BL371"/>
  <c r="BL255" s="1"/>
  <c r="BL137" s="1"/>
  <c r="BL31" s="1"/>
  <c r="BK371"/>
  <c r="BK255" s="1"/>
  <c r="BK137" s="1"/>
  <c r="BK31" s="1"/>
  <c r="BJ371"/>
  <c r="BJ255" s="1"/>
  <c r="BJ137" s="1"/>
  <c r="BJ31" s="1"/>
  <c r="BI371"/>
  <c r="BI255" s="1"/>
  <c r="BI137" s="1"/>
  <c r="BI31" s="1"/>
  <c r="BH371"/>
  <c r="BH255" s="1"/>
  <c r="BH137" s="1"/>
  <c r="BH31" s="1"/>
  <c r="BG371"/>
  <c r="BG255" s="1"/>
  <c r="BG137" s="1"/>
  <c r="BG31" s="1"/>
  <c r="BF371"/>
  <c r="BF255" s="1"/>
  <c r="BF137" s="1"/>
  <c r="BF31" s="1"/>
  <c r="BE371"/>
  <c r="BE255" s="1"/>
  <c r="BE137" s="1"/>
  <c r="BE31" s="1"/>
  <c r="BD371"/>
  <c r="BD255" s="1"/>
  <c r="BD137" s="1"/>
  <c r="BD31" s="1"/>
  <c r="BC371"/>
  <c r="BC255" s="1"/>
  <c r="BC137" s="1"/>
  <c r="BC31" s="1"/>
  <c r="BB371"/>
  <c r="BB255" s="1"/>
  <c r="BB137" s="1"/>
  <c r="BB31" s="1"/>
  <c r="BA371"/>
  <c r="BA255" s="1"/>
  <c r="BA137" s="1"/>
  <c r="BA31" s="1"/>
  <c r="AZ371"/>
  <c r="AZ255" s="1"/>
  <c r="AZ137" s="1"/>
  <c r="AZ31" s="1"/>
  <c r="AY371"/>
  <c r="AY255" s="1"/>
  <c r="AY137" s="1"/>
  <c r="AY31" s="1"/>
  <c r="AX371"/>
  <c r="AX255" s="1"/>
  <c r="AX137" s="1"/>
  <c r="AX31" s="1"/>
  <c r="AW371"/>
  <c r="AW255" s="1"/>
  <c r="AW137" s="1"/>
  <c r="AW31" s="1"/>
  <c r="AV371"/>
  <c r="AV255" s="1"/>
  <c r="AV137" s="1"/>
  <c r="AV31" s="1"/>
  <c r="AU371"/>
  <c r="AU255" s="1"/>
  <c r="AU137" s="1"/>
  <c r="AU31" s="1"/>
  <c r="AT371"/>
  <c r="AT255" s="1"/>
  <c r="AT137" s="1"/>
  <c r="AT31" s="1"/>
  <c r="AS371"/>
  <c r="AS255" s="1"/>
  <c r="AS137" s="1"/>
  <c r="AS31" s="1"/>
  <c r="AR371"/>
  <c r="AR255" s="1"/>
  <c r="AR137" s="1"/>
  <c r="AR31" s="1"/>
  <c r="AQ371"/>
  <c r="AQ255" s="1"/>
  <c r="AQ137" s="1"/>
  <c r="AQ31" s="1"/>
  <c r="AP371"/>
  <c r="AP255" s="1"/>
  <c r="AP137" s="1"/>
  <c r="AP31" s="1"/>
  <c r="AO371"/>
  <c r="AO255" s="1"/>
  <c r="AO137" s="1"/>
  <c r="AO31" s="1"/>
  <c r="AN371"/>
  <c r="AN255" s="1"/>
  <c r="AN137" s="1"/>
  <c r="AM371"/>
  <c r="AM255" s="1"/>
  <c r="AM137" s="1"/>
  <c r="AM31" s="1"/>
  <c r="AL371"/>
  <c r="AL255" s="1"/>
  <c r="AL137" s="1"/>
  <c r="AL31" s="1"/>
  <c r="AK371"/>
  <c r="AK255" s="1"/>
  <c r="AK137" s="1"/>
  <c r="AK31" s="1"/>
  <c r="AJ371"/>
  <c r="AJ255" s="1"/>
  <c r="AJ137" s="1"/>
  <c r="AJ31" s="1"/>
  <c r="AI371"/>
  <c r="AI255" s="1"/>
  <c r="AI137" s="1"/>
  <c r="AI31" s="1"/>
  <c r="AH371"/>
  <c r="AH255" s="1"/>
  <c r="AH137" s="1"/>
  <c r="AH31" s="1"/>
  <c r="AG371"/>
  <c r="AG255" s="1"/>
  <c r="AG137" s="1"/>
  <c r="AG31" s="1"/>
  <c r="AF371"/>
  <c r="AF255" s="1"/>
  <c r="AF137" s="1"/>
  <c r="AF31" s="1"/>
  <c r="AD371"/>
  <c r="AD255" s="1"/>
  <c r="AD137" s="1"/>
  <c r="AD31" s="1"/>
  <c r="AC371"/>
  <c r="AC255" s="1"/>
  <c r="AC137" s="1"/>
  <c r="AC31" s="1"/>
  <c r="AB371"/>
  <c r="AB255" s="1"/>
  <c r="AB137" s="1"/>
  <c r="AB31" s="1"/>
  <c r="AA371"/>
  <c r="AA255" s="1"/>
  <c r="AA137" s="1"/>
  <c r="AA31" s="1"/>
  <c r="Z371"/>
  <c r="Z255" s="1"/>
  <c r="Z137" s="1"/>
  <c r="Z31" s="1"/>
  <c r="Y371"/>
  <c r="Y255" s="1"/>
  <c r="Y137" s="1"/>
  <c r="Y31" s="1"/>
  <c r="X371"/>
  <c r="X255" s="1"/>
  <c r="X137" s="1"/>
  <c r="X31" s="1"/>
  <c r="W371"/>
  <c r="W255" s="1"/>
  <c r="W137" s="1"/>
  <c r="W31" s="1"/>
  <c r="V371"/>
  <c r="V255" s="1"/>
  <c r="V137" s="1"/>
  <c r="V31" s="1"/>
  <c r="U371"/>
  <c r="U255" s="1"/>
  <c r="U137" s="1"/>
  <c r="U31" s="1"/>
  <c r="T371"/>
  <c r="T255" s="1"/>
  <c r="T137" s="1"/>
  <c r="T31" s="1"/>
  <c r="S371"/>
  <c r="S255" s="1"/>
  <c r="S137" s="1"/>
  <c r="S31" s="1"/>
  <c r="R371"/>
  <c r="R255" s="1"/>
  <c r="R137" s="1"/>
  <c r="R31" s="1"/>
  <c r="Q371"/>
  <c r="Q255" s="1"/>
  <c r="Q137" s="1"/>
  <c r="Q31" s="1"/>
  <c r="P371"/>
  <c r="P255" s="1"/>
  <c r="P137" s="1"/>
  <c r="P31" s="1"/>
  <c r="O371"/>
  <c r="O255" s="1"/>
  <c r="O137" s="1"/>
  <c r="O31" s="1"/>
  <c r="N371"/>
  <c r="N255" s="1"/>
  <c r="N137" s="1"/>
  <c r="N31" s="1"/>
  <c r="M371"/>
  <c r="M255" s="1"/>
  <c r="M137" s="1"/>
  <c r="M31" s="1"/>
  <c r="L371"/>
  <c r="L255" s="1"/>
  <c r="L137" s="1"/>
  <c r="L31" s="1"/>
  <c r="K371"/>
  <c r="K255" s="1"/>
  <c r="K137" s="1"/>
  <c r="K31" s="1"/>
  <c r="J371"/>
  <c r="J255" s="1"/>
  <c r="J137" s="1"/>
  <c r="DD372"/>
  <c r="DD256" s="1"/>
  <c r="DD138" s="1"/>
  <c r="DD32" s="1"/>
  <c r="DC372"/>
  <c r="DC256" s="1"/>
  <c r="DC138" s="1"/>
  <c r="DC32" s="1"/>
  <c r="DB372"/>
  <c r="DB256" s="1"/>
  <c r="DB138" s="1"/>
  <c r="DB32" s="1"/>
  <c r="DA372"/>
  <c r="DA256" s="1"/>
  <c r="DA138" s="1"/>
  <c r="DA32" s="1"/>
  <c r="CZ372"/>
  <c r="CZ256" s="1"/>
  <c r="CZ138" s="1"/>
  <c r="CZ32" s="1"/>
  <c r="CY372"/>
  <c r="CY256" s="1"/>
  <c r="CY138" s="1"/>
  <c r="CY32" s="1"/>
  <c r="CX372"/>
  <c r="CX256" s="1"/>
  <c r="CX138" s="1"/>
  <c r="CX32" s="1"/>
  <c r="CW372"/>
  <c r="CW256" s="1"/>
  <c r="CW138" s="1"/>
  <c r="CW32" s="1"/>
  <c r="CV372"/>
  <c r="CV256" s="1"/>
  <c r="CV138" s="1"/>
  <c r="CV32" s="1"/>
  <c r="CU372"/>
  <c r="CU256" s="1"/>
  <c r="CU138" s="1"/>
  <c r="CU32" s="1"/>
  <c r="CT372"/>
  <c r="CT256" s="1"/>
  <c r="CT138" s="1"/>
  <c r="CT32" s="1"/>
  <c r="CS372"/>
  <c r="CS256" s="1"/>
  <c r="CS138" s="1"/>
  <c r="CS32" s="1"/>
  <c r="CR372"/>
  <c r="CR256" s="1"/>
  <c r="CR138" s="1"/>
  <c r="CR32" s="1"/>
  <c r="CQ372"/>
  <c r="CQ256" s="1"/>
  <c r="CQ138" s="1"/>
  <c r="CQ32" s="1"/>
  <c r="CP372"/>
  <c r="CP256" s="1"/>
  <c r="CP138" s="1"/>
  <c r="CP32" s="1"/>
  <c r="CO372"/>
  <c r="CO256" s="1"/>
  <c r="CO138" s="1"/>
  <c r="CO32" s="1"/>
  <c r="CN372"/>
  <c r="CN256" s="1"/>
  <c r="CN138" s="1"/>
  <c r="CN32" s="1"/>
  <c r="CM372"/>
  <c r="CM256" s="1"/>
  <c r="CM138" s="1"/>
  <c r="CM32" s="1"/>
  <c r="CL372"/>
  <c r="CL256" s="1"/>
  <c r="CL138" s="1"/>
  <c r="CL32" s="1"/>
  <c r="CK372"/>
  <c r="CK256" s="1"/>
  <c r="CK138" s="1"/>
  <c r="CK32" s="1"/>
  <c r="CJ372"/>
  <c r="CJ256" s="1"/>
  <c r="CJ138" s="1"/>
  <c r="CJ32" s="1"/>
  <c r="CI372"/>
  <c r="CI256" s="1"/>
  <c r="CI138" s="1"/>
  <c r="CI32" s="1"/>
  <c r="CH372"/>
  <c r="CH256" s="1"/>
  <c r="CH138" s="1"/>
  <c r="CH32" s="1"/>
  <c r="CG372"/>
  <c r="CG256" s="1"/>
  <c r="CG138" s="1"/>
  <c r="CG32" s="1"/>
  <c r="CF372"/>
  <c r="CF256" s="1"/>
  <c r="CF138" s="1"/>
  <c r="CF32" s="1"/>
  <c r="CE372"/>
  <c r="CE256" s="1"/>
  <c r="CE138" s="1"/>
  <c r="CE32" s="1"/>
  <c r="CD372"/>
  <c r="CD256" s="1"/>
  <c r="CD138" s="1"/>
  <c r="CD32" s="1"/>
  <c r="CC372"/>
  <c r="CC256" s="1"/>
  <c r="CC138" s="1"/>
  <c r="CC32" s="1"/>
  <c r="CB372"/>
  <c r="CB256" s="1"/>
  <c r="CB138" s="1"/>
  <c r="CB32" s="1"/>
  <c r="CA372"/>
  <c r="CA256" s="1"/>
  <c r="CA138" s="1"/>
  <c r="CA32" s="1"/>
  <c r="BZ372"/>
  <c r="BZ256" s="1"/>
  <c r="BZ138" s="1"/>
  <c r="BZ32" s="1"/>
  <c r="BY372"/>
  <c r="BY256" s="1"/>
  <c r="BY138" s="1"/>
  <c r="BY32" s="1"/>
  <c r="BX372"/>
  <c r="BX256" s="1"/>
  <c r="BX138" s="1"/>
  <c r="BX32" s="1"/>
  <c r="BW372"/>
  <c r="BW256" s="1"/>
  <c r="BW138" s="1"/>
  <c r="BW32" s="1"/>
  <c r="BV372"/>
  <c r="BV256" s="1"/>
  <c r="BV138" s="1"/>
  <c r="BV32" s="1"/>
  <c r="BU372"/>
  <c r="BU256" s="1"/>
  <c r="BU138" s="1"/>
  <c r="BU32" s="1"/>
  <c r="BT372"/>
  <c r="BT256" s="1"/>
  <c r="BT138" s="1"/>
  <c r="BT32" s="1"/>
  <c r="BS372"/>
  <c r="BS256" s="1"/>
  <c r="BS138" s="1"/>
  <c r="BS32" s="1"/>
  <c r="BR372"/>
  <c r="BR256" s="1"/>
  <c r="BR138" s="1"/>
  <c r="BR32" s="1"/>
  <c r="BQ372"/>
  <c r="BQ256" s="1"/>
  <c r="BQ138" s="1"/>
  <c r="BQ32" s="1"/>
  <c r="BP372"/>
  <c r="BP256" s="1"/>
  <c r="BP138" s="1"/>
  <c r="BP32" s="1"/>
  <c r="BO372"/>
  <c r="BO256" s="1"/>
  <c r="BO138" s="1"/>
  <c r="BO32" s="1"/>
  <c r="BN372"/>
  <c r="BN256" s="1"/>
  <c r="BN138" s="1"/>
  <c r="BN32" s="1"/>
  <c r="BM372"/>
  <c r="BM256" s="1"/>
  <c r="BM138" s="1"/>
  <c r="BM32" s="1"/>
  <c r="BL372"/>
  <c r="BL256" s="1"/>
  <c r="BL138" s="1"/>
  <c r="BL32" s="1"/>
  <c r="BK372"/>
  <c r="BK256" s="1"/>
  <c r="BK138" s="1"/>
  <c r="BK32" s="1"/>
  <c r="BJ372"/>
  <c r="BJ256" s="1"/>
  <c r="BJ138" s="1"/>
  <c r="BJ32" s="1"/>
  <c r="BI372"/>
  <c r="BI256" s="1"/>
  <c r="BI138" s="1"/>
  <c r="BI32" s="1"/>
  <c r="BH372"/>
  <c r="BH256" s="1"/>
  <c r="BH138" s="1"/>
  <c r="BH32" s="1"/>
  <c r="BG372"/>
  <c r="BG256" s="1"/>
  <c r="BG138" s="1"/>
  <c r="BG32" s="1"/>
  <c r="BF372"/>
  <c r="BF256" s="1"/>
  <c r="BF138" s="1"/>
  <c r="BF32" s="1"/>
  <c r="BE372"/>
  <c r="BE256" s="1"/>
  <c r="BE138" s="1"/>
  <c r="BE32" s="1"/>
  <c r="BD372"/>
  <c r="BD256" s="1"/>
  <c r="BD138" s="1"/>
  <c r="BD32" s="1"/>
  <c r="BC372"/>
  <c r="BC256" s="1"/>
  <c r="BC138" s="1"/>
  <c r="BC32" s="1"/>
  <c r="BB372"/>
  <c r="BB256" s="1"/>
  <c r="BB138" s="1"/>
  <c r="BB32" s="1"/>
  <c r="BA372"/>
  <c r="BA256" s="1"/>
  <c r="BA138" s="1"/>
  <c r="BA32" s="1"/>
  <c r="AZ372"/>
  <c r="AZ256" s="1"/>
  <c r="AZ138" s="1"/>
  <c r="AZ32" s="1"/>
  <c r="AY372"/>
  <c r="AY256" s="1"/>
  <c r="AY138" s="1"/>
  <c r="AY32" s="1"/>
  <c r="AX372"/>
  <c r="AX256" s="1"/>
  <c r="AX138" s="1"/>
  <c r="AX32" s="1"/>
  <c r="AW372"/>
  <c r="AW256" s="1"/>
  <c r="AW138" s="1"/>
  <c r="AW32" s="1"/>
  <c r="AV372"/>
  <c r="AV256" s="1"/>
  <c r="AV138" s="1"/>
  <c r="AV32" s="1"/>
  <c r="AU372"/>
  <c r="AU256" s="1"/>
  <c r="AU138" s="1"/>
  <c r="AU32" s="1"/>
  <c r="AT372"/>
  <c r="AT256" s="1"/>
  <c r="AT138" s="1"/>
  <c r="AT32" s="1"/>
  <c r="AS372"/>
  <c r="AS256" s="1"/>
  <c r="AS138" s="1"/>
  <c r="AS32" s="1"/>
  <c r="AR372"/>
  <c r="AR256" s="1"/>
  <c r="AR138" s="1"/>
  <c r="AR32" s="1"/>
  <c r="AQ372"/>
  <c r="AQ256" s="1"/>
  <c r="AQ138" s="1"/>
  <c r="AQ32" s="1"/>
  <c r="AP372"/>
  <c r="AP256" s="1"/>
  <c r="AP138" s="1"/>
  <c r="AP32" s="1"/>
  <c r="AO372"/>
  <c r="AO256" s="1"/>
  <c r="AO138" s="1"/>
  <c r="AO32" s="1"/>
  <c r="AN372"/>
  <c r="AN256" s="1"/>
  <c r="AN138" s="1"/>
  <c r="AN32" s="1"/>
  <c r="AM372"/>
  <c r="AM256" s="1"/>
  <c r="AM138" s="1"/>
  <c r="AM32" s="1"/>
  <c r="AL372"/>
  <c r="AL256" s="1"/>
  <c r="AL138" s="1"/>
  <c r="AL32" s="1"/>
  <c r="AK372"/>
  <c r="AK256" s="1"/>
  <c r="AK138" s="1"/>
  <c r="AK32" s="1"/>
  <c r="AJ372"/>
  <c r="AJ256" s="1"/>
  <c r="AJ138" s="1"/>
  <c r="AJ32" s="1"/>
  <c r="AI372"/>
  <c r="AI256" s="1"/>
  <c r="AI138" s="1"/>
  <c r="AI32" s="1"/>
  <c r="AH372"/>
  <c r="AH256" s="1"/>
  <c r="AH138" s="1"/>
  <c r="AH32" s="1"/>
  <c r="AG372"/>
  <c r="AG256" s="1"/>
  <c r="AG138" s="1"/>
  <c r="AG32" s="1"/>
  <c r="AE372"/>
  <c r="AE256" s="1"/>
  <c r="AE138" s="1"/>
  <c r="AE32" s="1"/>
  <c r="AD372"/>
  <c r="AD256" s="1"/>
  <c r="AD138" s="1"/>
  <c r="AD32" s="1"/>
  <c r="AC372"/>
  <c r="AC256" s="1"/>
  <c r="AC138" s="1"/>
  <c r="AC32" s="1"/>
  <c r="AB372"/>
  <c r="AB256" s="1"/>
  <c r="AB138" s="1"/>
  <c r="AB32" s="1"/>
  <c r="AA372"/>
  <c r="AA256" s="1"/>
  <c r="AA138" s="1"/>
  <c r="AA32" s="1"/>
  <c r="Z372"/>
  <c r="Z256" s="1"/>
  <c r="Z138" s="1"/>
  <c r="Z32" s="1"/>
  <c r="Y372"/>
  <c r="Y256" s="1"/>
  <c r="Y138" s="1"/>
  <c r="Y32" s="1"/>
  <c r="X372"/>
  <c r="X256" s="1"/>
  <c r="X138" s="1"/>
  <c r="X32" s="1"/>
  <c r="W372"/>
  <c r="W256" s="1"/>
  <c r="W138" s="1"/>
  <c r="W32" s="1"/>
  <c r="V372"/>
  <c r="V256" s="1"/>
  <c r="V138" s="1"/>
  <c r="V32" s="1"/>
  <c r="U372"/>
  <c r="U256" s="1"/>
  <c r="U138" s="1"/>
  <c r="U32" s="1"/>
  <c r="T372"/>
  <c r="T256" s="1"/>
  <c r="T138" s="1"/>
  <c r="T32" s="1"/>
  <c r="S372"/>
  <c r="S256" s="1"/>
  <c r="S138" s="1"/>
  <c r="S32" s="1"/>
  <c r="R372"/>
  <c r="R256" s="1"/>
  <c r="R138" s="1"/>
  <c r="R32" s="1"/>
  <c r="Q372"/>
  <c r="Q256" s="1"/>
  <c r="Q138" s="1"/>
  <c r="Q32" s="1"/>
  <c r="P372"/>
  <c r="P256" s="1"/>
  <c r="P138" s="1"/>
  <c r="P32" s="1"/>
  <c r="O372"/>
  <c r="O256" s="1"/>
  <c r="O138" s="1"/>
  <c r="O32" s="1"/>
  <c r="N372"/>
  <c r="N256" s="1"/>
  <c r="N138" s="1"/>
  <c r="N32" s="1"/>
  <c r="M372"/>
  <c r="M256" s="1"/>
  <c r="M138" s="1"/>
  <c r="M32" s="1"/>
  <c r="L372"/>
  <c r="L256" s="1"/>
  <c r="L138" s="1"/>
  <c r="L32" s="1"/>
  <c r="K372"/>
  <c r="K256" s="1"/>
  <c r="K138" s="1"/>
  <c r="K32" s="1"/>
  <c r="J372"/>
  <c r="J256" s="1"/>
  <c r="J138" s="1"/>
  <c r="J32" s="1"/>
  <c r="DD373"/>
  <c r="DD257" s="1"/>
  <c r="DD139" s="1"/>
  <c r="DD33" s="1"/>
  <c r="DC373"/>
  <c r="DC257" s="1"/>
  <c r="DC139" s="1"/>
  <c r="DC33" s="1"/>
  <c r="DB373"/>
  <c r="DB257" s="1"/>
  <c r="DB139" s="1"/>
  <c r="DB33" s="1"/>
  <c r="DA373"/>
  <c r="DA257" s="1"/>
  <c r="DA139" s="1"/>
  <c r="DA33" s="1"/>
  <c r="CZ373"/>
  <c r="CZ257" s="1"/>
  <c r="CZ139" s="1"/>
  <c r="CZ33" s="1"/>
  <c r="CY373"/>
  <c r="CY257" s="1"/>
  <c r="CY139" s="1"/>
  <c r="CY33" s="1"/>
  <c r="CX373"/>
  <c r="CX257" s="1"/>
  <c r="CX139" s="1"/>
  <c r="CX33" s="1"/>
  <c r="CW373"/>
  <c r="CW257" s="1"/>
  <c r="CW139" s="1"/>
  <c r="CW33" s="1"/>
  <c r="CV373"/>
  <c r="CV257" s="1"/>
  <c r="CV139" s="1"/>
  <c r="CV33" s="1"/>
  <c r="CU373"/>
  <c r="CU257" s="1"/>
  <c r="CU139" s="1"/>
  <c r="CU33" s="1"/>
  <c r="CT373"/>
  <c r="CT257" s="1"/>
  <c r="CT139" s="1"/>
  <c r="CT33" s="1"/>
  <c r="CS373"/>
  <c r="CS257" s="1"/>
  <c r="CS139" s="1"/>
  <c r="CS33" s="1"/>
  <c r="CR373"/>
  <c r="CR257" s="1"/>
  <c r="CR139" s="1"/>
  <c r="CR33" s="1"/>
  <c r="CQ373"/>
  <c r="CQ257" s="1"/>
  <c r="CQ139" s="1"/>
  <c r="CQ33" s="1"/>
  <c r="CP373"/>
  <c r="CP257" s="1"/>
  <c r="CP139" s="1"/>
  <c r="CP33" s="1"/>
  <c r="CO373"/>
  <c r="CO257" s="1"/>
  <c r="CO139" s="1"/>
  <c r="CO33" s="1"/>
  <c r="CN373"/>
  <c r="CN257" s="1"/>
  <c r="CN139" s="1"/>
  <c r="CN33" s="1"/>
  <c r="CM373"/>
  <c r="CM257" s="1"/>
  <c r="CM139" s="1"/>
  <c r="CM33" s="1"/>
  <c r="CL373"/>
  <c r="CL257" s="1"/>
  <c r="CL139" s="1"/>
  <c r="CL33" s="1"/>
  <c r="CK373"/>
  <c r="CK257" s="1"/>
  <c r="CK139" s="1"/>
  <c r="CK33" s="1"/>
  <c r="CJ373"/>
  <c r="CJ257" s="1"/>
  <c r="CJ139" s="1"/>
  <c r="CJ33" s="1"/>
  <c r="CI373"/>
  <c r="CI257" s="1"/>
  <c r="CI139" s="1"/>
  <c r="CI33" s="1"/>
  <c r="CH373"/>
  <c r="CH257" s="1"/>
  <c r="CH139" s="1"/>
  <c r="CH33" s="1"/>
  <c r="CG373"/>
  <c r="CG257" s="1"/>
  <c r="CG139" s="1"/>
  <c r="CG33" s="1"/>
  <c r="CF373"/>
  <c r="CF257" s="1"/>
  <c r="CF139" s="1"/>
  <c r="CF33" s="1"/>
  <c r="CE373"/>
  <c r="CE257" s="1"/>
  <c r="CE139" s="1"/>
  <c r="CE33" s="1"/>
  <c r="CD373"/>
  <c r="CD257" s="1"/>
  <c r="CD139" s="1"/>
  <c r="CD33" s="1"/>
  <c r="CC373"/>
  <c r="CC257" s="1"/>
  <c r="CC139" s="1"/>
  <c r="CC33" s="1"/>
  <c r="CB373"/>
  <c r="CB257" s="1"/>
  <c r="CB139" s="1"/>
  <c r="CB33" s="1"/>
  <c r="CA373"/>
  <c r="CA257" s="1"/>
  <c r="CA139" s="1"/>
  <c r="CA33" s="1"/>
  <c r="BZ373"/>
  <c r="BZ257" s="1"/>
  <c r="BZ139" s="1"/>
  <c r="BZ33" s="1"/>
  <c r="BY373"/>
  <c r="BY257" s="1"/>
  <c r="BY139" s="1"/>
  <c r="BY33" s="1"/>
  <c r="BX373"/>
  <c r="BX257" s="1"/>
  <c r="BX139" s="1"/>
  <c r="BX33" s="1"/>
  <c r="BW373"/>
  <c r="BW257" s="1"/>
  <c r="BW139" s="1"/>
  <c r="BW33" s="1"/>
  <c r="BV373"/>
  <c r="BV257" s="1"/>
  <c r="BV139" s="1"/>
  <c r="BV33" s="1"/>
  <c r="BU373"/>
  <c r="BU257" s="1"/>
  <c r="BU139" s="1"/>
  <c r="BU33" s="1"/>
  <c r="BT373"/>
  <c r="BT257" s="1"/>
  <c r="BT139" s="1"/>
  <c r="BT33" s="1"/>
  <c r="BS373"/>
  <c r="BS257" s="1"/>
  <c r="BS139" s="1"/>
  <c r="BS33" s="1"/>
  <c r="BR373"/>
  <c r="BR257" s="1"/>
  <c r="BR139" s="1"/>
  <c r="BR33" s="1"/>
  <c r="BQ373"/>
  <c r="BQ257" s="1"/>
  <c r="BQ139" s="1"/>
  <c r="BQ33" s="1"/>
  <c r="BP373"/>
  <c r="BP257" s="1"/>
  <c r="BP139" s="1"/>
  <c r="BP33" s="1"/>
  <c r="BO373"/>
  <c r="BO257" s="1"/>
  <c r="BO139" s="1"/>
  <c r="BO33" s="1"/>
  <c r="BN373"/>
  <c r="BN257" s="1"/>
  <c r="BN139" s="1"/>
  <c r="BN33" s="1"/>
  <c r="BM373"/>
  <c r="BM257" s="1"/>
  <c r="BM139" s="1"/>
  <c r="BM33" s="1"/>
  <c r="BL373"/>
  <c r="BL257" s="1"/>
  <c r="BL139" s="1"/>
  <c r="BL33" s="1"/>
  <c r="BK373"/>
  <c r="BK257" s="1"/>
  <c r="BK139" s="1"/>
  <c r="BK33" s="1"/>
  <c r="BJ373"/>
  <c r="BJ257" s="1"/>
  <c r="BJ139" s="1"/>
  <c r="BJ33" s="1"/>
  <c r="BI373"/>
  <c r="BI257" s="1"/>
  <c r="BI139" s="1"/>
  <c r="BI33" s="1"/>
  <c r="BH373"/>
  <c r="BH257" s="1"/>
  <c r="BH139" s="1"/>
  <c r="BH33" s="1"/>
  <c r="BG373"/>
  <c r="BG257" s="1"/>
  <c r="BG139" s="1"/>
  <c r="BG33" s="1"/>
  <c r="BF373"/>
  <c r="BF257" s="1"/>
  <c r="BF139" s="1"/>
  <c r="BF33" s="1"/>
  <c r="BE373"/>
  <c r="BE257" s="1"/>
  <c r="BE139" s="1"/>
  <c r="BE33" s="1"/>
  <c r="BD373"/>
  <c r="BD257" s="1"/>
  <c r="BD139" s="1"/>
  <c r="BD33" s="1"/>
  <c r="BC373"/>
  <c r="BC257" s="1"/>
  <c r="BC139" s="1"/>
  <c r="BC33" s="1"/>
  <c r="BB373"/>
  <c r="BB257" s="1"/>
  <c r="BB139" s="1"/>
  <c r="BB33" s="1"/>
  <c r="BA373"/>
  <c r="BA257" s="1"/>
  <c r="BA139" s="1"/>
  <c r="BA33" s="1"/>
  <c r="AZ373"/>
  <c r="AZ257" s="1"/>
  <c r="AZ139" s="1"/>
  <c r="AZ33" s="1"/>
  <c r="AY373"/>
  <c r="AY257" s="1"/>
  <c r="AY139" s="1"/>
  <c r="AY33" s="1"/>
  <c r="AX373"/>
  <c r="AX257" s="1"/>
  <c r="AX139" s="1"/>
  <c r="AX33" s="1"/>
  <c r="AW373"/>
  <c r="AW257" s="1"/>
  <c r="AW139" s="1"/>
  <c r="AW33" s="1"/>
  <c r="AV373"/>
  <c r="AV257" s="1"/>
  <c r="AV139" s="1"/>
  <c r="AV33" s="1"/>
  <c r="AU373"/>
  <c r="AU257" s="1"/>
  <c r="AU139" s="1"/>
  <c r="AU33" s="1"/>
  <c r="AT373"/>
  <c r="AT257" s="1"/>
  <c r="AT139" s="1"/>
  <c r="AT33" s="1"/>
  <c r="AS373"/>
  <c r="AS257" s="1"/>
  <c r="AS139" s="1"/>
  <c r="AS33" s="1"/>
  <c r="AR373"/>
  <c r="AR257" s="1"/>
  <c r="AR139" s="1"/>
  <c r="AQ373"/>
  <c r="AQ257" s="1"/>
  <c r="AQ139" s="1"/>
  <c r="AQ33" s="1"/>
  <c r="AP373"/>
  <c r="AP257" s="1"/>
  <c r="AP139" s="1"/>
  <c r="AP33" s="1"/>
  <c r="AO373"/>
  <c r="AO257" s="1"/>
  <c r="AO139" s="1"/>
  <c r="AO33" s="1"/>
  <c r="AN373"/>
  <c r="AN257" s="1"/>
  <c r="AN139" s="1"/>
  <c r="AN33" s="1"/>
  <c r="AM373"/>
  <c r="AM257" s="1"/>
  <c r="AM139" s="1"/>
  <c r="AM33" s="1"/>
  <c r="AL373"/>
  <c r="AL257" s="1"/>
  <c r="AL139" s="1"/>
  <c r="AL33" s="1"/>
  <c r="AK373"/>
  <c r="AK257" s="1"/>
  <c r="AK139" s="1"/>
  <c r="AK33" s="1"/>
  <c r="AJ373"/>
  <c r="AJ257" s="1"/>
  <c r="AJ139" s="1"/>
  <c r="AJ33" s="1"/>
  <c r="AI373"/>
  <c r="AI257" s="1"/>
  <c r="AI139" s="1"/>
  <c r="AI33" s="1"/>
  <c r="AH373"/>
  <c r="AH257" s="1"/>
  <c r="AH139" s="1"/>
  <c r="AH33" s="1"/>
  <c r="AF373"/>
  <c r="AF257" s="1"/>
  <c r="AF139" s="1"/>
  <c r="AF33" s="1"/>
  <c r="AE373"/>
  <c r="AE257" s="1"/>
  <c r="AE139" s="1"/>
  <c r="AE33" s="1"/>
  <c r="AD373"/>
  <c r="AD257" s="1"/>
  <c r="AD139" s="1"/>
  <c r="AD33" s="1"/>
  <c r="AC373"/>
  <c r="AC257" s="1"/>
  <c r="AC139" s="1"/>
  <c r="AC33" s="1"/>
  <c r="AB373"/>
  <c r="AB257" s="1"/>
  <c r="AB139" s="1"/>
  <c r="AB33" s="1"/>
  <c r="AA373"/>
  <c r="AA257" s="1"/>
  <c r="AA139" s="1"/>
  <c r="AA33" s="1"/>
  <c r="Z373"/>
  <c r="Z257" s="1"/>
  <c r="Z139" s="1"/>
  <c r="Z33" s="1"/>
  <c r="Y373"/>
  <c r="Y257" s="1"/>
  <c r="Y139" s="1"/>
  <c r="Y33" s="1"/>
  <c r="X373"/>
  <c r="X257" s="1"/>
  <c r="X139" s="1"/>
  <c r="X33" s="1"/>
  <c r="W373"/>
  <c r="W257" s="1"/>
  <c r="W139" s="1"/>
  <c r="W33" s="1"/>
  <c r="V373"/>
  <c r="V257" s="1"/>
  <c r="V139" s="1"/>
  <c r="V33" s="1"/>
  <c r="U373"/>
  <c r="U257" s="1"/>
  <c r="U139" s="1"/>
  <c r="U33" s="1"/>
  <c r="T373"/>
  <c r="T257" s="1"/>
  <c r="T139" s="1"/>
  <c r="T33" s="1"/>
  <c r="S373"/>
  <c r="S257" s="1"/>
  <c r="S139" s="1"/>
  <c r="S33" s="1"/>
  <c r="R373"/>
  <c r="R257" s="1"/>
  <c r="R139" s="1"/>
  <c r="R33" s="1"/>
  <c r="Q373"/>
  <c r="Q257" s="1"/>
  <c r="Q139" s="1"/>
  <c r="Q33" s="1"/>
  <c r="P373"/>
  <c r="P257" s="1"/>
  <c r="P139" s="1"/>
  <c r="P33" s="1"/>
  <c r="O373"/>
  <c r="O257" s="1"/>
  <c r="O139" s="1"/>
  <c r="O33" s="1"/>
  <c r="N373"/>
  <c r="N257" s="1"/>
  <c r="N139" s="1"/>
  <c r="N33" s="1"/>
  <c r="M373"/>
  <c r="M257" s="1"/>
  <c r="M139" s="1"/>
  <c r="M33" s="1"/>
  <c r="L373"/>
  <c r="L257" s="1"/>
  <c r="L139" s="1"/>
  <c r="L33" s="1"/>
  <c r="K373"/>
  <c r="K257" s="1"/>
  <c r="K139" s="1"/>
  <c r="K33" s="1"/>
  <c r="J373"/>
  <c r="J257" s="1"/>
  <c r="J139" s="1"/>
  <c r="DD374"/>
  <c r="DD258" s="1"/>
  <c r="DD140" s="1"/>
  <c r="DD34" s="1"/>
  <c r="DC374"/>
  <c r="DC258" s="1"/>
  <c r="DC140" s="1"/>
  <c r="DC34" s="1"/>
  <c r="DB374"/>
  <c r="DB258" s="1"/>
  <c r="DB140" s="1"/>
  <c r="DB34" s="1"/>
  <c r="DA374"/>
  <c r="DA258" s="1"/>
  <c r="DA140" s="1"/>
  <c r="DA34" s="1"/>
  <c r="CZ374"/>
  <c r="CZ258" s="1"/>
  <c r="CZ140" s="1"/>
  <c r="CZ34" s="1"/>
  <c r="CY374"/>
  <c r="CY258" s="1"/>
  <c r="CY140" s="1"/>
  <c r="CY34" s="1"/>
  <c r="CX374"/>
  <c r="CX258" s="1"/>
  <c r="CX140" s="1"/>
  <c r="CX34" s="1"/>
  <c r="CW374"/>
  <c r="CW258" s="1"/>
  <c r="CW140" s="1"/>
  <c r="CW34" s="1"/>
  <c r="CV374"/>
  <c r="CV258" s="1"/>
  <c r="CV140" s="1"/>
  <c r="CV34" s="1"/>
  <c r="CU374"/>
  <c r="CU258" s="1"/>
  <c r="CU140" s="1"/>
  <c r="CU34" s="1"/>
  <c r="CT374"/>
  <c r="CT258" s="1"/>
  <c r="CT140" s="1"/>
  <c r="CT34" s="1"/>
  <c r="CS374"/>
  <c r="CS258" s="1"/>
  <c r="CS140" s="1"/>
  <c r="CS34" s="1"/>
  <c r="CR374"/>
  <c r="CR258" s="1"/>
  <c r="CR140" s="1"/>
  <c r="CR34" s="1"/>
  <c r="CQ374"/>
  <c r="CQ258" s="1"/>
  <c r="CQ140" s="1"/>
  <c r="CQ34" s="1"/>
  <c r="CP374"/>
  <c r="CP258" s="1"/>
  <c r="CP140" s="1"/>
  <c r="CP34" s="1"/>
  <c r="CO374"/>
  <c r="CO258" s="1"/>
  <c r="CO140" s="1"/>
  <c r="CO34" s="1"/>
  <c r="CN374"/>
  <c r="CN258" s="1"/>
  <c r="CN140" s="1"/>
  <c r="CN34" s="1"/>
  <c r="CM374"/>
  <c r="CM258" s="1"/>
  <c r="CM140" s="1"/>
  <c r="CM34" s="1"/>
  <c r="CL374"/>
  <c r="CL258" s="1"/>
  <c r="CL140" s="1"/>
  <c r="CL34" s="1"/>
  <c r="CK374"/>
  <c r="CK258" s="1"/>
  <c r="CK140" s="1"/>
  <c r="CK34" s="1"/>
  <c r="CJ374"/>
  <c r="CJ258" s="1"/>
  <c r="CJ140" s="1"/>
  <c r="CJ34" s="1"/>
  <c r="CI374"/>
  <c r="CI258" s="1"/>
  <c r="CI140" s="1"/>
  <c r="CI34" s="1"/>
  <c r="CH374"/>
  <c r="CH258" s="1"/>
  <c r="CH140" s="1"/>
  <c r="CH34" s="1"/>
  <c r="CG374"/>
  <c r="CG258" s="1"/>
  <c r="CG140" s="1"/>
  <c r="CG34" s="1"/>
  <c r="CF374"/>
  <c r="CF258" s="1"/>
  <c r="CF140" s="1"/>
  <c r="CF34" s="1"/>
  <c r="CE374"/>
  <c r="CE258" s="1"/>
  <c r="CE140" s="1"/>
  <c r="CE34" s="1"/>
  <c r="CD374"/>
  <c r="CD258" s="1"/>
  <c r="CD140" s="1"/>
  <c r="CD34" s="1"/>
  <c r="CC374"/>
  <c r="CC258" s="1"/>
  <c r="CC140" s="1"/>
  <c r="CC34" s="1"/>
  <c r="CB374"/>
  <c r="CB258" s="1"/>
  <c r="CB140" s="1"/>
  <c r="CB34" s="1"/>
  <c r="CA374"/>
  <c r="CA258" s="1"/>
  <c r="CA140" s="1"/>
  <c r="CA34" s="1"/>
  <c r="BZ374"/>
  <c r="BZ258" s="1"/>
  <c r="BZ140" s="1"/>
  <c r="BZ34" s="1"/>
  <c r="BY374"/>
  <c r="BY258" s="1"/>
  <c r="BY140" s="1"/>
  <c r="BY34" s="1"/>
  <c r="BX374"/>
  <c r="BX258" s="1"/>
  <c r="BX140" s="1"/>
  <c r="BX34" s="1"/>
  <c r="BW374"/>
  <c r="BW258" s="1"/>
  <c r="BW140" s="1"/>
  <c r="BW34" s="1"/>
  <c r="BV374"/>
  <c r="BV258" s="1"/>
  <c r="BV140" s="1"/>
  <c r="BV34" s="1"/>
  <c r="BU374"/>
  <c r="BU258" s="1"/>
  <c r="BU140" s="1"/>
  <c r="BU34" s="1"/>
  <c r="BT374"/>
  <c r="BT258" s="1"/>
  <c r="BT140" s="1"/>
  <c r="BT34" s="1"/>
  <c r="BS374"/>
  <c r="BS258" s="1"/>
  <c r="BS140" s="1"/>
  <c r="BS34" s="1"/>
  <c r="BR374"/>
  <c r="BR258" s="1"/>
  <c r="BR140" s="1"/>
  <c r="BR34" s="1"/>
  <c r="BQ374"/>
  <c r="BQ258" s="1"/>
  <c r="BQ140" s="1"/>
  <c r="BQ34" s="1"/>
  <c r="BP374"/>
  <c r="BP258" s="1"/>
  <c r="BP140" s="1"/>
  <c r="BP34" s="1"/>
  <c r="BO374"/>
  <c r="BO258" s="1"/>
  <c r="BO140" s="1"/>
  <c r="BO34" s="1"/>
  <c r="BN374"/>
  <c r="BN258" s="1"/>
  <c r="BN140" s="1"/>
  <c r="BN34" s="1"/>
  <c r="BM374"/>
  <c r="BM258" s="1"/>
  <c r="BM140" s="1"/>
  <c r="BM34" s="1"/>
  <c r="BL374"/>
  <c r="BL258" s="1"/>
  <c r="BL140" s="1"/>
  <c r="BL34" s="1"/>
  <c r="BK374"/>
  <c r="BK258" s="1"/>
  <c r="BK140" s="1"/>
  <c r="BK34" s="1"/>
  <c r="BJ374"/>
  <c r="BJ258" s="1"/>
  <c r="BJ140" s="1"/>
  <c r="BJ34" s="1"/>
  <c r="BI374"/>
  <c r="BI258" s="1"/>
  <c r="BI140" s="1"/>
  <c r="BI34" s="1"/>
  <c r="BH374"/>
  <c r="BH258" s="1"/>
  <c r="BH140" s="1"/>
  <c r="BH34" s="1"/>
  <c r="BG374"/>
  <c r="BG258" s="1"/>
  <c r="BG140" s="1"/>
  <c r="BG34" s="1"/>
  <c r="BF374"/>
  <c r="BF258" s="1"/>
  <c r="BF140" s="1"/>
  <c r="BF34" s="1"/>
  <c r="BE374"/>
  <c r="BE258" s="1"/>
  <c r="BE140" s="1"/>
  <c r="BE34" s="1"/>
  <c r="BD374"/>
  <c r="BD258" s="1"/>
  <c r="BD140" s="1"/>
  <c r="BD34" s="1"/>
  <c r="BC374"/>
  <c r="BC258" s="1"/>
  <c r="BC140" s="1"/>
  <c r="BC34" s="1"/>
  <c r="BB374"/>
  <c r="BB258" s="1"/>
  <c r="BB140" s="1"/>
  <c r="BB34" s="1"/>
  <c r="BA374"/>
  <c r="BA258" s="1"/>
  <c r="BA140" s="1"/>
  <c r="BA34" s="1"/>
  <c r="AZ374"/>
  <c r="AZ258" s="1"/>
  <c r="AZ140" s="1"/>
  <c r="AZ34" s="1"/>
  <c r="AY374"/>
  <c r="AY258" s="1"/>
  <c r="AY140" s="1"/>
  <c r="AY34" s="1"/>
  <c r="AX374"/>
  <c r="AX258" s="1"/>
  <c r="AX140" s="1"/>
  <c r="AX34" s="1"/>
  <c r="AW374"/>
  <c r="AW258" s="1"/>
  <c r="AW140" s="1"/>
  <c r="AW34" s="1"/>
  <c r="AV374"/>
  <c r="AV258" s="1"/>
  <c r="AV140" s="1"/>
  <c r="AV34" s="1"/>
  <c r="AU374"/>
  <c r="AU258" s="1"/>
  <c r="AU140" s="1"/>
  <c r="AU34" s="1"/>
  <c r="AT374"/>
  <c r="AT258" s="1"/>
  <c r="AT140" s="1"/>
  <c r="AT34" s="1"/>
  <c r="AS374"/>
  <c r="AS258" s="1"/>
  <c r="AS140" s="1"/>
  <c r="AS34" s="1"/>
  <c r="AR374"/>
  <c r="AR258" s="1"/>
  <c r="AR140" s="1"/>
  <c r="AR34" s="1"/>
  <c r="AQ374"/>
  <c r="AQ258" s="1"/>
  <c r="AQ140" s="1"/>
  <c r="AQ34" s="1"/>
  <c r="AP374"/>
  <c r="AP258" s="1"/>
  <c r="AP140" s="1"/>
  <c r="AP34" s="1"/>
  <c r="AO374"/>
  <c r="AO258" s="1"/>
  <c r="AO140" s="1"/>
  <c r="AO34" s="1"/>
  <c r="AN374"/>
  <c r="AN258" s="1"/>
  <c r="AN140" s="1"/>
  <c r="AN34" s="1"/>
  <c r="AM374"/>
  <c r="AM258" s="1"/>
  <c r="AM140" s="1"/>
  <c r="AM34" s="1"/>
  <c r="AL374"/>
  <c r="AL258" s="1"/>
  <c r="AL140" s="1"/>
  <c r="AL34" s="1"/>
  <c r="AK374"/>
  <c r="AK258" s="1"/>
  <c r="AK140" s="1"/>
  <c r="AK34" s="1"/>
  <c r="AJ374"/>
  <c r="AJ258" s="1"/>
  <c r="AJ140" s="1"/>
  <c r="AJ34" s="1"/>
  <c r="AI374"/>
  <c r="AI258" s="1"/>
  <c r="AI140" s="1"/>
  <c r="AI34" s="1"/>
  <c r="AG374"/>
  <c r="AG258" s="1"/>
  <c r="AG140" s="1"/>
  <c r="AG34" s="1"/>
  <c r="AF374"/>
  <c r="AF258" s="1"/>
  <c r="AF140" s="1"/>
  <c r="AF34" s="1"/>
  <c r="AE374"/>
  <c r="AE258" s="1"/>
  <c r="AE140" s="1"/>
  <c r="AE34" s="1"/>
  <c r="AD374"/>
  <c r="AD258" s="1"/>
  <c r="AD140" s="1"/>
  <c r="AD34" s="1"/>
  <c r="AC374"/>
  <c r="AC258" s="1"/>
  <c r="AC140" s="1"/>
  <c r="AC34" s="1"/>
  <c r="AB374"/>
  <c r="AB258" s="1"/>
  <c r="AB140" s="1"/>
  <c r="AB34" s="1"/>
  <c r="AA374"/>
  <c r="AA258" s="1"/>
  <c r="AA140" s="1"/>
  <c r="AA34" s="1"/>
  <c r="Z374"/>
  <c r="Z258" s="1"/>
  <c r="Z140" s="1"/>
  <c r="Z34" s="1"/>
  <c r="Y374"/>
  <c r="Y258" s="1"/>
  <c r="Y140" s="1"/>
  <c r="Y34" s="1"/>
  <c r="X374"/>
  <c r="X258" s="1"/>
  <c r="X140" s="1"/>
  <c r="X34" s="1"/>
  <c r="W374"/>
  <c r="W258" s="1"/>
  <c r="W140" s="1"/>
  <c r="W34" s="1"/>
  <c r="V374"/>
  <c r="V258" s="1"/>
  <c r="V140" s="1"/>
  <c r="V34" s="1"/>
  <c r="U374"/>
  <c r="U258" s="1"/>
  <c r="U140" s="1"/>
  <c r="U34" s="1"/>
  <c r="T374"/>
  <c r="T258" s="1"/>
  <c r="T140" s="1"/>
  <c r="T34" s="1"/>
  <c r="S374"/>
  <c r="S258" s="1"/>
  <c r="S140" s="1"/>
  <c r="S34" s="1"/>
  <c r="R374"/>
  <c r="R258" s="1"/>
  <c r="R140" s="1"/>
  <c r="R34" s="1"/>
  <c r="Q374"/>
  <c r="Q258" s="1"/>
  <c r="Q140" s="1"/>
  <c r="Q34" s="1"/>
  <c r="P374"/>
  <c r="P258" s="1"/>
  <c r="P140" s="1"/>
  <c r="P34" s="1"/>
  <c r="O374"/>
  <c r="O258" s="1"/>
  <c r="O140" s="1"/>
  <c r="O34" s="1"/>
  <c r="N374"/>
  <c r="N258" s="1"/>
  <c r="N140" s="1"/>
  <c r="N34" s="1"/>
  <c r="M374"/>
  <c r="M258" s="1"/>
  <c r="M140" s="1"/>
  <c r="M34" s="1"/>
  <c r="L374"/>
  <c r="L258" s="1"/>
  <c r="L140" s="1"/>
  <c r="L34" s="1"/>
  <c r="K374"/>
  <c r="K258" s="1"/>
  <c r="K140" s="1"/>
  <c r="K34" s="1"/>
  <c r="J374"/>
  <c r="J258" s="1"/>
  <c r="J140" s="1"/>
  <c r="DD375"/>
  <c r="DD259" s="1"/>
  <c r="DD141" s="1"/>
  <c r="DD35" s="1"/>
  <c r="DC375"/>
  <c r="DC259" s="1"/>
  <c r="DC141" s="1"/>
  <c r="DC35" s="1"/>
  <c r="DB375"/>
  <c r="DB259" s="1"/>
  <c r="DB141" s="1"/>
  <c r="DB35" s="1"/>
  <c r="DA375"/>
  <c r="DA259" s="1"/>
  <c r="DA141" s="1"/>
  <c r="DA35" s="1"/>
  <c r="CZ375"/>
  <c r="CZ259" s="1"/>
  <c r="CZ141" s="1"/>
  <c r="CZ35" s="1"/>
  <c r="CY375"/>
  <c r="CY259" s="1"/>
  <c r="CY141" s="1"/>
  <c r="CY35" s="1"/>
  <c r="CX375"/>
  <c r="CX259" s="1"/>
  <c r="CX141" s="1"/>
  <c r="CX35" s="1"/>
  <c r="CW375"/>
  <c r="CW259" s="1"/>
  <c r="CW141" s="1"/>
  <c r="CW35" s="1"/>
  <c r="CV375"/>
  <c r="CV259" s="1"/>
  <c r="CV141" s="1"/>
  <c r="CV35" s="1"/>
  <c r="CU375"/>
  <c r="CU259" s="1"/>
  <c r="CU141" s="1"/>
  <c r="CU35" s="1"/>
  <c r="CT375"/>
  <c r="CT259" s="1"/>
  <c r="CT141" s="1"/>
  <c r="CT35" s="1"/>
  <c r="CS375"/>
  <c r="CS259" s="1"/>
  <c r="CS141" s="1"/>
  <c r="CS35" s="1"/>
  <c r="CR375"/>
  <c r="CR259" s="1"/>
  <c r="CR141" s="1"/>
  <c r="CR35" s="1"/>
  <c r="CQ375"/>
  <c r="CQ259" s="1"/>
  <c r="CQ141" s="1"/>
  <c r="CQ35" s="1"/>
  <c r="CP375"/>
  <c r="CP259" s="1"/>
  <c r="CP141" s="1"/>
  <c r="CP35" s="1"/>
  <c r="CO375"/>
  <c r="CO259" s="1"/>
  <c r="CO141" s="1"/>
  <c r="CO35" s="1"/>
  <c r="CN375"/>
  <c r="CN259" s="1"/>
  <c r="CN141" s="1"/>
  <c r="CN35" s="1"/>
  <c r="CM375"/>
  <c r="CM259" s="1"/>
  <c r="CM141" s="1"/>
  <c r="CM35" s="1"/>
  <c r="CL375"/>
  <c r="CL259" s="1"/>
  <c r="CL141" s="1"/>
  <c r="CL35" s="1"/>
  <c r="CK375"/>
  <c r="CK259" s="1"/>
  <c r="CK141" s="1"/>
  <c r="CK35" s="1"/>
  <c r="CJ375"/>
  <c r="CJ259" s="1"/>
  <c r="CJ141" s="1"/>
  <c r="CJ35" s="1"/>
  <c r="CI375"/>
  <c r="CI259" s="1"/>
  <c r="CI141" s="1"/>
  <c r="CI35" s="1"/>
  <c r="CH375"/>
  <c r="CH259" s="1"/>
  <c r="CH141" s="1"/>
  <c r="CH35" s="1"/>
  <c r="CG375"/>
  <c r="CG259" s="1"/>
  <c r="CG141" s="1"/>
  <c r="CG35" s="1"/>
  <c r="CF375"/>
  <c r="CF259" s="1"/>
  <c r="CF141" s="1"/>
  <c r="CF35" s="1"/>
  <c r="CE375"/>
  <c r="CE259" s="1"/>
  <c r="CE141" s="1"/>
  <c r="CE35" s="1"/>
  <c r="CD375"/>
  <c r="CD259" s="1"/>
  <c r="CD141" s="1"/>
  <c r="CD35" s="1"/>
  <c r="CC375"/>
  <c r="CC259" s="1"/>
  <c r="CC141" s="1"/>
  <c r="CC35" s="1"/>
  <c r="CB375"/>
  <c r="CB259" s="1"/>
  <c r="CB141" s="1"/>
  <c r="CB35" s="1"/>
  <c r="CA375"/>
  <c r="CA259" s="1"/>
  <c r="CA141" s="1"/>
  <c r="CA35" s="1"/>
  <c r="BZ375"/>
  <c r="BZ259" s="1"/>
  <c r="BZ141" s="1"/>
  <c r="BZ35" s="1"/>
  <c r="BY375"/>
  <c r="BY259" s="1"/>
  <c r="BY141" s="1"/>
  <c r="BY35" s="1"/>
  <c r="BX375"/>
  <c r="BX259" s="1"/>
  <c r="BX141" s="1"/>
  <c r="BX35" s="1"/>
  <c r="BW375"/>
  <c r="BW259" s="1"/>
  <c r="BW141" s="1"/>
  <c r="BW35" s="1"/>
  <c r="BV375"/>
  <c r="BV259" s="1"/>
  <c r="BV141" s="1"/>
  <c r="BV35" s="1"/>
  <c r="BU375"/>
  <c r="BU259" s="1"/>
  <c r="BU141" s="1"/>
  <c r="BU35" s="1"/>
  <c r="BT375"/>
  <c r="BT259" s="1"/>
  <c r="BT141" s="1"/>
  <c r="BT35" s="1"/>
  <c r="BS375"/>
  <c r="BS259" s="1"/>
  <c r="BS141" s="1"/>
  <c r="BS35" s="1"/>
  <c r="BR375"/>
  <c r="BR259" s="1"/>
  <c r="BR141" s="1"/>
  <c r="BR35" s="1"/>
  <c r="BQ375"/>
  <c r="BQ259" s="1"/>
  <c r="BQ141" s="1"/>
  <c r="BQ35" s="1"/>
  <c r="BP375"/>
  <c r="BP259" s="1"/>
  <c r="BP141" s="1"/>
  <c r="BP35" s="1"/>
  <c r="BO375"/>
  <c r="BO259" s="1"/>
  <c r="BO141" s="1"/>
  <c r="BO35" s="1"/>
  <c r="BN375"/>
  <c r="BN259" s="1"/>
  <c r="BN141" s="1"/>
  <c r="BN35" s="1"/>
  <c r="BM375"/>
  <c r="BM259" s="1"/>
  <c r="BM141" s="1"/>
  <c r="BM35" s="1"/>
  <c r="BL375"/>
  <c r="BL259" s="1"/>
  <c r="BL141" s="1"/>
  <c r="BL35" s="1"/>
  <c r="BK375"/>
  <c r="BK259" s="1"/>
  <c r="BK141" s="1"/>
  <c r="BK35" s="1"/>
  <c r="BJ375"/>
  <c r="BJ259" s="1"/>
  <c r="BJ141" s="1"/>
  <c r="BJ35" s="1"/>
  <c r="BI375"/>
  <c r="BI259" s="1"/>
  <c r="BI141" s="1"/>
  <c r="BI35" s="1"/>
  <c r="BH375"/>
  <c r="BH259" s="1"/>
  <c r="BH141" s="1"/>
  <c r="BH35" s="1"/>
  <c r="BG375"/>
  <c r="BG259" s="1"/>
  <c r="BG141" s="1"/>
  <c r="BG35" s="1"/>
  <c r="BF375"/>
  <c r="BF259" s="1"/>
  <c r="BF141" s="1"/>
  <c r="BF35" s="1"/>
  <c r="BE375"/>
  <c r="BE259" s="1"/>
  <c r="BE141" s="1"/>
  <c r="BE35" s="1"/>
  <c r="BD375"/>
  <c r="BD259" s="1"/>
  <c r="BD141" s="1"/>
  <c r="BD35" s="1"/>
  <c r="BC375"/>
  <c r="BC259" s="1"/>
  <c r="BC141" s="1"/>
  <c r="BC35" s="1"/>
  <c r="BB375"/>
  <c r="BB259" s="1"/>
  <c r="BB141" s="1"/>
  <c r="BB35" s="1"/>
  <c r="BA375"/>
  <c r="BA259" s="1"/>
  <c r="BA141" s="1"/>
  <c r="BA35" s="1"/>
  <c r="AZ375"/>
  <c r="AZ259" s="1"/>
  <c r="AZ141" s="1"/>
  <c r="AZ35" s="1"/>
  <c r="AY375"/>
  <c r="AY259" s="1"/>
  <c r="AY141" s="1"/>
  <c r="AY35" s="1"/>
  <c r="AX375"/>
  <c r="AX259" s="1"/>
  <c r="AX141" s="1"/>
  <c r="AX35" s="1"/>
  <c r="AW375"/>
  <c r="AW259" s="1"/>
  <c r="AW141" s="1"/>
  <c r="AW35" s="1"/>
  <c r="AV375"/>
  <c r="AV259" s="1"/>
  <c r="AV141" s="1"/>
  <c r="AV35" s="1"/>
  <c r="AU375"/>
  <c r="AU259" s="1"/>
  <c r="AU141" s="1"/>
  <c r="AU35" s="1"/>
  <c r="AT375"/>
  <c r="AT259" s="1"/>
  <c r="AT141" s="1"/>
  <c r="AT35" s="1"/>
  <c r="AS375"/>
  <c r="AS259" s="1"/>
  <c r="AS141" s="1"/>
  <c r="AS35" s="1"/>
  <c r="AR375"/>
  <c r="AR259" s="1"/>
  <c r="AR141" s="1"/>
  <c r="AR35" s="1"/>
  <c r="AQ375"/>
  <c r="AQ259" s="1"/>
  <c r="AQ141" s="1"/>
  <c r="AQ35" s="1"/>
  <c r="AP375"/>
  <c r="AP259" s="1"/>
  <c r="AP141" s="1"/>
  <c r="AP35" s="1"/>
  <c r="AO375"/>
  <c r="AO259" s="1"/>
  <c r="AO141" s="1"/>
  <c r="AO35" s="1"/>
  <c r="AN375"/>
  <c r="AN259" s="1"/>
  <c r="AN141" s="1"/>
  <c r="AN35" s="1"/>
  <c r="AM375"/>
  <c r="AM259" s="1"/>
  <c r="AM141" s="1"/>
  <c r="AM35" s="1"/>
  <c r="AL375"/>
  <c r="AL259" s="1"/>
  <c r="AL141" s="1"/>
  <c r="AL35" s="1"/>
  <c r="AK375"/>
  <c r="AK259" s="1"/>
  <c r="AK141" s="1"/>
  <c r="AK35" s="1"/>
  <c r="AJ375"/>
  <c r="AJ259" s="1"/>
  <c r="AJ141" s="1"/>
  <c r="AJ35" s="1"/>
  <c r="AH375"/>
  <c r="AH259" s="1"/>
  <c r="AH141" s="1"/>
  <c r="AH35" s="1"/>
  <c r="AG375"/>
  <c r="AG259" s="1"/>
  <c r="AG141" s="1"/>
  <c r="AG35" s="1"/>
  <c r="AF375"/>
  <c r="AF259" s="1"/>
  <c r="AF141" s="1"/>
  <c r="AF35" s="1"/>
  <c r="AE375"/>
  <c r="AE259" s="1"/>
  <c r="AE141" s="1"/>
  <c r="AE35" s="1"/>
  <c r="AD375"/>
  <c r="AD259" s="1"/>
  <c r="AD141" s="1"/>
  <c r="AD35" s="1"/>
  <c r="AC375"/>
  <c r="AC259" s="1"/>
  <c r="AC141" s="1"/>
  <c r="AC35" s="1"/>
  <c r="AB375"/>
  <c r="AB259" s="1"/>
  <c r="AB141" s="1"/>
  <c r="AB35" s="1"/>
  <c r="AA375"/>
  <c r="AA259" s="1"/>
  <c r="AA141" s="1"/>
  <c r="AA35" s="1"/>
  <c r="Z375"/>
  <c r="Z259" s="1"/>
  <c r="Z141" s="1"/>
  <c r="Z35" s="1"/>
  <c r="Y375"/>
  <c r="Y259" s="1"/>
  <c r="Y141" s="1"/>
  <c r="Y35" s="1"/>
  <c r="X375"/>
  <c r="X259" s="1"/>
  <c r="X141" s="1"/>
  <c r="X35" s="1"/>
  <c r="W375"/>
  <c r="W259" s="1"/>
  <c r="W141" s="1"/>
  <c r="W35" s="1"/>
  <c r="V375"/>
  <c r="V259" s="1"/>
  <c r="V141" s="1"/>
  <c r="V35" s="1"/>
  <c r="U375"/>
  <c r="U259" s="1"/>
  <c r="U141" s="1"/>
  <c r="U35" s="1"/>
  <c r="T375"/>
  <c r="T259" s="1"/>
  <c r="T141" s="1"/>
  <c r="T35" s="1"/>
  <c r="S375"/>
  <c r="S259" s="1"/>
  <c r="S141" s="1"/>
  <c r="S35" s="1"/>
  <c r="R375"/>
  <c r="R259" s="1"/>
  <c r="R141" s="1"/>
  <c r="R35" s="1"/>
  <c r="Q375"/>
  <c r="Q259" s="1"/>
  <c r="Q141" s="1"/>
  <c r="Q35" s="1"/>
  <c r="P375"/>
  <c r="P259" s="1"/>
  <c r="P141" s="1"/>
  <c r="P35" s="1"/>
  <c r="O375"/>
  <c r="O259" s="1"/>
  <c r="O141" s="1"/>
  <c r="O35" s="1"/>
  <c r="N375"/>
  <c r="N259" s="1"/>
  <c r="N141" s="1"/>
  <c r="N35" s="1"/>
  <c r="M375"/>
  <c r="M259" s="1"/>
  <c r="M141" s="1"/>
  <c r="M35" s="1"/>
  <c r="L375"/>
  <c r="L259" s="1"/>
  <c r="L141" s="1"/>
  <c r="L35" s="1"/>
  <c r="K375"/>
  <c r="K259" s="1"/>
  <c r="K141" s="1"/>
  <c r="K35" s="1"/>
  <c r="J375"/>
  <c r="J259" s="1"/>
  <c r="J141" s="1"/>
  <c r="DD376"/>
  <c r="DD260" s="1"/>
  <c r="DD142" s="1"/>
  <c r="DD36" s="1"/>
  <c r="DC376"/>
  <c r="DC260" s="1"/>
  <c r="DC142" s="1"/>
  <c r="DC36" s="1"/>
  <c r="DB376"/>
  <c r="DB260" s="1"/>
  <c r="DB142" s="1"/>
  <c r="DB36" s="1"/>
  <c r="DA376"/>
  <c r="DA260" s="1"/>
  <c r="DA142" s="1"/>
  <c r="DA36" s="1"/>
  <c r="CZ376"/>
  <c r="CZ260" s="1"/>
  <c r="CZ142" s="1"/>
  <c r="CZ36" s="1"/>
  <c r="CY376"/>
  <c r="CY260" s="1"/>
  <c r="CY142" s="1"/>
  <c r="CY36" s="1"/>
  <c r="CX376"/>
  <c r="CX260" s="1"/>
  <c r="CX142" s="1"/>
  <c r="CX36" s="1"/>
  <c r="CW376"/>
  <c r="CW260" s="1"/>
  <c r="CW142" s="1"/>
  <c r="CW36" s="1"/>
  <c r="CV376"/>
  <c r="CV260" s="1"/>
  <c r="CV142" s="1"/>
  <c r="CV36" s="1"/>
  <c r="CU376"/>
  <c r="CU260" s="1"/>
  <c r="CU142" s="1"/>
  <c r="CU36" s="1"/>
  <c r="CT376"/>
  <c r="CT260" s="1"/>
  <c r="CT142" s="1"/>
  <c r="CT36" s="1"/>
  <c r="CS376"/>
  <c r="CS260" s="1"/>
  <c r="CS142" s="1"/>
  <c r="CS36" s="1"/>
  <c r="CR376"/>
  <c r="CR260" s="1"/>
  <c r="CR142" s="1"/>
  <c r="CR36" s="1"/>
  <c r="CQ376"/>
  <c r="CQ260" s="1"/>
  <c r="CQ142" s="1"/>
  <c r="CQ36" s="1"/>
  <c r="CP376"/>
  <c r="CP260" s="1"/>
  <c r="CP142" s="1"/>
  <c r="CP36" s="1"/>
  <c r="CO376"/>
  <c r="CO260" s="1"/>
  <c r="CO142" s="1"/>
  <c r="CO36" s="1"/>
  <c r="CN376"/>
  <c r="CN260" s="1"/>
  <c r="CN142" s="1"/>
  <c r="CN36" s="1"/>
  <c r="CM376"/>
  <c r="CM260" s="1"/>
  <c r="CM142" s="1"/>
  <c r="CM36" s="1"/>
  <c r="CL376"/>
  <c r="CL260" s="1"/>
  <c r="CL142" s="1"/>
  <c r="CL36" s="1"/>
  <c r="CK376"/>
  <c r="CK260" s="1"/>
  <c r="CK142" s="1"/>
  <c r="CK36" s="1"/>
  <c r="CJ376"/>
  <c r="CJ260" s="1"/>
  <c r="CJ142" s="1"/>
  <c r="CJ36" s="1"/>
  <c r="CI376"/>
  <c r="CI260" s="1"/>
  <c r="CI142" s="1"/>
  <c r="CI36" s="1"/>
  <c r="CH376"/>
  <c r="CH260" s="1"/>
  <c r="CH142" s="1"/>
  <c r="CH36" s="1"/>
  <c r="CG376"/>
  <c r="CG260" s="1"/>
  <c r="CG142" s="1"/>
  <c r="CG36" s="1"/>
  <c r="CF376"/>
  <c r="CF260" s="1"/>
  <c r="CF142" s="1"/>
  <c r="CF36" s="1"/>
  <c r="CE376"/>
  <c r="CE260" s="1"/>
  <c r="CE142" s="1"/>
  <c r="CE36" s="1"/>
  <c r="CD376"/>
  <c r="CD260" s="1"/>
  <c r="CD142" s="1"/>
  <c r="CD36" s="1"/>
  <c r="CC376"/>
  <c r="CC260" s="1"/>
  <c r="CC142" s="1"/>
  <c r="CC36" s="1"/>
  <c r="CB376"/>
  <c r="CB260" s="1"/>
  <c r="CB142" s="1"/>
  <c r="CB36" s="1"/>
  <c r="CA376"/>
  <c r="CA260" s="1"/>
  <c r="CA142" s="1"/>
  <c r="CA36" s="1"/>
  <c r="BZ376"/>
  <c r="BZ260" s="1"/>
  <c r="BZ142" s="1"/>
  <c r="BZ36" s="1"/>
  <c r="BY376"/>
  <c r="BY260" s="1"/>
  <c r="BY142" s="1"/>
  <c r="BY36" s="1"/>
  <c r="BX376"/>
  <c r="BX260" s="1"/>
  <c r="BX142" s="1"/>
  <c r="BX36" s="1"/>
  <c r="BW376"/>
  <c r="BW260" s="1"/>
  <c r="BW142" s="1"/>
  <c r="BW36" s="1"/>
  <c r="BV376"/>
  <c r="BV260" s="1"/>
  <c r="BV142" s="1"/>
  <c r="BV36" s="1"/>
  <c r="BU376"/>
  <c r="BU260" s="1"/>
  <c r="BU142" s="1"/>
  <c r="BU36" s="1"/>
  <c r="BT376"/>
  <c r="BT260" s="1"/>
  <c r="BT142" s="1"/>
  <c r="BT36" s="1"/>
  <c r="BS376"/>
  <c r="BS260" s="1"/>
  <c r="BS142" s="1"/>
  <c r="BS36" s="1"/>
  <c r="BR376"/>
  <c r="BR260" s="1"/>
  <c r="BR142" s="1"/>
  <c r="BR36" s="1"/>
  <c r="BQ376"/>
  <c r="BQ260" s="1"/>
  <c r="BQ142" s="1"/>
  <c r="BQ36" s="1"/>
  <c r="BP376"/>
  <c r="BP260" s="1"/>
  <c r="BP142" s="1"/>
  <c r="BP36" s="1"/>
  <c r="BO376"/>
  <c r="BO260" s="1"/>
  <c r="BO142" s="1"/>
  <c r="BO36" s="1"/>
  <c r="BN376"/>
  <c r="BN260" s="1"/>
  <c r="BN142" s="1"/>
  <c r="BN36" s="1"/>
  <c r="BM376"/>
  <c r="BM260" s="1"/>
  <c r="BM142" s="1"/>
  <c r="BM36" s="1"/>
  <c r="BL376"/>
  <c r="BL260" s="1"/>
  <c r="BL142" s="1"/>
  <c r="BL36" s="1"/>
  <c r="BK376"/>
  <c r="BK260" s="1"/>
  <c r="BK142" s="1"/>
  <c r="BK36" s="1"/>
  <c r="BJ376"/>
  <c r="BJ260" s="1"/>
  <c r="BJ142" s="1"/>
  <c r="BJ36" s="1"/>
  <c r="BI376"/>
  <c r="BI260" s="1"/>
  <c r="BI142" s="1"/>
  <c r="BI36" s="1"/>
  <c r="BH376"/>
  <c r="BH260" s="1"/>
  <c r="BH142" s="1"/>
  <c r="BH36" s="1"/>
  <c r="BG376"/>
  <c r="BG260" s="1"/>
  <c r="BG142" s="1"/>
  <c r="BG36" s="1"/>
  <c r="BF376"/>
  <c r="BF260" s="1"/>
  <c r="BF142" s="1"/>
  <c r="BF36" s="1"/>
  <c r="BE376"/>
  <c r="BE260" s="1"/>
  <c r="BE142" s="1"/>
  <c r="BE36" s="1"/>
  <c r="BD376"/>
  <c r="BD260" s="1"/>
  <c r="BD142" s="1"/>
  <c r="BD36" s="1"/>
  <c r="BC376"/>
  <c r="BC260" s="1"/>
  <c r="BC142" s="1"/>
  <c r="BC36" s="1"/>
  <c r="BB376"/>
  <c r="BB260" s="1"/>
  <c r="BB142" s="1"/>
  <c r="BB36" s="1"/>
  <c r="BA376"/>
  <c r="BA260" s="1"/>
  <c r="BA142" s="1"/>
  <c r="BA36" s="1"/>
  <c r="AZ376"/>
  <c r="AZ260" s="1"/>
  <c r="AZ142" s="1"/>
  <c r="AZ36" s="1"/>
  <c r="AY376"/>
  <c r="AY260" s="1"/>
  <c r="AY142" s="1"/>
  <c r="AY36" s="1"/>
  <c r="AX376"/>
  <c r="AX260" s="1"/>
  <c r="AX142" s="1"/>
  <c r="AX36" s="1"/>
  <c r="AW376"/>
  <c r="AW260" s="1"/>
  <c r="AW142" s="1"/>
  <c r="AW36" s="1"/>
  <c r="AV376"/>
  <c r="AV260" s="1"/>
  <c r="AV142" s="1"/>
  <c r="AV36" s="1"/>
  <c r="AU376"/>
  <c r="AU260" s="1"/>
  <c r="AU142" s="1"/>
  <c r="AU36" s="1"/>
  <c r="AT376"/>
  <c r="AT260" s="1"/>
  <c r="AT142" s="1"/>
  <c r="AT36" s="1"/>
  <c r="AS376"/>
  <c r="AS260" s="1"/>
  <c r="AS142" s="1"/>
  <c r="AS36" s="1"/>
  <c r="AR376"/>
  <c r="AR260" s="1"/>
  <c r="AR142" s="1"/>
  <c r="AR36" s="1"/>
  <c r="AQ376"/>
  <c r="AQ260" s="1"/>
  <c r="AQ142" s="1"/>
  <c r="AQ36" s="1"/>
  <c r="AP376"/>
  <c r="AP260" s="1"/>
  <c r="AP142" s="1"/>
  <c r="AP36" s="1"/>
  <c r="AO376"/>
  <c r="AO260" s="1"/>
  <c r="AO142" s="1"/>
  <c r="AO36" s="1"/>
  <c r="AN376"/>
  <c r="AN260" s="1"/>
  <c r="AN142" s="1"/>
  <c r="AN36" s="1"/>
  <c r="AM376"/>
  <c r="AM260" s="1"/>
  <c r="AM142" s="1"/>
  <c r="AM36" s="1"/>
  <c r="AL376"/>
  <c r="AL260" s="1"/>
  <c r="AL142" s="1"/>
  <c r="AL36" s="1"/>
  <c r="AK376"/>
  <c r="AK260" s="1"/>
  <c r="AK142" s="1"/>
  <c r="AK36" s="1"/>
  <c r="AI376"/>
  <c r="AI260" s="1"/>
  <c r="AI142" s="1"/>
  <c r="AI36" s="1"/>
  <c r="AH376"/>
  <c r="AH260" s="1"/>
  <c r="AH142" s="1"/>
  <c r="AH36" s="1"/>
  <c r="AG376"/>
  <c r="AG260" s="1"/>
  <c r="AG142" s="1"/>
  <c r="AG36" s="1"/>
  <c r="AF376"/>
  <c r="AF260" s="1"/>
  <c r="AF142" s="1"/>
  <c r="AF36" s="1"/>
  <c r="AE376"/>
  <c r="AE260" s="1"/>
  <c r="AE142" s="1"/>
  <c r="AE36" s="1"/>
  <c r="AD376"/>
  <c r="AD260" s="1"/>
  <c r="AD142" s="1"/>
  <c r="AD36" s="1"/>
  <c r="AC376"/>
  <c r="AC260" s="1"/>
  <c r="AC142" s="1"/>
  <c r="AC36" s="1"/>
  <c r="AB376"/>
  <c r="AB260" s="1"/>
  <c r="AB142" s="1"/>
  <c r="AB36" s="1"/>
  <c r="AA376"/>
  <c r="AA260" s="1"/>
  <c r="AA142" s="1"/>
  <c r="AA36" s="1"/>
  <c r="Z376"/>
  <c r="Z260" s="1"/>
  <c r="Z142" s="1"/>
  <c r="Z36" s="1"/>
  <c r="Y376"/>
  <c r="Y260" s="1"/>
  <c r="Y142" s="1"/>
  <c r="Y36" s="1"/>
  <c r="X376"/>
  <c r="X260" s="1"/>
  <c r="X142" s="1"/>
  <c r="X36" s="1"/>
  <c r="W376"/>
  <c r="W260" s="1"/>
  <c r="W142" s="1"/>
  <c r="W36" s="1"/>
  <c r="V376"/>
  <c r="V260" s="1"/>
  <c r="V142" s="1"/>
  <c r="V36" s="1"/>
  <c r="U376"/>
  <c r="U260" s="1"/>
  <c r="U142" s="1"/>
  <c r="U36" s="1"/>
  <c r="T376"/>
  <c r="T260" s="1"/>
  <c r="T142" s="1"/>
  <c r="T36" s="1"/>
  <c r="S376"/>
  <c r="S260" s="1"/>
  <c r="S142" s="1"/>
  <c r="S36" s="1"/>
  <c r="R376"/>
  <c r="R260" s="1"/>
  <c r="R142" s="1"/>
  <c r="R36" s="1"/>
  <c r="Q376"/>
  <c r="Q260" s="1"/>
  <c r="Q142" s="1"/>
  <c r="Q36" s="1"/>
  <c r="P376"/>
  <c r="P260" s="1"/>
  <c r="P142" s="1"/>
  <c r="P36" s="1"/>
  <c r="O376"/>
  <c r="O260" s="1"/>
  <c r="O142" s="1"/>
  <c r="O36" s="1"/>
  <c r="N376"/>
  <c r="N260" s="1"/>
  <c r="N142" s="1"/>
  <c r="N36" s="1"/>
  <c r="M376"/>
  <c r="M260" s="1"/>
  <c r="M142" s="1"/>
  <c r="M36" s="1"/>
  <c r="L376"/>
  <c r="L260" s="1"/>
  <c r="L142" s="1"/>
  <c r="L36" s="1"/>
  <c r="K376"/>
  <c r="K260" s="1"/>
  <c r="K142" s="1"/>
  <c r="K36" s="1"/>
  <c r="J376"/>
  <c r="J260" s="1"/>
  <c r="J142" s="1"/>
  <c r="DD377"/>
  <c r="DD261" s="1"/>
  <c r="DD143" s="1"/>
  <c r="DD37" s="1"/>
  <c r="DC377"/>
  <c r="DC261" s="1"/>
  <c r="DC143" s="1"/>
  <c r="DC37" s="1"/>
  <c r="DB377"/>
  <c r="DB261" s="1"/>
  <c r="DB143" s="1"/>
  <c r="DB37" s="1"/>
  <c r="DA377"/>
  <c r="DA261" s="1"/>
  <c r="DA143" s="1"/>
  <c r="DA37" s="1"/>
  <c r="CZ377"/>
  <c r="CZ261" s="1"/>
  <c r="CZ143" s="1"/>
  <c r="CZ37" s="1"/>
  <c r="CY377"/>
  <c r="CY261" s="1"/>
  <c r="CY143" s="1"/>
  <c r="CY37" s="1"/>
  <c r="CX377"/>
  <c r="CX261" s="1"/>
  <c r="CX143" s="1"/>
  <c r="CX37" s="1"/>
  <c r="CW377"/>
  <c r="CW261" s="1"/>
  <c r="CW143" s="1"/>
  <c r="CW37" s="1"/>
  <c r="CV377"/>
  <c r="CV261" s="1"/>
  <c r="CV143" s="1"/>
  <c r="CV37" s="1"/>
  <c r="CU377"/>
  <c r="CU261" s="1"/>
  <c r="CU143" s="1"/>
  <c r="CU37" s="1"/>
  <c r="CT377"/>
  <c r="CT261" s="1"/>
  <c r="CT143" s="1"/>
  <c r="CT37" s="1"/>
  <c r="CS377"/>
  <c r="CS261" s="1"/>
  <c r="CS143" s="1"/>
  <c r="CS37" s="1"/>
  <c r="CR377"/>
  <c r="CR261" s="1"/>
  <c r="CR143" s="1"/>
  <c r="CR37" s="1"/>
  <c r="CQ377"/>
  <c r="CQ261" s="1"/>
  <c r="CQ143" s="1"/>
  <c r="CQ37" s="1"/>
  <c r="CP377"/>
  <c r="CP261" s="1"/>
  <c r="CP143" s="1"/>
  <c r="CP37" s="1"/>
  <c r="CO377"/>
  <c r="CO261" s="1"/>
  <c r="CO143" s="1"/>
  <c r="CO37" s="1"/>
  <c r="CN377"/>
  <c r="CN261" s="1"/>
  <c r="CN143" s="1"/>
  <c r="CN37" s="1"/>
  <c r="CM377"/>
  <c r="CM261" s="1"/>
  <c r="CM143" s="1"/>
  <c r="CM37" s="1"/>
  <c r="CL377"/>
  <c r="CL261" s="1"/>
  <c r="CL143" s="1"/>
  <c r="CL37" s="1"/>
  <c r="CK377"/>
  <c r="CK261" s="1"/>
  <c r="CK143" s="1"/>
  <c r="CK37" s="1"/>
  <c r="CJ377"/>
  <c r="CJ261" s="1"/>
  <c r="CJ143" s="1"/>
  <c r="CJ37" s="1"/>
  <c r="CI377"/>
  <c r="CI261" s="1"/>
  <c r="CI143" s="1"/>
  <c r="CI37" s="1"/>
  <c r="CH377"/>
  <c r="CH261" s="1"/>
  <c r="CH143" s="1"/>
  <c r="CH37" s="1"/>
  <c r="CG377"/>
  <c r="CG261" s="1"/>
  <c r="CG143" s="1"/>
  <c r="CG37" s="1"/>
  <c r="CF377"/>
  <c r="CF261" s="1"/>
  <c r="CF143" s="1"/>
  <c r="CF37" s="1"/>
  <c r="CE377"/>
  <c r="CE261" s="1"/>
  <c r="CE143" s="1"/>
  <c r="CE37" s="1"/>
  <c r="CD377"/>
  <c r="CD261" s="1"/>
  <c r="CD143" s="1"/>
  <c r="CD37" s="1"/>
  <c r="CC377"/>
  <c r="CC261" s="1"/>
  <c r="CC143" s="1"/>
  <c r="CC37" s="1"/>
  <c r="CB377"/>
  <c r="CB261" s="1"/>
  <c r="CB143" s="1"/>
  <c r="CB37" s="1"/>
  <c r="CA377"/>
  <c r="CA261" s="1"/>
  <c r="CA143" s="1"/>
  <c r="CA37" s="1"/>
  <c r="BZ377"/>
  <c r="BZ261" s="1"/>
  <c r="BZ143" s="1"/>
  <c r="BZ37" s="1"/>
  <c r="BY377"/>
  <c r="BY261" s="1"/>
  <c r="BY143" s="1"/>
  <c r="BY37" s="1"/>
  <c r="BX377"/>
  <c r="BX261" s="1"/>
  <c r="BX143" s="1"/>
  <c r="BX37" s="1"/>
  <c r="BW377"/>
  <c r="BW261" s="1"/>
  <c r="BW143" s="1"/>
  <c r="BW37" s="1"/>
  <c r="BV377"/>
  <c r="BV261" s="1"/>
  <c r="BV143" s="1"/>
  <c r="BV37" s="1"/>
  <c r="BU377"/>
  <c r="BU261" s="1"/>
  <c r="BU143" s="1"/>
  <c r="BU37" s="1"/>
  <c r="BT377"/>
  <c r="BT261" s="1"/>
  <c r="BT143" s="1"/>
  <c r="BT37" s="1"/>
  <c r="BS377"/>
  <c r="BS261" s="1"/>
  <c r="BS143" s="1"/>
  <c r="BS37" s="1"/>
  <c r="BR377"/>
  <c r="BR261" s="1"/>
  <c r="BR143" s="1"/>
  <c r="BR37" s="1"/>
  <c r="BQ377"/>
  <c r="BQ261" s="1"/>
  <c r="BQ143" s="1"/>
  <c r="BQ37" s="1"/>
  <c r="BP377"/>
  <c r="BP261" s="1"/>
  <c r="BP143" s="1"/>
  <c r="BP37" s="1"/>
  <c r="BO377"/>
  <c r="BO261" s="1"/>
  <c r="BO143" s="1"/>
  <c r="BO37" s="1"/>
  <c r="BN377"/>
  <c r="BN261" s="1"/>
  <c r="BN143" s="1"/>
  <c r="BN37" s="1"/>
  <c r="BM377"/>
  <c r="BM261" s="1"/>
  <c r="BM143" s="1"/>
  <c r="BM37" s="1"/>
  <c r="BL377"/>
  <c r="BL261" s="1"/>
  <c r="BL143" s="1"/>
  <c r="BL37" s="1"/>
  <c r="BK377"/>
  <c r="BK261" s="1"/>
  <c r="BK143" s="1"/>
  <c r="BK37" s="1"/>
  <c r="BJ377"/>
  <c r="BJ261" s="1"/>
  <c r="BJ143" s="1"/>
  <c r="BJ37" s="1"/>
  <c r="BI377"/>
  <c r="BI261" s="1"/>
  <c r="BI143" s="1"/>
  <c r="BI37" s="1"/>
  <c r="BH377"/>
  <c r="BH261" s="1"/>
  <c r="BH143" s="1"/>
  <c r="BH37" s="1"/>
  <c r="BG377"/>
  <c r="BG261" s="1"/>
  <c r="BG143" s="1"/>
  <c r="BG37" s="1"/>
  <c r="BF377"/>
  <c r="BF261" s="1"/>
  <c r="BF143" s="1"/>
  <c r="BF37" s="1"/>
  <c r="BE377"/>
  <c r="BE261" s="1"/>
  <c r="BE143" s="1"/>
  <c r="BE37" s="1"/>
  <c r="BD377"/>
  <c r="BD261" s="1"/>
  <c r="BD143" s="1"/>
  <c r="BD37" s="1"/>
  <c r="BC377"/>
  <c r="BC261" s="1"/>
  <c r="BC143" s="1"/>
  <c r="BC37" s="1"/>
  <c r="BB377"/>
  <c r="BB261" s="1"/>
  <c r="BB143" s="1"/>
  <c r="BB37" s="1"/>
  <c r="BA377"/>
  <c r="BA261" s="1"/>
  <c r="BA143" s="1"/>
  <c r="BA37" s="1"/>
  <c r="AZ377"/>
  <c r="AZ261" s="1"/>
  <c r="AZ143" s="1"/>
  <c r="AZ37" s="1"/>
  <c r="AY377"/>
  <c r="AY261" s="1"/>
  <c r="AY143" s="1"/>
  <c r="AY37" s="1"/>
  <c r="AX377"/>
  <c r="AX261" s="1"/>
  <c r="AX143" s="1"/>
  <c r="AX37" s="1"/>
  <c r="AW377"/>
  <c r="AW261" s="1"/>
  <c r="AW143" s="1"/>
  <c r="AW37" s="1"/>
  <c r="AV377"/>
  <c r="AV261" s="1"/>
  <c r="AV143" s="1"/>
  <c r="AV37" s="1"/>
  <c r="AU377"/>
  <c r="AU261" s="1"/>
  <c r="AU143" s="1"/>
  <c r="AU37" s="1"/>
  <c r="AT377"/>
  <c r="AT261" s="1"/>
  <c r="AT143" s="1"/>
  <c r="AT37" s="1"/>
  <c r="AS377"/>
  <c r="AS261" s="1"/>
  <c r="AS143" s="1"/>
  <c r="AS37" s="1"/>
  <c r="AR377"/>
  <c r="AR261" s="1"/>
  <c r="AR143" s="1"/>
  <c r="AR37" s="1"/>
  <c r="AQ377"/>
  <c r="AQ261" s="1"/>
  <c r="AQ143" s="1"/>
  <c r="AQ37" s="1"/>
  <c r="AP377"/>
  <c r="AP261" s="1"/>
  <c r="AP143" s="1"/>
  <c r="AP37" s="1"/>
  <c r="AO377"/>
  <c r="AO261" s="1"/>
  <c r="AO143" s="1"/>
  <c r="AO37" s="1"/>
  <c r="AN377"/>
  <c r="AN261" s="1"/>
  <c r="AN143" s="1"/>
  <c r="AN37" s="1"/>
  <c r="AM377"/>
  <c r="AM261" s="1"/>
  <c r="AM143" s="1"/>
  <c r="AM37" s="1"/>
  <c r="AL377"/>
  <c r="AL261" s="1"/>
  <c r="AL143" s="1"/>
  <c r="AL37" s="1"/>
  <c r="AJ377"/>
  <c r="AJ261" s="1"/>
  <c r="AJ143" s="1"/>
  <c r="AJ37" s="1"/>
  <c r="AI377"/>
  <c r="AI261" s="1"/>
  <c r="AI143" s="1"/>
  <c r="AI37" s="1"/>
  <c r="AH377"/>
  <c r="AH261" s="1"/>
  <c r="AH143" s="1"/>
  <c r="AH37" s="1"/>
  <c r="AG377"/>
  <c r="AG261" s="1"/>
  <c r="AG143" s="1"/>
  <c r="AG37" s="1"/>
  <c r="AF377"/>
  <c r="AF261" s="1"/>
  <c r="AF143" s="1"/>
  <c r="AF37" s="1"/>
  <c r="AE377"/>
  <c r="AE261" s="1"/>
  <c r="AE143" s="1"/>
  <c r="AE37" s="1"/>
  <c r="AD377"/>
  <c r="AD261" s="1"/>
  <c r="AD143" s="1"/>
  <c r="AD37" s="1"/>
  <c r="AC377"/>
  <c r="AC261" s="1"/>
  <c r="AC143" s="1"/>
  <c r="AC37" s="1"/>
  <c r="AB377"/>
  <c r="AB261" s="1"/>
  <c r="AB143" s="1"/>
  <c r="AB37" s="1"/>
  <c r="AA377"/>
  <c r="AA261" s="1"/>
  <c r="AA143" s="1"/>
  <c r="AA37" s="1"/>
  <c r="Z377"/>
  <c r="Z261" s="1"/>
  <c r="Z143" s="1"/>
  <c r="Z37" s="1"/>
  <c r="Y377"/>
  <c r="Y261" s="1"/>
  <c r="Y143" s="1"/>
  <c r="Y37" s="1"/>
  <c r="X377"/>
  <c r="X261" s="1"/>
  <c r="X143" s="1"/>
  <c r="X37" s="1"/>
  <c r="W377"/>
  <c r="W261" s="1"/>
  <c r="W143" s="1"/>
  <c r="W37" s="1"/>
  <c r="V377"/>
  <c r="V261" s="1"/>
  <c r="V143" s="1"/>
  <c r="V37" s="1"/>
  <c r="U377"/>
  <c r="U261" s="1"/>
  <c r="U143" s="1"/>
  <c r="U37" s="1"/>
  <c r="T377"/>
  <c r="T261" s="1"/>
  <c r="T143" s="1"/>
  <c r="T37" s="1"/>
  <c r="S377"/>
  <c r="S261" s="1"/>
  <c r="S143" s="1"/>
  <c r="S37" s="1"/>
  <c r="R377"/>
  <c r="R261" s="1"/>
  <c r="R143" s="1"/>
  <c r="R37" s="1"/>
  <c r="Q377"/>
  <c r="Q261" s="1"/>
  <c r="Q143" s="1"/>
  <c r="Q37" s="1"/>
  <c r="P377"/>
  <c r="P261" s="1"/>
  <c r="P143" s="1"/>
  <c r="P37" s="1"/>
  <c r="O377"/>
  <c r="O261" s="1"/>
  <c r="O143" s="1"/>
  <c r="O37" s="1"/>
  <c r="N377"/>
  <c r="N261" s="1"/>
  <c r="N143" s="1"/>
  <c r="N37" s="1"/>
  <c r="M377"/>
  <c r="M261" s="1"/>
  <c r="M143" s="1"/>
  <c r="M37" s="1"/>
  <c r="L377"/>
  <c r="L261" s="1"/>
  <c r="L143" s="1"/>
  <c r="L37" s="1"/>
  <c r="K377"/>
  <c r="K261" s="1"/>
  <c r="K143" s="1"/>
  <c r="K37" s="1"/>
  <c r="J377"/>
  <c r="J261" s="1"/>
  <c r="J143" s="1"/>
  <c r="DD378"/>
  <c r="DD262" s="1"/>
  <c r="DD144" s="1"/>
  <c r="DD38" s="1"/>
  <c r="DC378"/>
  <c r="DC262" s="1"/>
  <c r="DC144" s="1"/>
  <c r="DC38" s="1"/>
  <c r="DB378"/>
  <c r="DB262" s="1"/>
  <c r="DB144" s="1"/>
  <c r="DB38" s="1"/>
  <c r="DA378"/>
  <c r="DA262" s="1"/>
  <c r="DA144" s="1"/>
  <c r="DA38" s="1"/>
  <c r="CZ378"/>
  <c r="CZ262" s="1"/>
  <c r="CZ144" s="1"/>
  <c r="CZ38" s="1"/>
  <c r="CY378"/>
  <c r="CY262" s="1"/>
  <c r="CY144" s="1"/>
  <c r="CY38" s="1"/>
  <c r="CX378"/>
  <c r="CX262" s="1"/>
  <c r="CX144" s="1"/>
  <c r="CX38" s="1"/>
  <c r="CW378"/>
  <c r="CW262" s="1"/>
  <c r="CW144" s="1"/>
  <c r="CW38" s="1"/>
  <c r="CV378"/>
  <c r="CV262" s="1"/>
  <c r="CV144" s="1"/>
  <c r="CV38" s="1"/>
  <c r="CU378"/>
  <c r="CU262" s="1"/>
  <c r="CU144" s="1"/>
  <c r="CU38" s="1"/>
  <c r="CT378"/>
  <c r="CT262" s="1"/>
  <c r="CT144" s="1"/>
  <c r="CT38" s="1"/>
  <c r="CS378"/>
  <c r="CS262" s="1"/>
  <c r="CS144" s="1"/>
  <c r="CS38" s="1"/>
  <c r="CR378"/>
  <c r="CR262" s="1"/>
  <c r="CR144" s="1"/>
  <c r="CR38" s="1"/>
  <c r="CQ378"/>
  <c r="CQ262" s="1"/>
  <c r="CQ144" s="1"/>
  <c r="CQ38" s="1"/>
  <c r="CP378"/>
  <c r="CP262" s="1"/>
  <c r="CP144" s="1"/>
  <c r="CP38" s="1"/>
  <c r="CO378"/>
  <c r="CO262" s="1"/>
  <c r="CO144" s="1"/>
  <c r="CO38" s="1"/>
  <c r="CN378"/>
  <c r="CN262" s="1"/>
  <c r="CN144" s="1"/>
  <c r="CN38" s="1"/>
  <c r="CM378"/>
  <c r="CM262" s="1"/>
  <c r="CM144" s="1"/>
  <c r="CM38" s="1"/>
  <c r="CL378"/>
  <c r="CL262" s="1"/>
  <c r="CL144" s="1"/>
  <c r="CL38" s="1"/>
  <c r="CK378"/>
  <c r="CK262" s="1"/>
  <c r="CK144" s="1"/>
  <c r="CK38" s="1"/>
  <c r="CJ378"/>
  <c r="CJ262" s="1"/>
  <c r="CJ144" s="1"/>
  <c r="CJ38" s="1"/>
  <c r="CI378"/>
  <c r="CI262" s="1"/>
  <c r="CI144" s="1"/>
  <c r="CI38" s="1"/>
  <c r="CH378"/>
  <c r="CH262" s="1"/>
  <c r="CH144" s="1"/>
  <c r="CH38" s="1"/>
  <c r="CG378"/>
  <c r="CG262" s="1"/>
  <c r="CG144" s="1"/>
  <c r="CG38" s="1"/>
  <c r="CF378"/>
  <c r="CF262" s="1"/>
  <c r="CF144" s="1"/>
  <c r="CF38" s="1"/>
  <c r="CE378"/>
  <c r="CE262" s="1"/>
  <c r="CE144" s="1"/>
  <c r="CE38" s="1"/>
  <c r="CD378"/>
  <c r="CD262" s="1"/>
  <c r="CD144" s="1"/>
  <c r="CD38" s="1"/>
  <c r="CC378"/>
  <c r="CC262" s="1"/>
  <c r="CC144" s="1"/>
  <c r="CC38" s="1"/>
  <c r="CB378"/>
  <c r="CB262" s="1"/>
  <c r="CB144" s="1"/>
  <c r="CB38" s="1"/>
  <c r="CA378"/>
  <c r="CA262" s="1"/>
  <c r="CA144" s="1"/>
  <c r="CA38" s="1"/>
  <c r="BZ378"/>
  <c r="BZ262" s="1"/>
  <c r="BZ144" s="1"/>
  <c r="BZ38" s="1"/>
  <c r="BY378"/>
  <c r="BY262" s="1"/>
  <c r="BY144" s="1"/>
  <c r="BY38" s="1"/>
  <c r="BX378"/>
  <c r="BX262" s="1"/>
  <c r="BX144" s="1"/>
  <c r="BX38" s="1"/>
  <c r="BW378"/>
  <c r="BW262" s="1"/>
  <c r="BW144" s="1"/>
  <c r="BW38" s="1"/>
  <c r="BV378"/>
  <c r="BV262" s="1"/>
  <c r="BV144" s="1"/>
  <c r="BV38" s="1"/>
  <c r="BU378"/>
  <c r="BU262" s="1"/>
  <c r="BU144" s="1"/>
  <c r="BU38" s="1"/>
  <c r="BT378"/>
  <c r="BT262" s="1"/>
  <c r="BT144" s="1"/>
  <c r="BT38" s="1"/>
  <c r="BS378"/>
  <c r="BS262" s="1"/>
  <c r="BS144" s="1"/>
  <c r="BS38" s="1"/>
  <c r="BR378"/>
  <c r="BR262" s="1"/>
  <c r="BR144" s="1"/>
  <c r="BR38" s="1"/>
  <c r="BQ378"/>
  <c r="BQ262" s="1"/>
  <c r="BQ144" s="1"/>
  <c r="BQ38" s="1"/>
  <c r="BP378"/>
  <c r="BP262" s="1"/>
  <c r="BP144" s="1"/>
  <c r="BP38" s="1"/>
  <c r="BO378"/>
  <c r="BO262" s="1"/>
  <c r="BO144" s="1"/>
  <c r="BO38" s="1"/>
  <c r="BN378"/>
  <c r="BN262" s="1"/>
  <c r="BN144" s="1"/>
  <c r="BN38" s="1"/>
  <c r="BM378"/>
  <c r="BM262" s="1"/>
  <c r="BM144" s="1"/>
  <c r="BM38" s="1"/>
  <c r="BL378"/>
  <c r="BL262" s="1"/>
  <c r="BL144" s="1"/>
  <c r="BL38" s="1"/>
  <c r="BK378"/>
  <c r="BK262" s="1"/>
  <c r="BK144" s="1"/>
  <c r="BK38" s="1"/>
  <c r="BJ378"/>
  <c r="BJ262" s="1"/>
  <c r="BJ144" s="1"/>
  <c r="BJ38" s="1"/>
  <c r="BI378"/>
  <c r="BI262" s="1"/>
  <c r="BI144" s="1"/>
  <c r="BI38" s="1"/>
  <c r="BH378"/>
  <c r="BH262" s="1"/>
  <c r="BH144" s="1"/>
  <c r="BH38" s="1"/>
  <c r="BG378"/>
  <c r="BG262" s="1"/>
  <c r="BG144" s="1"/>
  <c r="BG38" s="1"/>
  <c r="BF378"/>
  <c r="BF262" s="1"/>
  <c r="BF144" s="1"/>
  <c r="BF38" s="1"/>
  <c r="BE378"/>
  <c r="BE262" s="1"/>
  <c r="BE144" s="1"/>
  <c r="BE38" s="1"/>
  <c r="BD378"/>
  <c r="BD262" s="1"/>
  <c r="BD144" s="1"/>
  <c r="BD38" s="1"/>
  <c r="BC378"/>
  <c r="BC262" s="1"/>
  <c r="BC144" s="1"/>
  <c r="BC38" s="1"/>
  <c r="BB378"/>
  <c r="BB262" s="1"/>
  <c r="BB144" s="1"/>
  <c r="BB38" s="1"/>
  <c r="BA378"/>
  <c r="BA262" s="1"/>
  <c r="BA144" s="1"/>
  <c r="BA38" s="1"/>
  <c r="AZ378"/>
  <c r="AZ262" s="1"/>
  <c r="AZ144" s="1"/>
  <c r="AZ38" s="1"/>
  <c r="AY378"/>
  <c r="AY262" s="1"/>
  <c r="AY144" s="1"/>
  <c r="AY38" s="1"/>
  <c r="AX378"/>
  <c r="AX262" s="1"/>
  <c r="AX144" s="1"/>
  <c r="AX38" s="1"/>
  <c r="AW378"/>
  <c r="AW262" s="1"/>
  <c r="AW144" s="1"/>
  <c r="AW38" s="1"/>
  <c r="AV378"/>
  <c r="AV262" s="1"/>
  <c r="AV144" s="1"/>
  <c r="AV38" s="1"/>
  <c r="AU378"/>
  <c r="AU262" s="1"/>
  <c r="AU144" s="1"/>
  <c r="AU38" s="1"/>
  <c r="AT378"/>
  <c r="AT262" s="1"/>
  <c r="AT144" s="1"/>
  <c r="AT38" s="1"/>
  <c r="AS378"/>
  <c r="AS262" s="1"/>
  <c r="AS144" s="1"/>
  <c r="AS38" s="1"/>
  <c r="AR378"/>
  <c r="AR262" s="1"/>
  <c r="AR144" s="1"/>
  <c r="AR38" s="1"/>
  <c r="AQ378"/>
  <c r="AQ262" s="1"/>
  <c r="AQ144" s="1"/>
  <c r="AQ38" s="1"/>
  <c r="AP378"/>
  <c r="AP262" s="1"/>
  <c r="AP144" s="1"/>
  <c r="AP38" s="1"/>
  <c r="AO378"/>
  <c r="AO262" s="1"/>
  <c r="AO144" s="1"/>
  <c r="AO38" s="1"/>
  <c r="AN378"/>
  <c r="AN262" s="1"/>
  <c r="AN144" s="1"/>
  <c r="AN38" s="1"/>
  <c r="AM378"/>
  <c r="AM262" s="1"/>
  <c r="AM144" s="1"/>
  <c r="AM38" s="1"/>
  <c r="AK378"/>
  <c r="AK262" s="1"/>
  <c r="AK144" s="1"/>
  <c r="AK38" s="1"/>
  <c r="AJ378"/>
  <c r="AJ262" s="1"/>
  <c r="AJ144" s="1"/>
  <c r="AJ38" s="1"/>
  <c r="AI378"/>
  <c r="AI262" s="1"/>
  <c r="AI144" s="1"/>
  <c r="AI38" s="1"/>
  <c r="AH378"/>
  <c r="AH262" s="1"/>
  <c r="AH144" s="1"/>
  <c r="AH38" s="1"/>
  <c r="AG378"/>
  <c r="AG262" s="1"/>
  <c r="AG144" s="1"/>
  <c r="AG38" s="1"/>
  <c r="AF378"/>
  <c r="AF262" s="1"/>
  <c r="AF144" s="1"/>
  <c r="AF38" s="1"/>
  <c r="AE378"/>
  <c r="AE262" s="1"/>
  <c r="AE144" s="1"/>
  <c r="AE38" s="1"/>
  <c r="AD378"/>
  <c r="AD262" s="1"/>
  <c r="AD144" s="1"/>
  <c r="AD38" s="1"/>
  <c r="AC378"/>
  <c r="AC262" s="1"/>
  <c r="AC144" s="1"/>
  <c r="AC38" s="1"/>
  <c r="AB378"/>
  <c r="AB262" s="1"/>
  <c r="AB144" s="1"/>
  <c r="AB38" s="1"/>
  <c r="AA378"/>
  <c r="AA262" s="1"/>
  <c r="AA144" s="1"/>
  <c r="AA38" s="1"/>
  <c r="Z378"/>
  <c r="Z262" s="1"/>
  <c r="Z144" s="1"/>
  <c r="Z38" s="1"/>
  <c r="Y378"/>
  <c r="Y262" s="1"/>
  <c r="Y144" s="1"/>
  <c r="Y38" s="1"/>
  <c r="X378"/>
  <c r="X262" s="1"/>
  <c r="X144" s="1"/>
  <c r="X38" s="1"/>
  <c r="W378"/>
  <c r="W262" s="1"/>
  <c r="W144" s="1"/>
  <c r="W38" s="1"/>
  <c r="V378"/>
  <c r="V262" s="1"/>
  <c r="V144" s="1"/>
  <c r="V38" s="1"/>
  <c r="U378"/>
  <c r="U262" s="1"/>
  <c r="U144" s="1"/>
  <c r="U38" s="1"/>
  <c r="T378"/>
  <c r="T262" s="1"/>
  <c r="T144" s="1"/>
  <c r="T38" s="1"/>
  <c r="S378"/>
  <c r="S262" s="1"/>
  <c r="S144" s="1"/>
  <c r="S38" s="1"/>
  <c r="R378"/>
  <c r="R262" s="1"/>
  <c r="R144" s="1"/>
  <c r="R38" s="1"/>
  <c r="Q378"/>
  <c r="Q262" s="1"/>
  <c r="Q144" s="1"/>
  <c r="Q38" s="1"/>
  <c r="P378"/>
  <c r="P262" s="1"/>
  <c r="P144" s="1"/>
  <c r="P38" s="1"/>
  <c r="O378"/>
  <c r="O262" s="1"/>
  <c r="O144" s="1"/>
  <c r="O38" s="1"/>
  <c r="N378"/>
  <c r="N262" s="1"/>
  <c r="N144" s="1"/>
  <c r="N38" s="1"/>
  <c r="M378"/>
  <c r="M262" s="1"/>
  <c r="M144" s="1"/>
  <c r="M38" s="1"/>
  <c r="L378"/>
  <c r="L262" s="1"/>
  <c r="L144" s="1"/>
  <c r="L38" s="1"/>
  <c r="K378"/>
  <c r="K262" s="1"/>
  <c r="K144" s="1"/>
  <c r="K38" s="1"/>
  <c r="J378"/>
  <c r="J262" s="1"/>
  <c r="J144" s="1"/>
  <c r="DD379"/>
  <c r="DD263" s="1"/>
  <c r="DD145" s="1"/>
  <c r="DD39" s="1"/>
  <c r="DC379"/>
  <c r="DC263" s="1"/>
  <c r="DC145" s="1"/>
  <c r="DC39" s="1"/>
  <c r="DB379"/>
  <c r="DB263" s="1"/>
  <c r="DB145" s="1"/>
  <c r="DB39" s="1"/>
  <c r="DA379"/>
  <c r="DA263" s="1"/>
  <c r="DA145" s="1"/>
  <c r="DA39" s="1"/>
  <c r="CZ379"/>
  <c r="CZ263" s="1"/>
  <c r="CZ145" s="1"/>
  <c r="CZ39" s="1"/>
  <c r="CY379"/>
  <c r="CY263" s="1"/>
  <c r="CY145" s="1"/>
  <c r="CY39" s="1"/>
  <c r="CX379"/>
  <c r="CX263" s="1"/>
  <c r="CX145" s="1"/>
  <c r="CX39" s="1"/>
  <c r="CW379"/>
  <c r="CW263" s="1"/>
  <c r="CW145" s="1"/>
  <c r="CW39" s="1"/>
  <c r="CV379"/>
  <c r="CV263" s="1"/>
  <c r="CV145" s="1"/>
  <c r="CV39" s="1"/>
  <c r="CU379"/>
  <c r="CU263" s="1"/>
  <c r="CU145" s="1"/>
  <c r="CU39" s="1"/>
  <c r="CT379"/>
  <c r="CT263" s="1"/>
  <c r="CT145" s="1"/>
  <c r="CT39" s="1"/>
  <c r="CS379"/>
  <c r="CS263" s="1"/>
  <c r="CS145" s="1"/>
  <c r="CS39" s="1"/>
  <c r="CR379"/>
  <c r="CR263" s="1"/>
  <c r="CR145" s="1"/>
  <c r="CR39" s="1"/>
  <c r="CQ379"/>
  <c r="CQ263" s="1"/>
  <c r="CQ145" s="1"/>
  <c r="CQ39" s="1"/>
  <c r="CP379"/>
  <c r="CP263" s="1"/>
  <c r="CP145" s="1"/>
  <c r="CP39" s="1"/>
  <c r="CO379"/>
  <c r="CO263" s="1"/>
  <c r="CO145" s="1"/>
  <c r="CO39" s="1"/>
  <c r="CN379"/>
  <c r="CN263" s="1"/>
  <c r="CN145" s="1"/>
  <c r="CN39" s="1"/>
  <c r="CM379"/>
  <c r="CM263" s="1"/>
  <c r="CM145" s="1"/>
  <c r="CM39" s="1"/>
  <c r="CL379"/>
  <c r="CL263" s="1"/>
  <c r="CL145" s="1"/>
  <c r="CL39" s="1"/>
  <c r="CK379"/>
  <c r="CK263" s="1"/>
  <c r="CK145" s="1"/>
  <c r="CK39" s="1"/>
  <c r="CJ379"/>
  <c r="CJ263" s="1"/>
  <c r="CJ145" s="1"/>
  <c r="CJ39" s="1"/>
  <c r="CI379"/>
  <c r="CI263" s="1"/>
  <c r="CI145" s="1"/>
  <c r="CI39" s="1"/>
  <c r="CH379"/>
  <c r="CH263" s="1"/>
  <c r="CH145" s="1"/>
  <c r="CH39" s="1"/>
  <c r="CG379"/>
  <c r="CG263" s="1"/>
  <c r="CG145" s="1"/>
  <c r="CG39" s="1"/>
  <c r="CF379"/>
  <c r="CF263" s="1"/>
  <c r="CF145" s="1"/>
  <c r="CF39" s="1"/>
  <c r="CE379"/>
  <c r="CE263" s="1"/>
  <c r="CE145" s="1"/>
  <c r="CE39" s="1"/>
  <c r="CD379"/>
  <c r="CD263" s="1"/>
  <c r="CD145" s="1"/>
  <c r="CD39" s="1"/>
  <c r="CC379"/>
  <c r="CC263" s="1"/>
  <c r="CC145" s="1"/>
  <c r="CC39" s="1"/>
  <c r="CB379"/>
  <c r="CB263" s="1"/>
  <c r="CB145" s="1"/>
  <c r="CB39" s="1"/>
  <c r="CA379"/>
  <c r="CA263" s="1"/>
  <c r="CA145" s="1"/>
  <c r="CA39" s="1"/>
  <c r="BZ379"/>
  <c r="BZ263" s="1"/>
  <c r="BZ145" s="1"/>
  <c r="BZ39" s="1"/>
  <c r="BY379"/>
  <c r="BY263" s="1"/>
  <c r="BY145" s="1"/>
  <c r="BY39" s="1"/>
  <c r="BX379"/>
  <c r="BX263" s="1"/>
  <c r="BX145" s="1"/>
  <c r="BX39" s="1"/>
  <c r="BW379"/>
  <c r="BW263" s="1"/>
  <c r="BW145" s="1"/>
  <c r="BW39" s="1"/>
  <c r="BV379"/>
  <c r="BV263" s="1"/>
  <c r="BV145" s="1"/>
  <c r="BV39" s="1"/>
  <c r="BU379"/>
  <c r="BU263" s="1"/>
  <c r="BU145" s="1"/>
  <c r="BU39" s="1"/>
  <c r="BT379"/>
  <c r="BT263" s="1"/>
  <c r="BT145" s="1"/>
  <c r="BT39" s="1"/>
  <c r="BS379"/>
  <c r="BS263" s="1"/>
  <c r="BS145" s="1"/>
  <c r="BS39" s="1"/>
  <c r="BR379"/>
  <c r="BR263" s="1"/>
  <c r="BR145" s="1"/>
  <c r="BR39" s="1"/>
  <c r="BQ379"/>
  <c r="BQ263" s="1"/>
  <c r="BQ145" s="1"/>
  <c r="BQ39" s="1"/>
  <c r="BP379"/>
  <c r="BP263" s="1"/>
  <c r="BP145" s="1"/>
  <c r="BP39" s="1"/>
  <c r="BO379"/>
  <c r="BO263" s="1"/>
  <c r="BO145" s="1"/>
  <c r="BO39" s="1"/>
  <c r="BN379"/>
  <c r="BN263" s="1"/>
  <c r="BN145" s="1"/>
  <c r="BN39" s="1"/>
  <c r="BM379"/>
  <c r="BM263" s="1"/>
  <c r="BM145" s="1"/>
  <c r="BM39" s="1"/>
  <c r="BL379"/>
  <c r="BL263" s="1"/>
  <c r="BL145" s="1"/>
  <c r="BL39" s="1"/>
  <c r="BK379"/>
  <c r="BK263" s="1"/>
  <c r="BK145" s="1"/>
  <c r="BK39" s="1"/>
  <c r="BJ379"/>
  <c r="BJ263" s="1"/>
  <c r="BJ145" s="1"/>
  <c r="BJ39" s="1"/>
  <c r="BI379"/>
  <c r="BI263" s="1"/>
  <c r="BI145" s="1"/>
  <c r="BI39" s="1"/>
  <c r="BH379"/>
  <c r="BH263" s="1"/>
  <c r="BH145" s="1"/>
  <c r="BH39" s="1"/>
  <c r="BG379"/>
  <c r="BG263" s="1"/>
  <c r="BG145" s="1"/>
  <c r="BG39" s="1"/>
  <c r="BF379"/>
  <c r="BF263" s="1"/>
  <c r="BF145" s="1"/>
  <c r="BF39" s="1"/>
  <c r="BE379"/>
  <c r="BE263" s="1"/>
  <c r="BE145" s="1"/>
  <c r="BE39" s="1"/>
  <c r="BD379"/>
  <c r="BD263" s="1"/>
  <c r="BD145" s="1"/>
  <c r="BD39" s="1"/>
  <c r="BC379"/>
  <c r="BC263" s="1"/>
  <c r="BC145" s="1"/>
  <c r="BC39" s="1"/>
  <c r="BB379"/>
  <c r="BB263" s="1"/>
  <c r="BB145" s="1"/>
  <c r="BB39" s="1"/>
  <c r="BA379"/>
  <c r="BA263" s="1"/>
  <c r="BA145" s="1"/>
  <c r="BA39" s="1"/>
  <c r="AZ379"/>
  <c r="AZ263" s="1"/>
  <c r="AZ145" s="1"/>
  <c r="AZ39" s="1"/>
  <c r="AY379"/>
  <c r="AY263" s="1"/>
  <c r="AY145" s="1"/>
  <c r="AY39" s="1"/>
  <c r="AX379"/>
  <c r="AX263" s="1"/>
  <c r="AX145" s="1"/>
  <c r="AX39" s="1"/>
  <c r="AW379"/>
  <c r="AW263" s="1"/>
  <c r="AW145" s="1"/>
  <c r="AW39" s="1"/>
  <c r="AV379"/>
  <c r="AV263" s="1"/>
  <c r="AV145" s="1"/>
  <c r="AV39" s="1"/>
  <c r="AU379"/>
  <c r="AU263" s="1"/>
  <c r="AU145" s="1"/>
  <c r="AU39" s="1"/>
  <c r="AT379"/>
  <c r="AT263" s="1"/>
  <c r="AT145" s="1"/>
  <c r="AT39" s="1"/>
  <c r="AS379"/>
  <c r="AS263" s="1"/>
  <c r="AS145" s="1"/>
  <c r="AS39" s="1"/>
  <c r="AR379"/>
  <c r="AR263" s="1"/>
  <c r="AR145" s="1"/>
  <c r="AR39" s="1"/>
  <c r="AQ379"/>
  <c r="AQ263" s="1"/>
  <c r="AQ145" s="1"/>
  <c r="AQ39" s="1"/>
  <c r="AP379"/>
  <c r="AP263" s="1"/>
  <c r="AP145" s="1"/>
  <c r="AP39" s="1"/>
  <c r="AO379"/>
  <c r="AO263" s="1"/>
  <c r="AO145" s="1"/>
  <c r="AO39" s="1"/>
  <c r="AN379"/>
  <c r="AN263" s="1"/>
  <c r="AN145" s="1"/>
  <c r="AN39" s="1"/>
  <c r="AL379"/>
  <c r="AL263" s="1"/>
  <c r="AL145" s="1"/>
  <c r="AL39" s="1"/>
  <c r="AK379"/>
  <c r="AK263" s="1"/>
  <c r="AK145" s="1"/>
  <c r="AK39" s="1"/>
  <c r="AJ379"/>
  <c r="AJ263" s="1"/>
  <c r="AJ145" s="1"/>
  <c r="AJ39" s="1"/>
  <c r="AI379"/>
  <c r="AI263" s="1"/>
  <c r="AI145" s="1"/>
  <c r="AI39" s="1"/>
  <c r="AH379"/>
  <c r="AH263" s="1"/>
  <c r="AH145" s="1"/>
  <c r="AH39" s="1"/>
  <c r="AG379"/>
  <c r="AG263" s="1"/>
  <c r="AG145" s="1"/>
  <c r="AG39" s="1"/>
  <c r="AF379"/>
  <c r="AF263" s="1"/>
  <c r="AF145" s="1"/>
  <c r="AF39" s="1"/>
  <c r="AE379"/>
  <c r="AE263" s="1"/>
  <c r="AE145" s="1"/>
  <c r="AE39" s="1"/>
  <c r="AD379"/>
  <c r="AD263" s="1"/>
  <c r="AD145" s="1"/>
  <c r="AD39" s="1"/>
  <c r="AC379"/>
  <c r="AC263" s="1"/>
  <c r="AC145" s="1"/>
  <c r="AC39" s="1"/>
  <c r="AB379"/>
  <c r="AB263" s="1"/>
  <c r="AB145" s="1"/>
  <c r="AB39" s="1"/>
  <c r="AA379"/>
  <c r="AA263" s="1"/>
  <c r="AA145" s="1"/>
  <c r="AA39" s="1"/>
  <c r="Z379"/>
  <c r="Z263" s="1"/>
  <c r="Z145" s="1"/>
  <c r="Z39" s="1"/>
  <c r="Y379"/>
  <c r="Y263" s="1"/>
  <c r="Y145" s="1"/>
  <c r="Y39" s="1"/>
  <c r="X379"/>
  <c r="X263" s="1"/>
  <c r="X145" s="1"/>
  <c r="X39" s="1"/>
  <c r="W379"/>
  <c r="W263" s="1"/>
  <c r="W145" s="1"/>
  <c r="W39" s="1"/>
  <c r="V379"/>
  <c r="V263" s="1"/>
  <c r="V145" s="1"/>
  <c r="V39" s="1"/>
  <c r="U379"/>
  <c r="U263" s="1"/>
  <c r="U145" s="1"/>
  <c r="U39" s="1"/>
  <c r="T379"/>
  <c r="T263" s="1"/>
  <c r="T145" s="1"/>
  <c r="T39" s="1"/>
  <c r="S379"/>
  <c r="S263" s="1"/>
  <c r="S145" s="1"/>
  <c r="S39" s="1"/>
  <c r="R379"/>
  <c r="R263" s="1"/>
  <c r="R145" s="1"/>
  <c r="R39" s="1"/>
  <c r="Q379"/>
  <c r="Q263" s="1"/>
  <c r="Q145" s="1"/>
  <c r="Q39" s="1"/>
  <c r="P379"/>
  <c r="P263" s="1"/>
  <c r="P145" s="1"/>
  <c r="P39" s="1"/>
  <c r="O379"/>
  <c r="O263" s="1"/>
  <c r="O145" s="1"/>
  <c r="O39" s="1"/>
  <c r="N379"/>
  <c r="N263" s="1"/>
  <c r="N145" s="1"/>
  <c r="N39" s="1"/>
  <c r="M379"/>
  <c r="M263" s="1"/>
  <c r="M145" s="1"/>
  <c r="M39" s="1"/>
  <c r="L379"/>
  <c r="L263" s="1"/>
  <c r="L145" s="1"/>
  <c r="L39" s="1"/>
  <c r="K379"/>
  <c r="K263" s="1"/>
  <c r="K145" s="1"/>
  <c r="K39" s="1"/>
  <c r="J379"/>
  <c r="J263" s="1"/>
  <c r="J145" s="1"/>
  <c r="DD380"/>
  <c r="DD264" s="1"/>
  <c r="DD146" s="1"/>
  <c r="DD40" s="1"/>
  <c r="DC380"/>
  <c r="DC264" s="1"/>
  <c r="DC146" s="1"/>
  <c r="DC40" s="1"/>
  <c r="DB380"/>
  <c r="DB264" s="1"/>
  <c r="DB146" s="1"/>
  <c r="DB40" s="1"/>
  <c r="DA380"/>
  <c r="DA264" s="1"/>
  <c r="DA146" s="1"/>
  <c r="DA40" s="1"/>
  <c r="CZ380"/>
  <c r="CZ264" s="1"/>
  <c r="CZ146" s="1"/>
  <c r="CZ40" s="1"/>
  <c r="CY380"/>
  <c r="CY264" s="1"/>
  <c r="CY146" s="1"/>
  <c r="CY40" s="1"/>
  <c r="CX380"/>
  <c r="CX264" s="1"/>
  <c r="CX146" s="1"/>
  <c r="CX40" s="1"/>
  <c r="CW380"/>
  <c r="CW264" s="1"/>
  <c r="CW146" s="1"/>
  <c r="CW40" s="1"/>
  <c r="CV380"/>
  <c r="CV264" s="1"/>
  <c r="CV146" s="1"/>
  <c r="CV40" s="1"/>
  <c r="CU380"/>
  <c r="CU264" s="1"/>
  <c r="CU146" s="1"/>
  <c r="CU40" s="1"/>
  <c r="CT380"/>
  <c r="CT264" s="1"/>
  <c r="CT146" s="1"/>
  <c r="CT40" s="1"/>
  <c r="CS380"/>
  <c r="CS264" s="1"/>
  <c r="CS146" s="1"/>
  <c r="CS40" s="1"/>
  <c r="CR380"/>
  <c r="CR264" s="1"/>
  <c r="CR146" s="1"/>
  <c r="CR40" s="1"/>
  <c r="CQ380"/>
  <c r="CQ264" s="1"/>
  <c r="CQ146" s="1"/>
  <c r="CQ40" s="1"/>
  <c r="CP380"/>
  <c r="CP264" s="1"/>
  <c r="CP146" s="1"/>
  <c r="CP40" s="1"/>
  <c r="CO380"/>
  <c r="CO264" s="1"/>
  <c r="CO146" s="1"/>
  <c r="CO40" s="1"/>
  <c r="CN380"/>
  <c r="CN264" s="1"/>
  <c r="CN146" s="1"/>
  <c r="CN40" s="1"/>
  <c r="CM380"/>
  <c r="CM264" s="1"/>
  <c r="CM146" s="1"/>
  <c r="CM40" s="1"/>
  <c r="CL380"/>
  <c r="CL264" s="1"/>
  <c r="CL146" s="1"/>
  <c r="CL40" s="1"/>
  <c r="CK380"/>
  <c r="CK264" s="1"/>
  <c r="CK146" s="1"/>
  <c r="CK40" s="1"/>
  <c r="CJ380"/>
  <c r="CJ264" s="1"/>
  <c r="CJ146" s="1"/>
  <c r="CJ40" s="1"/>
  <c r="CI380"/>
  <c r="CI264" s="1"/>
  <c r="CI146" s="1"/>
  <c r="CI40" s="1"/>
  <c r="CH380"/>
  <c r="CH264" s="1"/>
  <c r="CH146" s="1"/>
  <c r="CH40" s="1"/>
  <c r="CG380"/>
  <c r="CG264" s="1"/>
  <c r="CG146" s="1"/>
  <c r="CG40" s="1"/>
  <c r="CF380"/>
  <c r="CF264" s="1"/>
  <c r="CF146" s="1"/>
  <c r="CF40" s="1"/>
  <c r="CE380"/>
  <c r="CE264" s="1"/>
  <c r="CE146" s="1"/>
  <c r="CE40" s="1"/>
  <c r="CD380"/>
  <c r="CD264" s="1"/>
  <c r="CD146" s="1"/>
  <c r="CD40" s="1"/>
  <c r="CC380"/>
  <c r="CC264" s="1"/>
  <c r="CC146" s="1"/>
  <c r="CC40" s="1"/>
  <c r="CB380"/>
  <c r="CB264" s="1"/>
  <c r="CB146" s="1"/>
  <c r="CB40" s="1"/>
  <c r="CA380"/>
  <c r="CA264" s="1"/>
  <c r="CA146" s="1"/>
  <c r="CA40" s="1"/>
  <c r="BZ380"/>
  <c r="BZ264" s="1"/>
  <c r="BZ146" s="1"/>
  <c r="BZ40" s="1"/>
  <c r="BY380"/>
  <c r="BY264" s="1"/>
  <c r="BY146" s="1"/>
  <c r="BY40" s="1"/>
  <c r="BX380"/>
  <c r="BX264" s="1"/>
  <c r="BX146" s="1"/>
  <c r="BX40" s="1"/>
  <c r="BW380"/>
  <c r="BW264" s="1"/>
  <c r="BW146" s="1"/>
  <c r="BW40" s="1"/>
  <c r="BV380"/>
  <c r="BV264" s="1"/>
  <c r="BV146" s="1"/>
  <c r="BV40" s="1"/>
  <c r="BU380"/>
  <c r="BU264" s="1"/>
  <c r="BU146" s="1"/>
  <c r="BU40" s="1"/>
  <c r="BT380"/>
  <c r="BT264" s="1"/>
  <c r="BT146" s="1"/>
  <c r="BT40" s="1"/>
  <c r="BS380"/>
  <c r="BS264" s="1"/>
  <c r="BS146" s="1"/>
  <c r="BS40" s="1"/>
  <c r="BR380"/>
  <c r="BR264" s="1"/>
  <c r="BR146" s="1"/>
  <c r="BR40" s="1"/>
  <c r="BQ380"/>
  <c r="BQ264" s="1"/>
  <c r="BQ146" s="1"/>
  <c r="BQ40" s="1"/>
  <c r="BP380"/>
  <c r="BP264" s="1"/>
  <c r="BP146" s="1"/>
  <c r="BP40" s="1"/>
  <c r="BO380"/>
  <c r="BO264" s="1"/>
  <c r="BO146" s="1"/>
  <c r="BO40" s="1"/>
  <c r="BN380"/>
  <c r="BN264" s="1"/>
  <c r="BN146" s="1"/>
  <c r="BN40" s="1"/>
  <c r="BM380"/>
  <c r="BM264" s="1"/>
  <c r="BM146" s="1"/>
  <c r="BM40" s="1"/>
  <c r="BL380"/>
  <c r="BL264" s="1"/>
  <c r="BL146" s="1"/>
  <c r="BL40" s="1"/>
  <c r="BK380"/>
  <c r="BK264" s="1"/>
  <c r="BK146" s="1"/>
  <c r="BK40" s="1"/>
  <c r="BJ380"/>
  <c r="BJ264" s="1"/>
  <c r="BJ146" s="1"/>
  <c r="BJ40" s="1"/>
  <c r="BI380"/>
  <c r="BI264" s="1"/>
  <c r="BI146" s="1"/>
  <c r="BI40" s="1"/>
  <c r="BH380"/>
  <c r="BH264" s="1"/>
  <c r="BH146" s="1"/>
  <c r="BH40" s="1"/>
  <c r="BG380"/>
  <c r="BG264" s="1"/>
  <c r="BG146" s="1"/>
  <c r="BG40" s="1"/>
  <c r="BF380"/>
  <c r="BF264" s="1"/>
  <c r="BF146" s="1"/>
  <c r="BF40" s="1"/>
  <c r="BE380"/>
  <c r="BE264" s="1"/>
  <c r="BE146" s="1"/>
  <c r="BE40" s="1"/>
  <c r="BD380"/>
  <c r="BD264" s="1"/>
  <c r="BD146" s="1"/>
  <c r="BD40" s="1"/>
  <c r="BC380"/>
  <c r="BC264" s="1"/>
  <c r="BC146" s="1"/>
  <c r="BC40" s="1"/>
  <c r="BB380"/>
  <c r="BB264" s="1"/>
  <c r="BB146" s="1"/>
  <c r="BB40" s="1"/>
  <c r="BA380"/>
  <c r="BA264" s="1"/>
  <c r="BA146" s="1"/>
  <c r="BA40" s="1"/>
  <c r="AZ380"/>
  <c r="AZ264" s="1"/>
  <c r="AZ146" s="1"/>
  <c r="AZ40" s="1"/>
  <c r="AY380"/>
  <c r="AY264" s="1"/>
  <c r="AY146" s="1"/>
  <c r="AY40" s="1"/>
  <c r="AX380"/>
  <c r="AX264" s="1"/>
  <c r="AX146" s="1"/>
  <c r="AX40" s="1"/>
  <c r="AW380"/>
  <c r="AW264" s="1"/>
  <c r="AW146" s="1"/>
  <c r="AW40" s="1"/>
  <c r="AV380"/>
  <c r="AV264" s="1"/>
  <c r="AV146" s="1"/>
  <c r="AV40" s="1"/>
  <c r="AU380"/>
  <c r="AU264" s="1"/>
  <c r="AU146" s="1"/>
  <c r="AU40" s="1"/>
  <c r="AT380"/>
  <c r="AT264" s="1"/>
  <c r="AT146" s="1"/>
  <c r="AT40" s="1"/>
  <c r="AS380"/>
  <c r="AS264" s="1"/>
  <c r="AS146" s="1"/>
  <c r="AS40" s="1"/>
  <c r="AR380"/>
  <c r="AR264" s="1"/>
  <c r="AR146" s="1"/>
  <c r="AR40" s="1"/>
  <c r="AQ380"/>
  <c r="AQ264" s="1"/>
  <c r="AQ146" s="1"/>
  <c r="AQ40" s="1"/>
  <c r="AP380"/>
  <c r="AP264" s="1"/>
  <c r="AP146" s="1"/>
  <c r="AP40" s="1"/>
  <c r="AO380"/>
  <c r="AO264" s="1"/>
  <c r="AO146" s="1"/>
  <c r="AO40" s="1"/>
  <c r="AM380"/>
  <c r="AM264" s="1"/>
  <c r="AM146" s="1"/>
  <c r="AM40" s="1"/>
  <c r="AL380"/>
  <c r="AL264" s="1"/>
  <c r="AL146" s="1"/>
  <c r="AL40" s="1"/>
  <c r="AK380"/>
  <c r="AK264" s="1"/>
  <c r="AK146" s="1"/>
  <c r="AK40" s="1"/>
  <c r="AJ380"/>
  <c r="AJ264" s="1"/>
  <c r="AJ146" s="1"/>
  <c r="AJ40" s="1"/>
  <c r="AI380"/>
  <c r="AI264" s="1"/>
  <c r="AI146" s="1"/>
  <c r="AI40" s="1"/>
  <c r="AH380"/>
  <c r="AH264" s="1"/>
  <c r="AH146" s="1"/>
  <c r="AH40" s="1"/>
  <c r="AG380"/>
  <c r="AG264" s="1"/>
  <c r="AG146" s="1"/>
  <c r="AG40" s="1"/>
  <c r="AF380"/>
  <c r="AF264" s="1"/>
  <c r="AF146" s="1"/>
  <c r="AF40" s="1"/>
  <c r="AE380"/>
  <c r="AE264" s="1"/>
  <c r="AE146" s="1"/>
  <c r="AE40" s="1"/>
  <c r="AD380"/>
  <c r="AD264" s="1"/>
  <c r="AD146" s="1"/>
  <c r="AD40" s="1"/>
  <c r="AC380"/>
  <c r="AC264" s="1"/>
  <c r="AC146" s="1"/>
  <c r="AC40" s="1"/>
  <c r="AB380"/>
  <c r="AB264" s="1"/>
  <c r="AB146" s="1"/>
  <c r="AB40" s="1"/>
  <c r="AA380"/>
  <c r="AA264" s="1"/>
  <c r="AA146" s="1"/>
  <c r="AA40" s="1"/>
  <c r="Z380"/>
  <c r="Z264" s="1"/>
  <c r="Z146" s="1"/>
  <c r="Z40" s="1"/>
  <c r="Y380"/>
  <c r="Y264" s="1"/>
  <c r="Y146" s="1"/>
  <c r="Y40" s="1"/>
  <c r="X380"/>
  <c r="X264" s="1"/>
  <c r="X146" s="1"/>
  <c r="X40" s="1"/>
  <c r="W380"/>
  <c r="W264" s="1"/>
  <c r="W146" s="1"/>
  <c r="W40" s="1"/>
  <c r="V380"/>
  <c r="V264" s="1"/>
  <c r="V146" s="1"/>
  <c r="V40" s="1"/>
  <c r="U380"/>
  <c r="U264" s="1"/>
  <c r="U146" s="1"/>
  <c r="U40" s="1"/>
  <c r="T380"/>
  <c r="T264" s="1"/>
  <c r="T146" s="1"/>
  <c r="T40" s="1"/>
  <c r="S380"/>
  <c r="S264" s="1"/>
  <c r="S146" s="1"/>
  <c r="S40" s="1"/>
  <c r="R380"/>
  <c r="R264" s="1"/>
  <c r="R146" s="1"/>
  <c r="R40" s="1"/>
  <c r="Q380"/>
  <c r="Q264" s="1"/>
  <c r="Q146" s="1"/>
  <c r="Q40" s="1"/>
  <c r="P380"/>
  <c r="P264" s="1"/>
  <c r="P146" s="1"/>
  <c r="P40" s="1"/>
  <c r="O380"/>
  <c r="O264" s="1"/>
  <c r="O146" s="1"/>
  <c r="O40" s="1"/>
  <c r="N380"/>
  <c r="N264" s="1"/>
  <c r="N146" s="1"/>
  <c r="N40" s="1"/>
  <c r="M380"/>
  <c r="M264" s="1"/>
  <c r="M146" s="1"/>
  <c r="M40" s="1"/>
  <c r="L380"/>
  <c r="L264" s="1"/>
  <c r="L146" s="1"/>
  <c r="L40" s="1"/>
  <c r="K380"/>
  <c r="K264" s="1"/>
  <c r="K146" s="1"/>
  <c r="K40" s="1"/>
  <c r="J380"/>
  <c r="J264" s="1"/>
  <c r="J146" s="1"/>
  <c r="DD381"/>
  <c r="DD265" s="1"/>
  <c r="DD147" s="1"/>
  <c r="DD41" s="1"/>
  <c r="DC381"/>
  <c r="DC265" s="1"/>
  <c r="DC147" s="1"/>
  <c r="DC41" s="1"/>
  <c r="DB381"/>
  <c r="DB265" s="1"/>
  <c r="DB147" s="1"/>
  <c r="DB41" s="1"/>
  <c r="DA381"/>
  <c r="DA265" s="1"/>
  <c r="DA147" s="1"/>
  <c r="DA41" s="1"/>
  <c r="CZ381"/>
  <c r="CZ265" s="1"/>
  <c r="CZ147" s="1"/>
  <c r="CZ41" s="1"/>
  <c r="CY381"/>
  <c r="CY265" s="1"/>
  <c r="CY147" s="1"/>
  <c r="CY41" s="1"/>
  <c r="CX381"/>
  <c r="CX265" s="1"/>
  <c r="CX147" s="1"/>
  <c r="CX41" s="1"/>
  <c r="CW381"/>
  <c r="CW265" s="1"/>
  <c r="CW147" s="1"/>
  <c r="CW41" s="1"/>
  <c r="CV381"/>
  <c r="CV265" s="1"/>
  <c r="CV147" s="1"/>
  <c r="CV41" s="1"/>
  <c r="CU381"/>
  <c r="CU265" s="1"/>
  <c r="CU147" s="1"/>
  <c r="CU41" s="1"/>
  <c r="CT381"/>
  <c r="CT265" s="1"/>
  <c r="CT147" s="1"/>
  <c r="CT41" s="1"/>
  <c r="CS381"/>
  <c r="CS265" s="1"/>
  <c r="CS147" s="1"/>
  <c r="CS41" s="1"/>
  <c r="CR381"/>
  <c r="CR265" s="1"/>
  <c r="CR147" s="1"/>
  <c r="CR41" s="1"/>
  <c r="CQ381"/>
  <c r="CQ265" s="1"/>
  <c r="CQ147" s="1"/>
  <c r="CQ41" s="1"/>
  <c r="CP381"/>
  <c r="CP265" s="1"/>
  <c r="CP147" s="1"/>
  <c r="CP41" s="1"/>
  <c r="CO381"/>
  <c r="CO265" s="1"/>
  <c r="CO147" s="1"/>
  <c r="CO41" s="1"/>
  <c r="CN381"/>
  <c r="CN265" s="1"/>
  <c r="CN147" s="1"/>
  <c r="CN41" s="1"/>
  <c r="CM381"/>
  <c r="CM265" s="1"/>
  <c r="CM147" s="1"/>
  <c r="CM41" s="1"/>
  <c r="CL381"/>
  <c r="CL265" s="1"/>
  <c r="CL147" s="1"/>
  <c r="CL41" s="1"/>
  <c r="CK381"/>
  <c r="CK265" s="1"/>
  <c r="CK147" s="1"/>
  <c r="CK41" s="1"/>
  <c r="CJ381"/>
  <c r="CJ265" s="1"/>
  <c r="CJ147" s="1"/>
  <c r="CJ41" s="1"/>
  <c r="CI381"/>
  <c r="CI265" s="1"/>
  <c r="CI147" s="1"/>
  <c r="CI41" s="1"/>
  <c r="CH381"/>
  <c r="CH265" s="1"/>
  <c r="CH147" s="1"/>
  <c r="CH41" s="1"/>
  <c r="CG381"/>
  <c r="CG265" s="1"/>
  <c r="CG147" s="1"/>
  <c r="CG41" s="1"/>
  <c r="CF381"/>
  <c r="CF265" s="1"/>
  <c r="CF147" s="1"/>
  <c r="CF41" s="1"/>
  <c r="CE381"/>
  <c r="CE265" s="1"/>
  <c r="CE147" s="1"/>
  <c r="CE41" s="1"/>
  <c r="CD381"/>
  <c r="CD265" s="1"/>
  <c r="CD147" s="1"/>
  <c r="CD41" s="1"/>
  <c r="CC381"/>
  <c r="CC265" s="1"/>
  <c r="CC147" s="1"/>
  <c r="CC41" s="1"/>
  <c r="CB381"/>
  <c r="CB265" s="1"/>
  <c r="CB147" s="1"/>
  <c r="CB41" s="1"/>
  <c r="CA381"/>
  <c r="CA265" s="1"/>
  <c r="CA147" s="1"/>
  <c r="CA41" s="1"/>
  <c r="BZ381"/>
  <c r="BZ265" s="1"/>
  <c r="BZ147" s="1"/>
  <c r="BZ41" s="1"/>
  <c r="BY381"/>
  <c r="BY265" s="1"/>
  <c r="BY147" s="1"/>
  <c r="BY41" s="1"/>
  <c r="BX381"/>
  <c r="BX265" s="1"/>
  <c r="BX147" s="1"/>
  <c r="BX41" s="1"/>
  <c r="BW381"/>
  <c r="BW265" s="1"/>
  <c r="BW147" s="1"/>
  <c r="BW41" s="1"/>
  <c r="BV381"/>
  <c r="BV265" s="1"/>
  <c r="BV147" s="1"/>
  <c r="BV41" s="1"/>
  <c r="BU381"/>
  <c r="BU265" s="1"/>
  <c r="BU147" s="1"/>
  <c r="BU41" s="1"/>
  <c r="BT381"/>
  <c r="BT265" s="1"/>
  <c r="BT147" s="1"/>
  <c r="BT41" s="1"/>
  <c r="BS381"/>
  <c r="BS265" s="1"/>
  <c r="BS147" s="1"/>
  <c r="BS41" s="1"/>
  <c r="BR381"/>
  <c r="BR265" s="1"/>
  <c r="BR147" s="1"/>
  <c r="BR41" s="1"/>
  <c r="BQ381"/>
  <c r="BQ265" s="1"/>
  <c r="BQ147" s="1"/>
  <c r="BQ41" s="1"/>
  <c r="BP381"/>
  <c r="BP265" s="1"/>
  <c r="BP147" s="1"/>
  <c r="BP41" s="1"/>
  <c r="BO381"/>
  <c r="BO265" s="1"/>
  <c r="BO147" s="1"/>
  <c r="BO41" s="1"/>
  <c r="BN381"/>
  <c r="BN265" s="1"/>
  <c r="BN147" s="1"/>
  <c r="BN41" s="1"/>
  <c r="BM381"/>
  <c r="BM265" s="1"/>
  <c r="BM147" s="1"/>
  <c r="BM41" s="1"/>
  <c r="BL381"/>
  <c r="BL265" s="1"/>
  <c r="BL147" s="1"/>
  <c r="BL41" s="1"/>
  <c r="BK381"/>
  <c r="BK265" s="1"/>
  <c r="BK147" s="1"/>
  <c r="BK41" s="1"/>
  <c r="BJ381"/>
  <c r="BJ265" s="1"/>
  <c r="BJ147" s="1"/>
  <c r="BJ41" s="1"/>
  <c r="BI381"/>
  <c r="BI265" s="1"/>
  <c r="BI147" s="1"/>
  <c r="BI41" s="1"/>
  <c r="BH381"/>
  <c r="BH265" s="1"/>
  <c r="BH147" s="1"/>
  <c r="BH41" s="1"/>
  <c r="BG381"/>
  <c r="BG265" s="1"/>
  <c r="BG147" s="1"/>
  <c r="BG41" s="1"/>
  <c r="BF381"/>
  <c r="BF265" s="1"/>
  <c r="BF147" s="1"/>
  <c r="BF41" s="1"/>
  <c r="BE381"/>
  <c r="BE265" s="1"/>
  <c r="BE147" s="1"/>
  <c r="BE41" s="1"/>
  <c r="BD381"/>
  <c r="BD265" s="1"/>
  <c r="BD147" s="1"/>
  <c r="BD41" s="1"/>
  <c r="BC381"/>
  <c r="BC265" s="1"/>
  <c r="BC147" s="1"/>
  <c r="BC41" s="1"/>
  <c r="BB381"/>
  <c r="BB265" s="1"/>
  <c r="BB147" s="1"/>
  <c r="BB41" s="1"/>
  <c r="BA381"/>
  <c r="BA265" s="1"/>
  <c r="BA147" s="1"/>
  <c r="BA41" s="1"/>
  <c r="AZ381"/>
  <c r="AZ265" s="1"/>
  <c r="AZ147" s="1"/>
  <c r="AZ41" s="1"/>
  <c r="AY381"/>
  <c r="AY265" s="1"/>
  <c r="AY147" s="1"/>
  <c r="AY41" s="1"/>
  <c r="AX381"/>
  <c r="AX265" s="1"/>
  <c r="AX147" s="1"/>
  <c r="AX41" s="1"/>
  <c r="AW381"/>
  <c r="AW265" s="1"/>
  <c r="AW147" s="1"/>
  <c r="AW41" s="1"/>
  <c r="AV381"/>
  <c r="AV265" s="1"/>
  <c r="AV147" s="1"/>
  <c r="AV41" s="1"/>
  <c r="AU381"/>
  <c r="AU265" s="1"/>
  <c r="AU147" s="1"/>
  <c r="AU41" s="1"/>
  <c r="AT381"/>
  <c r="AT265" s="1"/>
  <c r="AT147" s="1"/>
  <c r="AT41" s="1"/>
  <c r="AS381"/>
  <c r="AS265" s="1"/>
  <c r="AS147" s="1"/>
  <c r="AS41" s="1"/>
  <c r="AR381"/>
  <c r="AR265" s="1"/>
  <c r="AR147" s="1"/>
  <c r="AR41" s="1"/>
  <c r="AQ381"/>
  <c r="AQ265" s="1"/>
  <c r="AQ147" s="1"/>
  <c r="AQ41" s="1"/>
  <c r="AP381"/>
  <c r="AP265" s="1"/>
  <c r="AP147" s="1"/>
  <c r="AP41" s="1"/>
  <c r="AN381"/>
  <c r="AN265" s="1"/>
  <c r="AN147" s="1"/>
  <c r="AN41" s="1"/>
  <c r="AM381"/>
  <c r="AM265" s="1"/>
  <c r="AM147" s="1"/>
  <c r="AM41" s="1"/>
  <c r="AL381"/>
  <c r="AL265" s="1"/>
  <c r="AL147" s="1"/>
  <c r="AL41" s="1"/>
  <c r="AK381"/>
  <c r="AK265" s="1"/>
  <c r="AK147" s="1"/>
  <c r="AK41" s="1"/>
  <c r="AJ381"/>
  <c r="AJ265" s="1"/>
  <c r="AJ147" s="1"/>
  <c r="AJ41" s="1"/>
  <c r="AI381"/>
  <c r="AI265" s="1"/>
  <c r="AI147" s="1"/>
  <c r="AI41" s="1"/>
  <c r="AH381"/>
  <c r="AH265" s="1"/>
  <c r="AH147" s="1"/>
  <c r="AH41" s="1"/>
  <c r="AG381"/>
  <c r="AG265" s="1"/>
  <c r="AG147" s="1"/>
  <c r="AG41" s="1"/>
  <c r="AF381"/>
  <c r="AF265" s="1"/>
  <c r="AF147" s="1"/>
  <c r="AF41" s="1"/>
  <c r="AE381"/>
  <c r="AE265" s="1"/>
  <c r="AE147" s="1"/>
  <c r="AE41" s="1"/>
  <c r="AD381"/>
  <c r="AD265" s="1"/>
  <c r="AD147" s="1"/>
  <c r="AD41" s="1"/>
  <c r="AC381"/>
  <c r="AC265" s="1"/>
  <c r="AC147" s="1"/>
  <c r="AC41" s="1"/>
  <c r="AB381"/>
  <c r="AB265" s="1"/>
  <c r="AB147" s="1"/>
  <c r="AB41" s="1"/>
  <c r="AA381"/>
  <c r="AA265" s="1"/>
  <c r="AA147" s="1"/>
  <c r="AA41" s="1"/>
  <c r="Z381"/>
  <c r="Z265" s="1"/>
  <c r="Z147" s="1"/>
  <c r="Z41" s="1"/>
  <c r="Y381"/>
  <c r="Y265" s="1"/>
  <c r="Y147" s="1"/>
  <c r="Y41" s="1"/>
  <c r="X381"/>
  <c r="X265" s="1"/>
  <c r="X147" s="1"/>
  <c r="X41" s="1"/>
  <c r="W381"/>
  <c r="W265" s="1"/>
  <c r="W147" s="1"/>
  <c r="W41" s="1"/>
  <c r="V381"/>
  <c r="V265" s="1"/>
  <c r="V147" s="1"/>
  <c r="V41" s="1"/>
  <c r="U381"/>
  <c r="U265" s="1"/>
  <c r="U147" s="1"/>
  <c r="U41" s="1"/>
  <c r="T381"/>
  <c r="T265" s="1"/>
  <c r="T147" s="1"/>
  <c r="T41" s="1"/>
  <c r="S381"/>
  <c r="S265" s="1"/>
  <c r="S147" s="1"/>
  <c r="S41" s="1"/>
  <c r="R381"/>
  <c r="R265" s="1"/>
  <c r="R147" s="1"/>
  <c r="R41" s="1"/>
  <c r="Q381"/>
  <c r="Q265" s="1"/>
  <c r="Q147" s="1"/>
  <c r="Q41" s="1"/>
  <c r="P381"/>
  <c r="P265" s="1"/>
  <c r="P147" s="1"/>
  <c r="P41" s="1"/>
  <c r="O381"/>
  <c r="O265" s="1"/>
  <c r="O147" s="1"/>
  <c r="O41" s="1"/>
  <c r="N381"/>
  <c r="N265" s="1"/>
  <c r="N147" s="1"/>
  <c r="N41" s="1"/>
  <c r="M381"/>
  <c r="M265" s="1"/>
  <c r="M147" s="1"/>
  <c r="M41" s="1"/>
  <c r="L381"/>
  <c r="L265" s="1"/>
  <c r="L147" s="1"/>
  <c r="L41" s="1"/>
  <c r="K381"/>
  <c r="K265" s="1"/>
  <c r="K147" s="1"/>
  <c r="K41" s="1"/>
  <c r="J381"/>
  <c r="J265" s="1"/>
  <c r="J147" s="1"/>
  <c r="DD382"/>
  <c r="DD266" s="1"/>
  <c r="DD148" s="1"/>
  <c r="DD42" s="1"/>
  <c r="DC382"/>
  <c r="DC266" s="1"/>
  <c r="DC148" s="1"/>
  <c r="DC42" s="1"/>
  <c r="DB382"/>
  <c r="DB266" s="1"/>
  <c r="DB148" s="1"/>
  <c r="DB42" s="1"/>
  <c r="DA382"/>
  <c r="DA266" s="1"/>
  <c r="DA148" s="1"/>
  <c r="DA42" s="1"/>
  <c r="CZ382"/>
  <c r="CZ266" s="1"/>
  <c r="CZ148" s="1"/>
  <c r="CZ42" s="1"/>
  <c r="CY382"/>
  <c r="CY266" s="1"/>
  <c r="CY148" s="1"/>
  <c r="CY42" s="1"/>
  <c r="CX382"/>
  <c r="CX266" s="1"/>
  <c r="CX148" s="1"/>
  <c r="CX42" s="1"/>
  <c r="CW382"/>
  <c r="CW266" s="1"/>
  <c r="CW148" s="1"/>
  <c r="CW42" s="1"/>
  <c r="CV382"/>
  <c r="CV266" s="1"/>
  <c r="CV148" s="1"/>
  <c r="CV42" s="1"/>
  <c r="CU382"/>
  <c r="CU266" s="1"/>
  <c r="CU148" s="1"/>
  <c r="CU42" s="1"/>
  <c r="CT382"/>
  <c r="CT266" s="1"/>
  <c r="CT148" s="1"/>
  <c r="CT42" s="1"/>
  <c r="CS382"/>
  <c r="CS266" s="1"/>
  <c r="CS148" s="1"/>
  <c r="CS42" s="1"/>
  <c r="CR382"/>
  <c r="CR266" s="1"/>
  <c r="CR148" s="1"/>
  <c r="CR42" s="1"/>
  <c r="CQ382"/>
  <c r="CQ266" s="1"/>
  <c r="CQ148" s="1"/>
  <c r="CQ42" s="1"/>
  <c r="CP382"/>
  <c r="CP266" s="1"/>
  <c r="CP148" s="1"/>
  <c r="CP42" s="1"/>
  <c r="CO382"/>
  <c r="CO266" s="1"/>
  <c r="CO148" s="1"/>
  <c r="CO42" s="1"/>
  <c r="CN382"/>
  <c r="CN266" s="1"/>
  <c r="CN148" s="1"/>
  <c r="CN42" s="1"/>
  <c r="CM382"/>
  <c r="CM266" s="1"/>
  <c r="CM148" s="1"/>
  <c r="CM42" s="1"/>
  <c r="CL382"/>
  <c r="CL266" s="1"/>
  <c r="CL148" s="1"/>
  <c r="CL42" s="1"/>
  <c r="CK382"/>
  <c r="CK266" s="1"/>
  <c r="CK148" s="1"/>
  <c r="CK42" s="1"/>
  <c r="CJ382"/>
  <c r="CJ266" s="1"/>
  <c r="CJ148" s="1"/>
  <c r="CJ42" s="1"/>
  <c r="CI382"/>
  <c r="CI266" s="1"/>
  <c r="CI148" s="1"/>
  <c r="CI42" s="1"/>
  <c r="CH382"/>
  <c r="CH266" s="1"/>
  <c r="CH148" s="1"/>
  <c r="CH42" s="1"/>
  <c r="CG382"/>
  <c r="CG266" s="1"/>
  <c r="CG148" s="1"/>
  <c r="CG42" s="1"/>
  <c r="CF382"/>
  <c r="CF266" s="1"/>
  <c r="CF148" s="1"/>
  <c r="CF42" s="1"/>
  <c r="CE382"/>
  <c r="CE266" s="1"/>
  <c r="CE148" s="1"/>
  <c r="CE42" s="1"/>
  <c r="CD382"/>
  <c r="CD266" s="1"/>
  <c r="CD148" s="1"/>
  <c r="CD42" s="1"/>
  <c r="CC382"/>
  <c r="CC266" s="1"/>
  <c r="CC148" s="1"/>
  <c r="CC42" s="1"/>
  <c r="CB382"/>
  <c r="CB266" s="1"/>
  <c r="CB148" s="1"/>
  <c r="CB42" s="1"/>
  <c r="CA382"/>
  <c r="CA266" s="1"/>
  <c r="CA148" s="1"/>
  <c r="CA42" s="1"/>
  <c r="BZ382"/>
  <c r="BZ266" s="1"/>
  <c r="BZ148" s="1"/>
  <c r="BZ42" s="1"/>
  <c r="BY382"/>
  <c r="BY266" s="1"/>
  <c r="BY148" s="1"/>
  <c r="BY42" s="1"/>
  <c r="BX382"/>
  <c r="BX266" s="1"/>
  <c r="BX148" s="1"/>
  <c r="BX42" s="1"/>
  <c r="BW382"/>
  <c r="BW266" s="1"/>
  <c r="BW148" s="1"/>
  <c r="BW42" s="1"/>
  <c r="BV382"/>
  <c r="BV266" s="1"/>
  <c r="BV148" s="1"/>
  <c r="BV42" s="1"/>
  <c r="BU382"/>
  <c r="BU266" s="1"/>
  <c r="BU148" s="1"/>
  <c r="BU42" s="1"/>
  <c r="BT382"/>
  <c r="BT266" s="1"/>
  <c r="BT148" s="1"/>
  <c r="BT42" s="1"/>
  <c r="BS382"/>
  <c r="BS266" s="1"/>
  <c r="BS148" s="1"/>
  <c r="BS42" s="1"/>
  <c r="BR382"/>
  <c r="BR266" s="1"/>
  <c r="BR148" s="1"/>
  <c r="BR42" s="1"/>
  <c r="BQ382"/>
  <c r="BQ266" s="1"/>
  <c r="BQ148" s="1"/>
  <c r="BQ42" s="1"/>
  <c r="BP382"/>
  <c r="BP266" s="1"/>
  <c r="BP148" s="1"/>
  <c r="BP42" s="1"/>
  <c r="BO382"/>
  <c r="BO266" s="1"/>
  <c r="BO148" s="1"/>
  <c r="BO42" s="1"/>
  <c r="BN382"/>
  <c r="BN266" s="1"/>
  <c r="BN148" s="1"/>
  <c r="BN42" s="1"/>
  <c r="BM382"/>
  <c r="BM266" s="1"/>
  <c r="BM148" s="1"/>
  <c r="BM42" s="1"/>
  <c r="BL382"/>
  <c r="BL266" s="1"/>
  <c r="BL148" s="1"/>
  <c r="BL42" s="1"/>
  <c r="BK382"/>
  <c r="BK266" s="1"/>
  <c r="BK148" s="1"/>
  <c r="BK42" s="1"/>
  <c r="BJ382"/>
  <c r="BJ266" s="1"/>
  <c r="BJ148" s="1"/>
  <c r="BJ42" s="1"/>
  <c r="BI382"/>
  <c r="BI266" s="1"/>
  <c r="BI148" s="1"/>
  <c r="BI42" s="1"/>
  <c r="BH382"/>
  <c r="BH266" s="1"/>
  <c r="BH148" s="1"/>
  <c r="BH42" s="1"/>
  <c r="BG382"/>
  <c r="BG266" s="1"/>
  <c r="BG148" s="1"/>
  <c r="BG42" s="1"/>
  <c r="BF382"/>
  <c r="BF266" s="1"/>
  <c r="BF148" s="1"/>
  <c r="BF42" s="1"/>
  <c r="BE382"/>
  <c r="BE266" s="1"/>
  <c r="BE148" s="1"/>
  <c r="BE42" s="1"/>
  <c r="BD382"/>
  <c r="BD266" s="1"/>
  <c r="BD148" s="1"/>
  <c r="BD42" s="1"/>
  <c r="BC382"/>
  <c r="BC266" s="1"/>
  <c r="BC148" s="1"/>
  <c r="BC42" s="1"/>
  <c r="BB382"/>
  <c r="BB266" s="1"/>
  <c r="BB148" s="1"/>
  <c r="BB42" s="1"/>
  <c r="BA382"/>
  <c r="BA266" s="1"/>
  <c r="BA148" s="1"/>
  <c r="BA42" s="1"/>
  <c r="AZ382"/>
  <c r="AZ266" s="1"/>
  <c r="AZ148" s="1"/>
  <c r="AZ42" s="1"/>
  <c r="AY382"/>
  <c r="AY266" s="1"/>
  <c r="AY148" s="1"/>
  <c r="AY42" s="1"/>
  <c r="AX382"/>
  <c r="AX266" s="1"/>
  <c r="AX148" s="1"/>
  <c r="AX42" s="1"/>
  <c r="AW382"/>
  <c r="AW266" s="1"/>
  <c r="AW148" s="1"/>
  <c r="AW42" s="1"/>
  <c r="AV382"/>
  <c r="AV266" s="1"/>
  <c r="AV148" s="1"/>
  <c r="AV42" s="1"/>
  <c r="AU382"/>
  <c r="AU266" s="1"/>
  <c r="AU148" s="1"/>
  <c r="AU42" s="1"/>
  <c r="AT382"/>
  <c r="AT266" s="1"/>
  <c r="AT148" s="1"/>
  <c r="AT42" s="1"/>
  <c r="AS382"/>
  <c r="AS266" s="1"/>
  <c r="AS148" s="1"/>
  <c r="AS42" s="1"/>
  <c r="AR382"/>
  <c r="AR266" s="1"/>
  <c r="AR148" s="1"/>
  <c r="AR42" s="1"/>
  <c r="AQ382"/>
  <c r="AQ266" s="1"/>
  <c r="AQ148" s="1"/>
  <c r="AQ42" s="1"/>
  <c r="AO382"/>
  <c r="AO266" s="1"/>
  <c r="AO148" s="1"/>
  <c r="AO42" s="1"/>
  <c r="AN382"/>
  <c r="AN266" s="1"/>
  <c r="AN148" s="1"/>
  <c r="AN42" s="1"/>
  <c r="AM382"/>
  <c r="AM266" s="1"/>
  <c r="AM148" s="1"/>
  <c r="AM42" s="1"/>
  <c r="AL382"/>
  <c r="AL266" s="1"/>
  <c r="AL148" s="1"/>
  <c r="AL42" s="1"/>
  <c r="AK382"/>
  <c r="AK266" s="1"/>
  <c r="AK148" s="1"/>
  <c r="AK42" s="1"/>
  <c r="AJ382"/>
  <c r="AJ266" s="1"/>
  <c r="AJ148" s="1"/>
  <c r="AJ42" s="1"/>
  <c r="AI382"/>
  <c r="AI266" s="1"/>
  <c r="AI148" s="1"/>
  <c r="AI42" s="1"/>
  <c r="AH382"/>
  <c r="AH266" s="1"/>
  <c r="AH148" s="1"/>
  <c r="AH42" s="1"/>
  <c r="AG382"/>
  <c r="AG266" s="1"/>
  <c r="AG148" s="1"/>
  <c r="AG42" s="1"/>
  <c r="AF382"/>
  <c r="AF266" s="1"/>
  <c r="AF148" s="1"/>
  <c r="AF42" s="1"/>
  <c r="AE382"/>
  <c r="AE266" s="1"/>
  <c r="AE148" s="1"/>
  <c r="AE42" s="1"/>
  <c r="AD382"/>
  <c r="AD266" s="1"/>
  <c r="AD148" s="1"/>
  <c r="AD42" s="1"/>
  <c r="AC382"/>
  <c r="AC266" s="1"/>
  <c r="AC148" s="1"/>
  <c r="AC42" s="1"/>
  <c r="AB382"/>
  <c r="AB266" s="1"/>
  <c r="AB148" s="1"/>
  <c r="AB42" s="1"/>
  <c r="AA382"/>
  <c r="AA266" s="1"/>
  <c r="AA148" s="1"/>
  <c r="AA42" s="1"/>
  <c r="Z382"/>
  <c r="Z266" s="1"/>
  <c r="Z148" s="1"/>
  <c r="Z42" s="1"/>
  <c r="Y382"/>
  <c r="Y266" s="1"/>
  <c r="Y148" s="1"/>
  <c r="Y42" s="1"/>
  <c r="X382"/>
  <c r="X266" s="1"/>
  <c r="X148" s="1"/>
  <c r="X42" s="1"/>
  <c r="W382"/>
  <c r="W266" s="1"/>
  <c r="W148" s="1"/>
  <c r="W42" s="1"/>
  <c r="V382"/>
  <c r="V266" s="1"/>
  <c r="V148" s="1"/>
  <c r="V42" s="1"/>
  <c r="U382"/>
  <c r="U266" s="1"/>
  <c r="U148" s="1"/>
  <c r="U42" s="1"/>
  <c r="T382"/>
  <c r="T266" s="1"/>
  <c r="T148" s="1"/>
  <c r="T42" s="1"/>
  <c r="S382"/>
  <c r="S266" s="1"/>
  <c r="S148" s="1"/>
  <c r="S42" s="1"/>
  <c r="R382"/>
  <c r="R266" s="1"/>
  <c r="R148" s="1"/>
  <c r="R42" s="1"/>
  <c r="Q382"/>
  <c r="Q266" s="1"/>
  <c r="Q148" s="1"/>
  <c r="Q42" s="1"/>
  <c r="P382"/>
  <c r="P266" s="1"/>
  <c r="P148" s="1"/>
  <c r="P42" s="1"/>
  <c r="O382"/>
  <c r="O266" s="1"/>
  <c r="O148" s="1"/>
  <c r="O42" s="1"/>
  <c r="N382"/>
  <c r="N266" s="1"/>
  <c r="N148" s="1"/>
  <c r="N42" s="1"/>
  <c r="M382"/>
  <c r="M266" s="1"/>
  <c r="M148" s="1"/>
  <c r="M42" s="1"/>
  <c r="L382"/>
  <c r="L266" s="1"/>
  <c r="L148" s="1"/>
  <c r="L42" s="1"/>
  <c r="K382"/>
  <c r="K266" s="1"/>
  <c r="K148" s="1"/>
  <c r="K42" s="1"/>
  <c r="J382"/>
  <c r="J266" s="1"/>
  <c r="J148" s="1"/>
  <c r="DD383"/>
  <c r="DD267" s="1"/>
  <c r="DD149" s="1"/>
  <c r="DD43" s="1"/>
  <c r="DC383"/>
  <c r="DC267" s="1"/>
  <c r="DC149" s="1"/>
  <c r="DC43" s="1"/>
  <c r="DB383"/>
  <c r="DB267" s="1"/>
  <c r="DB149" s="1"/>
  <c r="DB43" s="1"/>
  <c r="DA383"/>
  <c r="DA267" s="1"/>
  <c r="DA149" s="1"/>
  <c r="DA43" s="1"/>
  <c r="CZ383"/>
  <c r="CZ267" s="1"/>
  <c r="CZ149" s="1"/>
  <c r="CZ43" s="1"/>
  <c r="CY383"/>
  <c r="CY267" s="1"/>
  <c r="CY149" s="1"/>
  <c r="CY43" s="1"/>
  <c r="CX383"/>
  <c r="CX267" s="1"/>
  <c r="CX149" s="1"/>
  <c r="CX43" s="1"/>
  <c r="CW383"/>
  <c r="CW267" s="1"/>
  <c r="CW149" s="1"/>
  <c r="CW43" s="1"/>
  <c r="CV383"/>
  <c r="CV267" s="1"/>
  <c r="CV149" s="1"/>
  <c r="CV43" s="1"/>
  <c r="CU383"/>
  <c r="CU267" s="1"/>
  <c r="CU149" s="1"/>
  <c r="CU43" s="1"/>
  <c r="CT383"/>
  <c r="CT267" s="1"/>
  <c r="CT149" s="1"/>
  <c r="CT43" s="1"/>
  <c r="CS383"/>
  <c r="CS267" s="1"/>
  <c r="CS149" s="1"/>
  <c r="CS43" s="1"/>
  <c r="CR383"/>
  <c r="CR267" s="1"/>
  <c r="CR149" s="1"/>
  <c r="CR43" s="1"/>
  <c r="CQ383"/>
  <c r="CQ267" s="1"/>
  <c r="CQ149" s="1"/>
  <c r="CQ43" s="1"/>
  <c r="CP383"/>
  <c r="CP267" s="1"/>
  <c r="CP149" s="1"/>
  <c r="CP43" s="1"/>
  <c r="CO383"/>
  <c r="CO267" s="1"/>
  <c r="CO149" s="1"/>
  <c r="CO43" s="1"/>
  <c r="CN383"/>
  <c r="CN267" s="1"/>
  <c r="CN149" s="1"/>
  <c r="CN43" s="1"/>
  <c r="CM383"/>
  <c r="CM267" s="1"/>
  <c r="CM149" s="1"/>
  <c r="CM43" s="1"/>
  <c r="CL383"/>
  <c r="CL267" s="1"/>
  <c r="CL149" s="1"/>
  <c r="CL43" s="1"/>
  <c r="CK383"/>
  <c r="CK267" s="1"/>
  <c r="CK149" s="1"/>
  <c r="CK43" s="1"/>
  <c r="CJ383"/>
  <c r="CJ267" s="1"/>
  <c r="CJ149" s="1"/>
  <c r="CJ43" s="1"/>
  <c r="CI383"/>
  <c r="CI267" s="1"/>
  <c r="CI149" s="1"/>
  <c r="CI43" s="1"/>
  <c r="CH383"/>
  <c r="CH267" s="1"/>
  <c r="CH149" s="1"/>
  <c r="CH43" s="1"/>
  <c r="CG383"/>
  <c r="CG267" s="1"/>
  <c r="CG149" s="1"/>
  <c r="CG43" s="1"/>
  <c r="CF383"/>
  <c r="CF267" s="1"/>
  <c r="CF149" s="1"/>
  <c r="CF43" s="1"/>
  <c r="CE383"/>
  <c r="CE267" s="1"/>
  <c r="CE149" s="1"/>
  <c r="CE43" s="1"/>
  <c r="CD383"/>
  <c r="CD267" s="1"/>
  <c r="CD149" s="1"/>
  <c r="CD43" s="1"/>
  <c r="CC383"/>
  <c r="CC267" s="1"/>
  <c r="CC149" s="1"/>
  <c r="CC43" s="1"/>
  <c r="CB383"/>
  <c r="CB267" s="1"/>
  <c r="CB149" s="1"/>
  <c r="CB43" s="1"/>
  <c r="CA383"/>
  <c r="CA267" s="1"/>
  <c r="CA149" s="1"/>
  <c r="CA43" s="1"/>
  <c r="BZ383"/>
  <c r="BZ267" s="1"/>
  <c r="BZ149" s="1"/>
  <c r="BZ43" s="1"/>
  <c r="BY383"/>
  <c r="BY267" s="1"/>
  <c r="BY149" s="1"/>
  <c r="BY43" s="1"/>
  <c r="BX383"/>
  <c r="BX267" s="1"/>
  <c r="BX149" s="1"/>
  <c r="BX43" s="1"/>
  <c r="BW383"/>
  <c r="BW267" s="1"/>
  <c r="BW149" s="1"/>
  <c r="BW43" s="1"/>
  <c r="BV383"/>
  <c r="BV267" s="1"/>
  <c r="BV149" s="1"/>
  <c r="BV43" s="1"/>
  <c r="BU383"/>
  <c r="BU267" s="1"/>
  <c r="BU149" s="1"/>
  <c r="BU43" s="1"/>
  <c r="BT383"/>
  <c r="BT267" s="1"/>
  <c r="BT149" s="1"/>
  <c r="BT43" s="1"/>
  <c r="BS383"/>
  <c r="BS267" s="1"/>
  <c r="BS149" s="1"/>
  <c r="BS43" s="1"/>
  <c r="BR383"/>
  <c r="BR267" s="1"/>
  <c r="BR149" s="1"/>
  <c r="BR43" s="1"/>
  <c r="BQ383"/>
  <c r="BQ267" s="1"/>
  <c r="BQ149" s="1"/>
  <c r="BQ43" s="1"/>
  <c r="BP383"/>
  <c r="BP267" s="1"/>
  <c r="BP149" s="1"/>
  <c r="BP43" s="1"/>
  <c r="BO383"/>
  <c r="BO267" s="1"/>
  <c r="BO149" s="1"/>
  <c r="BO43" s="1"/>
  <c r="BN383"/>
  <c r="BN267" s="1"/>
  <c r="BN149" s="1"/>
  <c r="BN43" s="1"/>
  <c r="BM383"/>
  <c r="BM267" s="1"/>
  <c r="BM149" s="1"/>
  <c r="BM43" s="1"/>
  <c r="BL383"/>
  <c r="BL267" s="1"/>
  <c r="BL149" s="1"/>
  <c r="BL43" s="1"/>
  <c r="BK383"/>
  <c r="BK267" s="1"/>
  <c r="BK149" s="1"/>
  <c r="BK43" s="1"/>
  <c r="BJ383"/>
  <c r="BJ267" s="1"/>
  <c r="BJ149" s="1"/>
  <c r="BJ43" s="1"/>
  <c r="BI383"/>
  <c r="BI267" s="1"/>
  <c r="BI149" s="1"/>
  <c r="BI43" s="1"/>
  <c r="BH383"/>
  <c r="BH267" s="1"/>
  <c r="BH149" s="1"/>
  <c r="BH43" s="1"/>
  <c r="BG383"/>
  <c r="BG267" s="1"/>
  <c r="BG149" s="1"/>
  <c r="BG43" s="1"/>
  <c r="BF383"/>
  <c r="BF267" s="1"/>
  <c r="BF149" s="1"/>
  <c r="BF43" s="1"/>
  <c r="BE383"/>
  <c r="BE267" s="1"/>
  <c r="BE149" s="1"/>
  <c r="BE43" s="1"/>
  <c r="BD383"/>
  <c r="BD267" s="1"/>
  <c r="BD149" s="1"/>
  <c r="BD43" s="1"/>
  <c r="BC383"/>
  <c r="BC267" s="1"/>
  <c r="BC149" s="1"/>
  <c r="BC43" s="1"/>
  <c r="BB383"/>
  <c r="BB267" s="1"/>
  <c r="BB149" s="1"/>
  <c r="BB43" s="1"/>
  <c r="BA383"/>
  <c r="BA267" s="1"/>
  <c r="BA149" s="1"/>
  <c r="BA43" s="1"/>
  <c r="AZ383"/>
  <c r="AZ267" s="1"/>
  <c r="AZ149" s="1"/>
  <c r="AZ43" s="1"/>
  <c r="AY383"/>
  <c r="AY267" s="1"/>
  <c r="AY149" s="1"/>
  <c r="AY43" s="1"/>
  <c r="AX383"/>
  <c r="AX267" s="1"/>
  <c r="AX149" s="1"/>
  <c r="AX43" s="1"/>
  <c r="AW383"/>
  <c r="AW267" s="1"/>
  <c r="AW149" s="1"/>
  <c r="AW43" s="1"/>
  <c r="AV383"/>
  <c r="AV267" s="1"/>
  <c r="AV149" s="1"/>
  <c r="AV43" s="1"/>
  <c r="AU383"/>
  <c r="AU267" s="1"/>
  <c r="AU149" s="1"/>
  <c r="AU43" s="1"/>
  <c r="AT383"/>
  <c r="AT267" s="1"/>
  <c r="AT149" s="1"/>
  <c r="AT43" s="1"/>
  <c r="AS383"/>
  <c r="AS267" s="1"/>
  <c r="AS149" s="1"/>
  <c r="AS43" s="1"/>
  <c r="AR383"/>
  <c r="AR267" s="1"/>
  <c r="AR149" s="1"/>
  <c r="AR43" s="1"/>
  <c r="AP383"/>
  <c r="AP267" s="1"/>
  <c r="AP149" s="1"/>
  <c r="AP43" s="1"/>
  <c r="AO383"/>
  <c r="AO267" s="1"/>
  <c r="AO149" s="1"/>
  <c r="AO43" s="1"/>
  <c r="AN383"/>
  <c r="AN267" s="1"/>
  <c r="AN149" s="1"/>
  <c r="AN43" s="1"/>
  <c r="AM383"/>
  <c r="AM267" s="1"/>
  <c r="AM149" s="1"/>
  <c r="AM43" s="1"/>
  <c r="AL383"/>
  <c r="AL267" s="1"/>
  <c r="AL149" s="1"/>
  <c r="AL43" s="1"/>
  <c r="AK383"/>
  <c r="AK267" s="1"/>
  <c r="AK149" s="1"/>
  <c r="AK43" s="1"/>
  <c r="AJ383"/>
  <c r="AJ267" s="1"/>
  <c r="AJ149" s="1"/>
  <c r="AJ43" s="1"/>
  <c r="AI383"/>
  <c r="AI267" s="1"/>
  <c r="AI149" s="1"/>
  <c r="AI43" s="1"/>
  <c r="AH383"/>
  <c r="AH267" s="1"/>
  <c r="AH149" s="1"/>
  <c r="AH43" s="1"/>
  <c r="AG383"/>
  <c r="AG267" s="1"/>
  <c r="AG149" s="1"/>
  <c r="AG43" s="1"/>
  <c r="AF383"/>
  <c r="AF267" s="1"/>
  <c r="AF149" s="1"/>
  <c r="AF43" s="1"/>
  <c r="AE383"/>
  <c r="AE267" s="1"/>
  <c r="AE149" s="1"/>
  <c r="AE43" s="1"/>
  <c r="AD383"/>
  <c r="AD267" s="1"/>
  <c r="AD149" s="1"/>
  <c r="AD43" s="1"/>
  <c r="AC383"/>
  <c r="AC267" s="1"/>
  <c r="AC149" s="1"/>
  <c r="AC43" s="1"/>
  <c r="AB383"/>
  <c r="AB267" s="1"/>
  <c r="AB149" s="1"/>
  <c r="AB43" s="1"/>
  <c r="AA383"/>
  <c r="AA267" s="1"/>
  <c r="AA149" s="1"/>
  <c r="AA43" s="1"/>
  <c r="Z383"/>
  <c r="Z267" s="1"/>
  <c r="Z149" s="1"/>
  <c r="Y383"/>
  <c r="Y267" s="1"/>
  <c r="Y149" s="1"/>
  <c r="Y43" s="1"/>
  <c r="X383"/>
  <c r="X267" s="1"/>
  <c r="X149" s="1"/>
  <c r="X43" s="1"/>
  <c r="W383"/>
  <c r="W267" s="1"/>
  <c r="W149" s="1"/>
  <c r="W43" s="1"/>
  <c r="V383"/>
  <c r="V267" s="1"/>
  <c r="V149" s="1"/>
  <c r="V43" s="1"/>
  <c r="U383"/>
  <c r="U267" s="1"/>
  <c r="U149" s="1"/>
  <c r="U43" s="1"/>
  <c r="T383"/>
  <c r="T267" s="1"/>
  <c r="T149" s="1"/>
  <c r="T43" s="1"/>
  <c r="S383"/>
  <c r="S267" s="1"/>
  <c r="S149" s="1"/>
  <c r="S43" s="1"/>
  <c r="R383"/>
  <c r="R267" s="1"/>
  <c r="R149" s="1"/>
  <c r="R43" s="1"/>
  <c r="Q383"/>
  <c r="Q267" s="1"/>
  <c r="Q149" s="1"/>
  <c r="Q43" s="1"/>
  <c r="P383"/>
  <c r="P267" s="1"/>
  <c r="P149" s="1"/>
  <c r="P43" s="1"/>
  <c r="O383"/>
  <c r="O267" s="1"/>
  <c r="O149" s="1"/>
  <c r="O43" s="1"/>
  <c r="N383"/>
  <c r="N267" s="1"/>
  <c r="N149" s="1"/>
  <c r="N43" s="1"/>
  <c r="M383"/>
  <c r="M267" s="1"/>
  <c r="M149" s="1"/>
  <c r="M43" s="1"/>
  <c r="L383"/>
  <c r="L267" s="1"/>
  <c r="L149" s="1"/>
  <c r="L43" s="1"/>
  <c r="K383"/>
  <c r="K267" s="1"/>
  <c r="K149" s="1"/>
  <c r="K43" s="1"/>
  <c r="J383"/>
  <c r="J267" s="1"/>
  <c r="J149" s="1"/>
  <c r="J43" s="1"/>
  <c r="DD384"/>
  <c r="DD268" s="1"/>
  <c r="DD150" s="1"/>
  <c r="DD44" s="1"/>
  <c r="DC384"/>
  <c r="DC268" s="1"/>
  <c r="DC150" s="1"/>
  <c r="DC44" s="1"/>
  <c r="DB384"/>
  <c r="DB268" s="1"/>
  <c r="DB150" s="1"/>
  <c r="DB44" s="1"/>
  <c r="DA384"/>
  <c r="DA268" s="1"/>
  <c r="DA150" s="1"/>
  <c r="DA44" s="1"/>
  <c r="CZ384"/>
  <c r="CZ268" s="1"/>
  <c r="CZ150" s="1"/>
  <c r="CZ44" s="1"/>
  <c r="CY384"/>
  <c r="CY268" s="1"/>
  <c r="CY150" s="1"/>
  <c r="CY44" s="1"/>
  <c r="CX384"/>
  <c r="CX268" s="1"/>
  <c r="CX150" s="1"/>
  <c r="CX44" s="1"/>
  <c r="CW384"/>
  <c r="CW268" s="1"/>
  <c r="CW150" s="1"/>
  <c r="CW44" s="1"/>
  <c r="CV384"/>
  <c r="CV268" s="1"/>
  <c r="CV150" s="1"/>
  <c r="CV44" s="1"/>
  <c r="CU384"/>
  <c r="CU268" s="1"/>
  <c r="CU150" s="1"/>
  <c r="CU44" s="1"/>
  <c r="CT384"/>
  <c r="CT268" s="1"/>
  <c r="CT150" s="1"/>
  <c r="CT44" s="1"/>
  <c r="CS384"/>
  <c r="CS268" s="1"/>
  <c r="CS150" s="1"/>
  <c r="CS44" s="1"/>
  <c r="CR384"/>
  <c r="CR268" s="1"/>
  <c r="CR150" s="1"/>
  <c r="CR44" s="1"/>
  <c r="CQ384"/>
  <c r="CQ268" s="1"/>
  <c r="CQ150" s="1"/>
  <c r="CQ44" s="1"/>
  <c r="CP384"/>
  <c r="CP268" s="1"/>
  <c r="CP150" s="1"/>
  <c r="CP44" s="1"/>
  <c r="CO384"/>
  <c r="CO268" s="1"/>
  <c r="CO150" s="1"/>
  <c r="CO44" s="1"/>
  <c r="CN384"/>
  <c r="CN268" s="1"/>
  <c r="CN150" s="1"/>
  <c r="CN44" s="1"/>
  <c r="CM384"/>
  <c r="CM268" s="1"/>
  <c r="CM150" s="1"/>
  <c r="CM44" s="1"/>
  <c r="CL384"/>
  <c r="CL268" s="1"/>
  <c r="CL150" s="1"/>
  <c r="CL44" s="1"/>
  <c r="CK384"/>
  <c r="CK268" s="1"/>
  <c r="CK150" s="1"/>
  <c r="CK44" s="1"/>
  <c r="CJ384"/>
  <c r="CJ268" s="1"/>
  <c r="CJ150" s="1"/>
  <c r="CJ44" s="1"/>
  <c r="CI384"/>
  <c r="CI268" s="1"/>
  <c r="CI150" s="1"/>
  <c r="CI44" s="1"/>
  <c r="CH384"/>
  <c r="CH268" s="1"/>
  <c r="CH150" s="1"/>
  <c r="CH44" s="1"/>
  <c r="CG384"/>
  <c r="CG268" s="1"/>
  <c r="CG150" s="1"/>
  <c r="CG44" s="1"/>
  <c r="CF384"/>
  <c r="CF268" s="1"/>
  <c r="CF150" s="1"/>
  <c r="CF44" s="1"/>
  <c r="CE384"/>
  <c r="CE268" s="1"/>
  <c r="CE150" s="1"/>
  <c r="CE44" s="1"/>
  <c r="CD384"/>
  <c r="CD268" s="1"/>
  <c r="CD150" s="1"/>
  <c r="CD44" s="1"/>
  <c r="CC384"/>
  <c r="CC268" s="1"/>
  <c r="CC150" s="1"/>
  <c r="CC44" s="1"/>
  <c r="CB384"/>
  <c r="CB268" s="1"/>
  <c r="CB150" s="1"/>
  <c r="CB44" s="1"/>
  <c r="CA384"/>
  <c r="CA268" s="1"/>
  <c r="CA150" s="1"/>
  <c r="CA44" s="1"/>
  <c r="BZ384"/>
  <c r="BZ268" s="1"/>
  <c r="BZ150" s="1"/>
  <c r="BZ44" s="1"/>
  <c r="BY384"/>
  <c r="BY268" s="1"/>
  <c r="BY150" s="1"/>
  <c r="BY44" s="1"/>
  <c r="BX384"/>
  <c r="BX268" s="1"/>
  <c r="BX150" s="1"/>
  <c r="BX44" s="1"/>
  <c r="BW384"/>
  <c r="BW268" s="1"/>
  <c r="BW150" s="1"/>
  <c r="BW44" s="1"/>
  <c r="BV384"/>
  <c r="BV268" s="1"/>
  <c r="BV150" s="1"/>
  <c r="BV44" s="1"/>
  <c r="BU384"/>
  <c r="BU268" s="1"/>
  <c r="BU150" s="1"/>
  <c r="BU44" s="1"/>
  <c r="BT384"/>
  <c r="BT268" s="1"/>
  <c r="BT150" s="1"/>
  <c r="BT44" s="1"/>
  <c r="BS384"/>
  <c r="BS268" s="1"/>
  <c r="BS150" s="1"/>
  <c r="BS44" s="1"/>
  <c r="BR384"/>
  <c r="BR268" s="1"/>
  <c r="BR150" s="1"/>
  <c r="BR44" s="1"/>
  <c r="BQ384"/>
  <c r="BQ268" s="1"/>
  <c r="BQ150" s="1"/>
  <c r="BQ44" s="1"/>
  <c r="BP384"/>
  <c r="BP268" s="1"/>
  <c r="BP150" s="1"/>
  <c r="BP44" s="1"/>
  <c r="BO384"/>
  <c r="BO268" s="1"/>
  <c r="BO150" s="1"/>
  <c r="BO44" s="1"/>
  <c r="BN384"/>
  <c r="BN268" s="1"/>
  <c r="BN150" s="1"/>
  <c r="BN44" s="1"/>
  <c r="BM384"/>
  <c r="BM268" s="1"/>
  <c r="BM150" s="1"/>
  <c r="BM44" s="1"/>
  <c r="BL384"/>
  <c r="BL268" s="1"/>
  <c r="BL150" s="1"/>
  <c r="BL44" s="1"/>
  <c r="BK384"/>
  <c r="BK268" s="1"/>
  <c r="BK150" s="1"/>
  <c r="BK44" s="1"/>
  <c r="BJ384"/>
  <c r="BJ268" s="1"/>
  <c r="BJ150" s="1"/>
  <c r="BJ44" s="1"/>
  <c r="BI384"/>
  <c r="BI268" s="1"/>
  <c r="BI150" s="1"/>
  <c r="BI44" s="1"/>
  <c r="BH384"/>
  <c r="BH268" s="1"/>
  <c r="BH150" s="1"/>
  <c r="BH44" s="1"/>
  <c r="BG384"/>
  <c r="BG268" s="1"/>
  <c r="BG150" s="1"/>
  <c r="BG44" s="1"/>
  <c r="BF384"/>
  <c r="BF268" s="1"/>
  <c r="BF150" s="1"/>
  <c r="BF44" s="1"/>
  <c r="BE384"/>
  <c r="BE268" s="1"/>
  <c r="BE150" s="1"/>
  <c r="BE44" s="1"/>
  <c r="BD384"/>
  <c r="BD268" s="1"/>
  <c r="BD150" s="1"/>
  <c r="BD44" s="1"/>
  <c r="BC384"/>
  <c r="BC268" s="1"/>
  <c r="BC150" s="1"/>
  <c r="BC44" s="1"/>
  <c r="BB384"/>
  <c r="BB268" s="1"/>
  <c r="BB150" s="1"/>
  <c r="BB44" s="1"/>
  <c r="BA384"/>
  <c r="BA268" s="1"/>
  <c r="BA150" s="1"/>
  <c r="BA44" s="1"/>
  <c r="AZ384"/>
  <c r="AZ268" s="1"/>
  <c r="AZ150" s="1"/>
  <c r="AZ44" s="1"/>
  <c r="AY384"/>
  <c r="AY268" s="1"/>
  <c r="AY150" s="1"/>
  <c r="AY44" s="1"/>
  <c r="AX384"/>
  <c r="AX268" s="1"/>
  <c r="AX150" s="1"/>
  <c r="AX44" s="1"/>
  <c r="AW384"/>
  <c r="AW268" s="1"/>
  <c r="AW150" s="1"/>
  <c r="AW44" s="1"/>
  <c r="AV384"/>
  <c r="AV268" s="1"/>
  <c r="AV150" s="1"/>
  <c r="AV44" s="1"/>
  <c r="AU384"/>
  <c r="AU268" s="1"/>
  <c r="AU150" s="1"/>
  <c r="AU44" s="1"/>
  <c r="AT384"/>
  <c r="AT268" s="1"/>
  <c r="AT150" s="1"/>
  <c r="AT44" s="1"/>
  <c r="AS384"/>
  <c r="AS268" s="1"/>
  <c r="AS150" s="1"/>
  <c r="AS44" s="1"/>
  <c r="AQ384"/>
  <c r="AQ268" s="1"/>
  <c r="AQ150" s="1"/>
  <c r="AQ44" s="1"/>
  <c r="AP384"/>
  <c r="AP268" s="1"/>
  <c r="AP150" s="1"/>
  <c r="AP44" s="1"/>
  <c r="AO384"/>
  <c r="AO268" s="1"/>
  <c r="AO150" s="1"/>
  <c r="AO44" s="1"/>
  <c r="AN384"/>
  <c r="AN268" s="1"/>
  <c r="AN150" s="1"/>
  <c r="AN44" s="1"/>
  <c r="AM384"/>
  <c r="AM268" s="1"/>
  <c r="AM150" s="1"/>
  <c r="AM44" s="1"/>
  <c r="AL384"/>
  <c r="AL268" s="1"/>
  <c r="AL150" s="1"/>
  <c r="AL44" s="1"/>
  <c r="AK384"/>
  <c r="AK268" s="1"/>
  <c r="AK150" s="1"/>
  <c r="AK44" s="1"/>
  <c r="AJ384"/>
  <c r="AJ268" s="1"/>
  <c r="AJ150" s="1"/>
  <c r="AJ44" s="1"/>
  <c r="AI384"/>
  <c r="AI268" s="1"/>
  <c r="AI150" s="1"/>
  <c r="AI44" s="1"/>
  <c r="AH384"/>
  <c r="AH268" s="1"/>
  <c r="AH150" s="1"/>
  <c r="AH44" s="1"/>
  <c r="AG384"/>
  <c r="AG268" s="1"/>
  <c r="AG150" s="1"/>
  <c r="AG44" s="1"/>
  <c r="AF384"/>
  <c r="AF268" s="1"/>
  <c r="AF150" s="1"/>
  <c r="AF44" s="1"/>
  <c r="AE384"/>
  <c r="AE268" s="1"/>
  <c r="AE150" s="1"/>
  <c r="AE44" s="1"/>
  <c r="AD384"/>
  <c r="AD268" s="1"/>
  <c r="AD150" s="1"/>
  <c r="AD44" s="1"/>
  <c r="AC384"/>
  <c r="AC268" s="1"/>
  <c r="AC150" s="1"/>
  <c r="AC44" s="1"/>
  <c r="AB384"/>
  <c r="AB268" s="1"/>
  <c r="AB150" s="1"/>
  <c r="AB44" s="1"/>
  <c r="AA384"/>
  <c r="AA268" s="1"/>
  <c r="AA150" s="1"/>
  <c r="AA44" s="1"/>
  <c r="Z384"/>
  <c r="Z268" s="1"/>
  <c r="Z150" s="1"/>
  <c r="Z44" s="1"/>
  <c r="Y384"/>
  <c r="Y268" s="1"/>
  <c r="Y150" s="1"/>
  <c r="Y44" s="1"/>
  <c r="X384"/>
  <c r="X268" s="1"/>
  <c r="X150" s="1"/>
  <c r="X44" s="1"/>
  <c r="W384"/>
  <c r="W268" s="1"/>
  <c r="W150" s="1"/>
  <c r="W44" s="1"/>
  <c r="V384"/>
  <c r="V268" s="1"/>
  <c r="V150" s="1"/>
  <c r="V44" s="1"/>
  <c r="U384"/>
  <c r="U268" s="1"/>
  <c r="U150" s="1"/>
  <c r="U44" s="1"/>
  <c r="T384"/>
  <c r="T268" s="1"/>
  <c r="T150" s="1"/>
  <c r="T44" s="1"/>
  <c r="S384"/>
  <c r="S268" s="1"/>
  <c r="S150" s="1"/>
  <c r="S44" s="1"/>
  <c r="R384"/>
  <c r="R268" s="1"/>
  <c r="R150" s="1"/>
  <c r="R44" s="1"/>
  <c r="Q384"/>
  <c r="Q268" s="1"/>
  <c r="Q150" s="1"/>
  <c r="Q44" s="1"/>
  <c r="P384"/>
  <c r="P268" s="1"/>
  <c r="P150" s="1"/>
  <c r="P44" s="1"/>
  <c r="O384"/>
  <c r="O268" s="1"/>
  <c r="O150" s="1"/>
  <c r="O44" s="1"/>
  <c r="N384"/>
  <c r="N268" s="1"/>
  <c r="N150" s="1"/>
  <c r="N44" s="1"/>
  <c r="M384"/>
  <c r="M268" s="1"/>
  <c r="M150" s="1"/>
  <c r="M44" s="1"/>
  <c r="L384"/>
  <c r="L268" s="1"/>
  <c r="L150" s="1"/>
  <c r="L44" s="1"/>
  <c r="K384"/>
  <c r="K268" s="1"/>
  <c r="K150" s="1"/>
  <c r="K44" s="1"/>
  <c r="J384"/>
  <c r="J268" s="1"/>
  <c r="J150" s="1"/>
  <c r="DD385"/>
  <c r="DD269" s="1"/>
  <c r="DD151" s="1"/>
  <c r="DD45" s="1"/>
  <c r="DC385"/>
  <c r="DC269" s="1"/>
  <c r="DC151" s="1"/>
  <c r="DC45" s="1"/>
  <c r="DB385"/>
  <c r="DB269" s="1"/>
  <c r="DB151" s="1"/>
  <c r="DB45" s="1"/>
  <c r="DA385"/>
  <c r="DA269" s="1"/>
  <c r="DA151" s="1"/>
  <c r="DA45" s="1"/>
  <c r="CZ385"/>
  <c r="CZ269" s="1"/>
  <c r="CZ151" s="1"/>
  <c r="CZ45" s="1"/>
  <c r="CY385"/>
  <c r="CY269" s="1"/>
  <c r="CY151" s="1"/>
  <c r="CY45" s="1"/>
  <c r="CX385"/>
  <c r="CX269" s="1"/>
  <c r="CX151" s="1"/>
  <c r="CX45" s="1"/>
  <c r="CW385"/>
  <c r="CW269" s="1"/>
  <c r="CW151" s="1"/>
  <c r="CW45" s="1"/>
  <c r="CV385"/>
  <c r="CV269" s="1"/>
  <c r="CV151" s="1"/>
  <c r="CV45" s="1"/>
  <c r="CU385"/>
  <c r="CU269" s="1"/>
  <c r="CU151" s="1"/>
  <c r="CU45" s="1"/>
  <c r="CT385"/>
  <c r="CT269" s="1"/>
  <c r="CT151" s="1"/>
  <c r="CT45" s="1"/>
  <c r="CS385"/>
  <c r="CS269" s="1"/>
  <c r="CS151" s="1"/>
  <c r="CS45" s="1"/>
  <c r="CR385"/>
  <c r="CR269" s="1"/>
  <c r="CR151" s="1"/>
  <c r="CR45" s="1"/>
  <c r="CQ385"/>
  <c r="CQ269" s="1"/>
  <c r="CQ151" s="1"/>
  <c r="CQ45" s="1"/>
  <c r="CP385"/>
  <c r="CP269" s="1"/>
  <c r="CP151" s="1"/>
  <c r="CP45" s="1"/>
  <c r="CO385"/>
  <c r="CO269" s="1"/>
  <c r="CO151" s="1"/>
  <c r="CO45" s="1"/>
  <c r="CN385"/>
  <c r="CN269" s="1"/>
  <c r="CN151" s="1"/>
  <c r="CN45" s="1"/>
  <c r="CM385"/>
  <c r="CM269" s="1"/>
  <c r="CM151" s="1"/>
  <c r="CM45" s="1"/>
  <c r="CL385"/>
  <c r="CL269" s="1"/>
  <c r="CL151" s="1"/>
  <c r="CL45" s="1"/>
  <c r="CK385"/>
  <c r="CK269" s="1"/>
  <c r="CK151" s="1"/>
  <c r="CK45" s="1"/>
  <c r="CJ385"/>
  <c r="CJ269" s="1"/>
  <c r="CJ151" s="1"/>
  <c r="CJ45" s="1"/>
  <c r="CI385"/>
  <c r="CI269" s="1"/>
  <c r="CI151" s="1"/>
  <c r="CI45" s="1"/>
  <c r="CH385"/>
  <c r="CH269" s="1"/>
  <c r="CH151" s="1"/>
  <c r="CH45" s="1"/>
  <c r="CG385"/>
  <c r="CG269" s="1"/>
  <c r="CG151" s="1"/>
  <c r="CG45" s="1"/>
  <c r="CF385"/>
  <c r="CF269" s="1"/>
  <c r="CF151" s="1"/>
  <c r="CF45" s="1"/>
  <c r="CE385"/>
  <c r="CE269" s="1"/>
  <c r="CE151" s="1"/>
  <c r="CE45" s="1"/>
  <c r="CD385"/>
  <c r="CD269" s="1"/>
  <c r="CD151" s="1"/>
  <c r="CD45" s="1"/>
  <c r="CC385"/>
  <c r="CC269" s="1"/>
  <c r="CC151" s="1"/>
  <c r="CC45" s="1"/>
  <c r="CB385"/>
  <c r="CB269" s="1"/>
  <c r="CB151" s="1"/>
  <c r="CB45" s="1"/>
  <c r="CA385"/>
  <c r="CA269" s="1"/>
  <c r="CA151" s="1"/>
  <c r="CA45" s="1"/>
  <c r="BZ385"/>
  <c r="BZ269" s="1"/>
  <c r="BZ151" s="1"/>
  <c r="BZ45" s="1"/>
  <c r="BY385"/>
  <c r="BY269" s="1"/>
  <c r="BY151" s="1"/>
  <c r="BY45" s="1"/>
  <c r="BX385"/>
  <c r="BX269" s="1"/>
  <c r="BX151" s="1"/>
  <c r="BX45" s="1"/>
  <c r="BW385"/>
  <c r="BW269" s="1"/>
  <c r="BW151" s="1"/>
  <c r="BW45" s="1"/>
  <c r="BV385"/>
  <c r="BV269" s="1"/>
  <c r="BV151" s="1"/>
  <c r="BV45" s="1"/>
  <c r="BU385"/>
  <c r="BU269" s="1"/>
  <c r="BU151" s="1"/>
  <c r="BU45" s="1"/>
  <c r="BT385"/>
  <c r="BT269" s="1"/>
  <c r="BT151" s="1"/>
  <c r="BT45" s="1"/>
  <c r="BS385"/>
  <c r="BS269" s="1"/>
  <c r="BS151" s="1"/>
  <c r="BS45" s="1"/>
  <c r="BR385"/>
  <c r="BR269" s="1"/>
  <c r="BR151" s="1"/>
  <c r="BR45" s="1"/>
  <c r="BQ385"/>
  <c r="BQ269" s="1"/>
  <c r="BQ151" s="1"/>
  <c r="BQ45" s="1"/>
  <c r="BP385"/>
  <c r="BP269" s="1"/>
  <c r="BP151" s="1"/>
  <c r="BP45" s="1"/>
  <c r="BO385"/>
  <c r="BO269" s="1"/>
  <c r="BO151" s="1"/>
  <c r="BO45" s="1"/>
  <c r="BN385"/>
  <c r="BN269" s="1"/>
  <c r="BN151" s="1"/>
  <c r="BN45" s="1"/>
  <c r="BM385"/>
  <c r="BM269" s="1"/>
  <c r="BM151" s="1"/>
  <c r="BM45" s="1"/>
  <c r="BL385"/>
  <c r="BL269" s="1"/>
  <c r="BL151" s="1"/>
  <c r="BL45" s="1"/>
  <c r="BK385"/>
  <c r="BK269" s="1"/>
  <c r="BK151" s="1"/>
  <c r="BK45" s="1"/>
  <c r="BJ385"/>
  <c r="BJ269" s="1"/>
  <c r="BJ151" s="1"/>
  <c r="BJ45" s="1"/>
  <c r="BI385"/>
  <c r="BI269" s="1"/>
  <c r="BI151" s="1"/>
  <c r="BI45" s="1"/>
  <c r="BH385"/>
  <c r="BH269" s="1"/>
  <c r="BH151" s="1"/>
  <c r="BH45" s="1"/>
  <c r="BG385"/>
  <c r="BG269" s="1"/>
  <c r="BG151" s="1"/>
  <c r="BG45" s="1"/>
  <c r="BF385"/>
  <c r="BF269" s="1"/>
  <c r="BF151" s="1"/>
  <c r="BF45" s="1"/>
  <c r="BE385"/>
  <c r="BE269" s="1"/>
  <c r="BE151" s="1"/>
  <c r="BE45" s="1"/>
  <c r="BD385"/>
  <c r="BD269" s="1"/>
  <c r="BD151" s="1"/>
  <c r="BD45" s="1"/>
  <c r="BC385"/>
  <c r="BC269" s="1"/>
  <c r="BC151" s="1"/>
  <c r="BC45" s="1"/>
  <c r="BB385"/>
  <c r="BB269" s="1"/>
  <c r="BB151" s="1"/>
  <c r="BB45" s="1"/>
  <c r="BA385"/>
  <c r="BA269" s="1"/>
  <c r="BA151" s="1"/>
  <c r="BA45" s="1"/>
  <c r="AZ385"/>
  <c r="AZ269" s="1"/>
  <c r="AZ151" s="1"/>
  <c r="AZ45" s="1"/>
  <c r="AY385"/>
  <c r="AY269" s="1"/>
  <c r="AY151" s="1"/>
  <c r="AY45" s="1"/>
  <c r="AX385"/>
  <c r="AX269" s="1"/>
  <c r="AX151" s="1"/>
  <c r="AX45" s="1"/>
  <c r="AW385"/>
  <c r="AW269" s="1"/>
  <c r="AW151" s="1"/>
  <c r="AW45" s="1"/>
  <c r="AV385"/>
  <c r="AV269" s="1"/>
  <c r="AV151" s="1"/>
  <c r="AV45" s="1"/>
  <c r="AU385"/>
  <c r="AU269" s="1"/>
  <c r="AU151" s="1"/>
  <c r="AU45" s="1"/>
  <c r="AT385"/>
  <c r="AT269" s="1"/>
  <c r="AT151" s="1"/>
  <c r="AT45" s="1"/>
  <c r="AR385"/>
  <c r="AR269" s="1"/>
  <c r="AR151" s="1"/>
  <c r="AR45" s="1"/>
  <c r="AQ385"/>
  <c r="AQ269" s="1"/>
  <c r="AQ151" s="1"/>
  <c r="AQ45" s="1"/>
  <c r="AP385"/>
  <c r="AP269" s="1"/>
  <c r="AP151" s="1"/>
  <c r="AP45" s="1"/>
  <c r="AO385"/>
  <c r="AO269" s="1"/>
  <c r="AO151" s="1"/>
  <c r="AO45" s="1"/>
  <c r="AN385"/>
  <c r="AN269" s="1"/>
  <c r="AN151" s="1"/>
  <c r="AN45" s="1"/>
  <c r="AM385"/>
  <c r="AM269" s="1"/>
  <c r="AM151" s="1"/>
  <c r="AM45" s="1"/>
  <c r="AL385"/>
  <c r="AL269" s="1"/>
  <c r="AL151" s="1"/>
  <c r="AL45" s="1"/>
  <c r="AK385"/>
  <c r="AK269" s="1"/>
  <c r="AK151" s="1"/>
  <c r="AK45" s="1"/>
  <c r="AJ385"/>
  <c r="AJ269" s="1"/>
  <c r="AJ151" s="1"/>
  <c r="AJ45" s="1"/>
  <c r="AI385"/>
  <c r="AI269" s="1"/>
  <c r="AI151" s="1"/>
  <c r="AI45" s="1"/>
  <c r="AH385"/>
  <c r="AH269" s="1"/>
  <c r="AH151" s="1"/>
  <c r="AH45" s="1"/>
  <c r="AG385"/>
  <c r="AG269" s="1"/>
  <c r="AG151" s="1"/>
  <c r="AG45" s="1"/>
  <c r="AF385"/>
  <c r="AF269" s="1"/>
  <c r="AF151" s="1"/>
  <c r="AF45" s="1"/>
  <c r="AE385"/>
  <c r="AE269" s="1"/>
  <c r="AE151" s="1"/>
  <c r="AE45" s="1"/>
  <c r="AD385"/>
  <c r="AD269" s="1"/>
  <c r="AD151" s="1"/>
  <c r="AD45" s="1"/>
  <c r="AC385"/>
  <c r="AC269" s="1"/>
  <c r="AC151" s="1"/>
  <c r="AC45" s="1"/>
  <c r="AB385"/>
  <c r="AB269" s="1"/>
  <c r="AB151" s="1"/>
  <c r="AB45" s="1"/>
  <c r="AA385"/>
  <c r="AA269" s="1"/>
  <c r="AA151" s="1"/>
  <c r="AA45" s="1"/>
  <c r="Z385"/>
  <c r="Z269" s="1"/>
  <c r="Z151" s="1"/>
  <c r="Z45" s="1"/>
  <c r="Y385"/>
  <c r="Y269" s="1"/>
  <c r="Y151" s="1"/>
  <c r="Y45" s="1"/>
  <c r="X385"/>
  <c r="X269" s="1"/>
  <c r="X151" s="1"/>
  <c r="X45" s="1"/>
  <c r="W385"/>
  <c r="W269" s="1"/>
  <c r="W151" s="1"/>
  <c r="W45" s="1"/>
  <c r="V385"/>
  <c r="V269" s="1"/>
  <c r="V151" s="1"/>
  <c r="V45" s="1"/>
  <c r="U385"/>
  <c r="U269" s="1"/>
  <c r="U151" s="1"/>
  <c r="U45" s="1"/>
  <c r="T385"/>
  <c r="T269" s="1"/>
  <c r="T151" s="1"/>
  <c r="T45" s="1"/>
  <c r="S385"/>
  <c r="S269" s="1"/>
  <c r="S151" s="1"/>
  <c r="S45" s="1"/>
  <c r="R385"/>
  <c r="R269" s="1"/>
  <c r="R151" s="1"/>
  <c r="R45" s="1"/>
  <c r="Q385"/>
  <c r="Q269" s="1"/>
  <c r="Q151" s="1"/>
  <c r="Q45" s="1"/>
  <c r="P385"/>
  <c r="P269" s="1"/>
  <c r="P151" s="1"/>
  <c r="P45" s="1"/>
  <c r="O385"/>
  <c r="O269" s="1"/>
  <c r="O151" s="1"/>
  <c r="O45" s="1"/>
  <c r="N385"/>
  <c r="N269" s="1"/>
  <c r="N151" s="1"/>
  <c r="N45" s="1"/>
  <c r="M385"/>
  <c r="M269" s="1"/>
  <c r="M151" s="1"/>
  <c r="M45" s="1"/>
  <c r="L385"/>
  <c r="L269" s="1"/>
  <c r="L151" s="1"/>
  <c r="L45" s="1"/>
  <c r="K385"/>
  <c r="K269" s="1"/>
  <c r="K151" s="1"/>
  <c r="K45" s="1"/>
  <c r="J385"/>
  <c r="J269" s="1"/>
  <c r="J151" s="1"/>
  <c r="DD386"/>
  <c r="DD270" s="1"/>
  <c r="DD152" s="1"/>
  <c r="DD46" s="1"/>
  <c r="DC386"/>
  <c r="DC270" s="1"/>
  <c r="DC152" s="1"/>
  <c r="DC46" s="1"/>
  <c r="DB386"/>
  <c r="DB270" s="1"/>
  <c r="DB152" s="1"/>
  <c r="DB46" s="1"/>
  <c r="DA386"/>
  <c r="DA270" s="1"/>
  <c r="DA152" s="1"/>
  <c r="DA46" s="1"/>
  <c r="CZ386"/>
  <c r="CZ270" s="1"/>
  <c r="CZ152" s="1"/>
  <c r="CZ46" s="1"/>
  <c r="CY386"/>
  <c r="CY270" s="1"/>
  <c r="CY152" s="1"/>
  <c r="CY46" s="1"/>
  <c r="CX386"/>
  <c r="CX270" s="1"/>
  <c r="CX152" s="1"/>
  <c r="CX46" s="1"/>
  <c r="CW386"/>
  <c r="CW270" s="1"/>
  <c r="CW152" s="1"/>
  <c r="CW46" s="1"/>
  <c r="CV386"/>
  <c r="CV270" s="1"/>
  <c r="CV152" s="1"/>
  <c r="CV46" s="1"/>
  <c r="CU386"/>
  <c r="CU270" s="1"/>
  <c r="CU152" s="1"/>
  <c r="CU46" s="1"/>
  <c r="CT386"/>
  <c r="CT270" s="1"/>
  <c r="CT152" s="1"/>
  <c r="CT46" s="1"/>
  <c r="CS386"/>
  <c r="CS270" s="1"/>
  <c r="CS152" s="1"/>
  <c r="CS46" s="1"/>
  <c r="CR386"/>
  <c r="CR270" s="1"/>
  <c r="CR152" s="1"/>
  <c r="CR46" s="1"/>
  <c r="CQ386"/>
  <c r="CQ270" s="1"/>
  <c r="CQ152" s="1"/>
  <c r="CQ46" s="1"/>
  <c r="CP386"/>
  <c r="CP270" s="1"/>
  <c r="CP152" s="1"/>
  <c r="CP46" s="1"/>
  <c r="CO386"/>
  <c r="CO270" s="1"/>
  <c r="CO152" s="1"/>
  <c r="CO46" s="1"/>
  <c r="CN386"/>
  <c r="CN270" s="1"/>
  <c r="CN152" s="1"/>
  <c r="CN46" s="1"/>
  <c r="CM386"/>
  <c r="CM270" s="1"/>
  <c r="CM152" s="1"/>
  <c r="CM46" s="1"/>
  <c r="CL386"/>
  <c r="CL270" s="1"/>
  <c r="CL152" s="1"/>
  <c r="CL46" s="1"/>
  <c r="CK386"/>
  <c r="CK270" s="1"/>
  <c r="CK152" s="1"/>
  <c r="CK46" s="1"/>
  <c r="CJ386"/>
  <c r="CJ270" s="1"/>
  <c r="CJ152" s="1"/>
  <c r="CJ46" s="1"/>
  <c r="CI386"/>
  <c r="CI270" s="1"/>
  <c r="CI152" s="1"/>
  <c r="CI46" s="1"/>
  <c r="CH386"/>
  <c r="CH270" s="1"/>
  <c r="CH152" s="1"/>
  <c r="CH46" s="1"/>
  <c r="CG386"/>
  <c r="CG270" s="1"/>
  <c r="CG152" s="1"/>
  <c r="CG46" s="1"/>
  <c r="CF386"/>
  <c r="CF270" s="1"/>
  <c r="CF152" s="1"/>
  <c r="CF46" s="1"/>
  <c r="CE386"/>
  <c r="CE270" s="1"/>
  <c r="CE152" s="1"/>
  <c r="CE46" s="1"/>
  <c r="CD386"/>
  <c r="CD270" s="1"/>
  <c r="CD152" s="1"/>
  <c r="CD46" s="1"/>
  <c r="CC386"/>
  <c r="CC270" s="1"/>
  <c r="CC152" s="1"/>
  <c r="CC46" s="1"/>
  <c r="CB386"/>
  <c r="CB270" s="1"/>
  <c r="CB152" s="1"/>
  <c r="CB46" s="1"/>
  <c r="CA386"/>
  <c r="CA270" s="1"/>
  <c r="CA152" s="1"/>
  <c r="CA46" s="1"/>
  <c r="BZ386"/>
  <c r="BZ270" s="1"/>
  <c r="BZ152" s="1"/>
  <c r="BZ46" s="1"/>
  <c r="BY386"/>
  <c r="BY270" s="1"/>
  <c r="BY152" s="1"/>
  <c r="BY46" s="1"/>
  <c r="BX386"/>
  <c r="BX270" s="1"/>
  <c r="BX152" s="1"/>
  <c r="BX46" s="1"/>
  <c r="BW386"/>
  <c r="BW270" s="1"/>
  <c r="BW152" s="1"/>
  <c r="BW46" s="1"/>
  <c r="BV386"/>
  <c r="BV270" s="1"/>
  <c r="BV152" s="1"/>
  <c r="BV46" s="1"/>
  <c r="BU386"/>
  <c r="BU270" s="1"/>
  <c r="BU152" s="1"/>
  <c r="BU46" s="1"/>
  <c r="BT386"/>
  <c r="BT270" s="1"/>
  <c r="BT152" s="1"/>
  <c r="BT46" s="1"/>
  <c r="BS386"/>
  <c r="BS270" s="1"/>
  <c r="BS152" s="1"/>
  <c r="BS46" s="1"/>
  <c r="BR386"/>
  <c r="BR270" s="1"/>
  <c r="BR152" s="1"/>
  <c r="BR46" s="1"/>
  <c r="BQ386"/>
  <c r="BQ270" s="1"/>
  <c r="BQ152" s="1"/>
  <c r="BQ46" s="1"/>
  <c r="BP386"/>
  <c r="BP270" s="1"/>
  <c r="BP152" s="1"/>
  <c r="BP46" s="1"/>
  <c r="BO386"/>
  <c r="BO270" s="1"/>
  <c r="BO152" s="1"/>
  <c r="BO46" s="1"/>
  <c r="BN386"/>
  <c r="BN270" s="1"/>
  <c r="BN152" s="1"/>
  <c r="BN46" s="1"/>
  <c r="BM386"/>
  <c r="BM270" s="1"/>
  <c r="BM152" s="1"/>
  <c r="BM46" s="1"/>
  <c r="BL386"/>
  <c r="BL270" s="1"/>
  <c r="BL152" s="1"/>
  <c r="BL46" s="1"/>
  <c r="BK386"/>
  <c r="BK270" s="1"/>
  <c r="BK152" s="1"/>
  <c r="BK46" s="1"/>
  <c r="BJ386"/>
  <c r="BJ270" s="1"/>
  <c r="BJ152" s="1"/>
  <c r="BJ46" s="1"/>
  <c r="BI386"/>
  <c r="BI270" s="1"/>
  <c r="BI152" s="1"/>
  <c r="BI46" s="1"/>
  <c r="BH386"/>
  <c r="BH270" s="1"/>
  <c r="BH152" s="1"/>
  <c r="BH46" s="1"/>
  <c r="BG386"/>
  <c r="BG270" s="1"/>
  <c r="BG152" s="1"/>
  <c r="BG46" s="1"/>
  <c r="BF386"/>
  <c r="BF270" s="1"/>
  <c r="BF152" s="1"/>
  <c r="BF46" s="1"/>
  <c r="BE386"/>
  <c r="BE270" s="1"/>
  <c r="BE152" s="1"/>
  <c r="BE46" s="1"/>
  <c r="BD386"/>
  <c r="BD270" s="1"/>
  <c r="BD152" s="1"/>
  <c r="BD46" s="1"/>
  <c r="BC386"/>
  <c r="BC270" s="1"/>
  <c r="BC152" s="1"/>
  <c r="BC46" s="1"/>
  <c r="BB386"/>
  <c r="BB270" s="1"/>
  <c r="BB152" s="1"/>
  <c r="BB46" s="1"/>
  <c r="BA386"/>
  <c r="BA270" s="1"/>
  <c r="BA152" s="1"/>
  <c r="BA46" s="1"/>
  <c r="AZ386"/>
  <c r="AZ270" s="1"/>
  <c r="AZ152" s="1"/>
  <c r="AZ46" s="1"/>
  <c r="AY386"/>
  <c r="AY270" s="1"/>
  <c r="AY152" s="1"/>
  <c r="AY46" s="1"/>
  <c r="AX386"/>
  <c r="AX270" s="1"/>
  <c r="AX152" s="1"/>
  <c r="AX46" s="1"/>
  <c r="AW386"/>
  <c r="AW270" s="1"/>
  <c r="AW152" s="1"/>
  <c r="AW46" s="1"/>
  <c r="AV386"/>
  <c r="AV270" s="1"/>
  <c r="AV152" s="1"/>
  <c r="AV46" s="1"/>
  <c r="AU386"/>
  <c r="AU270" s="1"/>
  <c r="AU152" s="1"/>
  <c r="AU46" s="1"/>
  <c r="AS386"/>
  <c r="AS270" s="1"/>
  <c r="AS152" s="1"/>
  <c r="AS46" s="1"/>
  <c r="AR386"/>
  <c r="AR270" s="1"/>
  <c r="AR152" s="1"/>
  <c r="AR46" s="1"/>
  <c r="AQ386"/>
  <c r="AQ270" s="1"/>
  <c r="AQ152" s="1"/>
  <c r="AQ46" s="1"/>
  <c r="AP386"/>
  <c r="AP270" s="1"/>
  <c r="AP152" s="1"/>
  <c r="AP46" s="1"/>
  <c r="AO386"/>
  <c r="AO270" s="1"/>
  <c r="AO152" s="1"/>
  <c r="AO46" s="1"/>
  <c r="AN386"/>
  <c r="AN270" s="1"/>
  <c r="AN152" s="1"/>
  <c r="AN46" s="1"/>
  <c r="AM386"/>
  <c r="AM270" s="1"/>
  <c r="AM152" s="1"/>
  <c r="AM46" s="1"/>
  <c r="AL386"/>
  <c r="AL270" s="1"/>
  <c r="AL152" s="1"/>
  <c r="AL46" s="1"/>
  <c r="AK386"/>
  <c r="AK270" s="1"/>
  <c r="AK152" s="1"/>
  <c r="AK46" s="1"/>
  <c r="AJ386"/>
  <c r="AJ270" s="1"/>
  <c r="AJ152" s="1"/>
  <c r="AJ46" s="1"/>
  <c r="AI386"/>
  <c r="AI270" s="1"/>
  <c r="AI152" s="1"/>
  <c r="AI46" s="1"/>
  <c r="AH386"/>
  <c r="AH270" s="1"/>
  <c r="AH152" s="1"/>
  <c r="AH46" s="1"/>
  <c r="AG386"/>
  <c r="AG270" s="1"/>
  <c r="AG152" s="1"/>
  <c r="AG46" s="1"/>
  <c r="AF386"/>
  <c r="AF270" s="1"/>
  <c r="AF152" s="1"/>
  <c r="AF46" s="1"/>
  <c r="AE386"/>
  <c r="AE270" s="1"/>
  <c r="AE152" s="1"/>
  <c r="AE46" s="1"/>
  <c r="AD386"/>
  <c r="AD270" s="1"/>
  <c r="AD152" s="1"/>
  <c r="AD46" s="1"/>
  <c r="AC386"/>
  <c r="AC270" s="1"/>
  <c r="AC152" s="1"/>
  <c r="AC46" s="1"/>
  <c r="AB386"/>
  <c r="AB270" s="1"/>
  <c r="AB152" s="1"/>
  <c r="AB46" s="1"/>
  <c r="AA386"/>
  <c r="AA270" s="1"/>
  <c r="AA152" s="1"/>
  <c r="AA46" s="1"/>
  <c r="Z386"/>
  <c r="Z270" s="1"/>
  <c r="Z152" s="1"/>
  <c r="Z46" s="1"/>
  <c r="Y386"/>
  <c r="Y270" s="1"/>
  <c r="Y152" s="1"/>
  <c r="Y46" s="1"/>
  <c r="X386"/>
  <c r="X270" s="1"/>
  <c r="X152" s="1"/>
  <c r="X46" s="1"/>
  <c r="W386"/>
  <c r="W270" s="1"/>
  <c r="W152" s="1"/>
  <c r="W46" s="1"/>
  <c r="V386"/>
  <c r="V270" s="1"/>
  <c r="V152" s="1"/>
  <c r="V46" s="1"/>
  <c r="U386"/>
  <c r="U270" s="1"/>
  <c r="U152" s="1"/>
  <c r="U46" s="1"/>
  <c r="T386"/>
  <c r="T270" s="1"/>
  <c r="T152" s="1"/>
  <c r="T46" s="1"/>
  <c r="S386"/>
  <c r="S270" s="1"/>
  <c r="S152" s="1"/>
  <c r="S46" s="1"/>
  <c r="R386"/>
  <c r="R270" s="1"/>
  <c r="R152" s="1"/>
  <c r="R46" s="1"/>
  <c r="Q386"/>
  <c r="Q270" s="1"/>
  <c r="Q152" s="1"/>
  <c r="Q46" s="1"/>
  <c r="P386"/>
  <c r="P270" s="1"/>
  <c r="P152" s="1"/>
  <c r="P46" s="1"/>
  <c r="O386"/>
  <c r="O270" s="1"/>
  <c r="O152" s="1"/>
  <c r="O46" s="1"/>
  <c r="N386"/>
  <c r="N270" s="1"/>
  <c r="N152" s="1"/>
  <c r="N46" s="1"/>
  <c r="M386"/>
  <c r="M270" s="1"/>
  <c r="M152" s="1"/>
  <c r="M46" s="1"/>
  <c r="L386"/>
  <c r="L270" s="1"/>
  <c r="L152" s="1"/>
  <c r="L46" s="1"/>
  <c r="K386"/>
  <c r="K270" s="1"/>
  <c r="K152" s="1"/>
  <c r="K46" s="1"/>
  <c r="J386"/>
  <c r="J270" s="1"/>
  <c r="J152" s="1"/>
  <c r="J46" s="1"/>
  <c r="DD387"/>
  <c r="DD271" s="1"/>
  <c r="DD153" s="1"/>
  <c r="DD47" s="1"/>
  <c r="DC387"/>
  <c r="DC271" s="1"/>
  <c r="DC153" s="1"/>
  <c r="DC47" s="1"/>
  <c r="DB387"/>
  <c r="DB271" s="1"/>
  <c r="DB153" s="1"/>
  <c r="DB47" s="1"/>
  <c r="DA387"/>
  <c r="DA271" s="1"/>
  <c r="DA153" s="1"/>
  <c r="DA47" s="1"/>
  <c r="CZ387"/>
  <c r="CZ271" s="1"/>
  <c r="CZ153" s="1"/>
  <c r="CZ47" s="1"/>
  <c r="CY387"/>
  <c r="CY271" s="1"/>
  <c r="CY153" s="1"/>
  <c r="CY47" s="1"/>
  <c r="CX387"/>
  <c r="CX271" s="1"/>
  <c r="CX153" s="1"/>
  <c r="CX47" s="1"/>
  <c r="CW387"/>
  <c r="CW271" s="1"/>
  <c r="CW153" s="1"/>
  <c r="CW47" s="1"/>
  <c r="CV387"/>
  <c r="CV271" s="1"/>
  <c r="CV153" s="1"/>
  <c r="CV47" s="1"/>
  <c r="CU387"/>
  <c r="CU271" s="1"/>
  <c r="CU153" s="1"/>
  <c r="CU47" s="1"/>
  <c r="CT387"/>
  <c r="CT271" s="1"/>
  <c r="CT153" s="1"/>
  <c r="CT47" s="1"/>
  <c r="CS387"/>
  <c r="CS271" s="1"/>
  <c r="CS153" s="1"/>
  <c r="CS47" s="1"/>
  <c r="CR387"/>
  <c r="CR271" s="1"/>
  <c r="CR153" s="1"/>
  <c r="CR47" s="1"/>
  <c r="CQ387"/>
  <c r="CQ271" s="1"/>
  <c r="CQ153" s="1"/>
  <c r="CQ47" s="1"/>
  <c r="CP387"/>
  <c r="CP271" s="1"/>
  <c r="CP153" s="1"/>
  <c r="CP47" s="1"/>
  <c r="CO387"/>
  <c r="CO271" s="1"/>
  <c r="CO153" s="1"/>
  <c r="CO47" s="1"/>
  <c r="CN387"/>
  <c r="CN271" s="1"/>
  <c r="CN153" s="1"/>
  <c r="CN47" s="1"/>
  <c r="CM387"/>
  <c r="CM271" s="1"/>
  <c r="CM153" s="1"/>
  <c r="CM47" s="1"/>
  <c r="CL387"/>
  <c r="CL271" s="1"/>
  <c r="CL153" s="1"/>
  <c r="CL47" s="1"/>
  <c r="CK387"/>
  <c r="CK271" s="1"/>
  <c r="CK153" s="1"/>
  <c r="CK47" s="1"/>
  <c r="CJ387"/>
  <c r="CJ271" s="1"/>
  <c r="CJ153" s="1"/>
  <c r="CJ47" s="1"/>
  <c r="CI387"/>
  <c r="CI271" s="1"/>
  <c r="CI153" s="1"/>
  <c r="CI47" s="1"/>
  <c r="CH387"/>
  <c r="CH271" s="1"/>
  <c r="CH153" s="1"/>
  <c r="CH47" s="1"/>
  <c r="CG387"/>
  <c r="CG271" s="1"/>
  <c r="CG153" s="1"/>
  <c r="CG47" s="1"/>
  <c r="CF387"/>
  <c r="CF271" s="1"/>
  <c r="CF153" s="1"/>
  <c r="CF47" s="1"/>
  <c r="CE387"/>
  <c r="CE271" s="1"/>
  <c r="CE153" s="1"/>
  <c r="CE47" s="1"/>
  <c r="CD387"/>
  <c r="CD271" s="1"/>
  <c r="CD153" s="1"/>
  <c r="CD47" s="1"/>
  <c r="CC387"/>
  <c r="CC271" s="1"/>
  <c r="CC153" s="1"/>
  <c r="CC47" s="1"/>
  <c r="CB387"/>
  <c r="CB271" s="1"/>
  <c r="CB153" s="1"/>
  <c r="CB47" s="1"/>
  <c r="CA387"/>
  <c r="CA271" s="1"/>
  <c r="CA153" s="1"/>
  <c r="CA47" s="1"/>
  <c r="BZ387"/>
  <c r="BZ271" s="1"/>
  <c r="BZ153" s="1"/>
  <c r="BZ47" s="1"/>
  <c r="BY387"/>
  <c r="BY271" s="1"/>
  <c r="BY153" s="1"/>
  <c r="BY47" s="1"/>
  <c r="BX387"/>
  <c r="BX271" s="1"/>
  <c r="BX153" s="1"/>
  <c r="BX47" s="1"/>
  <c r="BW387"/>
  <c r="BW271" s="1"/>
  <c r="BW153" s="1"/>
  <c r="BW47" s="1"/>
  <c r="BV387"/>
  <c r="BV271" s="1"/>
  <c r="BV153" s="1"/>
  <c r="BV47" s="1"/>
  <c r="BU387"/>
  <c r="BU271" s="1"/>
  <c r="BU153" s="1"/>
  <c r="BU47" s="1"/>
  <c r="BT387"/>
  <c r="BT271" s="1"/>
  <c r="BT153" s="1"/>
  <c r="BT47" s="1"/>
  <c r="BS387"/>
  <c r="BS271" s="1"/>
  <c r="BS153" s="1"/>
  <c r="BS47" s="1"/>
  <c r="BR387"/>
  <c r="BR271" s="1"/>
  <c r="BR153" s="1"/>
  <c r="BR47" s="1"/>
  <c r="BQ387"/>
  <c r="BQ271" s="1"/>
  <c r="BQ153" s="1"/>
  <c r="BQ47" s="1"/>
  <c r="BP387"/>
  <c r="BP271" s="1"/>
  <c r="BP153" s="1"/>
  <c r="BP47" s="1"/>
  <c r="BO387"/>
  <c r="BO271" s="1"/>
  <c r="BO153" s="1"/>
  <c r="BO47" s="1"/>
  <c r="BN387"/>
  <c r="BN271" s="1"/>
  <c r="BN153" s="1"/>
  <c r="BN47" s="1"/>
  <c r="BM387"/>
  <c r="BM271" s="1"/>
  <c r="BM153" s="1"/>
  <c r="BM47" s="1"/>
  <c r="BL387"/>
  <c r="BL271" s="1"/>
  <c r="BL153" s="1"/>
  <c r="BL47" s="1"/>
  <c r="BK387"/>
  <c r="BK271" s="1"/>
  <c r="BK153" s="1"/>
  <c r="BK47" s="1"/>
  <c r="BJ387"/>
  <c r="BJ271" s="1"/>
  <c r="BJ153" s="1"/>
  <c r="BJ47" s="1"/>
  <c r="BI387"/>
  <c r="BI271" s="1"/>
  <c r="BI153" s="1"/>
  <c r="BI47" s="1"/>
  <c r="BH387"/>
  <c r="BH271" s="1"/>
  <c r="BH153" s="1"/>
  <c r="BH47" s="1"/>
  <c r="BG387"/>
  <c r="BG271" s="1"/>
  <c r="BG153" s="1"/>
  <c r="BG47" s="1"/>
  <c r="BF387"/>
  <c r="BF271" s="1"/>
  <c r="BF153" s="1"/>
  <c r="BF47" s="1"/>
  <c r="BE387"/>
  <c r="BE271" s="1"/>
  <c r="BE153" s="1"/>
  <c r="BE47" s="1"/>
  <c r="BD387"/>
  <c r="BD271" s="1"/>
  <c r="BD153" s="1"/>
  <c r="BD47" s="1"/>
  <c r="BC387"/>
  <c r="BC271" s="1"/>
  <c r="BC153" s="1"/>
  <c r="BC47" s="1"/>
  <c r="BB387"/>
  <c r="BB271" s="1"/>
  <c r="BB153" s="1"/>
  <c r="BB47" s="1"/>
  <c r="BA387"/>
  <c r="BA271" s="1"/>
  <c r="BA153" s="1"/>
  <c r="BA47" s="1"/>
  <c r="AZ387"/>
  <c r="AZ271" s="1"/>
  <c r="AZ153" s="1"/>
  <c r="AZ47" s="1"/>
  <c r="AY387"/>
  <c r="AY271" s="1"/>
  <c r="AY153" s="1"/>
  <c r="AY47" s="1"/>
  <c r="AX387"/>
  <c r="AX271" s="1"/>
  <c r="AX153" s="1"/>
  <c r="AX47" s="1"/>
  <c r="AW387"/>
  <c r="AW271" s="1"/>
  <c r="AW153" s="1"/>
  <c r="AW47" s="1"/>
  <c r="AV387"/>
  <c r="AV271" s="1"/>
  <c r="AV153" s="1"/>
  <c r="AV47" s="1"/>
  <c r="AT387"/>
  <c r="AT271" s="1"/>
  <c r="AT153" s="1"/>
  <c r="AT47" s="1"/>
  <c r="AS387"/>
  <c r="AS271" s="1"/>
  <c r="AS153" s="1"/>
  <c r="AS47" s="1"/>
  <c r="AR387"/>
  <c r="AR271" s="1"/>
  <c r="AR153" s="1"/>
  <c r="AR47" s="1"/>
  <c r="AQ387"/>
  <c r="AQ271" s="1"/>
  <c r="AQ153" s="1"/>
  <c r="AQ47" s="1"/>
  <c r="AP387"/>
  <c r="AP271" s="1"/>
  <c r="AP153" s="1"/>
  <c r="AP47" s="1"/>
  <c r="AO387"/>
  <c r="AO271" s="1"/>
  <c r="AO153" s="1"/>
  <c r="AO47" s="1"/>
  <c r="AN387"/>
  <c r="AN271" s="1"/>
  <c r="AN153" s="1"/>
  <c r="AN47" s="1"/>
  <c r="AM387"/>
  <c r="AM271" s="1"/>
  <c r="AM153" s="1"/>
  <c r="AM47" s="1"/>
  <c r="AL387"/>
  <c r="AL271" s="1"/>
  <c r="AL153" s="1"/>
  <c r="AL47" s="1"/>
  <c r="AK387"/>
  <c r="AK271" s="1"/>
  <c r="AK153" s="1"/>
  <c r="AK47" s="1"/>
  <c r="AJ387"/>
  <c r="AJ271" s="1"/>
  <c r="AJ153" s="1"/>
  <c r="AJ47" s="1"/>
  <c r="AI387"/>
  <c r="AI271" s="1"/>
  <c r="AI153" s="1"/>
  <c r="AI47" s="1"/>
  <c r="AH387"/>
  <c r="AH271" s="1"/>
  <c r="AH153" s="1"/>
  <c r="AH47" s="1"/>
  <c r="AG387"/>
  <c r="AG271" s="1"/>
  <c r="AG153" s="1"/>
  <c r="AG47" s="1"/>
  <c r="AF387"/>
  <c r="AF271" s="1"/>
  <c r="AF153" s="1"/>
  <c r="AF47" s="1"/>
  <c r="AE387"/>
  <c r="AE271" s="1"/>
  <c r="AE153" s="1"/>
  <c r="AE47" s="1"/>
  <c r="AD387"/>
  <c r="AD271" s="1"/>
  <c r="AD153" s="1"/>
  <c r="AD47" s="1"/>
  <c r="AC387"/>
  <c r="AC271" s="1"/>
  <c r="AC153" s="1"/>
  <c r="AC47" s="1"/>
  <c r="AB387"/>
  <c r="AB271" s="1"/>
  <c r="AB153" s="1"/>
  <c r="AB47" s="1"/>
  <c r="AA387"/>
  <c r="AA271" s="1"/>
  <c r="AA153" s="1"/>
  <c r="AA47" s="1"/>
  <c r="Z387"/>
  <c r="Z271" s="1"/>
  <c r="Z153" s="1"/>
  <c r="Z47" s="1"/>
  <c r="Y387"/>
  <c r="Y271" s="1"/>
  <c r="Y153" s="1"/>
  <c r="Y47" s="1"/>
  <c r="X387"/>
  <c r="X271" s="1"/>
  <c r="X153" s="1"/>
  <c r="X47" s="1"/>
  <c r="W387"/>
  <c r="W271" s="1"/>
  <c r="W153" s="1"/>
  <c r="W47" s="1"/>
  <c r="V387"/>
  <c r="V271" s="1"/>
  <c r="V153" s="1"/>
  <c r="V47" s="1"/>
  <c r="U387"/>
  <c r="U271" s="1"/>
  <c r="U153" s="1"/>
  <c r="U47" s="1"/>
  <c r="T387"/>
  <c r="T271" s="1"/>
  <c r="T153" s="1"/>
  <c r="T47" s="1"/>
  <c r="S387"/>
  <c r="S271" s="1"/>
  <c r="S153" s="1"/>
  <c r="S47" s="1"/>
  <c r="R387"/>
  <c r="R271" s="1"/>
  <c r="R153" s="1"/>
  <c r="R47" s="1"/>
  <c r="Q387"/>
  <c r="Q271" s="1"/>
  <c r="Q153" s="1"/>
  <c r="Q47" s="1"/>
  <c r="P387"/>
  <c r="P271" s="1"/>
  <c r="P153" s="1"/>
  <c r="P47" s="1"/>
  <c r="O387"/>
  <c r="O271" s="1"/>
  <c r="O153" s="1"/>
  <c r="O47" s="1"/>
  <c r="N387"/>
  <c r="N271" s="1"/>
  <c r="N153" s="1"/>
  <c r="N47" s="1"/>
  <c r="M387"/>
  <c r="M271" s="1"/>
  <c r="M153" s="1"/>
  <c r="M47" s="1"/>
  <c r="L387"/>
  <c r="L271" s="1"/>
  <c r="L153" s="1"/>
  <c r="L47" s="1"/>
  <c r="K387"/>
  <c r="K271" s="1"/>
  <c r="K153" s="1"/>
  <c r="K47" s="1"/>
  <c r="J387"/>
  <c r="J271" s="1"/>
  <c r="J153" s="1"/>
  <c r="DD388"/>
  <c r="DD272" s="1"/>
  <c r="DD154" s="1"/>
  <c r="DD48" s="1"/>
  <c r="DC388"/>
  <c r="DC272" s="1"/>
  <c r="DC154" s="1"/>
  <c r="DC48" s="1"/>
  <c r="DB388"/>
  <c r="DB272" s="1"/>
  <c r="DB154" s="1"/>
  <c r="DB48" s="1"/>
  <c r="DA388"/>
  <c r="DA272" s="1"/>
  <c r="DA154" s="1"/>
  <c r="DA48" s="1"/>
  <c r="CZ388"/>
  <c r="CZ272" s="1"/>
  <c r="CZ154" s="1"/>
  <c r="CZ48" s="1"/>
  <c r="CY388"/>
  <c r="CY272" s="1"/>
  <c r="CY154" s="1"/>
  <c r="CY48" s="1"/>
  <c r="CX388"/>
  <c r="CX272" s="1"/>
  <c r="CX154" s="1"/>
  <c r="CX48" s="1"/>
  <c r="CW388"/>
  <c r="CW272" s="1"/>
  <c r="CW154" s="1"/>
  <c r="CW48" s="1"/>
  <c r="CV388"/>
  <c r="CV272" s="1"/>
  <c r="CV154" s="1"/>
  <c r="CV48" s="1"/>
  <c r="CU388"/>
  <c r="CU272" s="1"/>
  <c r="CU154" s="1"/>
  <c r="CU48" s="1"/>
  <c r="CT388"/>
  <c r="CT272" s="1"/>
  <c r="CT154" s="1"/>
  <c r="CT48" s="1"/>
  <c r="CS388"/>
  <c r="CS272" s="1"/>
  <c r="CS154" s="1"/>
  <c r="CS48" s="1"/>
  <c r="CR388"/>
  <c r="CR272" s="1"/>
  <c r="CR154" s="1"/>
  <c r="CR48" s="1"/>
  <c r="CQ388"/>
  <c r="CQ272" s="1"/>
  <c r="CQ154" s="1"/>
  <c r="CQ48" s="1"/>
  <c r="CP388"/>
  <c r="CP272" s="1"/>
  <c r="CP154" s="1"/>
  <c r="CP48" s="1"/>
  <c r="CO388"/>
  <c r="CO272" s="1"/>
  <c r="CO154" s="1"/>
  <c r="CO48" s="1"/>
  <c r="CN388"/>
  <c r="CN272" s="1"/>
  <c r="CN154" s="1"/>
  <c r="CN48" s="1"/>
  <c r="CM388"/>
  <c r="CM272" s="1"/>
  <c r="CM154" s="1"/>
  <c r="CM48" s="1"/>
  <c r="CL388"/>
  <c r="CL272" s="1"/>
  <c r="CL154" s="1"/>
  <c r="CL48" s="1"/>
  <c r="CK388"/>
  <c r="CK272" s="1"/>
  <c r="CK154" s="1"/>
  <c r="CK48" s="1"/>
  <c r="CJ388"/>
  <c r="CJ272" s="1"/>
  <c r="CJ154" s="1"/>
  <c r="CJ48" s="1"/>
  <c r="CI388"/>
  <c r="CI272" s="1"/>
  <c r="CI154" s="1"/>
  <c r="CI48" s="1"/>
  <c r="CH388"/>
  <c r="CH272" s="1"/>
  <c r="CH154" s="1"/>
  <c r="CH48" s="1"/>
  <c r="CG388"/>
  <c r="CG272" s="1"/>
  <c r="CG154" s="1"/>
  <c r="CG48" s="1"/>
  <c r="CF388"/>
  <c r="CF272" s="1"/>
  <c r="CF154" s="1"/>
  <c r="CF48" s="1"/>
  <c r="CE388"/>
  <c r="CE272" s="1"/>
  <c r="CE154" s="1"/>
  <c r="CE48" s="1"/>
  <c r="CD388"/>
  <c r="CD272" s="1"/>
  <c r="CD154" s="1"/>
  <c r="CD48" s="1"/>
  <c r="CC388"/>
  <c r="CC272" s="1"/>
  <c r="CC154" s="1"/>
  <c r="CC48" s="1"/>
  <c r="CB388"/>
  <c r="CB272" s="1"/>
  <c r="CB154" s="1"/>
  <c r="CB48" s="1"/>
  <c r="CA388"/>
  <c r="CA272" s="1"/>
  <c r="CA154" s="1"/>
  <c r="CA48" s="1"/>
  <c r="BZ388"/>
  <c r="BZ272" s="1"/>
  <c r="BZ154" s="1"/>
  <c r="BZ48" s="1"/>
  <c r="BY388"/>
  <c r="BY272" s="1"/>
  <c r="BY154" s="1"/>
  <c r="BY48" s="1"/>
  <c r="BX388"/>
  <c r="BX272" s="1"/>
  <c r="BX154" s="1"/>
  <c r="BX48" s="1"/>
  <c r="BW388"/>
  <c r="BW272" s="1"/>
  <c r="BW154" s="1"/>
  <c r="BW48" s="1"/>
  <c r="BV388"/>
  <c r="BV272" s="1"/>
  <c r="BV154" s="1"/>
  <c r="BV48" s="1"/>
  <c r="BU388"/>
  <c r="BU272" s="1"/>
  <c r="BU154" s="1"/>
  <c r="BU48" s="1"/>
  <c r="BT388"/>
  <c r="BT272" s="1"/>
  <c r="BT154" s="1"/>
  <c r="BT48" s="1"/>
  <c r="BS388"/>
  <c r="BS272" s="1"/>
  <c r="BS154" s="1"/>
  <c r="BS48" s="1"/>
  <c r="BR388"/>
  <c r="BR272" s="1"/>
  <c r="BR154" s="1"/>
  <c r="BR48" s="1"/>
  <c r="BQ388"/>
  <c r="BQ272" s="1"/>
  <c r="BQ154" s="1"/>
  <c r="BQ48" s="1"/>
  <c r="BP388"/>
  <c r="BP272" s="1"/>
  <c r="BP154" s="1"/>
  <c r="BP48" s="1"/>
  <c r="BO388"/>
  <c r="BO272" s="1"/>
  <c r="BO154" s="1"/>
  <c r="BO48" s="1"/>
  <c r="BN388"/>
  <c r="BN272" s="1"/>
  <c r="BN154" s="1"/>
  <c r="BN48" s="1"/>
  <c r="BM388"/>
  <c r="BM272" s="1"/>
  <c r="BM154" s="1"/>
  <c r="BM48" s="1"/>
  <c r="BL388"/>
  <c r="BL272" s="1"/>
  <c r="BL154" s="1"/>
  <c r="BL48" s="1"/>
  <c r="BK388"/>
  <c r="BK272" s="1"/>
  <c r="BK154" s="1"/>
  <c r="BK48" s="1"/>
  <c r="BJ388"/>
  <c r="BJ272" s="1"/>
  <c r="BJ154" s="1"/>
  <c r="BJ48" s="1"/>
  <c r="BI388"/>
  <c r="BI272" s="1"/>
  <c r="BI154" s="1"/>
  <c r="BI48" s="1"/>
  <c r="BH388"/>
  <c r="BH272" s="1"/>
  <c r="BH154" s="1"/>
  <c r="BH48" s="1"/>
  <c r="BG388"/>
  <c r="BG272" s="1"/>
  <c r="BG154" s="1"/>
  <c r="BG48" s="1"/>
  <c r="BF388"/>
  <c r="BF272" s="1"/>
  <c r="BF154" s="1"/>
  <c r="BF48" s="1"/>
  <c r="BE388"/>
  <c r="BE272" s="1"/>
  <c r="BE154" s="1"/>
  <c r="BE48" s="1"/>
  <c r="BD388"/>
  <c r="BD272" s="1"/>
  <c r="BD154" s="1"/>
  <c r="BD48" s="1"/>
  <c r="BC388"/>
  <c r="BC272" s="1"/>
  <c r="BC154" s="1"/>
  <c r="BC48" s="1"/>
  <c r="BB388"/>
  <c r="BB272" s="1"/>
  <c r="BB154" s="1"/>
  <c r="BB48" s="1"/>
  <c r="BA388"/>
  <c r="BA272" s="1"/>
  <c r="BA154" s="1"/>
  <c r="BA48" s="1"/>
  <c r="AZ388"/>
  <c r="AZ272" s="1"/>
  <c r="AZ154" s="1"/>
  <c r="AZ48" s="1"/>
  <c r="AY388"/>
  <c r="AY272" s="1"/>
  <c r="AY154" s="1"/>
  <c r="AY48" s="1"/>
  <c r="AX388"/>
  <c r="AX272" s="1"/>
  <c r="AX154" s="1"/>
  <c r="AX48" s="1"/>
  <c r="AW388"/>
  <c r="AW272" s="1"/>
  <c r="AW154" s="1"/>
  <c r="AW48" s="1"/>
  <c r="AU388"/>
  <c r="AU272" s="1"/>
  <c r="AU154" s="1"/>
  <c r="AU48" s="1"/>
  <c r="AT388"/>
  <c r="AT272" s="1"/>
  <c r="AT154" s="1"/>
  <c r="AT48" s="1"/>
  <c r="AS388"/>
  <c r="AS272" s="1"/>
  <c r="AS154" s="1"/>
  <c r="AS48" s="1"/>
  <c r="AR388"/>
  <c r="AR272" s="1"/>
  <c r="AR154" s="1"/>
  <c r="AR48" s="1"/>
  <c r="AQ388"/>
  <c r="AQ272" s="1"/>
  <c r="AQ154" s="1"/>
  <c r="AQ48" s="1"/>
  <c r="AP388"/>
  <c r="AP272" s="1"/>
  <c r="AP154" s="1"/>
  <c r="AP48" s="1"/>
  <c r="AO388"/>
  <c r="AO272" s="1"/>
  <c r="AO154" s="1"/>
  <c r="AO48" s="1"/>
  <c r="AN388"/>
  <c r="AN272" s="1"/>
  <c r="AN154" s="1"/>
  <c r="AN48" s="1"/>
  <c r="AM388"/>
  <c r="AM272" s="1"/>
  <c r="AM154" s="1"/>
  <c r="AM48" s="1"/>
  <c r="AL388"/>
  <c r="AL272" s="1"/>
  <c r="AL154" s="1"/>
  <c r="AL48" s="1"/>
  <c r="AK388"/>
  <c r="AK272" s="1"/>
  <c r="AK154" s="1"/>
  <c r="AK48" s="1"/>
  <c r="AJ388"/>
  <c r="AJ272" s="1"/>
  <c r="AJ154" s="1"/>
  <c r="AJ48" s="1"/>
  <c r="AI388"/>
  <c r="AI272" s="1"/>
  <c r="AI154" s="1"/>
  <c r="AI48" s="1"/>
  <c r="AH388"/>
  <c r="AH272" s="1"/>
  <c r="AH154" s="1"/>
  <c r="AH48" s="1"/>
  <c r="AG388"/>
  <c r="AG272" s="1"/>
  <c r="AG154" s="1"/>
  <c r="AG48" s="1"/>
  <c r="AF388"/>
  <c r="AF272" s="1"/>
  <c r="AF154" s="1"/>
  <c r="AF48" s="1"/>
  <c r="AE388"/>
  <c r="AE272" s="1"/>
  <c r="AE154" s="1"/>
  <c r="AE48" s="1"/>
  <c r="AD388"/>
  <c r="AD272" s="1"/>
  <c r="AD154" s="1"/>
  <c r="AD48" s="1"/>
  <c r="AC388"/>
  <c r="AC272" s="1"/>
  <c r="AC154" s="1"/>
  <c r="AC48" s="1"/>
  <c r="AB388"/>
  <c r="AB272" s="1"/>
  <c r="AB154" s="1"/>
  <c r="AB48" s="1"/>
  <c r="AA388"/>
  <c r="AA272" s="1"/>
  <c r="AA154" s="1"/>
  <c r="AA48" s="1"/>
  <c r="Z388"/>
  <c r="Z272" s="1"/>
  <c r="Z154" s="1"/>
  <c r="Z48" s="1"/>
  <c r="Y388"/>
  <c r="Y272" s="1"/>
  <c r="Y154" s="1"/>
  <c r="Y48" s="1"/>
  <c r="X388"/>
  <c r="X272" s="1"/>
  <c r="X154" s="1"/>
  <c r="X48" s="1"/>
  <c r="W388"/>
  <c r="W272" s="1"/>
  <c r="W154" s="1"/>
  <c r="W48" s="1"/>
  <c r="V388"/>
  <c r="V272" s="1"/>
  <c r="V154" s="1"/>
  <c r="V48" s="1"/>
  <c r="U388"/>
  <c r="U272" s="1"/>
  <c r="U154" s="1"/>
  <c r="U48" s="1"/>
  <c r="T388"/>
  <c r="T272" s="1"/>
  <c r="T154" s="1"/>
  <c r="T48" s="1"/>
  <c r="S388"/>
  <c r="S272" s="1"/>
  <c r="S154" s="1"/>
  <c r="S48" s="1"/>
  <c r="R388"/>
  <c r="R272" s="1"/>
  <c r="R154" s="1"/>
  <c r="R48" s="1"/>
  <c r="Q388"/>
  <c r="Q272" s="1"/>
  <c r="Q154" s="1"/>
  <c r="Q48" s="1"/>
  <c r="P388"/>
  <c r="P272" s="1"/>
  <c r="P154" s="1"/>
  <c r="P48" s="1"/>
  <c r="O388"/>
  <c r="O272" s="1"/>
  <c r="O154" s="1"/>
  <c r="O48" s="1"/>
  <c r="N388"/>
  <c r="N272" s="1"/>
  <c r="N154" s="1"/>
  <c r="N48" s="1"/>
  <c r="M388"/>
  <c r="M272" s="1"/>
  <c r="M154" s="1"/>
  <c r="M48" s="1"/>
  <c r="L388"/>
  <c r="L272" s="1"/>
  <c r="L154" s="1"/>
  <c r="L48" s="1"/>
  <c r="K388"/>
  <c r="K272" s="1"/>
  <c r="K154" s="1"/>
  <c r="K48" s="1"/>
  <c r="J388"/>
  <c r="J272" s="1"/>
  <c r="J154" s="1"/>
  <c r="DD389"/>
  <c r="DD273" s="1"/>
  <c r="DD155" s="1"/>
  <c r="DD49" s="1"/>
  <c r="DC389"/>
  <c r="DC273" s="1"/>
  <c r="DC155" s="1"/>
  <c r="DC49" s="1"/>
  <c r="DB389"/>
  <c r="DB273" s="1"/>
  <c r="DB155" s="1"/>
  <c r="DB49" s="1"/>
  <c r="DA389"/>
  <c r="DA273" s="1"/>
  <c r="DA155" s="1"/>
  <c r="DA49" s="1"/>
  <c r="CZ389"/>
  <c r="CZ273" s="1"/>
  <c r="CZ155" s="1"/>
  <c r="CZ49" s="1"/>
  <c r="CY389"/>
  <c r="CY273" s="1"/>
  <c r="CY155" s="1"/>
  <c r="CY49" s="1"/>
  <c r="CX389"/>
  <c r="CX273" s="1"/>
  <c r="CX155" s="1"/>
  <c r="CX49" s="1"/>
  <c r="CW389"/>
  <c r="CW273" s="1"/>
  <c r="CW155" s="1"/>
  <c r="CW49" s="1"/>
  <c r="CV389"/>
  <c r="CV273" s="1"/>
  <c r="CV155" s="1"/>
  <c r="CV49" s="1"/>
  <c r="CU389"/>
  <c r="CU273" s="1"/>
  <c r="CU155" s="1"/>
  <c r="CU49" s="1"/>
  <c r="CT389"/>
  <c r="CT273" s="1"/>
  <c r="CT155" s="1"/>
  <c r="CT49" s="1"/>
  <c r="CS389"/>
  <c r="CS273" s="1"/>
  <c r="CS155" s="1"/>
  <c r="CS49" s="1"/>
  <c r="CR389"/>
  <c r="CR273" s="1"/>
  <c r="CR155" s="1"/>
  <c r="CR49" s="1"/>
  <c r="CQ389"/>
  <c r="CQ273" s="1"/>
  <c r="CQ155" s="1"/>
  <c r="CQ49" s="1"/>
  <c r="CP389"/>
  <c r="CP273" s="1"/>
  <c r="CP155" s="1"/>
  <c r="CP49" s="1"/>
  <c r="CO389"/>
  <c r="CO273" s="1"/>
  <c r="CO155" s="1"/>
  <c r="CO49" s="1"/>
  <c r="CN389"/>
  <c r="CN273" s="1"/>
  <c r="CN155" s="1"/>
  <c r="CN49" s="1"/>
  <c r="CM389"/>
  <c r="CM273" s="1"/>
  <c r="CM155" s="1"/>
  <c r="CM49" s="1"/>
  <c r="CL389"/>
  <c r="CL273" s="1"/>
  <c r="CL155" s="1"/>
  <c r="CL49" s="1"/>
  <c r="CK389"/>
  <c r="CK273" s="1"/>
  <c r="CK155" s="1"/>
  <c r="CK49" s="1"/>
  <c r="CJ389"/>
  <c r="CJ273" s="1"/>
  <c r="CJ155" s="1"/>
  <c r="CJ49" s="1"/>
  <c r="CI389"/>
  <c r="CI273" s="1"/>
  <c r="CI155" s="1"/>
  <c r="CI49" s="1"/>
  <c r="CH389"/>
  <c r="CH273" s="1"/>
  <c r="CH155" s="1"/>
  <c r="CH49" s="1"/>
  <c r="CG389"/>
  <c r="CG273" s="1"/>
  <c r="CG155" s="1"/>
  <c r="CG49" s="1"/>
  <c r="CF389"/>
  <c r="CF273" s="1"/>
  <c r="CF155" s="1"/>
  <c r="CF49" s="1"/>
  <c r="CE389"/>
  <c r="CE273" s="1"/>
  <c r="CE155" s="1"/>
  <c r="CE49" s="1"/>
  <c r="CD389"/>
  <c r="CD273" s="1"/>
  <c r="CD155" s="1"/>
  <c r="CD49" s="1"/>
  <c r="CC389"/>
  <c r="CC273" s="1"/>
  <c r="CC155" s="1"/>
  <c r="CC49" s="1"/>
  <c r="CB389"/>
  <c r="CB273" s="1"/>
  <c r="CB155" s="1"/>
  <c r="CB49" s="1"/>
  <c r="CA389"/>
  <c r="CA273" s="1"/>
  <c r="CA155" s="1"/>
  <c r="CA49" s="1"/>
  <c r="BZ389"/>
  <c r="BZ273" s="1"/>
  <c r="BZ155" s="1"/>
  <c r="BZ49" s="1"/>
  <c r="BY389"/>
  <c r="BY273" s="1"/>
  <c r="BY155" s="1"/>
  <c r="BY49" s="1"/>
  <c r="BX389"/>
  <c r="BX273" s="1"/>
  <c r="BX155" s="1"/>
  <c r="BX49" s="1"/>
  <c r="BW389"/>
  <c r="BW273" s="1"/>
  <c r="BW155" s="1"/>
  <c r="BW49" s="1"/>
  <c r="BV389"/>
  <c r="BV273" s="1"/>
  <c r="BV155" s="1"/>
  <c r="BV49" s="1"/>
  <c r="BU389"/>
  <c r="BU273" s="1"/>
  <c r="BU155" s="1"/>
  <c r="BU49" s="1"/>
  <c r="BT389"/>
  <c r="BT273" s="1"/>
  <c r="BT155" s="1"/>
  <c r="BT49" s="1"/>
  <c r="BS389"/>
  <c r="BS273" s="1"/>
  <c r="BS155" s="1"/>
  <c r="BS49" s="1"/>
  <c r="BR389"/>
  <c r="BR273" s="1"/>
  <c r="BR155" s="1"/>
  <c r="BR49" s="1"/>
  <c r="BQ389"/>
  <c r="BQ273" s="1"/>
  <c r="BQ155" s="1"/>
  <c r="BQ49" s="1"/>
  <c r="BP389"/>
  <c r="BP273" s="1"/>
  <c r="BP155" s="1"/>
  <c r="BP49" s="1"/>
  <c r="BO389"/>
  <c r="BO273" s="1"/>
  <c r="BO155" s="1"/>
  <c r="BO49" s="1"/>
  <c r="BN389"/>
  <c r="BN273" s="1"/>
  <c r="BN155" s="1"/>
  <c r="BN49" s="1"/>
  <c r="BM389"/>
  <c r="BM273" s="1"/>
  <c r="BM155" s="1"/>
  <c r="BM49" s="1"/>
  <c r="BL389"/>
  <c r="BL273" s="1"/>
  <c r="BL155" s="1"/>
  <c r="BL49" s="1"/>
  <c r="BK389"/>
  <c r="BK273" s="1"/>
  <c r="BK155" s="1"/>
  <c r="BK49" s="1"/>
  <c r="BJ389"/>
  <c r="BJ273" s="1"/>
  <c r="BJ155" s="1"/>
  <c r="BJ49" s="1"/>
  <c r="BI389"/>
  <c r="BI273" s="1"/>
  <c r="BI155" s="1"/>
  <c r="BI49" s="1"/>
  <c r="BH389"/>
  <c r="BH273" s="1"/>
  <c r="BH155" s="1"/>
  <c r="BH49" s="1"/>
  <c r="BG389"/>
  <c r="BG273" s="1"/>
  <c r="BG155" s="1"/>
  <c r="BG49" s="1"/>
  <c r="BF389"/>
  <c r="BF273" s="1"/>
  <c r="BF155" s="1"/>
  <c r="BF49" s="1"/>
  <c r="BE389"/>
  <c r="BE273" s="1"/>
  <c r="BE155" s="1"/>
  <c r="BE49" s="1"/>
  <c r="BD389"/>
  <c r="BD273" s="1"/>
  <c r="BD155" s="1"/>
  <c r="BD49" s="1"/>
  <c r="BC389"/>
  <c r="BC273" s="1"/>
  <c r="BC155" s="1"/>
  <c r="BC49" s="1"/>
  <c r="BB389"/>
  <c r="BB273" s="1"/>
  <c r="BB155" s="1"/>
  <c r="BB49" s="1"/>
  <c r="BA389"/>
  <c r="BA273" s="1"/>
  <c r="BA155" s="1"/>
  <c r="BA49" s="1"/>
  <c r="AZ389"/>
  <c r="AZ273" s="1"/>
  <c r="AZ155" s="1"/>
  <c r="AZ49" s="1"/>
  <c r="AY389"/>
  <c r="AY273" s="1"/>
  <c r="AY155" s="1"/>
  <c r="AY49" s="1"/>
  <c r="AX389"/>
  <c r="AX273" s="1"/>
  <c r="AX155" s="1"/>
  <c r="AX49" s="1"/>
  <c r="AV389"/>
  <c r="AV273" s="1"/>
  <c r="AV155" s="1"/>
  <c r="AV49" s="1"/>
  <c r="AU389"/>
  <c r="AU273" s="1"/>
  <c r="AU155" s="1"/>
  <c r="AU49" s="1"/>
  <c r="AT389"/>
  <c r="AT273" s="1"/>
  <c r="AT155" s="1"/>
  <c r="AT49" s="1"/>
  <c r="AS389"/>
  <c r="AS273" s="1"/>
  <c r="AS155" s="1"/>
  <c r="AS49" s="1"/>
  <c r="AR389"/>
  <c r="AR273" s="1"/>
  <c r="AR155" s="1"/>
  <c r="AR49" s="1"/>
  <c r="AQ389"/>
  <c r="AQ273" s="1"/>
  <c r="AQ155" s="1"/>
  <c r="AQ49" s="1"/>
  <c r="AP389"/>
  <c r="AP273" s="1"/>
  <c r="AP155" s="1"/>
  <c r="AP49" s="1"/>
  <c r="AO389"/>
  <c r="AO273" s="1"/>
  <c r="AO155" s="1"/>
  <c r="AO49" s="1"/>
  <c r="AN389"/>
  <c r="AN273" s="1"/>
  <c r="AN155" s="1"/>
  <c r="AN49" s="1"/>
  <c r="AM389"/>
  <c r="AM273" s="1"/>
  <c r="AM155" s="1"/>
  <c r="AM49" s="1"/>
  <c r="AL389"/>
  <c r="AL273" s="1"/>
  <c r="AL155" s="1"/>
  <c r="AL49" s="1"/>
  <c r="AK389"/>
  <c r="AK273" s="1"/>
  <c r="AK155" s="1"/>
  <c r="AK49" s="1"/>
  <c r="AJ389"/>
  <c r="AJ273" s="1"/>
  <c r="AJ155" s="1"/>
  <c r="AJ49" s="1"/>
  <c r="AI389"/>
  <c r="AI273" s="1"/>
  <c r="AI155" s="1"/>
  <c r="AI49" s="1"/>
  <c r="AH389"/>
  <c r="AH273" s="1"/>
  <c r="AH155" s="1"/>
  <c r="AH49" s="1"/>
  <c r="AG389"/>
  <c r="AG273" s="1"/>
  <c r="AG155" s="1"/>
  <c r="AG49" s="1"/>
  <c r="AF389"/>
  <c r="AF273" s="1"/>
  <c r="AF155" s="1"/>
  <c r="AF49" s="1"/>
  <c r="AE389"/>
  <c r="AE273" s="1"/>
  <c r="AE155" s="1"/>
  <c r="AE49" s="1"/>
  <c r="AD389"/>
  <c r="AD273" s="1"/>
  <c r="AD155" s="1"/>
  <c r="AD49" s="1"/>
  <c r="AC389"/>
  <c r="AC273" s="1"/>
  <c r="AC155" s="1"/>
  <c r="AC49" s="1"/>
  <c r="AB389"/>
  <c r="AB273" s="1"/>
  <c r="AB155" s="1"/>
  <c r="AB49" s="1"/>
  <c r="AA389"/>
  <c r="AA273" s="1"/>
  <c r="AA155" s="1"/>
  <c r="AA49" s="1"/>
  <c r="Z389"/>
  <c r="Z273" s="1"/>
  <c r="Z155" s="1"/>
  <c r="Z49" s="1"/>
  <c r="Y389"/>
  <c r="Y273" s="1"/>
  <c r="Y155" s="1"/>
  <c r="Y49" s="1"/>
  <c r="X389"/>
  <c r="X273" s="1"/>
  <c r="X155" s="1"/>
  <c r="X49" s="1"/>
  <c r="W389"/>
  <c r="W273" s="1"/>
  <c r="W155" s="1"/>
  <c r="W49" s="1"/>
  <c r="V389"/>
  <c r="V273" s="1"/>
  <c r="V155" s="1"/>
  <c r="V49" s="1"/>
  <c r="U389"/>
  <c r="U273" s="1"/>
  <c r="U155" s="1"/>
  <c r="U49" s="1"/>
  <c r="T389"/>
  <c r="T273" s="1"/>
  <c r="T155" s="1"/>
  <c r="T49" s="1"/>
  <c r="S389"/>
  <c r="S273" s="1"/>
  <c r="S155" s="1"/>
  <c r="S49" s="1"/>
  <c r="R389"/>
  <c r="R273" s="1"/>
  <c r="R155" s="1"/>
  <c r="R49" s="1"/>
  <c r="Q389"/>
  <c r="Q273" s="1"/>
  <c r="Q155" s="1"/>
  <c r="Q49" s="1"/>
  <c r="P389"/>
  <c r="P273" s="1"/>
  <c r="P155" s="1"/>
  <c r="P49" s="1"/>
  <c r="O389"/>
  <c r="O273" s="1"/>
  <c r="O155" s="1"/>
  <c r="O49" s="1"/>
  <c r="N389"/>
  <c r="N273" s="1"/>
  <c r="N155" s="1"/>
  <c r="N49" s="1"/>
  <c r="M389"/>
  <c r="M273" s="1"/>
  <c r="M155" s="1"/>
  <c r="M49" s="1"/>
  <c r="L389"/>
  <c r="L273" s="1"/>
  <c r="L155" s="1"/>
  <c r="L49" s="1"/>
  <c r="K389"/>
  <c r="K273" s="1"/>
  <c r="K155" s="1"/>
  <c r="K49" s="1"/>
  <c r="J389"/>
  <c r="J273" s="1"/>
  <c r="J155" s="1"/>
  <c r="DD390"/>
  <c r="DD274" s="1"/>
  <c r="DD156" s="1"/>
  <c r="DD50" s="1"/>
  <c r="DC390"/>
  <c r="DC274" s="1"/>
  <c r="DC156" s="1"/>
  <c r="DC50" s="1"/>
  <c r="DB390"/>
  <c r="DB274" s="1"/>
  <c r="DB156" s="1"/>
  <c r="DB50" s="1"/>
  <c r="DA390"/>
  <c r="DA274" s="1"/>
  <c r="DA156" s="1"/>
  <c r="DA50" s="1"/>
  <c r="CZ390"/>
  <c r="CZ274" s="1"/>
  <c r="CZ156" s="1"/>
  <c r="CZ50" s="1"/>
  <c r="CY390"/>
  <c r="CY274" s="1"/>
  <c r="CY156" s="1"/>
  <c r="CY50" s="1"/>
  <c r="CX390"/>
  <c r="CX274" s="1"/>
  <c r="CX156" s="1"/>
  <c r="CX50" s="1"/>
  <c r="CW390"/>
  <c r="CW274" s="1"/>
  <c r="CW156" s="1"/>
  <c r="CW50" s="1"/>
  <c r="CV390"/>
  <c r="CV274" s="1"/>
  <c r="CV156" s="1"/>
  <c r="CV50" s="1"/>
  <c r="CU390"/>
  <c r="CU274" s="1"/>
  <c r="CU156" s="1"/>
  <c r="CU50" s="1"/>
  <c r="CT390"/>
  <c r="CT274" s="1"/>
  <c r="CT156" s="1"/>
  <c r="CT50" s="1"/>
  <c r="CS390"/>
  <c r="CS274" s="1"/>
  <c r="CS156" s="1"/>
  <c r="CS50" s="1"/>
  <c r="CR390"/>
  <c r="CR274" s="1"/>
  <c r="CR156" s="1"/>
  <c r="CR50" s="1"/>
  <c r="CQ390"/>
  <c r="CQ274" s="1"/>
  <c r="CQ156" s="1"/>
  <c r="CQ50" s="1"/>
  <c r="CP390"/>
  <c r="CP274" s="1"/>
  <c r="CP156" s="1"/>
  <c r="CP50" s="1"/>
  <c r="CO390"/>
  <c r="CO274" s="1"/>
  <c r="CO156" s="1"/>
  <c r="CO50" s="1"/>
  <c r="CN390"/>
  <c r="CN274" s="1"/>
  <c r="CN156" s="1"/>
  <c r="CN50" s="1"/>
  <c r="CM390"/>
  <c r="CM274" s="1"/>
  <c r="CM156" s="1"/>
  <c r="CM50" s="1"/>
  <c r="CL390"/>
  <c r="CL274" s="1"/>
  <c r="CL156" s="1"/>
  <c r="CL50" s="1"/>
  <c r="CK390"/>
  <c r="CK274" s="1"/>
  <c r="CK156" s="1"/>
  <c r="CK50" s="1"/>
  <c r="CJ390"/>
  <c r="CJ274" s="1"/>
  <c r="CJ156" s="1"/>
  <c r="CJ50" s="1"/>
  <c r="CI390"/>
  <c r="CI274" s="1"/>
  <c r="CI156" s="1"/>
  <c r="CI50" s="1"/>
  <c r="CH390"/>
  <c r="CH274" s="1"/>
  <c r="CH156" s="1"/>
  <c r="CH50" s="1"/>
  <c r="CG390"/>
  <c r="CG274" s="1"/>
  <c r="CG156" s="1"/>
  <c r="CG50" s="1"/>
  <c r="CF390"/>
  <c r="CF274" s="1"/>
  <c r="CF156" s="1"/>
  <c r="CF50" s="1"/>
  <c r="CE390"/>
  <c r="CE274" s="1"/>
  <c r="CE156" s="1"/>
  <c r="CE50" s="1"/>
  <c r="CD390"/>
  <c r="CD274" s="1"/>
  <c r="CD156" s="1"/>
  <c r="CD50" s="1"/>
  <c r="CC390"/>
  <c r="CC274" s="1"/>
  <c r="CC156" s="1"/>
  <c r="CC50" s="1"/>
  <c r="CB390"/>
  <c r="CB274" s="1"/>
  <c r="CB156" s="1"/>
  <c r="CB50" s="1"/>
  <c r="CA390"/>
  <c r="CA274" s="1"/>
  <c r="CA156" s="1"/>
  <c r="CA50" s="1"/>
  <c r="BZ390"/>
  <c r="BZ274" s="1"/>
  <c r="BZ156" s="1"/>
  <c r="BZ50" s="1"/>
  <c r="BY390"/>
  <c r="BY274" s="1"/>
  <c r="BY156" s="1"/>
  <c r="BY50" s="1"/>
  <c r="BX390"/>
  <c r="BX274" s="1"/>
  <c r="BX156" s="1"/>
  <c r="BX50" s="1"/>
  <c r="BW390"/>
  <c r="BW274" s="1"/>
  <c r="BW156" s="1"/>
  <c r="BW50" s="1"/>
  <c r="BV390"/>
  <c r="BV274" s="1"/>
  <c r="BV156" s="1"/>
  <c r="BV50" s="1"/>
  <c r="BU390"/>
  <c r="BU274" s="1"/>
  <c r="BU156" s="1"/>
  <c r="BU50" s="1"/>
  <c r="BT390"/>
  <c r="BT274" s="1"/>
  <c r="BT156" s="1"/>
  <c r="BT50" s="1"/>
  <c r="BS390"/>
  <c r="BS274" s="1"/>
  <c r="BS156" s="1"/>
  <c r="BS50" s="1"/>
  <c r="BR390"/>
  <c r="BR274" s="1"/>
  <c r="BR156" s="1"/>
  <c r="BR50" s="1"/>
  <c r="BQ390"/>
  <c r="BQ274" s="1"/>
  <c r="BQ156" s="1"/>
  <c r="BQ50" s="1"/>
  <c r="BP390"/>
  <c r="BP274" s="1"/>
  <c r="BP156" s="1"/>
  <c r="BP50" s="1"/>
  <c r="BO390"/>
  <c r="BO274" s="1"/>
  <c r="BO156" s="1"/>
  <c r="BO50" s="1"/>
  <c r="BN390"/>
  <c r="BN274" s="1"/>
  <c r="BN156" s="1"/>
  <c r="BN50" s="1"/>
  <c r="BM390"/>
  <c r="BM274" s="1"/>
  <c r="BM156" s="1"/>
  <c r="BM50" s="1"/>
  <c r="BL390"/>
  <c r="BL274" s="1"/>
  <c r="BL156" s="1"/>
  <c r="BL50" s="1"/>
  <c r="BK390"/>
  <c r="BK274" s="1"/>
  <c r="BK156" s="1"/>
  <c r="BK50" s="1"/>
  <c r="BJ390"/>
  <c r="BJ274" s="1"/>
  <c r="BJ156" s="1"/>
  <c r="BJ50" s="1"/>
  <c r="BI390"/>
  <c r="BI274" s="1"/>
  <c r="BI156" s="1"/>
  <c r="BI50" s="1"/>
  <c r="BH390"/>
  <c r="BH274" s="1"/>
  <c r="BH156" s="1"/>
  <c r="BH50" s="1"/>
  <c r="BG390"/>
  <c r="BG274" s="1"/>
  <c r="BG156" s="1"/>
  <c r="BG50" s="1"/>
  <c r="BF390"/>
  <c r="BF274" s="1"/>
  <c r="BF156" s="1"/>
  <c r="BF50" s="1"/>
  <c r="BE390"/>
  <c r="BE274" s="1"/>
  <c r="BE156" s="1"/>
  <c r="BE50" s="1"/>
  <c r="BD390"/>
  <c r="BD274" s="1"/>
  <c r="BD156" s="1"/>
  <c r="BD50" s="1"/>
  <c r="BC390"/>
  <c r="BC274" s="1"/>
  <c r="BC156" s="1"/>
  <c r="BC50" s="1"/>
  <c r="BB390"/>
  <c r="BB274" s="1"/>
  <c r="BB156" s="1"/>
  <c r="BB50" s="1"/>
  <c r="BA390"/>
  <c r="BA274" s="1"/>
  <c r="BA156" s="1"/>
  <c r="BA50" s="1"/>
  <c r="AZ390"/>
  <c r="AZ274" s="1"/>
  <c r="AZ156" s="1"/>
  <c r="AZ50" s="1"/>
  <c r="AY390"/>
  <c r="AY274" s="1"/>
  <c r="AY156" s="1"/>
  <c r="AY50" s="1"/>
  <c r="AW390"/>
  <c r="AW274" s="1"/>
  <c r="AW156" s="1"/>
  <c r="AW50" s="1"/>
  <c r="AV390"/>
  <c r="AV274" s="1"/>
  <c r="AV156" s="1"/>
  <c r="AV50" s="1"/>
  <c r="AU390"/>
  <c r="AU274" s="1"/>
  <c r="AU156" s="1"/>
  <c r="AU50" s="1"/>
  <c r="AT390"/>
  <c r="AT274" s="1"/>
  <c r="AT156" s="1"/>
  <c r="AT50" s="1"/>
  <c r="AS390"/>
  <c r="AS274" s="1"/>
  <c r="AS156" s="1"/>
  <c r="AS50" s="1"/>
  <c r="AR390"/>
  <c r="AR274" s="1"/>
  <c r="AR156" s="1"/>
  <c r="AR50" s="1"/>
  <c r="AQ390"/>
  <c r="AQ274" s="1"/>
  <c r="AQ156" s="1"/>
  <c r="AQ50" s="1"/>
  <c r="AP390"/>
  <c r="AP274" s="1"/>
  <c r="AP156" s="1"/>
  <c r="AP50" s="1"/>
  <c r="AO390"/>
  <c r="AO274" s="1"/>
  <c r="AO156" s="1"/>
  <c r="AO50" s="1"/>
  <c r="AN390"/>
  <c r="AN274" s="1"/>
  <c r="AN156" s="1"/>
  <c r="AN50" s="1"/>
  <c r="AM390"/>
  <c r="AM274" s="1"/>
  <c r="AM156" s="1"/>
  <c r="AM50" s="1"/>
  <c r="AL390"/>
  <c r="AL274" s="1"/>
  <c r="AL156" s="1"/>
  <c r="AL50" s="1"/>
  <c r="AK390"/>
  <c r="AK274" s="1"/>
  <c r="AK156" s="1"/>
  <c r="AK50" s="1"/>
  <c r="AJ390"/>
  <c r="AJ274" s="1"/>
  <c r="AJ156" s="1"/>
  <c r="AJ50" s="1"/>
  <c r="AI390"/>
  <c r="AI274" s="1"/>
  <c r="AI156" s="1"/>
  <c r="AI50" s="1"/>
  <c r="AH390"/>
  <c r="AH274" s="1"/>
  <c r="AH156" s="1"/>
  <c r="AH50" s="1"/>
  <c r="AG390"/>
  <c r="AG274" s="1"/>
  <c r="AG156" s="1"/>
  <c r="AG50" s="1"/>
  <c r="AF390"/>
  <c r="AF274" s="1"/>
  <c r="AF156" s="1"/>
  <c r="AF50" s="1"/>
  <c r="AE390"/>
  <c r="AE274" s="1"/>
  <c r="AE156" s="1"/>
  <c r="AE50" s="1"/>
  <c r="AD390"/>
  <c r="AD274" s="1"/>
  <c r="AD156" s="1"/>
  <c r="AD50" s="1"/>
  <c r="AC390"/>
  <c r="AC274" s="1"/>
  <c r="AC156" s="1"/>
  <c r="AC50" s="1"/>
  <c r="AB390"/>
  <c r="AB274" s="1"/>
  <c r="AB156" s="1"/>
  <c r="AB50" s="1"/>
  <c r="AA390"/>
  <c r="AA274" s="1"/>
  <c r="AA156" s="1"/>
  <c r="AA50" s="1"/>
  <c r="Z390"/>
  <c r="Z274" s="1"/>
  <c r="Z156" s="1"/>
  <c r="Z50" s="1"/>
  <c r="Y390"/>
  <c r="Y274" s="1"/>
  <c r="Y156" s="1"/>
  <c r="Y50" s="1"/>
  <c r="X390"/>
  <c r="X274" s="1"/>
  <c r="X156" s="1"/>
  <c r="X50" s="1"/>
  <c r="W390"/>
  <c r="W274" s="1"/>
  <c r="W156" s="1"/>
  <c r="W50" s="1"/>
  <c r="V390"/>
  <c r="V274" s="1"/>
  <c r="V156" s="1"/>
  <c r="V50" s="1"/>
  <c r="U390"/>
  <c r="U274" s="1"/>
  <c r="U156" s="1"/>
  <c r="U50" s="1"/>
  <c r="T390"/>
  <c r="T274" s="1"/>
  <c r="T156" s="1"/>
  <c r="T50" s="1"/>
  <c r="S390"/>
  <c r="S274" s="1"/>
  <c r="S156" s="1"/>
  <c r="S50" s="1"/>
  <c r="R390"/>
  <c r="R274" s="1"/>
  <c r="R156" s="1"/>
  <c r="R50" s="1"/>
  <c r="Q390"/>
  <c r="Q274" s="1"/>
  <c r="Q156" s="1"/>
  <c r="Q50" s="1"/>
  <c r="P390"/>
  <c r="P274" s="1"/>
  <c r="P156" s="1"/>
  <c r="P50" s="1"/>
  <c r="O390"/>
  <c r="O274" s="1"/>
  <c r="O156" s="1"/>
  <c r="O50" s="1"/>
  <c r="N390"/>
  <c r="N274" s="1"/>
  <c r="N156" s="1"/>
  <c r="N50" s="1"/>
  <c r="M390"/>
  <c r="M274" s="1"/>
  <c r="M156" s="1"/>
  <c r="M50" s="1"/>
  <c r="L390"/>
  <c r="L274" s="1"/>
  <c r="L156" s="1"/>
  <c r="L50" s="1"/>
  <c r="K390"/>
  <c r="K274" s="1"/>
  <c r="K156" s="1"/>
  <c r="K50" s="1"/>
  <c r="J390"/>
  <c r="J274" s="1"/>
  <c r="J156" s="1"/>
  <c r="DD391"/>
  <c r="DD275" s="1"/>
  <c r="DD157" s="1"/>
  <c r="DD51" s="1"/>
  <c r="DC391"/>
  <c r="DC275" s="1"/>
  <c r="DC157" s="1"/>
  <c r="DC51" s="1"/>
  <c r="DB391"/>
  <c r="DB275" s="1"/>
  <c r="DB157" s="1"/>
  <c r="DB51" s="1"/>
  <c r="DA391"/>
  <c r="DA275" s="1"/>
  <c r="DA157" s="1"/>
  <c r="DA51" s="1"/>
  <c r="CZ391"/>
  <c r="CZ275" s="1"/>
  <c r="CZ157" s="1"/>
  <c r="CZ51" s="1"/>
  <c r="CY391"/>
  <c r="CY275" s="1"/>
  <c r="CY157" s="1"/>
  <c r="CY51" s="1"/>
  <c r="CX391"/>
  <c r="CX275" s="1"/>
  <c r="CX157" s="1"/>
  <c r="CX51" s="1"/>
  <c r="CW391"/>
  <c r="CW275" s="1"/>
  <c r="CW157" s="1"/>
  <c r="CW51" s="1"/>
  <c r="CV391"/>
  <c r="CV275" s="1"/>
  <c r="CV157" s="1"/>
  <c r="CV51" s="1"/>
  <c r="CU391"/>
  <c r="CU275" s="1"/>
  <c r="CU157" s="1"/>
  <c r="CU51" s="1"/>
  <c r="CT391"/>
  <c r="CT275" s="1"/>
  <c r="CT157" s="1"/>
  <c r="CT51" s="1"/>
  <c r="CS391"/>
  <c r="CS275" s="1"/>
  <c r="CS157" s="1"/>
  <c r="CS51" s="1"/>
  <c r="CR391"/>
  <c r="CR275" s="1"/>
  <c r="CR157" s="1"/>
  <c r="CR51" s="1"/>
  <c r="CQ391"/>
  <c r="CQ275" s="1"/>
  <c r="CQ157" s="1"/>
  <c r="CQ51" s="1"/>
  <c r="CP391"/>
  <c r="CP275" s="1"/>
  <c r="CP157" s="1"/>
  <c r="CP51" s="1"/>
  <c r="CO391"/>
  <c r="CO275" s="1"/>
  <c r="CO157" s="1"/>
  <c r="CO51" s="1"/>
  <c r="CN391"/>
  <c r="CN275" s="1"/>
  <c r="CN157" s="1"/>
  <c r="CN51" s="1"/>
  <c r="CM391"/>
  <c r="CM275" s="1"/>
  <c r="CM157" s="1"/>
  <c r="CM51" s="1"/>
  <c r="CL391"/>
  <c r="CL275" s="1"/>
  <c r="CL157" s="1"/>
  <c r="CL51" s="1"/>
  <c r="CK391"/>
  <c r="CK275" s="1"/>
  <c r="CK157" s="1"/>
  <c r="CK51" s="1"/>
  <c r="CJ391"/>
  <c r="CJ275" s="1"/>
  <c r="CJ157" s="1"/>
  <c r="CJ51" s="1"/>
  <c r="CI391"/>
  <c r="CI275" s="1"/>
  <c r="CI157" s="1"/>
  <c r="CI51" s="1"/>
  <c r="CH391"/>
  <c r="CH275" s="1"/>
  <c r="CH157" s="1"/>
  <c r="CH51" s="1"/>
  <c r="CG391"/>
  <c r="CG275" s="1"/>
  <c r="CG157" s="1"/>
  <c r="CG51" s="1"/>
  <c r="CF391"/>
  <c r="CF275" s="1"/>
  <c r="CF157" s="1"/>
  <c r="CF51" s="1"/>
  <c r="CE391"/>
  <c r="CE275" s="1"/>
  <c r="CE157" s="1"/>
  <c r="CE51" s="1"/>
  <c r="CD391"/>
  <c r="CD275" s="1"/>
  <c r="CD157" s="1"/>
  <c r="CD51" s="1"/>
  <c r="CC391"/>
  <c r="CC275" s="1"/>
  <c r="CC157" s="1"/>
  <c r="CC51" s="1"/>
  <c r="CB391"/>
  <c r="CB275" s="1"/>
  <c r="CB157" s="1"/>
  <c r="CB51" s="1"/>
  <c r="CA391"/>
  <c r="CA275" s="1"/>
  <c r="CA157" s="1"/>
  <c r="CA51" s="1"/>
  <c r="BZ391"/>
  <c r="BZ275" s="1"/>
  <c r="BZ157" s="1"/>
  <c r="BZ51" s="1"/>
  <c r="BY391"/>
  <c r="BY275" s="1"/>
  <c r="BY157" s="1"/>
  <c r="BY51" s="1"/>
  <c r="BX391"/>
  <c r="BX275" s="1"/>
  <c r="BX157" s="1"/>
  <c r="BX51" s="1"/>
  <c r="BW391"/>
  <c r="BW275" s="1"/>
  <c r="BW157" s="1"/>
  <c r="BW51" s="1"/>
  <c r="BV391"/>
  <c r="BV275" s="1"/>
  <c r="BV157" s="1"/>
  <c r="BV51" s="1"/>
  <c r="BU391"/>
  <c r="BU275" s="1"/>
  <c r="BU157" s="1"/>
  <c r="BU51" s="1"/>
  <c r="BT391"/>
  <c r="BT275" s="1"/>
  <c r="BT157" s="1"/>
  <c r="BT51" s="1"/>
  <c r="BS391"/>
  <c r="BS275" s="1"/>
  <c r="BS157" s="1"/>
  <c r="BS51" s="1"/>
  <c r="BR391"/>
  <c r="BR275" s="1"/>
  <c r="BR157" s="1"/>
  <c r="BR51" s="1"/>
  <c r="BQ391"/>
  <c r="BQ275" s="1"/>
  <c r="BQ157" s="1"/>
  <c r="BQ51" s="1"/>
  <c r="BP391"/>
  <c r="BP275" s="1"/>
  <c r="BP157" s="1"/>
  <c r="BP51" s="1"/>
  <c r="BO391"/>
  <c r="BO275" s="1"/>
  <c r="BO157" s="1"/>
  <c r="BO51" s="1"/>
  <c r="BN391"/>
  <c r="BN275" s="1"/>
  <c r="BN157" s="1"/>
  <c r="BN51" s="1"/>
  <c r="BM391"/>
  <c r="BM275" s="1"/>
  <c r="BM157" s="1"/>
  <c r="BM51" s="1"/>
  <c r="BL391"/>
  <c r="BL275" s="1"/>
  <c r="BL157" s="1"/>
  <c r="BL51" s="1"/>
  <c r="BK391"/>
  <c r="BK275" s="1"/>
  <c r="BK157" s="1"/>
  <c r="BK51" s="1"/>
  <c r="BJ391"/>
  <c r="BJ275" s="1"/>
  <c r="BJ157" s="1"/>
  <c r="BJ51" s="1"/>
  <c r="BI391"/>
  <c r="BI275" s="1"/>
  <c r="BI157" s="1"/>
  <c r="BI51" s="1"/>
  <c r="BH391"/>
  <c r="BH275" s="1"/>
  <c r="BH157" s="1"/>
  <c r="BH51" s="1"/>
  <c r="BG391"/>
  <c r="BG275" s="1"/>
  <c r="BG157" s="1"/>
  <c r="BG51" s="1"/>
  <c r="BF391"/>
  <c r="BF275" s="1"/>
  <c r="BF157" s="1"/>
  <c r="BF51" s="1"/>
  <c r="BE391"/>
  <c r="BE275" s="1"/>
  <c r="BE157" s="1"/>
  <c r="BE51" s="1"/>
  <c r="BD391"/>
  <c r="BD275" s="1"/>
  <c r="BD157" s="1"/>
  <c r="BD51" s="1"/>
  <c r="BC391"/>
  <c r="BC275" s="1"/>
  <c r="BC157" s="1"/>
  <c r="BC51" s="1"/>
  <c r="BB391"/>
  <c r="BB275" s="1"/>
  <c r="BB157" s="1"/>
  <c r="BB51" s="1"/>
  <c r="BA391"/>
  <c r="BA275" s="1"/>
  <c r="BA157" s="1"/>
  <c r="BA51" s="1"/>
  <c r="AZ391"/>
  <c r="AZ275" s="1"/>
  <c r="AZ157" s="1"/>
  <c r="AZ51" s="1"/>
  <c r="AX391"/>
  <c r="AX275" s="1"/>
  <c r="AX157" s="1"/>
  <c r="AX51" s="1"/>
  <c r="AW391"/>
  <c r="AW275" s="1"/>
  <c r="AW157" s="1"/>
  <c r="AW51" s="1"/>
  <c r="AV391"/>
  <c r="AV275" s="1"/>
  <c r="AV157" s="1"/>
  <c r="AV51" s="1"/>
  <c r="AU391"/>
  <c r="AU275" s="1"/>
  <c r="AU157" s="1"/>
  <c r="AU51" s="1"/>
  <c r="AT391"/>
  <c r="AT275" s="1"/>
  <c r="AT157" s="1"/>
  <c r="AT51" s="1"/>
  <c r="AS391"/>
  <c r="AS275" s="1"/>
  <c r="AS157" s="1"/>
  <c r="AS51" s="1"/>
  <c r="AR391"/>
  <c r="AR275" s="1"/>
  <c r="AR157" s="1"/>
  <c r="AR51" s="1"/>
  <c r="AQ391"/>
  <c r="AQ275" s="1"/>
  <c r="AQ157" s="1"/>
  <c r="AQ51" s="1"/>
  <c r="AP391"/>
  <c r="AP275" s="1"/>
  <c r="AP157" s="1"/>
  <c r="AP51" s="1"/>
  <c r="AO391"/>
  <c r="AO275" s="1"/>
  <c r="AO157" s="1"/>
  <c r="AO51" s="1"/>
  <c r="AN391"/>
  <c r="AN275" s="1"/>
  <c r="AN157" s="1"/>
  <c r="AN51" s="1"/>
  <c r="AM391"/>
  <c r="AM275" s="1"/>
  <c r="AM157" s="1"/>
  <c r="AM51" s="1"/>
  <c r="AL391"/>
  <c r="AL275" s="1"/>
  <c r="AL157" s="1"/>
  <c r="AL51" s="1"/>
  <c r="AK391"/>
  <c r="AK275" s="1"/>
  <c r="AK157" s="1"/>
  <c r="AK51" s="1"/>
  <c r="AJ391"/>
  <c r="AJ275" s="1"/>
  <c r="AJ157" s="1"/>
  <c r="AJ51" s="1"/>
  <c r="AI391"/>
  <c r="AI275" s="1"/>
  <c r="AI157" s="1"/>
  <c r="AI51" s="1"/>
  <c r="AH391"/>
  <c r="AH275" s="1"/>
  <c r="AH157" s="1"/>
  <c r="AH51" s="1"/>
  <c r="AG391"/>
  <c r="AG275" s="1"/>
  <c r="AG157" s="1"/>
  <c r="AG51" s="1"/>
  <c r="AF391"/>
  <c r="AF275" s="1"/>
  <c r="AF157" s="1"/>
  <c r="AF51" s="1"/>
  <c r="AE391"/>
  <c r="AE275" s="1"/>
  <c r="AE157" s="1"/>
  <c r="AE51" s="1"/>
  <c r="AD391"/>
  <c r="AD275" s="1"/>
  <c r="AD157" s="1"/>
  <c r="AD51" s="1"/>
  <c r="AC391"/>
  <c r="AC275" s="1"/>
  <c r="AC157" s="1"/>
  <c r="AC51" s="1"/>
  <c r="AB391"/>
  <c r="AB275" s="1"/>
  <c r="AB157" s="1"/>
  <c r="AB51" s="1"/>
  <c r="AA391"/>
  <c r="AA275" s="1"/>
  <c r="AA157" s="1"/>
  <c r="AA51" s="1"/>
  <c r="Z391"/>
  <c r="Z275" s="1"/>
  <c r="Z157" s="1"/>
  <c r="Z51" s="1"/>
  <c r="Y391"/>
  <c r="Y275" s="1"/>
  <c r="Y157" s="1"/>
  <c r="Y51" s="1"/>
  <c r="X391"/>
  <c r="X275" s="1"/>
  <c r="X157" s="1"/>
  <c r="X51" s="1"/>
  <c r="W391"/>
  <c r="W275" s="1"/>
  <c r="W157" s="1"/>
  <c r="W51" s="1"/>
  <c r="V391"/>
  <c r="V275" s="1"/>
  <c r="V157" s="1"/>
  <c r="V51" s="1"/>
  <c r="U391"/>
  <c r="U275" s="1"/>
  <c r="U157" s="1"/>
  <c r="U51" s="1"/>
  <c r="T391"/>
  <c r="T275" s="1"/>
  <c r="T157" s="1"/>
  <c r="T51" s="1"/>
  <c r="S391"/>
  <c r="S275" s="1"/>
  <c r="S157" s="1"/>
  <c r="S51" s="1"/>
  <c r="R391"/>
  <c r="R275" s="1"/>
  <c r="R157" s="1"/>
  <c r="R51" s="1"/>
  <c r="Q391"/>
  <c r="Q275" s="1"/>
  <c r="Q157" s="1"/>
  <c r="Q51" s="1"/>
  <c r="P391"/>
  <c r="P275" s="1"/>
  <c r="P157" s="1"/>
  <c r="P51" s="1"/>
  <c r="O391"/>
  <c r="O275" s="1"/>
  <c r="O157" s="1"/>
  <c r="O51" s="1"/>
  <c r="N391"/>
  <c r="N275" s="1"/>
  <c r="N157" s="1"/>
  <c r="N51" s="1"/>
  <c r="M391"/>
  <c r="M275" s="1"/>
  <c r="M157" s="1"/>
  <c r="M51" s="1"/>
  <c r="L391"/>
  <c r="L275" s="1"/>
  <c r="L157" s="1"/>
  <c r="L51" s="1"/>
  <c r="K391"/>
  <c r="K275" s="1"/>
  <c r="K157" s="1"/>
  <c r="K51" s="1"/>
  <c r="J391"/>
  <c r="J275" s="1"/>
  <c r="J157" s="1"/>
  <c r="DD392"/>
  <c r="DD276" s="1"/>
  <c r="DD158" s="1"/>
  <c r="DD52" s="1"/>
  <c r="DC392"/>
  <c r="DC276" s="1"/>
  <c r="DC158" s="1"/>
  <c r="DC52" s="1"/>
  <c r="DB392"/>
  <c r="DB276" s="1"/>
  <c r="DB158" s="1"/>
  <c r="DB52" s="1"/>
  <c r="DA392"/>
  <c r="DA276" s="1"/>
  <c r="DA158" s="1"/>
  <c r="DA52" s="1"/>
  <c r="CZ392"/>
  <c r="CZ276" s="1"/>
  <c r="CZ158" s="1"/>
  <c r="CZ52" s="1"/>
  <c r="CY392"/>
  <c r="CY276" s="1"/>
  <c r="CY158" s="1"/>
  <c r="CY52" s="1"/>
  <c r="CX392"/>
  <c r="CX276" s="1"/>
  <c r="CX158" s="1"/>
  <c r="CX52" s="1"/>
  <c r="CW392"/>
  <c r="CW276" s="1"/>
  <c r="CW158" s="1"/>
  <c r="CW52" s="1"/>
  <c r="CV392"/>
  <c r="CV276" s="1"/>
  <c r="CV158" s="1"/>
  <c r="CV52" s="1"/>
  <c r="CU392"/>
  <c r="CU276" s="1"/>
  <c r="CU158" s="1"/>
  <c r="CU52" s="1"/>
  <c r="CT392"/>
  <c r="CT276" s="1"/>
  <c r="CT158" s="1"/>
  <c r="CT52" s="1"/>
  <c r="CS392"/>
  <c r="CS276" s="1"/>
  <c r="CS158" s="1"/>
  <c r="CS52" s="1"/>
  <c r="CR392"/>
  <c r="CR276" s="1"/>
  <c r="CR158" s="1"/>
  <c r="CR52" s="1"/>
  <c r="CQ392"/>
  <c r="CQ276" s="1"/>
  <c r="CQ158" s="1"/>
  <c r="CQ52" s="1"/>
  <c r="CP392"/>
  <c r="CP276" s="1"/>
  <c r="CP158" s="1"/>
  <c r="CP52" s="1"/>
  <c r="CO392"/>
  <c r="CO276" s="1"/>
  <c r="CO158" s="1"/>
  <c r="CO52" s="1"/>
  <c r="CN392"/>
  <c r="CN276" s="1"/>
  <c r="CN158" s="1"/>
  <c r="CN52" s="1"/>
  <c r="CM392"/>
  <c r="CM276" s="1"/>
  <c r="CM158" s="1"/>
  <c r="CM52" s="1"/>
  <c r="CL392"/>
  <c r="CL276" s="1"/>
  <c r="CL158" s="1"/>
  <c r="CL52" s="1"/>
  <c r="CK392"/>
  <c r="CK276" s="1"/>
  <c r="CK158" s="1"/>
  <c r="CK52" s="1"/>
  <c r="CJ392"/>
  <c r="CJ276" s="1"/>
  <c r="CJ158" s="1"/>
  <c r="CJ52" s="1"/>
  <c r="CI392"/>
  <c r="CI276" s="1"/>
  <c r="CI158" s="1"/>
  <c r="CI52" s="1"/>
  <c r="CH392"/>
  <c r="CH276" s="1"/>
  <c r="CH158" s="1"/>
  <c r="CH52" s="1"/>
  <c r="CG392"/>
  <c r="CG276" s="1"/>
  <c r="CG158" s="1"/>
  <c r="CG52" s="1"/>
  <c r="CF392"/>
  <c r="CF276" s="1"/>
  <c r="CF158" s="1"/>
  <c r="CF52" s="1"/>
  <c r="CE392"/>
  <c r="CE276" s="1"/>
  <c r="CE158" s="1"/>
  <c r="CE52" s="1"/>
  <c r="CD392"/>
  <c r="CD276" s="1"/>
  <c r="CD158" s="1"/>
  <c r="CD52" s="1"/>
  <c r="CC392"/>
  <c r="CC276" s="1"/>
  <c r="CC158" s="1"/>
  <c r="CC52" s="1"/>
  <c r="CB392"/>
  <c r="CB276" s="1"/>
  <c r="CB158" s="1"/>
  <c r="CB52" s="1"/>
  <c r="CA392"/>
  <c r="CA276" s="1"/>
  <c r="CA158" s="1"/>
  <c r="CA52" s="1"/>
  <c r="BZ392"/>
  <c r="BZ276" s="1"/>
  <c r="BZ158" s="1"/>
  <c r="BZ52" s="1"/>
  <c r="BY392"/>
  <c r="BY276" s="1"/>
  <c r="BY158" s="1"/>
  <c r="BY52" s="1"/>
  <c r="BX392"/>
  <c r="BX276" s="1"/>
  <c r="BX158" s="1"/>
  <c r="BX52" s="1"/>
  <c r="BW392"/>
  <c r="BW276" s="1"/>
  <c r="BW158" s="1"/>
  <c r="BW52" s="1"/>
  <c r="BV392"/>
  <c r="BV276" s="1"/>
  <c r="BV158" s="1"/>
  <c r="BV52" s="1"/>
  <c r="BU392"/>
  <c r="BU276" s="1"/>
  <c r="BU158" s="1"/>
  <c r="BU52" s="1"/>
  <c r="BT392"/>
  <c r="BT276" s="1"/>
  <c r="BT158" s="1"/>
  <c r="BT52" s="1"/>
  <c r="BS392"/>
  <c r="BS276" s="1"/>
  <c r="BS158" s="1"/>
  <c r="BS52" s="1"/>
  <c r="BR392"/>
  <c r="BR276" s="1"/>
  <c r="BR158" s="1"/>
  <c r="BR52" s="1"/>
  <c r="BQ392"/>
  <c r="BQ276" s="1"/>
  <c r="BQ158" s="1"/>
  <c r="BQ52" s="1"/>
  <c r="BP392"/>
  <c r="BP276" s="1"/>
  <c r="BP158" s="1"/>
  <c r="BP52" s="1"/>
  <c r="BO392"/>
  <c r="BO276" s="1"/>
  <c r="BO158" s="1"/>
  <c r="BO52" s="1"/>
  <c r="BN392"/>
  <c r="BN276" s="1"/>
  <c r="BN158" s="1"/>
  <c r="BN52" s="1"/>
  <c r="BM392"/>
  <c r="BM276" s="1"/>
  <c r="BM158" s="1"/>
  <c r="BM52" s="1"/>
  <c r="BL392"/>
  <c r="BL276" s="1"/>
  <c r="BL158" s="1"/>
  <c r="BL52" s="1"/>
  <c r="BK392"/>
  <c r="BK276" s="1"/>
  <c r="BK158" s="1"/>
  <c r="BK52" s="1"/>
  <c r="BJ392"/>
  <c r="BJ276" s="1"/>
  <c r="BJ158" s="1"/>
  <c r="BJ52" s="1"/>
  <c r="BI392"/>
  <c r="BI276" s="1"/>
  <c r="BI158" s="1"/>
  <c r="BI52" s="1"/>
  <c r="BH392"/>
  <c r="BH276" s="1"/>
  <c r="BH158" s="1"/>
  <c r="BH52" s="1"/>
  <c r="BG392"/>
  <c r="BG276" s="1"/>
  <c r="BG158" s="1"/>
  <c r="BG52" s="1"/>
  <c r="BF392"/>
  <c r="BF276" s="1"/>
  <c r="BF158" s="1"/>
  <c r="BF52" s="1"/>
  <c r="BE392"/>
  <c r="BE276" s="1"/>
  <c r="BE158" s="1"/>
  <c r="BE52" s="1"/>
  <c r="BD392"/>
  <c r="BD276" s="1"/>
  <c r="BD158" s="1"/>
  <c r="BD52" s="1"/>
  <c r="BC392"/>
  <c r="BC276" s="1"/>
  <c r="BC158" s="1"/>
  <c r="BC52" s="1"/>
  <c r="BB392"/>
  <c r="BB276" s="1"/>
  <c r="BB158" s="1"/>
  <c r="BB52" s="1"/>
  <c r="BA392"/>
  <c r="BA276" s="1"/>
  <c r="BA158" s="1"/>
  <c r="BA52" s="1"/>
  <c r="AY392"/>
  <c r="AY276" s="1"/>
  <c r="AY158" s="1"/>
  <c r="AY52" s="1"/>
  <c r="AX392"/>
  <c r="AX276" s="1"/>
  <c r="AX158" s="1"/>
  <c r="AX52" s="1"/>
  <c r="AW392"/>
  <c r="AW276" s="1"/>
  <c r="AW158" s="1"/>
  <c r="AW52" s="1"/>
  <c r="AV392"/>
  <c r="AV276" s="1"/>
  <c r="AV158" s="1"/>
  <c r="AV52" s="1"/>
  <c r="AU392"/>
  <c r="AU276" s="1"/>
  <c r="AU158" s="1"/>
  <c r="AU52" s="1"/>
  <c r="AT392"/>
  <c r="AT276" s="1"/>
  <c r="AT158" s="1"/>
  <c r="AT52" s="1"/>
  <c r="AS392"/>
  <c r="AS276" s="1"/>
  <c r="AS158" s="1"/>
  <c r="AS52" s="1"/>
  <c r="AR392"/>
  <c r="AR276" s="1"/>
  <c r="AR158" s="1"/>
  <c r="AR52" s="1"/>
  <c r="AQ392"/>
  <c r="AQ276" s="1"/>
  <c r="AQ158" s="1"/>
  <c r="AQ52" s="1"/>
  <c r="AP392"/>
  <c r="AP276" s="1"/>
  <c r="AP158" s="1"/>
  <c r="AP52" s="1"/>
  <c r="AO392"/>
  <c r="AO276" s="1"/>
  <c r="AO158" s="1"/>
  <c r="AO52" s="1"/>
  <c r="AN392"/>
  <c r="AN276" s="1"/>
  <c r="AN158" s="1"/>
  <c r="AN52" s="1"/>
  <c r="AM392"/>
  <c r="AM276" s="1"/>
  <c r="AM158" s="1"/>
  <c r="AM52" s="1"/>
  <c r="AL392"/>
  <c r="AL276" s="1"/>
  <c r="AL158" s="1"/>
  <c r="AL52" s="1"/>
  <c r="AK392"/>
  <c r="AK276" s="1"/>
  <c r="AK158" s="1"/>
  <c r="AK52" s="1"/>
  <c r="AJ392"/>
  <c r="AJ276" s="1"/>
  <c r="AJ158" s="1"/>
  <c r="AJ52" s="1"/>
  <c r="AI392"/>
  <c r="AI276" s="1"/>
  <c r="AI158" s="1"/>
  <c r="AI52" s="1"/>
  <c r="AH392"/>
  <c r="AH276" s="1"/>
  <c r="AH158" s="1"/>
  <c r="AH52" s="1"/>
  <c r="AG392"/>
  <c r="AG276" s="1"/>
  <c r="AG158" s="1"/>
  <c r="AG52" s="1"/>
  <c r="AF392"/>
  <c r="AF276" s="1"/>
  <c r="AF158" s="1"/>
  <c r="AF52" s="1"/>
  <c r="AE392"/>
  <c r="AE276" s="1"/>
  <c r="AE158" s="1"/>
  <c r="AE52" s="1"/>
  <c r="AD392"/>
  <c r="AD276" s="1"/>
  <c r="AD158" s="1"/>
  <c r="AD52" s="1"/>
  <c r="AC392"/>
  <c r="AC276" s="1"/>
  <c r="AC158" s="1"/>
  <c r="AC52" s="1"/>
  <c r="AB392"/>
  <c r="AB276" s="1"/>
  <c r="AB158" s="1"/>
  <c r="AB52" s="1"/>
  <c r="AA392"/>
  <c r="AA276" s="1"/>
  <c r="AA158" s="1"/>
  <c r="AA52" s="1"/>
  <c r="Z392"/>
  <c r="Z276" s="1"/>
  <c r="Z158" s="1"/>
  <c r="Z52" s="1"/>
  <c r="Y392"/>
  <c r="Y276" s="1"/>
  <c r="Y158" s="1"/>
  <c r="Y52" s="1"/>
  <c r="X392"/>
  <c r="X276" s="1"/>
  <c r="X158" s="1"/>
  <c r="X52" s="1"/>
  <c r="W392"/>
  <c r="W276" s="1"/>
  <c r="W158" s="1"/>
  <c r="W52" s="1"/>
  <c r="V392"/>
  <c r="V276" s="1"/>
  <c r="V158" s="1"/>
  <c r="V52" s="1"/>
  <c r="U392"/>
  <c r="U276" s="1"/>
  <c r="U158" s="1"/>
  <c r="U52" s="1"/>
  <c r="T392"/>
  <c r="T276" s="1"/>
  <c r="T158" s="1"/>
  <c r="T52" s="1"/>
  <c r="S392"/>
  <c r="S276" s="1"/>
  <c r="S158" s="1"/>
  <c r="S52" s="1"/>
  <c r="R392"/>
  <c r="R276" s="1"/>
  <c r="R158" s="1"/>
  <c r="R52" s="1"/>
  <c r="Q392"/>
  <c r="Q276" s="1"/>
  <c r="Q158" s="1"/>
  <c r="Q52" s="1"/>
  <c r="P392"/>
  <c r="P276" s="1"/>
  <c r="P158" s="1"/>
  <c r="P52" s="1"/>
  <c r="O392"/>
  <c r="O276" s="1"/>
  <c r="O158" s="1"/>
  <c r="O52" s="1"/>
  <c r="N392"/>
  <c r="N276" s="1"/>
  <c r="N158" s="1"/>
  <c r="N52" s="1"/>
  <c r="M392"/>
  <c r="M276" s="1"/>
  <c r="M158" s="1"/>
  <c r="M52" s="1"/>
  <c r="L392"/>
  <c r="L276" s="1"/>
  <c r="L158" s="1"/>
  <c r="L52" s="1"/>
  <c r="K392"/>
  <c r="K276" s="1"/>
  <c r="K158" s="1"/>
  <c r="K52" s="1"/>
  <c r="J392"/>
  <c r="J276" s="1"/>
  <c r="J158" s="1"/>
  <c r="DD393"/>
  <c r="DD277" s="1"/>
  <c r="DD159" s="1"/>
  <c r="DD53" s="1"/>
  <c r="DC393"/>
  <c r="DC277" s="1"/>
  <c r="DC159" s="1"/>
  <c r="DC53" s="1"/>
  <c r="DB393"/>
  <c r="DB277" s="1"/>
  <c r="DB159" s="1"/>
  <c r="DB53" s="1"/>
  <c r="DA393"/>
  <c r="DA277" s="1"/>
  <c r="DA159" s="1"/>
  <c r="DA53" s="1"/>
  <c r="CZ393"/>
  <c r="CZ277" s="1"/>
  <c r="CZ159" s="1"/>
  <c r="CZ53" s="1"/>
  <c r="CY393"/>
  <c r="CY277" s="1"/>
  <c r="CY159" s="1"/>
  <c r="CY53" s="1"/>
  <c r="CX393"/>
  <c r="CX277" s="1"/>
  <c r="CX159" s="1"/>
  <c r="CX53" s="1"/>
  <c r="CW393"/>
  <c r="CW277" s="1"/>
  <c r="CW159" s="1"/>
  <c r="CW53" s="1"/>
  <c r="CV393"/>
  <c r="CV277" s="1"/>
  <c r="CV159" s="1"/>
  <c r="CV53" s="1"/>
  <c r="CU393"/>
  <c r="CU277" s="1"/>
  <c r="CU159" s="1"/>
  <c r="CU53" s="1"/>
  <c r="CT393"/>
  <c r="CT277" s="1"/>
  <c r="CT159" s="1"/>
  <c r="CT53" s="1"/>
  <c r="CS393"/>
  <c r="CS277" s="1"/>
  <c r="CS159" s="1"/>
  <c r="CS53" s="1"/>
  <c r="CR393"/>
  <c r="CR277" s="1"/>
  <c r="CR159" s="1"/>
  <c r="CR53" s="1"/>
  <c r="CQ393"/>
  <c r="CQ277" s="1"/>
  <c r="CQ159" s="1"/>
  <c r="CQ53" s="1"/>
  <c r="CP393"/>
  <c r="CP277" s="1"/>
  <c r="CP159" s="1"/>
  <c r="CP53" s="1"/>
  <c r="CO393"/>
  <c r="CO277" s="1"/>
  <c r="CO159" s="1"/>
  <c r="CO53" s="1"/>
  <c r="CN393"/>
  <c r="CN277" s="1"/>
  <c r="CN159" s="1"/>
  <c r="CN53" s="1"/>
  <c r="CM393"/>
  <c r="CM277" s="1"/>
  <c r="CM159" s="1"/>
  <c r="CM53" s="1"/>
  <c r="CL393"/>
  <c r="CL277" s="1"/>
  <c r="CL159" s="1"/>
  <c r="CL53" s="1"/>
  <c r="CK393"/>
  <c r="CK277" s="1"/>
  <c r="CK159" s="1"/>
  <c r="CK53" s="1"/>
  <c r="CJ393"/>
  <c r="CJ277" s="1"/>
  <c r="CJ159" s="1"/>
  <c r="CJ53" s="1"/>
  <c r="CI393"/>
  <c r="CI277" s="1"/>
  <c r="CI159" s="1"/>
  <c r="CI53" s="1"/>
  <c r="CH393"/>
  <c r="CH277" s="1"/>
  <c r="CH159" s="1"/>
  <c r="CH53" s="1"/>
  <c r="CG393"/>
  <c r="CG277" s="1"/>
  <c r="CG159" s="1"/>
  <c r="CG53" s="1"/>
  <c r="CF393"/>
  <c r="CF277" s="1"/>
  <c r="CF159" s="1"/>
  <c r="CF53" s="1"/>
  <c r="CE393"/>
  <c r="CE277" s="1"/>
  <c r="CE159" s="1"/>
  <c r="CE53" s="1"/>
  <c r="CD393"/>
  <c r="CD277" s="1"/>
  <c r="CD159" s="1"/>
  <c r="CD53" s="1"/>
  <c r="CC393"/>
  <c r="CC277" s="1"/>
  <c r="CC159" s="1"/>
  <c r="CC53" s="1"/>
  <c r="CB393"/>
  <c r="CB277" s="1"/>
  <c r="CB159" s="1"/>
  <c r="CB53" s="1"/>
  <c r="CA393"/>
  <c r="CA277" s="1"/>
  <c r="CA159" s="1"/>
  <c r="CA53" s="1"/>
  <c r="BZ393"/>
  <c r="BZ277" s="1"/>
  <c r="BZ159" s="1"/>
  <c r="BZ53" s="1"/>
  <c r="BY393"/>
  <c r="BY277" s="1"/>
  <c r="BY159" s="1"/>
  <c r="BY53" s="1"/>
  <c r="BX393"/>
  <c r="BX277" s="1"/>
  <c r="BX159" s="1"/>
  <c r="BX53" s="1"/>
  <c r="BW393"/>
  <c r="BW277" s="1"/>
  <c r="BW159" s="1"/>
  <c r="BW53" s="1"/>
  <c r="BV393"/>
  <c r="BV277" s="1"/>
  <c r="BV159" s="1"/>
  <c r="BV53" s="1"/>
  <c r="BU393"/>
  <c r="BU277" s="1"/>
  <c r="BU159" s="1"/>
  <c r="BU53" s="1"/>
  <c r="BT393"/>
  <c r="BT277" s="1"/>
  <c r="BT159" s="1"/>
  <c r="BT53" s="1"/>
  <c r="BS393"/>
  <c r="BS277" s="1"/>
  <c r="BS159" s="1"/>
  <c r="BS53" s="1"/>
  <c r="BR393"/>
  <c r="BR277" s="1"/>
  <c r="BR159" s="1"/>
  <c r="BR53" s="1"/>
  <c r="BQ393"/>
  <c r="BQ277" s="1"/>
  <c r="BQ159" s="1"/>
  <c r="BQ53" s="1"/>
  <c r="BP393"/>
  <c r="BP277" s="1"/>
  <c r="BP159" s="1"/>
  <c r="BP53" s="1"/>
  <c r="BO393"/>
  <c r="BO277" s="1"/>
  <c r="BO159" s="1"/>
  <c r="BO53" s="1"/>
  <c r="BN393"/>
  <c r="BN277" s="1"/>
  <c r="BN159" s="1"/>
  <c r="BN53" s="1"/>
  <c r="BM393"/>
  <c r="BM277" s="1"/>
  <c r="BM159" s="1"/>
  <c r="BM53" s="1"/>
  <c r="BL393"/>
  <c r="BL277" s="1"/>
  <c r="BL159" s="1"/>
  <c r="BL53" s="1"/>
  <c r="BK393"/>
  <c r="BK277" s="1"/>
  <c r="BK159" s="1"/>
  <c r="BK53" s="1"/>
  <c r="BJ393"/>
  <c r="BJ277" s="1"/>
  <c r="BJ159" s="1"/>
  <c r="BJ53" s="1"/>
  <c r="BI393"/>
  <c r="BI277" s="1"/>
  <c r="BI159" s="1"/>
  <c r="BI53" s="1"/>
  <c r="BH393"/>
  <c r="BH277" s="1"/>
  <c r="BH159" s="1"/>
  <c r="BH53" s="1"/>
  <c r="BG393"/>
  <c r="BG277" s="1"/>
  <c r="BG159" s="1"/>
  <c r="BG53" s="1"/>
  <c r="BF393"/>
  <c r="BF277" s="1"/>
  <c r="BF159" s="1"/>
  <c r="BF53" s="1"/>
  <c r="BE393"/>
  <c r="BE277" s="1"/>
  <c r="BE159" s="1"/>
  <c r="BE53" s="1"/>
  <c r="BD393"/>
  <c r="BD277" s="1"/>
  <c r="BD159" s="1"/>
  <c r="BD53" s="1"/>
  <c r="BC393"/>
  <c r="BC277" s="1"/>
  <c r="BC159" s="1"/>
  <c r="BC53" s="1"/>
  <c r="BB393"/>
  <c r="BB277" s="1"/>
  <c r="BB159" s="1"/>
  <c r="BB53" s="1"/>
  <c r="AZ393"/>
  <c r="AZ277" s="1"/>
  <c r="AZ159" s="1"/>
  <c r="AZ53" s="1"/>
  <c r="AY393"/>
  <c r="AY277" s="1"/>
  <c r="AY159" s="1"/>
  <c r="AY53" s="1"/>
  <c r="AX393"/>
  <c r="AX277" s="1"/>
  <c r="AX159" s="1"/>
  <c r="AX53" s="1"/>
  <c r="AW393"/>
  <c r="AW277" s="1"/>
  <c r="AW159" s="1"/>
  <c r="AW53" s="1"/>
  <c r="AV393"/>
  <c r="AV277" s="1"/>
  <c r="AV159" s="1"/>
  <c r="AV53" s="1"/>
  <c r="AU393"/>
  <c r="AU277" s="1"/>
  <c r="AU159" s="1"/>
  <c r="AU53" s="1"/>
  <c r="AT393"/>
  <c r="AT277" s="1"/>
  <c r="AT159" s="1"/>
  <c r="AT53" s="1"/>
  <c r="AS393"/>
  <c r="AS277" s="1"/>
  <c r="AS159" s="1"/>
  <c r="AS53" s="1"/>
  <c r="AR393"/>
  <c r="AR277" s="1"/>
  <c r="AR159" s="1"/>
  <c r="AR53" s="1"/>
  <c r="AQ393"/>
  <c r="AQ277" s="1"/>
  <c r="AQ159" s="1"/>
  <c r="AQ53" s="1"/>
  <c r="AP393"/>
  <c r="AP277" s="1"/>
  <c r="AP159" s="1"/>
  <c r="AP53" s="1"/>
  <c r="AO393"/>
  <c r="AO277" s="1"/>
  <c r="AO159" s="1"/>
  <c r="AO53" s="1"/>
  <c r="AN393"/>
  <c r="AN277" s="1"/>
  <c r="AN159" s="1"/>
  <c r="AN53" s="1"/>
  <c r="AM393"/>
  <c r="AM277" s="1"/>
  <c r="AM159" s="1"/>
  <c r="AM53" s="1"/>
  <c r="AL393"/>
  <c r="AL277" s="1"/>
  <c r="AL159" s="1"/>
  <c r="AL53" s="1"/>
  <c r="AK393"/>
  <c r="AK277" s="1"/>
  <c r="AK159" s="1"/>
  <c r="AK53" s="1"/>
  <c r="AJ393"/>
  <c r="AJ277" s="1"/>
  <c r="AJ159" s="1"/>
  <c r="AJ53" s="1"/>
  <c r="AI393"/>
  <c r="AI277" s="1"/>
  <c r="AI159" s="1"/>
  <c r="AI53" s="1"/>
  <c r="AH393"/>
  <c r="AH277" s="1"/>
  <c r="AH159" s="1"/>
  <c r="AH53" s="1"/>
  <c r="AG393"/>
  <c r="AG277" s="1"/>
  <c r="AG159" s="1"/>
  <c r="AG53" s="1"/>
  <c r="AF393"/>
  <c r="AF277" s="1"/>
  <c r="AF159" s="1"/>
  <c r="AF53" s="1"/>
  <c r="AE393"/>
  <c r="AE277" s="1"/>
  <c r="AE159" s="1"/>
  <c r="AE53" s="1"/>
  <c r="AD393"/>
  <c r="AD277" s="1"/>
  <c r="AD159" s="1"/>
  <c r="AD53" s="1"/>
  <c r="AC393"/>
  <c r="AC277" s="1"/>
  <c r="AC159" s="1"/>
  <c r="AC53" s="1"/>
  <c r="AB393"/>
  <c r="AB277" s="1"/>
  <c r="AB159" s="1"/>
  <c r="AB53" s="1"/>
  <c r="AA393"/>
  <c r="AA277" s="1"/>
  <c r="AA159" s="1"/>
  <c r="AA53" s="1"/>
  <c r="Z393"/>
  <c r="Z277" s="1"/>
  <c r="Z159" s="1"/>
  <c r="Z53" s="1"/>
  <c r="Y393"/>
  <c r="Y277" s="1"/>
  <c r="Y159" s="1"/>
  <c r="Y53" s="1"/>
  <c r="X393"/>
  <c r="X277" s="1"/>
  <c r="X159" s="1"/>
  <c r="X53" s="1"/>
  <c r="W393"/>
  <c r="W277" s="1"/>
  <c r="W159" s="1"/>
  <c r="W53" s="1"/>
  <c r="V393"/>
  <c r="V277" s="1"/>
  <c r="V159" s="1"/>
  <c r="V53" s="1"/>
  <c r="U393"/>
  <c r="U277" s="1"/>
  <c r="U159" s="1"/>
  <c r="U53" s="1"/>
  <c r="T393"/>
  <c r="T277" s="1"/>
  <c r="T159" s="1"/>
  <c r="T53" s="1"/>
  <c r="S393"/>
  <c r="S277" s="1"/>
  <c r="S159" s="1"/>
  <c r="S53" s="1"/>
  <c r="R393"/>
  <c r="R277" s="1"/>
  <c r="R159" s="1"/>
  <c r="R53" s="1"/>
  <c r="Q393"/>
  <c r="Q277" s="1"/>
  <c r="Q159" s="1"/>
  <c r="Q53" s="1"/>
  <c r="P393"/>
  <c r="P277" s="1"/>
  <c r="P159" s="1"/>
  <c r="P53" s="1"/>
  <c r="O393"/>
  <c r="O277" s="1"/>
  <c r="O159" s="1"/>
  <c r="O53" s="1"/>
  <c r="N393"/>
  <c r="N277" s="1"/>
  <c r="N159" s="1"/>
  <c r="N53" s="1"/>
  <c r="M393"/>
  <c r="M277" s="1"/>
  <c r="M159" s="1"/>
  <c r="M53" s="1"/>
  <c r="L393"/>
  <c r="L277" s="1"/>
  <c r="L159" s="1"/>
  <c r="L53" s="1"/>
  <c r="K393"/>
  <c r="K277" s="1"/>
  <c r="K159" s="1"/>
  <c r="K53" s="1"/>
  <c r="J393"/>
  <c r="J277" s="1"/>
  <c r="J159" s="1"/>
  <c r="DD394"/>
  <c r="DD278" s="1"/>
  <c r="DD160" s="1"/>
  <c r="DD54" s="1"/>
  <c r="DC394"/>
  <c r="DC278" s="1"/>
  <c r="DC160" s="1"/>
  <c r="DC54" s="1"/>
  <c r="DB394"/>
  <c r="DB278" s="1"/>
  <c r="DB160" s="1"/>
  <c r="DB54" s="1"/>
  <c r="DA394"/>
  <c r="DA278" s="1"/>
  <c r="DA160" s="1"/>
  <c r="DA54" s="1"/>
  <c r="CZ394"/>
  <c r="CZ278" s="1"/>
  <c r="CZ160" s="1"/>
  <c r="CZ54" s="1"/>
  <c r="CY394"/>
  <c r="CY278" s="1"/>
  <c r="CY160" s="1"/>
  <c r="CY54" s="1"/>
  <c r="CX394"/>
  <c r="CX278" s="1"/>
  <c r="CX160" s="1"/>
  <c r="CX54" s="1"/>
  <c r="CW394"/>
  <c r="CW278" s="1"/>
  <c r="CW160" s="1"/>
  <c r="CW54" s="1"/>
  <c r="CV394"/>
  <c r="CV278" s="1"/>
  <c r="CV160" s="1"/>
  <c r="CV54" s="1"/>
  <c r="CU394"/>
  <c r="CU278" s="1"/>
  <c r="CU160" s="1"/>
  <c r="CU54" s="1"/>
  <c r="CT394"/>
  <c r="CT278" s="1"/>
  <c r="CT160" s="1"/>
  <c r="CT54" s="1"/>
  <c r="CS394"/>
  <c r="CS278" s="1"/>
  <c r="CS160" s="1"/>
  <c r="CS54" s="1"/>
  <c r="CR394"/>
  <c r="CR278" s="1"/>
  <c r="CR160" s="1"/>
  <c r="CR54" s="1"/>
  <c r="CQ394"/>
  <c r="CQ278" s="1"/>
  <c r="CQ160" s="1"/>
  <c r="CQ54" s="1"/>
  <c r="CP394"/>
  <c r="CP278" s="1"/>
  <c r="CP160" s="1"/>
  <c r="CP54" s="1"/>
  <c r="CO394"/>
  <c r="CO278" s="1"/>
  <c r="CO160" s="1"/>
  <c r="CO54" s="1"/>
  <c r="CN394"/>
  <c r="CN278" s="1"/>
  <c r="CN160" s="1"/>
  <c r="CN54" s="1"/>
  <c r="CM394"/>
  <c r="CM278" s="1"/>
  <c r="CM160" s="1"/>
  <c r="CM54" s="1"/>
  <c r="CL394"/>
  <c r="CL278" s="1"/>
  <c r="CL160" s="1"/>
  <c r="CL54" s="1"/>
  <c r="CK394"/>
  <c r="CK278" s="1"/>
  <c r="CK160" s="1"/>
  <c r="CK54" s="1"/>
  <c r="CJ394"/>
  <c r="CJ278" s="1"/>
  <c r="CJ160" s="1"/>
  <c r="CJ54" s="1"/>
  <c r="CI394"/>
  <c r="CI278" s="1"/>
  <c r="CI160" s="1"/>
  <c r="CI54" s="1"/>
  <c r="CH394"/>
  <c r="CH278" s="1"/>
  <c r="CH160" s="1"/>
  <c r="CH54" s="1"/>
  <c r="CG394"/>
  <c r="CG278" s="1"/>
  <c r="CG160" s="1"/>
  <c r="CG54" s="1"/>
  <c r="CF394"/>
  <c r="CF278" s="1"/>
  <c r="CF160" s="1"/>
  <c r="CF54" s="1"/>
  <c r="CE394"/>
  <c r="CE278" s="1"/>
  <c r="CE160" s="1"/>
  <c r="CE54" s="1"/>
  <c r="CD394"/>
  <c r="CD278" s="1"/>
  <c r="CD160" s="1"/>
  <c r="CD54" s="1"/>
  <c r="CC394"/>
  <c r="CC278" s="1"/>
  <c r="CC160" s="1"/>
  <c r="CC54" s="1"/>
  <c r="CB394"/>
  <c r="CB278" s="1"/>
  <c r="CB160" s="1"/>
  <c r="CB54" s="1"/>
  <c r="CA394"/>
  <c r="CA278" s="1"/>
  <c r="CA160" s="1"/>
  <c r="CA54" s="1"/>
  <c r="BZ394"/>
  <c r="BZ278" s="1"/>
  <c r="BZ160" s="1"/>
  <c r="BZ54" s="1"/>
  <c r="BY394"/>
  <c r="BY278" s="1"/>
  <c r="BY160" s="1"/>
  <c r="BY54" s="1"/>
  <c r="BX394"/>
  <c r="BX278" s="1"/>
  <c r="BX160" s="1"/>
  <c r="BX54" s="1"/>
  <c r="BW394"/>
  <c r="BW278" s="1"/>
  <c r="BW160" s="1"/>
  <c r="BW54" s="1"/>
  <c r="BV394"/>
  <c r="BV278" s="1"/>
  <c r="BV160" s="1"/>
  <c r="BV54" s="1"/>
  <c r="BU394"/>
  <c r="BU278" s="1"/>
  <c r="BU160" s="1"/>
  <c r="BU54" s="1"/>
  <c r="BT394"/>
  <c r="BT278" s="1"/>
  <c r="BT160" s="1"/>
  <c r="BT54" s="1"/>
  <c r="BS394"/>
  <c r="BS278" s="1"/>
  <c r="BS160" s="1"/>
  <c r="BS54" s="1"/>
  <c r="BR394"/>
  <c r="BR278" s="1"/>
  <c r="BR160" s="1"/>
  <c r="BR54" s="1"/>
  <c r="BQ394"/>
  <c r="BQ278" s="1"/>
  <c r="BQ160" s="1"/>
  <c r="BQ54" s="1"/>
  <c r="BP394"/>
  <c r="BP278" s="1"/>
  <c r="BP160" s="1"/>
  <c r="BP54" s="1"/>
  <c r="BO394"/>
  <c r="BO278" s="1"/>
  <c r="BO160" s="1"/>
  <c r="BO54" s="1"/>
  <c r="BN394"/>
  <c r="BN278" s="1"/>
  <c r="BN160" s="1"/>
  <c r="BN54" s="1"/>
  <c r="BM394"/>
  <c r="BM278" s="1"/>
  <c r="BM160" s="1"/>
  <c r="BM54" s="1"/>
  <c r="BL394"/>
  <c r="BL278" s="1"/>
  <c r="BL160" s="1"/>
  <c r="BL54" s="1"/>
  <c r="BK394"/>
  <c r="BK278" s="1"/>
  <c r="BK160" s="1"/>
  <c r="BK54" s="1"/>
  <c r="BJ394"/>
  <c r="BJ278" s="1"/>
  <c r="BJ160" s="1"/>
  <c r="BJ54" s="1"/>
  <c r="BI394"/>
  <c r="BI278" s="1"/>
  <c r="BI160" s="1"/>
  <c r="BI54" s="1"/>
  <c r="BH394"/>
  <c r="BH278" s="1"/>
  <c r="BH160" s="1"/>
  <c r="BH54" s="1"/>
  <c r="BG394"/>
  <c r="BG278" s="1"/>
  <c r="BG160" s="1"/>
  <c r="BG54" s="1"/>
  <c r="BF394"/>
  <c r="BF278" s="1"/>
  <c r="BF160" s="1"/>
  <c r="BF54" s="1"/>
  <c r="BE394"/>
  <c r="BE278" s="1"/>
  <c r="BE160" s="1"/>
  <c r="BE54" s="1"/>
  <c r="BD394"/>
  <c r="BD278" s="1"/>
  <c r="BD160" s="1"/>
  <c r="BD54" s="1"/>
  <c r="BC394"/>
  <c r="BC278" s="1"/>
  <c r="BC160" s="1"/>
  <c r="BC54" s="1"/>
  <c r="BA394"/>
  <c r="BA278" s="1"/>
  <c r="BA160" s="1"/>
  <c r="BA54" s="1"/>
  <c r="AZ394"/>
  <c r="AZ278" s="1"/>
  <c r="AZ160" s="1"/>
  <c r="AZ54" s="1"/>
  <c r="AY394"/>
  <c r="AY278" s="1"/>
  <c r="AY160" s="1"/>
  <c r="AY54" s="1"/>
  <c r="AX394"/>
  <c r="AX278" s="1"/>
  <c r="AX160" s="1"/>
  <c r="AX54" s="1"/>
  <c r="AW394"/>
  <c r="AW278" s="1"/>
  <c r="AW160" s="1"/>
  <c r="AW54" s="1"/>
  <c r="AV394"/>
  <c r="AV278" s="1"/>
  <c r="AV160" s="1"/>
  <c r="AV54" s="1"/>
  <c r="AU394"/>
  <c r="AU278" s="1"/>
  <c r="AU160" s="1"/>
  <c r="AU54" s="1"/>
  <c r="AT394"/>
  <c r="AT278" s="1"/>
  <c r="AT160" s="1"/>
  <c r="AT54" s="1"/>
  <c r="AS394"/>
  <c r="AS278" s="1"/>
  <c r="AS160" s="1"/>
  <c r="AS54" s="1"/>
  <c r="AR394"/>
  <c r="AR278" s="1"/>
  <c r="AR160" s="1"/>
  <c r="AR54" s="1"/>
  <c r="AQ394"/>
  <c r="AQ278" s="1"/>
  <c r="AQ160" s="1"/>
  <c r="AQ54" s="1"/>
  <c r="AP394"/>
  <c r="AP278" s="1"/>
  <c r="AP160" s="1"/>
  <c r="AP54" s="1"/>
  <c r="AO394"/>
  <c r="AO278" s="1"/>
  <c r="AO160" s="1"/>
  <c r="AO54" s="1"/>
  <c r="AN394"/>
  <c r="AN278" s="1"/>
  <c r="AN160" s="1"/>
  <c r="AN54" s="1"/>
  <c r="AM394"/>
  <c r="AM278" s="1"/>
  <c r="AM160" s="1"/>
  <c r="AM54" s="1"/>
  <c r="AL394"/>
  <c r="AL278" s="1"/>
  <c r="AL160" s="1"/>
  <c r="AL54" s="1"/>
  <c r="AK394"/>
  <c r="AK278" s="1"/>
  <c r="AK160" s="1"/>
  <c r="AK54" s="1"/>
  <c r="AJ394"/>
  <c r="AJ278" s="1"/>
  <c r="AJ160" s="1"/>
  <c r="AJ54" s="1"/>
  <c r="AI394"/>
  <c r="AI278" s="1"/>
  <c r="AI160" s="1"/>
  <c r="AI54" s="1"/>
  <c r="AH394"/>
  <c r="AH278" s="1"/>
  <c r="AH160" s="1"/>
  <c r="AH54" s="1"/>
  <c r="AG394"/>
  <c r="AG278" s="1"/>
  <c r="AG160" s="1"/>
  <c r="AG54" s="1"/>
  <c r="AF394"/>
  <c r="AF278" s="1"/>
  <c r="AF160" s="1"/>
  <c r="AF54" s="1"/>
  <c r="AE394"/>
  <c r="AE278" s="1"/>
  <c r="AE160" s="1"/>
  <c r="AE54" s="1"/>
  <c r="AD394"/>
  <c r="AD278" s="1"/>
  <c r="AD160" s="1"/>
  <c r="AD54" s="1"/>
  <c r="AC394"/>
  <c r="AC278" s="1"/>
  <c r="AC160" s="1"/>
  <c r="AC54" s="1"/>
  <c r="AB394"/>
  <c r="AB278" s="1"/>
  <c r="AB160" s="1"/>
  <c r="AB54" s="1"/>
  <c r="AA394"/>
  <c r="AA278" s="1"/>
  <c r="AA160" s="1"/>
  <c r="AA54" s="1"/>
  <c r="Z394"/>
  <c r="Z278" s="1"/>
  <c r="Z160" s="1"/>
  <c r="Z54" s="1"/>
  <c r="Y394"/>
  <c r="Y278" s="1"/>
  <c r="Y160" s="1"/>
  <c r="Y54" s="1"/>
  <c r="X394"/>
  <c r="X278" s="1"/>
  <c r="X160" s="1"/>
  <c r="X54" s="1"/>
  <c r="W394"/>
  <c r="W278" s="1"/>
  <c r="W160" s="1"/>
  <c r="W54" s="1"/>
  <c r="V394"/>
  <c r="V278" s="1"/>
  <c r="V160" s="1"/>
  <c r="V54" s="1"/>
  <c r="U394"/>
  <c r="U278" s="1"/>
  <c r="U160" s="1"/>
  <c r="U54" s="1"/>
  <c r="T394"/>
  <c r="T278" s="1"/>
  <c r="T160" s="1"/>
  <c r="T54" s="1"/>
  <c r="S394"/>
  <c r="S278" s="1"/>
  <c r="S160" s="1"/>
  <c r="S54" s="1"/>
  <c r="R394"/>
  <c r="R278" s="1"/>
  <c r="R160" s="1"/>
  <c r="R54" s="1"/>
  <c r="Q394"/>
  <c r="Q278" s="1"/>
  <c r="Q160" s="1"/>
  <c r="Q54" s="1"/>
  <c r="P394"/>
  <c r="P278" s="1"/>
  <c r="P160" s="1"/>
  <c r="P54" s="1"/>
  <c r="O394"/>
  <c r="O278" s="1"/>
  <c r="O160" s="1"/>
  <c r="O54" s="1"/>
  <c r="N394"/>
  <c r="N278" s="1"/>
  <c r="N160" s="1"/>
  <c r="N54" s="1"/>
  <c r="M394"/>
  <c r="M278" s="1"/>
  <c r="M160" s="1"/>
  <c r="M54" s="1"/>
  <c r="L394"/>
  <c r="L278" s="1"/>
  <c r="L160" s="1"/>
  <c r="L54" s="1"/>
  <c r="K394"/>
  <c r="K278" s="1"/>
  <c r="K160" s="1"/>
  <c r="K54" s="1"/>
  <c r="J394"/>
  <c r="J278" s="1"/>
  <c r="J160" s="1"/>
  <c r="DD395"/>
  <c r="DD279" s="1"/>
  <c r="DD161" s="1"/>
  <c r="DD55" s="1"/>
  <c r="DC395"/>
  <c r="DC279" s="1"/>
  <c r="DC161" s="1"/>
  <c r="DC55" s="1"/>
  <c r="DB395"/>
  <c r="DB279" s="1"/>
  <c r="DB161" s="1"/>
  <c r="DB55" s="1"/>
  <c r="DA395"/>
  <c r="DA279" s="1"/>
  <c r="DA161" s="1"/>
  <c r="DA55" s="1"/>
  <c r="CZ395"/>
  <c r="CZ279" s="1"/>
  <c r="CZ161" s="1"/>
  <c r="CZ55" s="1"/>
  <c r="CY395"/>
  <c r="CY279" s="1"/>
  <c r="CY161" s="1"/>
  <c r="CY55" s="1"/>
  <c r="CX395"/>
  <c r="CX279" s="1"/>
  <c r="CX161" s="1"/>
  <c r="CX55" s="1"/>
  <c r="CW395"/>
  <c r="CW279" s="1"/>
  <c r="CW161" s="1"/>
  <c r="CW55" s="1"/>
  <c r="CV395"/>
  <c r="CV279" s="1"/>
  <c r="CV161" s="1"/>
  <c r="CV55" s="1"/>
  <c r="CU395"/>
  <c r="CU279" s="1"/>
  <c r="CU161" s="1"/>
  <c r="CU55" s="1"/>
  <c r="CT395"/>
  <c r="CT279" s="1"/>
  <c r="CT161" s="1"/>
  <c r="CT55" s="1"/>
  <c r="CS395"/>
  <c r="CS279" s="1"/>
  <c r="CS161" s="1"/>
  <c r="CS55" s="1"/>
  <c r="CR395"/>
  <c r="CR279" s="1"/>
  <c r="CR161" s="1"/>
  <c r="CR55" s="1"/>
  <c r="CQ395"/>
  <c r="CQ279" s="1"/>
  <c r="CQ161" s="1"/>
  <c r="CQ55" s="1"/>
  <c r="CP395"/>
  <c r="CP279" s="1"/>
  <c r="CP161" s="1"/>
  <c r="CP55" s="1"/>
  <c r="CO395"/>
  <c r="CO279" s="1"/>
  <c r="CO161" s="1"/>
  <c r="CO55" s="1"/>
  <c r="CN395"/>
  <c r="CN279" s="1"/>
  <c r="CN161" s="1"/>
  <c r="CN55" s="1"/>
  <c r="CM395"/>
  <c r="CM279" s="1"/>
  <c r="CM161" s="1"/>
  <c r="CM55" s="1"/>
  <c r="CL395"/>
  <c r="CL279" s="1"/>
  <c r="CL161" s="1"/>
  <c r="CL55" s="1"/>
  <c r="CK395"/>
  <c r="CK279" s="1"/>
  <c r="CK161" s="1"/>
  <c r="CK55" s="1"/>
  <c r="CJ395"/>
  <c r="CJ279" s="1"/>
  <c r="CJ161" s="1"/>
  <c r="CJ55" s="1"/>
  <c r="CI395"/>
  <c r="CI279" s="1"/>
  <c r="CI161" s="1"/>
  <c r="CI55" s="1"/>
  <c r="CH395"/>
  <c r="CH279" s="1"/>
  <c r="CH161" s="1"/>
  <c r="CH55" s="1"/>
  <c r="CG395"/>
  <c r="CG279" s="1"/>
  <c r="CG161" s="1"/>
  <c r="CG55" s="1"/>
  <c r="CF395"/>
  <c r="CF279" s="1"/>
  <c r="CF161" s="1"/>
  <c r="CF55" s="1"/>
  <c r="CE395"/>
  <c r="CE279" s="1"/>
  <c r="CE161" s="1"/>
  <c r="CE55" s="1"/>
  <c r="CD395"/>
  <c r="CD279" s="1"/>
  <c r="CD161" s="1"/>
  <c r="CD55" s="1"/>
  <c r="CC395"/>
  <c r="CC279" s="1"/>
  <c r="CC161" s="1"/>
  <c r="CC55" s="1"/>
  <c r="CB395"/>
  <c r="CB279" s="1"/>
  <c r="CB161" s="1"/>
  <c r="CB55" s="1"/>
  <c r="CA395"/>
  <c r="CA279" s="1"/>
  <c r="CA161" s="1"/>
  <c r="CA55" s="1"/>
  <c r="BZ395"/>
  <c r="BZ279" s="1"/>
  <c r="BZ161" s="1"/>
  <c r="BZ55" s="1"/>
  <c r="BY395"/>
  <c r="BY279" s="1"/>
  <c r="BY161" s="1"/>
  <c r="BY55" s="1"/>
  <c r="BX395"/>
  <c r="BX279" s="1"/>
  <c r="BX161" s="1"/>
  <c r="BX55" s="1"/>
  <c r="BW395"/>
  <c r="BW279" s="1"/>
  <c r="BW161" s="1"/>
  <c r="BW55" s="1"/>
  <c r="BV395"/>
  <c r="BV279" s="1"/>
  <c r="BV161" s="1"/>
  <c r="BV55" s="1"/>
  <c r="BU395"/>
  <c r="BU279" s="1"/>
  <c r="BU161" s="1"/>
  <c r="BU55" s="1"/>
  <c r="BT395"/>
  <c r="BT279" s="1"/>
  <c r="BT161" s="1"/>
  <c r="BT55" s="1"/>
  <c r="BS395"/>
  <c r="BS279" s="1"/>
  <c r="BS161" s="1"/>
  <c r="BS55" s="1"/>
  <c r="BR395"/>
  <c r="BR279" s="1"/>
  <c r="BR161" s="1"/>
  <c r="BR55" s="1"/>
  <c r="BQ395"/>
  <c r="BQ279" s="1"/>
  <c r="BQ161" s="1"/>
  <c r="BQ55" s="1"/>
  <c r="BP395"/>
  <c r="BP279" s="1"/>
  <c r="BP161" s="1"/>
  <c r="BP55" s="1"/>
  <c r="BO395"/>
  <c r="BO279" s="1"/>
  <c r="BO161" s="1"/>
  <c r="BO55" s="1"/>
  <c r="BN395"/>
  <c r="BN279" s="1"/>
  <c r="BN161" s="1"/>
  <c r="BN55" s="1"/>
  <c r="BM395"/>
  <c r="BM279" s="1"/>
  <c r="BM161" s="1"/>
  <c r="BM55" s="1"/>
  <c r="BL395"/>
  <c r="BL279" s="1"/>
  <c r="BL161" s="1"/>
  <c r="BL55" s="1"/>
  <c r="BK395"/>
  <c r="BK279" s="1"/>
  <c r="BK161" s="1"/>
  <c r="BK55" s="1"/>
  <c r="BJ395"/>
  <c r="BJ279" s="1"/>
  <c r="BJ161" s="1"/>
  <c r="BJ55" s="1"/>
  <c r="BI395"/>
  <c r="BI279" s="1"/>
  <c r="BI161" s="1"/>
  <c r="BI55" s="1"/>
  <c r="BH395"/>
  <c r="BH279" s="1"/>
  <c r="BH161" s="1"/>
  <c r="BH55" s="1"/>
  <c r="BG395"/>
  <c r="BG279" s="1"/>
  <c r="BG161" s="1"/>
  <c r="BG55" s="1"/>
  <c r="BF395"/>
  <c r="BF279" s="1"/>
  <c r="BF161" s="1"/>
  <c r="BF55" s="1"/>
  <c r="BE395"/>
  <c r="BE279" s="1"/>
  <c r="BE161" s="1"/>
  <c r="BE55" s="1"/>
  <c r="BD395"/>
  <c r="BD279" s="1"/>
  <c r="BD161" s="1"/>
  <c r="BD55" s="1"/>
  <c r="BB395"/>
  <c r="BB279" s="1"/>
  <c r="BB161" s="1"/>
  <c r="BB55" s="1"/>
  <c r="BA395"/>
  <c r="BA279" s="1"/>
  <c r="BA161" s="1"/>
  <c r="BA55" s="1"/>
  <c r="AZ395"/>
  <c r="AZ279" s="1"/>
  <c r="AZ161" s="1"/>
  <c r="AZ55" s="1"/>
  <c r="AY395"/>
  <c r="AY279" s="1"/>
  <c r="AY161" s="1"/>
  <c r="AY55" s="1"/>
  <c r="AX395"/>
  <c r="AX279" s="1"/>
  <c r="AX161" s="1"/>
  <c r="AX55" s="1"/>
  <c r="AW395"/>
  <c r="AW279" s="1"/>
  <c r="AW161" s="1"/>
  <c r="AW55" s="1"/>
  <c r="AV395"/>
  <c r="AV279" s="1"/>
  <c r="AV161" s="1"/>
  <c r="AV55" s="1"/>
  <c r="AU395"/>
  <c r="AU279" s="1"/>
  <c r="AU161" s="1"/>
  <c r="AU55" s="1"/>
  <c r="AT395"/>
  <c r="AT279" s="1"/>
  <c r="AT161" s="1"/>
  <c r="AT55" s="1"/>
  <c r="AS395"/>
  <c r="AS279" s="1"/>
  <c r="AS161" s="1"/>
  <c r="AS55" s="1"/>
  <c r="AR395"/>
  <c r="AR279" s="1"/>
  <c r="AR161" s="1"/>
  <c r="AR55" s="1"/>
  <c r="AQ395"/>
  <c r="AQ279" s="1"/>
  <c r="AQ161" s="1"/>
  <c r="AQ55" s="1"/>
  <c r="AP395"/>
  <c r="AP279" s="1"/>
  <c r="AP161" s="1"/>
  <c r="AP55" s="1"/>
  <c r="AO395"/>
  <c r="AO279" s="1"/>
  <c r="AO161" s="1"/>
  <c r="AO55" s="1"/>
  <c r="AN395"/>
  <c r="AN279" s="1"/>
  <c r="AN161" s="1"/>
  <c r="AN55" s="1"/>
  <c r="AM395"/>
  <c r="AM279" s="1"/>
  <c r="AM161" s="1"/>
  <c r="AM55" s="1"/>
  <c r="AL395"/>
  <c r="AL279" s="1"/>
  <c r="AL161" s="1"/>
  <c r="AL55" s="1"/>
  <c r="AK395"/>
  <c r="AK279" s="1"/>
  <c r="AK161" s="1"/>
  <c r="AK55" s="1"/>
  <c r="AJ395"/>
  <c r="AJ279" s="1"/>
  <c r="AJ161" s="1"/>
  <c r="AJ55" s="1"/>
  <c r="AI395"/>
  <c r="AI279" s="1"/>
  <c r="AI161" s="1"/>
  <c r="AI55" s="1"/>
  <c r="AH395"/>
  <c r="AH279" s="1"/>
  <c r="AH161" s="1"/>
  <c r="AH55" s="1"/>
  <c r="AG395"/>
  <c r="AG279" s="1"/>
  <c r="AG161" s="1"/>
  <c r="AG55" s="1"/>
  <c r="AF395"/>
  <c r="AF279" s="1"/>
  <c r="AF161" s="1"/>
  <c r="AF55" s="1"/>
  <c r="AE395"/>
  <c r="AE279" s="1"/>
  <c r="AE161" s="1"/>
  <c r="AE55" s="1"/>
  <c r="AD395"/>
  <c r="AD279" s="1"/>
  <c r="AD161" s="1"/>
  <c r="AD55" s="1"/>
  <c r="AC395"/>
  <c r="AC279" s="1"/>
  <c r="AC161" s="1"/>
  <c r="AC55" s="1"/>
  <c r="AB395"/>
  <c r="AB279" s="1"/>
  <c r="AB161" s="1"/>
  <c r="AB55" s="1"/>
  <c r="AA395"/>
  <c r="AA279" s="1"/>
  <c r="AA161" s="1"/>
  <c r="AA55" s="1"/>
  <c r="Z395"/>
  <c r="Z279" s="1"/>
  <c r="Z161" s="1"/>
  <c r="Z55" s="1"/>
  <c r="Y395"/>
  <c r="Y279" s="1"/>
  <c r="Y161" s="1"/>
  <c r="Y55" s="1"/>
  <c r="X395"/>
  <c r="X279" s="1"/>
  <c r="X161" s="1"/>
  <c r="X55" s="1"/>
  <c r="W395"/>
  <c r="W279" s="1"/>
  <c r="W161" s="1"/>
  <c r="W55" s="1"/>
  <c r="V395"/>
  <c r="V279" s="1"/>
  <c r="V161" s="1"/>
  <c r="V55" s="1"/>
  <c r="U395"/>
  <c r="U279" s="1"/>
  <c r="U161" s="1"/>
  <c r="U55" s="1"/>
  <c r="T395"/>
  <c r="T279" s="1"/>
  <c r="T161" s="1"/>
  <c r="T55" s="1"/>
  <c r="S395"/>
  <c r="S279" s="1"/>
  <c r="S161" s="1"/>
  <c r="S55" s="1"/>
  <c r="R395"/>
  <c r="R279" s="1"/>
  <c r="R161" s="1"/>
  <c r="R55" s="1"/>
  <c r="Q395"/>
  <c r="Q279" s="1"/>
  <c r="Q161" s="1"/>
  <c r="Q55" s="1"/>
  <c r="P395"/>
  <c r="P279" s="1"/>
  <c r="P161" s="1"/>
  <c r="P55" s="1"/>
  <c r="O395"/>
  <c r="O279" s="1"/>
  <c r="O161" s="1"/>
  <c r="O55" s="1"/>
  <c r="N395"/>
  <c r="N279" s="1"/>
  <c r="N161" s="1"/>
  <c r="N55" s="1"/>
  <c r="M395"/>
  <c r="M279" s="1"/>
  <c r="M161" s="1"/>
  <c r="M55" s="1"/>
  <c r="L395"/>
  <c r="L279" s="1"/>
  <c r="L161" s="1"/>
  <c r="L55" s="1"/>
  <c r="K395"/>
  <c r="K279" s="1"/>
  <c r="K161" s="1"/>
  <c r="K55" s="1"/>
  <c r="J395"/>
  <c r="J279" s="1"/>
  <c r="J161" s="1"/>
  <c r="DD396"/>
  <c r="DD280" s="1"/>
  <c r="DD162" s="1"/>
  <c r="DD56" s="1"/>
  <c r="DC396"/>
  <c r="DC280" s="1"/>
  <c r="DC162" s="1"/>
  <c r="DC56" s="1"/>
  <c r="DB396"/>
  <c r="DB280" s="1"/>
  <c r="DB162" s="1"/>
  <c r="DB56" s="1"/>
  <c r="DA396"/>
  <c r="DA280" s="1"/>
  <c r="DA162" s="1"/>
  <c r="DA56" s="1"/>
  <c r="CZ396"/>
  <c r="CZ280" s="1"/>
  <c r="CZ162" s="1"/>
  <c r="CZ56" s="1"/>
  <c r="CY396"/>
  <c r="CY280" s="1"/>
  <c r="CY162" s="1"/>
  <c r="CY56" s="1"/>
  <c r="CX396"/>
  <c r="CX280" s="1"/>
  <c r="CX162" s="1"/>
  <c r="CX56" s="1"/>
  <c r="CW396"/>
  <c r="CW280" s="1"/>
  <c r="CW162" s="1"/>
  <c r="CW56" s="1"/>
  <c r="CV396"/>
  <c r="CV280" s="1"/>
  <c r="CV162" s="1"/>
  <c r="CV56" s="1"/>
  <c r="CU396"/>
  <c r="CU280" s="1"/>
  <c r="CU162" s="1"/>
  <c r="CU56" s="1"/>
  <c r="CT396"/>
  <c r="CT280" s="1"/>
  <c r="CT162" s="1"/>
  <c r="CT56" s="1"/>
  <c r="CS396"/>
  <c r="CS280" s="1"/>
  <c r="CS162" s="1"/>
  <c r="CS56" s="1"/>
  <c r="CR396"/>
  <c r="CR280" s="1"/>
  <c r="CR162" s="1"/>
  <c r="CR56" s="1"/>
  <c r="CQ396"/>
  <c r="CQ280" s="1"/>
  <c r="CQ162" s="1"/>
  <c r="CQ56" s="1"/>
  <c r="CP396"/>
  <c r="CP280" s="1"/>
  <c r="CP162" s="1"/>
  <c r="CP56" s="1"/>
  <c r="CO396"/>
  <c r="CO280" s="1"/>
  <c r="CO162" s="1"/>
  <c r="CO56" s="1"/>
  <c r="CN396"/>
  <c r="CN280" s="1"/>
  <c r="CN162" s="1"/>
  <c r="CN56" s="1"/>
  <c r="CM396"/>
  <c r="CM280" s="1"/>
  <c r="CM162" s="1"/>
  <c r="CM56" s="1"/>
  <c r="CL396"/>
  <c r="CL280" s="1"/>
  <c r="CL162" s="1"/>
  <c r="CL56" s="1"/>
  <c r="CK396"/>
  <c r="CK280" s="1"/>
  <c r="CK162" s="1"/>
  <c r="CK56" s="1"/>
  <c r="CJ396"/>
  <c r="CJ280" s="1"/>
  <c r="CJ162" s="1"/>
  <c r="CJ56" s="1"/>
  <c r="CI396"/>
  <c r="CI280" s="1"/>
  <c r="CI162" s="1"/>
  <c r="CI56" s="1"/>
  <c r="CH396"/>
  <c r="CH280" s="1"/>
  <c r="CH162" s="1"/>
  <c r="CH56" s="1"/>
  <c r="CG396"/>
  <c r="CG280" s="1"/>
  <c r="CG162" s="1"/>
  <c r="CG56" s="1"/>
  <c r="CF396"/>
  <c r="CF280" s="1"/>
  <c r="CF162" s="1"/>
  <c r="CF56" s="1"/>
  <c r="CE396"/>
  <c r="CE280" s="1"/>
  <c r="CE162" s="1"/>
  <c r="CE56" s="1"/>
  <c r="CD396"/>
  <c r="CD280" s="1"/>
  <c r="CD162" s="1"/>
  <c r="CD56" s="1"/>
  <c r="CC396"/>
  <c r="CC280" s="1"/>
  <c r="CC162" s="1"/>
  <c r="CC56" s="1"/>
  <c r="CB396"/>
  <c r="CB280" s="1"/>
  <c r="CB162" s="1"/>
  <c r="CB56" s="1"/>
  <c r="CA396"/>
  <c r="CA280" s="1"/>
  <c r="CA162" s="1"/>
  <c r="CA56" s="1"/>
  <c r="BZ396"/>
  <c r="BZ280" s="1"/>
  <c r="BZ162" s="1"/>
  <c r="BZ56" s="1"/>
  <c r="BY396"/>
  <c r="BY280" s="1"/>
  <c r="BY162" s="1"/>
  <c r="BY56" s="1"/>
  <c r="BX396"/>
  <c r="BX280" s="1"/>
  <c r="BX162" s="1"/>
  <c r="BX56" s="1"/>
  <c r="BW396"/>
  <c r="BW280" s="1"/>
  <c r="BW162" s="1"/>
  <c r="BW56" s="1"/>
  <c r="BV396"/>
  <c r="BV280" s="1"/>
  <c r="BV162" s="1"/>
  <c r="BV56" s="1"/>
  <c r="BU396"/>
  <c r="BU280" s="1"/>
  <c r="BU162" s="1"/>
  <c r="BU56" s="1"/>
  <c r="BT396"/>
  <c r="BT280" s="1"/>
  <c r="BT162" s="1"/>
  <c r="BT56" s="1"/>
  <c r="BS396"/>
  <c r="BS280" s="1"/>
  <c r="BS162" s="1"/>
  <c r="BS56" s="1"/>
  <c r="BR396"/>
  <c r="BR280" s="1"/>
  <c r="BR162" s="1"/>
  <c r="BR56" s="1"/>
  <c r="BQ396"/>
  <c r="BQ280" s="1"/>
  <c r="BQ162" s="1"/>
  <c r="BQ56" s="1"/>
  <c r="BP396"/>
  <c r="BP280" s="1"/>
  <c r="BP162" s="1"/>
  <c r="BP56" s="1"/>
  <c r="BO396"/>
  <c r="BO280" s="1"/>
  <c r="BO162" s="1"/>
  <c r="BO56" s="1"/>
  <c r="BN396"/>
  <c r="BN280" s="1"/>
  <c r="BN162" s="1"/>
  <c r="BN56" s="1"/>
  <c r="BM396"/>
  <c r="BM280" s="1"/>
  <c r="BM162" s="1"/>
  <c r="BM56" s="1"/>
  <c r="BL396"/>
  <c r="BL280" s="1"/>
  <c r="BL162" s="1"/>
  <c r="BL56" s="1"/>
  <c r="BK396"/>
  <c r="BK280" s="1"/>
  <c r="BK162" s="1"/>
  <c r="BK56" s="1"/>
  <c r="BJ396"/>
  <c r="BJ280" s="1"/>
  <c r="BJ162" s="1"/>
  <c r="BJ56" s="1"/>
  <c r="BI396"/>
  <c r="BI280" s="1"/>
  <c r="BI162" s="1"/>
  <c r="BI56" s="1"/>
  <c r="BH396"/>
  <c r="BH280" s="1"/>
  <c r="BH162" s="1"/>
  <c r="BH56" s="1"/>
  <c r="BG396"/>
  <c r="BG280" s="1"/>
  <c r="BG162" s="1"/>
  <c r="BG56" s="1"/>
  <c r="BF396"/>
  <c r="BF280" s="1"/>
  <c r="BF162" s="1"/>
  <c r="BF56" s="1"/>
  <c r="BE396"/>
  <c r="BE280" s="1"/>
  <c r="BE162" s="1"/>
  <c r="BE56" s="1"/>
  <c r="BC396"/>
  <c r="BC280" s="1"/>
  <c r="BC162" s="1"/>
  <c r="BC56" s="1"/>
  <c r="BB396"/>
  <c r="BB280" s="1"/>
  <c r="BB162" s="1"/>
  <c r="BB56" s="1"/>
  <c r="BA396"/>
  <c r="BA280" s="1"/>
  <c r="BA162" s="1"/>
  <c r="BA56" s="1"/>
  <c r="AZ396"/>
  <c r="AZ280" s="1"/>
  <c r="AZ162" s="1"/>
  <c r="AZ56" s="1"/>
  <c r="AY396"/>
  <c r="AY280" s="1"/>
  <c r="AY162" s="1"/>
  <c r="AY56" s="1"/>
  <c r="AX396"/>
  <c r="AX280" s="1"/>
  <c r="AX162" s="1"/>
  <c r="AX56" s="1"/>
  <c r="AW396"/>
  <c r="AW280" s="1"/>
  <c r="AW162" s="1"/>
  <c r="AW56" s="1"/>
  <c r="AV396"/>
  <c r="AV280" s="1"/>
  <c r="AV162" s="1"/>
  <c r="AV56" s="1"/>
  <c r="AU396"/>
  <c r="AU280" s="1"/>
  <c r="AU162" s="1"/>
  <c r="AU56" s="1"/>
  <c r="AT396"/>
  <c r="AT280" s="1"/>
  <c r="AT162" s="1"/>
  <c r="AT56" s="1"/>
  <c r="AS396"/>
  <c r="AS280" s="1"/>
  <c r="AS162" s="1"/>
  <c r="AS56" s="1"/>
  <c r="AR396"/>
  <c r="AR280" s="1"/>
  <c r="AR162" s="1"/>
  <c r="AR56" s="1"/>
  <c r="AQ396"/>
  <c r="AQ280" s="1"/>
  <c r="AQ162" s="1"/>
  <c r="AQ56" s="1"/>
  <c r="AP396"/>
  <c r="AP280" s="1"/>
  <c r="AP162" s="1"/>
  <c r="AP56" s="1"/>
  <c r="AO396"/>
  <c r="AO280" s="1"/>
  <c r="AO162" s="1"/>
  <c r="AO56" s="1"/>
  <c r="AN396"/>
  <c r="AN280" s="1"/>
  <c r="AN162" s="1"/>
  <c r="AN56" s="1"/>
  <c r="AM396"/>
  <c r="AM280" s="1"/>
  <c r="AM162" s="1"/>
  <c r="AM56" s="1"/>
  <c r="AL396"/>
  <c r="AL280" s="1"/>
  <c r="AL162" s="1"/>
  <c r="AL56" s="1"/>
  <c r="AK396"/>
  <c r="AK280" s="1"/>
  <c r="AK162" s="1"/>
  <c r="AK56" s="1"/>
  <c r="AJ396"/>
  <c r="AJ280" s="1"/>
  <c r="AJ162" s="1"/>
  <c r="AJ56" s="1"/>
  <c r="AI396"/>
  <c r="AI280" s="1"/>
  <c r="AI162" s="1"/>
  <c r="AI56" s="1"/>
  <c r="AH396"/>
  <c r="AH280" s="1"/>
  <c r="AH162" s="1"/>
  <c r="AH56" s="1"/>
  <c r="AG396"/>
  <c r="AG280" s="1"/>
  <c r="AG162" s="1"/>
  <c r="AG56" s="1"/>
  <c r="AF396"/>
  <c r="AF280" s="1"/>
  <c r="AF162" s="1"/>
  <c r="AF56" s="1"/>
  <c r="AE396"/>
  <c r="AE280" s="1"/>
  <c r="AE162" s="1"/>
  <c r="AE56" s="1"/>
  <c r="AD396"/>
  <c r="AD280" s="1"/>
  <c r="AD162" s="1"/>
  <c r="AD56" s="1"/>
  <c r="AC396"/>
  <c r="AC280" s="1"/>
  <c r="AC162" s="1"/>
  <c r="AC56" s="1"/>
  <c r="AB396"/>
  <c r="AB280" s="1"/>
  <c r="AB162" s="1"/>
  <c r="AB56" s="1"/>
  <c r="AA396"/>
  <c r="AA280" s="1"/>
  <c r="AA162" s="1"/>
  <c r="AA56" s="1"/>
  <c r="Z396"/>
  <c r="Z280" s="1"/>
  <c r="Z162" s="1"/>
  <c r="Z56" s="1"/>
  <c r="Y396"/>
  <c r="Y280" s="1"/>
  <c r="Y162" s="1"/>
  <c r="Y56" s="1"/>
  <c r="X396"/>
  <c r="X280" s="1"/>
  <c r="X162" s="1"/>
  <c r="X56" s="1"/>
  <c r="W396"/>
  <c r="W280" s="1"/>
  <c r="W162" s="1"/>
  <c r="W56" s="1"/>
  <c r="V396"/>
  <c r="V280" s="1"/>
  <c r="V162" s="1"/>
  <c r="V56" s="1"/>
  <c r="U396"/>
  <c r="U280" s="1"/>
  <c r="U162" s="1"/>
  <c r="U56" s="1"/>
  <c r="T396"/>
  <c r="T280" s="1"/>
  <c r="T162" s="1"/>
  <c r="T56" s="1"/>
  <c r="S396"/>
  <c r="S280" s="1"/>
  <c r="S162" s="1"/>
  <c r="S56" s="1"/>
  <c r="R396"/>
  <c r="R280" s="1"/>
  <c r="R162" s="1"/>
  <c r="R56" s="1"/>
  <c r="Q396"/>
  <c r="Q280" s="1"/>
  <c r="Q162" s="1"/>
  <c r="Q56" s="1"/>
  <c r="P396"/>
  <c r="P280" s="1"/>
  <c r="P162" s="1"/>
  <c r="P56" s="1"/>
  <c r="O396"/>
  <c r="O280" s="1"/>
  <c r="O162" s="1"/>
  <c r="O56" s="1"/>
  <c r="N396"/>
  <c r="N280" s="1"/>
  <c r="N162" s="1"/>
  <c r="N56" s="1"/>
  <c r="M396"/>
  <c r="M280" s="1"/>
  <c r="M162" s="1"/>
  <c r="M56" s="1"/>
  <c r="L396"/>
  <c r="L280" s="1"/>
  <c r="L162" s="1"/>
  <c r="L56" s="1"/>
  <c r="K396"/>
  <c r="K280" s="1"/>
  <c r="K162" s="1"/>
  <c r="K56" s="1"/>
  <c r="J396"/>
  <c r="J280" s="1"/>
  <c r="J162" s="1"/>
  <c r="DD397"/>
  <c r="DD281" s="1"/>
  <c r="DD163" s="1"/>
  <c r="DD57" s="1"/>
  <c r="DC397"/>
  <c r="DC281" s="1"/>
  <c r="DC163" s="1"/>
  <c r="DC57" s="1"/>
  <c r="DB397"/>
  <c r="DB281" s="1"/>
  <c r="DB163" s="1"/>
  <c r="DB57" s="1"/>
  <c r="DA397"/>
  <c r="DA281" s="1"/>
  <c r="DA163" s="1"/>
  <c r="DA57" s="1"/>
  <c r="CZ397"/>
  <c r="CZ281" s="1"/>
  <c r="CZ163" s="1"/>
  <c r="CZ57" s="1"/>
  <c r="CY397"/>
  <c r="CY281" s="1"/>
  <c r="CY163" s="1"/>
  <c r="CY57" s="1"/>
  <c r="CX397"/>
  <c r="CX281" s="1"/>
  <c r="CX163" s="1"/>
  <c r="CX57" s="1"/>
  <c r="CW397"/>
  <c r="CW281" s="1"/>
  <c r="CW163" s="1"/>
  <c r="CW57" s="1"/>
  <c r="CV397"/>
  <c r="CV281" s="1"/>
  <c r="CV163" s="1"/>
  <c r="CV57" s="1"/>
  <c r="CU397"/>
  <c r="CU281" s="1"/>
  <c r="CU163" s="1"/>
  <c r="CU57" s="1"/>
  <c r="CT397"/>
  <c r="CT281" s="1"/>
  <c r="CT163" s="1"/>
  <c r="CT57" s="1"/>
  <c r="CS397"/>
  <c r="CS281" s="1"/>
  <c r="CS163" s="1"/>
  <c r="CS57" s="1"/>
  <c r="CR397"/>
  <c r="CR281" s="1"/>
  <c r="CR163" s="1"/>
  <c r="CR57" s="1"/>
  <c r="CQ397"/>
  <c r="CQ281" s="1"/>
  <c r="CQ163" s="1"/>
  <c r="CQ57" s="1"/>
  <c r="CP397"/>
  <c r="CP281" s="1"/>
  <c r="CP163" s="1"/>
  <c r="CP57" s="1"/>
  <c r="CO397"/>
  <c r="CO281" s="1"/>
  <c r="CO163" s="1"/>
  <c r="CO57" s="1"/>
  <c r="CN397"/>
  <c r="CN281" s="1"/>
  <c r="CN163" s="1"/>
  <c r="CN57" s="1"/>
  <c r="CM397"/>
  <c r="CM281" s="1"/>
  <c r="CM163" s="1"/>
  <c r="CM57" s="1"/>
  <c r="CL397"/>
  <c r="CL281" s="1"/>
  <c r="CL163" s="1"/>
  <c r="CL57" s="1"/>
  <c r="CK397"/>
  <c r="CK281" s="1"/>
  <c r="CK163" s="1"/>
  <c r="CK57" s="1"/>
  <c r="CJ397"/>
  <c r="CJ281" s="1"/>
  <c r="CJ163" s="1"/>
  <c r="CJ57" s="1"/>
  <c r="CI397"/>
  <c r="CI281" s="1"/>
  <c r="CI163" s="1"/>
  <c r="CI57" s="1"/>
  <c r="CH397"/>
  <c r="CH281" s="1"/>
  <c r="CH163" s="1"/>
  <c r="CH57" s="1"/>
  <c r="CG397"/>
  <c r="CG281" s="1"/>
  <c r="CG163" s="1"/>
  <c r="CG57" s="1"/>
  <c r="CF397"/>
  <c r="CF281" s="1"/>
  <c r="CF163" s="1"/>
  <c r="CF57" s="1"/>
  <c r="CE397"/>
  <c r="CE281" s="1"/>
  <c r="CE163" s="1"/>
  <c r="CE57" s="1"/>
  <c r="CD397"/>
  <c r="CD281" s="1"/>
  <c r="CD163" s="1"/>
  <c r="CD57" s="1"/>
  <c r="CC397"/>
  <c r="CC281" s="1"/>
  <c r="CC163" s="1"/>
  <c r="CC57" s="1"/>
  <c r="CB397"/>
  <c r="CB281" s="1"/>
  <c r="CB163" s="1"/>
  <c r="CB57" s="1"/>
  <c r="CA397"/>
  <c r="CA281" s="1"/>
  <c r="CA163" s="1"/>
  <c r="CA57" s="1"/>
  <c r="BZ397"/>
  <c r="BZ281" s="1"/>
  <c r="BZ163" s="1"/>
  <c r="BZ57" s="1"/>
  <c r="BY397"/>
  <c r="BY281" s="1"/>
  <c r="BY163" s="1"/>
  <c r="BY57" s="1"/>
  <c r="BX397"/>
  <c r="BX281" s="1"/>
  <c r="BX163" s="1"/>
  <c r="BX57" s="1"/>
  <c r="BW397"/>
  <c r="BW281" s="1"/>
  <c r="BW163" s="1"/>
  <c r="BW57" s="1"/>
  <c r="BV397"/>
  <c r="BV281" s="1"/>
  <c r="BV163" s="1"/>
  <c r="BV57" s="1"/>
  <c r="BU397"/>
  <c r="BU281" s="1"/>
  <c r="BU163" s="1"/>
  <c r="BU57" s="1"/>
  <c r="BT397"/>
  <c r="BT281" s="1"/>
  <c r="BT163" s="1"/>
  <c r="BT57" s="1"/>
  <c r="BS397"/>
  <c r="BS281" s="1"/>
  <c r="BS163" s="1"/>
  <c r="BS57" s="1"/>
  <c r="BR397"/>
  <c r="BR281" s="1"/>
  <c r="BR163" s="1"/>
  <c r="BR57" s="1"/>
  <c r="BQ397"/>
  <c r="BQ281" s="1"/>
  <c r="BQ163" s="1"/>
  <c r="BQ57" s="1"/>
  <c r="BP397"/>
  <c r="BP281" s="1"/>
  <c r="BP163" s="1"/>
  <c r="BP57" s="1"/>
  <c r="BO397"/>
  <c r="BO281" s="1"/>
  <c r="BO163" s="1"/>
  <c r="BO57" s="1"/>
  <c r="BN397"/>
  <c r="BN281" s="1"/>
  <c r="BN163" s="1"/>
  <c r="BN57" s="1"/>
  <c r="BM397"/>
  <c r="BM281" s="1"/>
  <c r="BM163" s="1"/>
  <c r="BM57" s="1"/>
  <c r="BL397"/>
  <c r="BL281" s="1"/>
  <c r="BL163" s="1"/>
  <c r="BL57" s="1"/>
  <c r="BK397"/>
  <c r="BK281" s="1"/>
  <c r="BK163" s="1"/>
  <c r="BK57" s="1"/>
  <c r="BJ397"/>
  <c r="BJ281" s="1"/>
  <c r="BJ163" s="1"/>
  <c r="BJ57" s="1"/>
  <c r="BI397"/>
  <c r="BI281" s="1"/>
  <c r="BI163" s="1"/>
  <c r="BI57" s="1"/>
  <c r="BH397"/>
  <c r="BH281" s="1"/>
  <c r="BH163" s="1"/>
  <c r="BH57" s="1"/>
  <c r="BG397"/>
  <c r="BG281" s="1"/>
  <c r="BG163" s="1"/>
  <c r="BG57" s="1"/>
  <c r="BF397"/>
  <c r="BF281" s="1"/>
  <c r="BF163" s="1"/>
  <c r="BF57" s="1"/>
  <c r="BD397"/>
  <c r="BD281" s="1"/>
  <c r="BD163" s="1"/>
  <c r="BD57" s="1"/>
  <c r="BC397"/>
  <c r="BC281" s="1"/>
  <c r="BC163" s="1"/>
  <c r="BC57" s="1"/>
  <c r="BB397"/>
  <c r="BB281" s="1"/>
  <c r="BB163" s="1"/>
  <c r="BB57" s="1"/>
  <c r="BA397"/>
  <c r="BA281" s="1"/>
  <c r="BA163" s="1"/>
  <c r="BA57" s="1"/>
  <c r="AZ397"/>
  <c r="AZ281" s="1"/>
  <c r="AZ163" s="1"/>
  <c r="AZ57" s="1"/>
  <c r="AY397"/>
  <c r="AY281" s="1"/>
  <c r="AY163" s="1"/>
  <c r="AY57" s="1"/>
  <c r="AX397"/>
  <c r="AX281" s="1"/>
  <c r="AX163" s="1"/>
  <c r="AX57" s="1"/>
  <c r="AW397"/>
  <c r="AW281" s="1"/>
  <c r="AW163" s="1"/>
  <c r="AW57" s="1"/>
  <c r="AV397"/>
  <c r="AV281" s="1"/>
  <c r="AV163" s="1"/>
  <c r="AV57" s="1"/>
  <c r="AU397"/>
  <c r="AU281" s="1"/>
  <c r="AU163" s="1"/>
  <c r="AU57" s="1"/>
  <c r="AT397"/>
  <c r="AT281" s="1"/>
  <c r="AT163" s="1"/>
  <c r="AT57" s="1"/>
  <c r="AS397"/>
  <c r="AS281" s="1"/>
  <c r="AS163" s="1"/>
  <c r="AS57" s="1"/>
  <c r="AR397"/>
  <c r="AR281" s="1"/>
  <c r="AR163" s="1"/>
  <c r="AR57" s="1"/>
  <c r="AQ397"/>
  <c r="AQ281" s="1"/>
  <c r="AQ163" s="1"/>
  <c r="AQ57" s="1"/>
  <c r="AP397"/>
  <c r="AP281" s="1"/>
  <c r="AP163" s="1"/>
  <c r="AP57" s="1"/>
  <c r="AO397"/>
  <c r="AO281" s="1"/>
  <c r="AO163" s="1"/>
  <c r="AO57" s="1"/>
  <c r="AN397"/>
  <c r="AN281" s="1"/>
  <c r="AN163" s="1"/>
  <c r="AN57" s="1"/>
  <c r="AM397"/>
  <c r="AM281" s="1"/>
  <c r="AM163" s="1"/>
  <c r="AM57" s="1"/>
  <c r="AL397"/>
  <c r="AL281" s="1"/>
  <c r="AL163" s="1"/>
  <c r="AL57" s="1"/>
  <c r="AK397"/>
  <c r="AK281" s="1"/>
  <c r="AK163" s="1"/>
  <c r="AK57" s="1"/>
  <c r="AJ397"/>
  <c r="AJ281" s="1"/>
  <c r="AJ163" s="1"/>
  <c r="AJ57" s="1"/>
  <c r="AI397"/>
  <c r="AI281" s="1"/>
  <c r="AI163" s="1"/>
  <c r="AI57" s="1"/>
  <c r="AH397"/>
  <c r="AH281" s="1"/>
  <c r="AH163" s="1"/>
  <c r="AH57" s="1"/>
  <c r="AG397"/>
  <c r="AG281" s="1"/>
  <c r="AG163" s="1"/>
  <c r="AG57" s="1"/>
  <c r="AF397"/>
  <c r="AF281" s="1"/>
  <c r="AF163" s="1"/>
  <c r="AF57" s="1"/>
  <c r="AE397"/>
  <c r="AE281" s="1"/>
  <c r="AE163" s="1"/>
  <c r="AE57" s="1"/>
  <c r="AD397"/>
  <c r="AD281" s="1"/>
  <c r="AD163" s="1"/>
  <c r="AD57" s="1"/>
  <c r="AC397"/>
  <c r="AC281" s="1"/>
  <c r="AC163" s="1"/>
  <c r="AC57" s="1"/>
  <c r="AB397"/>
  <c r="AB281" s="1"/>
  <c r="AB163" s="1"/>
  <c r="AB57" s="1"/>
  <c r="AA397"/>
  <c r="AA281" s="1"/>
  <c r="AA163" s="1"/>
  <c r="AA57" s="1"/>
  <c r="Z397"/>
  <c r="Z281" s="1"/>
  <c r="Z163" s="1"/>
  <c r="Z57" s="1"/>
  <c r="Y397"/>
  <c r="Y281" s="1"/>
  <c r="Y163" s="1"/>
  <c r="Y57" s="1"/>
  <c r="X397"/>
  <c r="X281" s="1"/>
  <c r="X163" s="1"/>
  <c r="X57" s="1"/>
  <c r="W397"/>
  <c r="W281" s="1"/>
  <c r="W163" s="1"/>
  <c r="W57" s="1"/>
  <c r="V397"/>
  <c r="V281" s="1"/>
  <c r="V163" s="1"/>
  <c r="V57" s="1"/>
  <c r="U397"/>
  <c r="U281" s="1"/>
  <c r="U163" s="1"/>
  <c r="U57" s="1"/>
  <c r="T397"/>
  <c r="T281" s="1"/>
  <c r="T163" s="1"/>
  <c r="T57" s="1"/>
  <c r="S397"/>
  <c r="S281" s="1"/>
  <c r="S163" s="1"/>
  <c r="S57" s="1"/>
  <c r="R397"/>
  <c r="R281" s="1"/>
  <c r="R163" s="1"/>
  <c r="R57" s="1"/>
  <c r="Q397"/>
  <c r="Q281" s="1"/>
  <c r="Q163" s="1"/>
  <c r="Q57" s="1"/>
  <c r="P397"/>
  <c r="P281" s="1"/>
  <c r="P163" s="1"/>
  <c r="P57" s="1"/>
  <c r="O397"/>
  <c r="O281" s="1"/>
  <c r="O163" s="1"/>
  <c r="O57" s="1"/>
  <c r="N397"/>
  <c r="N281" s="1"/>
  <c r="N163" s="1"/>
  <c r="N57" s="1"/>
  <c r="M397"/>
  <c r="M281" s="1"/>
  <c r="M163" s="1"/>
  <c r="M57" s="1"/>
  <c r="L397"/>
  <c r="L281" s="1"/>
  <c r="L163" s="1"/>
  <c r="L57" s="1"/>
  <c r="K397"/>
  <c r="K281" s="1"/>
  <c r="K163" s="1"/>
  <c r="K57" s="1"/>
  <c r="J397"/>
  <c r="J281" s="1"/>
  <c r="J163" s="1"/>
  <c r="DD398"/>
  <c r="DD282" s="1"/>
  <c r="DD164" s="1"/>
  <c r="DD58" s="1"/>
  <c r="DC398"/>
  <c r="DC282" s="1"/>
  <c r="DC164" s="1"/>
  <c r="DC58" s="1"/>
  <c r="DB398"/>
  <c r="DB282" s="1"/>
  <c r="DB164" s="1"/>
  <c r="DB58" s="1"/>
  <c r="DA398"/>
  <c r="DA282" s="1"/>
  <c r="DA164" s="1"/>
  <c r="DA58" s="1"/>
  <c r="CZ398"/>
  <c r="CZ282" s="1"/>
  <c r="CZ164" s="1"/>
  <c r="CZ58" s="1"/>
  <c r="CY398"/>
  <c r="CY282" s="1"/>
  <c r="CY164" s="1"/>
  <c r="CY58" s="1"/>
  <c r="CX398"/>
  <c r="CX282" s="1"/>
  <c r="CX164" s="1"/>
  <c r="CX58" s="1"/>
  <c r="CW398"/>
  <c r="CW282" s="1"/>
  <c r="CW164" s="1"/>
  <c r="CW58" s="1"/>
  <c r="CV398"/>
  <c r="CV282" s="1"/>
  <c r="CV164" s="1"/>
  <c r="CV58" s="1"/>
  <c r="CU398"/>
  <c r="CU282" s="1"/>
  <c r="CU164" s="1"/>
  <c r="CU58" s="1"/>
  <c r="CT398"/>
  <c r="CT282" s="1"/>
  <c r="CT164" s="1"/>
  <c r="CT58" s="1"/>
  <c r="CS398"/>
  <c r="CS282" s="1"/>
  <c r="CS164" s="1"/>
  <c r="CS58" s="1"/>
  <c r="CR398"/>
  <c r="CR282" s="1"/>
  <c r="CR164" s="1"/>
  <c r="CR58" s="1"/>
  <c r="CQ398"/>
  <c r="CQ282" s="1"/>
  <c r="CQ164" s="1"/>
  <c r="CQ58" s="1"/>
  <c r="CP398"/>
  <c r="CP282" s="1"/>
  <c r="CP164" s="1"/>
  <c r="CP58" s="1"/>
  <c r="CO398"/>
  <c r="CO282" s="1"/>
  <c r="CO164" s="1"/>
  <c r="CO58" s="1"/>
  <c r="CN398"/>
  <c r="CN282" s="1"/>
  <c r="CN164" s="1"/>
  <c r="CN58" s="1"/>
  <c r="CM398"/>
  <c r="CM282" s="1"/>
  <c r="CM164" s="1"/>
  <c r="CM58" s="1"/>
  <c r="CL398"/>
  <c r="CL282" s="1"/>
  <c r="CL164" s="1"/>
  <c r="CL58" s="1"/>
  <c r="CK398"/>
  <c r="CK282" s="1"/>
  <c r="CK164" s="1"/>
  <c r="CK58" s="1"/>
  <c r="CJ398"/>
  <c r="CJ282" s="1"/>
  <c r="CJ164" s="1"/>
  <c r="CJ58" s="1"/>
  <c r="CI398"/>
  <c r="CI282" s="1"/>
  <c r="CI164" s="1"/>
  <c r="CI58" s="1"/>
  <c r="CH398"/>
  <c r="CH282" s="1"/>
  <c r="CH164" s="1"/>
  <c r="CH58" s="1"/>
  <c r="CG398"/>
  <c r="CG282" s="1"/>
  <c r="CG164" s="1"/>
  <c r="CG58" s="1"/>
  <c r="CF398"/>
  <c r="CF282" s="1"/>
  <c r="CF164" s="1"/>
  <c r="CF58" s="1"/>
  <c r="CE398"/>
  <c r="CE282" s="1"/>
  <c r="CE164" s="1"/>
  <c r="CE58" s="1"/>
  <c r="CD398"/>
  <c r="CD282" s="1"/>
  <c r="CD164" s="1"/>
  <c r="CD58" s="1"/>
  <c r="CC398"/>
  <c r="CC282" s="1"/>
  <c r="CC164" s="1"/>
  <c r="CC58" s="1"/>
  <c r="CB398"/>
  <c r="CB282" s="1"/>
  <c r="CB164" s="1"/>
  <c r="CB58" s="1"/>
  <c r="CA398"/>
  <c r="CA282" s="1"/>
  <c r="CA164" s="1"/>
  <c r="CA58" s="1"/>
  <c r="BZ398"/>
  <c r="BZ282" s="1"/>
  <c r="BZ164" s="1"/>
  <c r="BZ58" s="1"/>
  <c r="BY398"/>
  <c r="BY282" s="1"/>
  <c r="BY164" s="1"/>
  <c r="BY58" s="1"/>
  <c r="BX398"/>
  <c r="BX282" s="1"/>
  <c r="BX164" s="1"/>
  <c r="BX58" s="1"/>
  <c r="BW398"/>
  <c r="BW282" s="1"/>
  <c r="BW164" s="1"/>
  <c r="BW58" s="1"/>
  <c r="BV398"/>
  <c r="BV282" s="1"/>
  <c r="BV164" s="1"/>
  <c r="BV58" s="1"/>
  <c r="BU398"/>
  <c r="BU282" s="1"/>
  <c r="BU164" s="1"/>
  <c r="BU58" s="1"/>
  <c r="BT398"/>
  <c r="BT282" s="1"/>
  <c r="BT164" s="1"/>
  <c r="BT58" s="1"/>
  <c r="BS398"/>
  <c r="BS282" s="1"/>
  <c r="BS164" s="1"/>
  <c r="BS58" s="1"/>
  <c r="BR398"/>
  <c r="BR282" s="1"/>
  <c r="BR164" s="1"/>
  <c r="BR58" s="1"/>
  <c r="BQ398"/>
  <c r="BQ282" s="1"/>
  <c r="BQ164" s="1"/>
  <c r="BQ58" s="1"/>
  <c r="BP398"/>
  <c r="BP282" s="1"/>
  <c r="BP164" s="1"/>
  <c r="BP58" s="1"/>
  <c r="BO398"/>
  <c r="BO282" s="1"/>
  <c r="BO164" s="1"/>
  <c r="BO58" s="1"/>
  <c r="BN398"/>
  <c r="BN282" s="1"/>
  <c r="BN164" s="1"/>
  <c r="BN58" s="1"/>
  <c r="BM398"/>
  <c r="BM282" s="1"/>
  <c r="BM164" s="1"/>
  <c r="BM58" s="1"/>
  <c r="BL398"/>
  <c r="BL282" s="1"/>
  <c r="BL164" s="1"/>
  <c r="BL58" s="1"/>
  <c r="BK398"/>
  <c r="BK282" s="1"/>
  <c r="BK164" s="1"/>
  <c r="BK58" s="1"/>
  <c r="BJ398"/>
  <c r="BJ282" s="1"/>
  <c r="BJ164" s="1"/>
  <c r="BJ58" s="1"/>
  <c r="BI398"/>
  <c r="BI282" s="1"/>
  <c r="BI164" s="1"/>
  <c r="BI58" s="1"/>
  <c r="BH398"/>
  <c r="BH282" s="1"/>
  <c r="BH164" s="1"/>
  <c r="BH58" s="1"/>
  <c r="BG398"/>
  <c r="BG282" s="1"/>
  <c r="BG164" s="1"/>
  <c r="BG58" s="1"/>
  <c r="BE398"/>
  <c r="BE282" s="1"/>
  <c r="BE164" s="1"/>
  <c r="BE58" s="1"/>
  <c r="BD398"/>
  <c r="BD282" s="1"/>
  <c r="BD164" s="1"/>
  <c r="BD58" s="1"/>
  <c r="BC398"/>
  <c r="BC282" s="1"/>
  <c r="BC164" s="1"/>
  <c r="BC58" s="1"/>
  <c r="BB398"/>
  <c r="BB282" s="1"/>
  <c r="BB164" s="1"/>
  <c r="BB58" s="1"/>
  <c r="BA398"/>
  <c r="BA282" s="1"/>
  <c r="BA164" s="1"/>
  <c r="BA58" s="1"/>
  <c r="AZ398"/>
  <c r="AZ282" s="1"/>
  <c r="AZ164" s="1"/>
  <c r="AZ58" s="1"/>
  <c r="AY398"/>
  <c r="AY282" s="1"/>
  <c r="AY164" s="1"/>
  <c r="AY58" s="1"/>
  <c r="AX398"/>
  <c r="AX282" s="1"/>
  <c r="AX164" s="1"/>
  <c r="AX58" s="1"/>
  <c r="AW398"/>
  <c r="AW282" s="1"/>
  <c r="AW164" s="1"/>
  <c r="AW58" s="1"/>
  <c r="AV398"/>
  <c r="AV282" s="1"/>
  <c r="AV164" s="1"/>
  <c r="AV58" s="1"/>
  <c r="AU398"/>
  <c r="AU282" s="1"/>
  <c r="AU164" s="1"/>
  <c r="AU58" s="1"/>
  <c r="AT398"/>
  <c r="AT282" s="1"/>
  <c r="AT164" s="1"/>
  <c r="AT58" s="1"/>
  <c r="AS398"/>
  <c r="AS282" s="1"/>
  <c r="AS164" s="1"/>
  <c r="AS58" s="1"/>
  <c r="AR398"/>
  <c r="AR282" s="1"/>
  <c r="AR164" s="1"/>
  <c r="AR58" s="1"/>
  <c r="AQ398"/>
  <c r="AQ282" s="1"/>
  <c r="AQ164" s="1"/>
  <c r="AQ58" s="1"/>
  <c r="AP398"/>
  <c r="AP282" s="1"/>
  <c r="AP164" s="1"/>
  <c r="AP58" s="1"/>
  <c r="AO398"/>
  <c r="AO282" s="1"/>
  <c r="AO164" s="1"/>
  <c r="AO58" s="1"/>
  <c r="AN398"/>
  <c r="AN282" s="1"/>
  <c r="AN164" s="1"/>
  <c r="AN58" s="1"/>
  <c r="AM398"/>
  <c r="AM282" s="1"/>
  <c r="AM164" s="1"/>
  <c r="AM58" s="1"/>
  <c r="AL398"/>
  <c r="AL282" s="1"/>
  <c r="AL164" s="1"/>
  <c r="AL58" s="1"/>
  <c r="AK398"/>
  <c r="AK282" s="1"/>
  <c r="AK164" s="1"/>
  <c r="AK58" s="1"/>
  <c r="AJ398"/>
  <c r="AJ282" s="1"/>
  <c r="AJ164" s="1"/>
  <c r="AJ58" s="1"/>
  <c r="AI398"/>
  <c r="AI282" s="1"/>
  <c r="AI164" s="1"/>
  <c r="AI58" s="1"/>
  <c r="AH398"/>
  <c r="AH282" s="1"/>
  <c r="AH164" s="1"/>
  <c r="AH58" s="1"/>
  <c r="AG398"/>
  <c r="AG282" s="1"/>
  <c r="AG164" s="1"/>
  <c r="AG58" s="1"/>
  <c r="AF398"/>
  <c r="AF282" s="1"/>
  <c r="AF164" s="1"/>
  <c r="AF58" s="1"/>
  <c r="AE398"/>
  <c r="AE282" s="1"/>
  <c r="AE164" s="1"/>
  <c r="AE58" s="1"/>
  <c r="AD398"/>
  <c r="AD282" s="1"/>
  <c r="AD164" s="1"/>
  <c r="AD58" s="1"/>
  <c r="AC398"/>
  <c r="AC282" s="1"/>
  <c r="AC164" s="1"/>
  <c r="AC58" s="1"/>
  <c r="AB398"/>
  <c r="AB282" s="1"/>
  <c r="AB164" s="1"/>
  <c r="AB58" s="1"/>
  <c r="AA398"/>
  <c r="AA282" s="1"/>
  <c r="AA164" s="1"/>
  <c r="AA58" s="1"/>
  <c r="Z398"/>
  <c r="Z282" s="1"/>
  <c r="Z164" s="1"/>
  <c r="Z58" s="1"/>
  <c r="Y398"/>
  <c r="Y282" s="1"/>
  <c r="Y164" s="1"/>
  <c r="Y58" s="1"/>
  <c r="X398"/>
  <c r="X282" s="1"/>
  <c r="X164" s="1"/>
  <c r="X58" s="1"/>
  <c r="W398"/>
  <c r="W282" s="1"/>
  <c r="W164" s="1"/>
  <c r="W58" s="1"/>
  <c r="V398"/>
  <c r="V282" s="1"/>
  <c r="V164" s="1"/>
  <c r="V58" s="1"/>
  <c r="U398"/>
  <c r="U282" s="1"/>
  <c r="U164" s="1"/>
  <c r="U58" s="1"/>
  <c r="T398"/>
  <c r="T282" s="1"/>
  <c r="T164" s="1"/>
  <c r="S398"/>
  <c r="S282" s="1"/>
  <c r="S164" s="1"/>
  <c r="S58" s="1"/>
  <c r="R398"/>
  <c r="R282" s="1"/>
  <c r="R164" s="1"/>
  <c r="R58" s="1"/>
  <c r="Q398"/>
  <c r="Q282" s="1"/>
  <c r="Q164" s="1"/>
  <c r="Q58" s="1"/>
  <c r="P398"/>
  <c r="P282" s="1"/>
  <c r="P164" s="1"/>
  <c r="P58" s="1"/>
  <c r="O398"/>
  <c r="O282" s="1"/>
  <c r="O164" s="1"/>
  <c r="O58" s="1"/>
  <c r="N398"/>
  <c r="N282" s="1"/>
  <c r="N164" s="1"/>
  <c r="N58" s="1"/>
  <c r="M398"/>
  <c r="M282" s="1"/>
  <c r="M164" s="1"/>
  <c r="M58" s="1"/>
  <c r="L398"/>
  <c r="L282" s="1"/>
  <c r="L164" s="1"/>
  <c r="L58" s="1"/>
  <c r="K398"/>
  <c r="K282" s="1"/>
  <c r="K164" s="1"/>
  <c r="K58" s="1"/>
  <c r="J398"/>
  <c r="J282" s="1"/>
  <c r="J164" s="1"/>
  <c r="DD399"/>
  <c r="DD283" s="1"/>
  <c r="DD165" s="1"/>
  <c r="DD59" s="1"/>
  <c r="DC399"/>
  <c r="DC283" s="1"/>
  <c r="DC165" s="1"/>
  <c r="DC59" s="1"/>
  <c r="DB399"/>
  <c r="DB283" s="1"/>
  <c r="DB165" s="1"/>
  <c r="DB59" s="1"/>
  <c r="DA399"/>
  <c r="DA283" s="1"/>
  <c r="DA165" s="1"/>
  <c r="DA59" s="1"/>
  <c r="CZ399"/>
  <c r="CZ283" s="1"/>
  <c r="CZ165" s="1"/>
  <c r="CZ59" s="1"/>
  <c r="CY399"/>
  <c r="CY283" s="1"/>
  <c r="CY165" s="1"/>
  <c r="CY59" s="1"/>
  <c r="CX399"/>
  <c r="CX283" s="1"/>
  <c r="CX165" s="1"/>
  <c r="CX59" s="1"/>
  <c r="CW399"/>
  <c r="CW283" s="1"/>
  <c r="CW165" s="1"/>
  <c r="CW59" s="1"/>
  <c r="CV399"/>
  <c r="CV283" s="1"/>
  <c r="CV165" s="1"/>
  <c r="CV59" s="1"/>
  <c r="CU399"/>
  <c r="CU283" s="1"/>
  <c r="CU165" s="1"/>
  <c r="CU59" s="1"/>
  <c r="CT399"/>
  <c r="CT283" s="1"/>
  <c r="CT165" s="1"/>
  <c r="CT59" s="1"/>
  <c r="CS399"/>
  <c r="CS283" s="1"/>
  <c r="CS165" s="1"/>
  <c r="CS59" s="1"/>
  <c r="CR399"/>
  <c r="CR283" s="1"/>
  <c r="CR165" s="1"/>
  <c r="CR59" s="1"/>
  <c r="CQ399"/>
  <c r="CQ283" s="1"/>
  <c r="CQ165" s="1"/>
  <c r="CQ59" s="1"/>
  <c r="CP399"/>
  <c r="CP283" s="1"/>
  <c r="CP165" s="1"/>
  <c r="CP59" s="1"/>
  <c r="CO399"/>
  <c r="CO283" s="1"/>
  <c r="CO165" s="1"/>
  <c r="CO59" s="1"/>
  <c r="CN399"/>
  <c r="CN283" s="1"/>
  <c r="CN165" s="1"/>
  <c r="CN59" s="1"/>
  <c r="CM399"/>
  <c r="CM283" s="1"/>
  <c r="CM165" s="1"/>
  <c r="CM59" s="1"/>
  <c r="CL399"/>
  <c r="CL283" s="1"/>
  <c r="CL165" s="1"/>
  <c r="CL59" s="1"/>
  <c r="CK399"/>
  <c r="CK283" s="1"/>
  <c r="CK165" s="1"/>
  <c r="CK59" s="1"/>
  <c r="CJ399"/>
  <c r="CJ283" s="1"/>
  <c r="CJ165" s="1"/>
  <c r="CJ59" s="1"/>
  <c r="CI399"/>
  <c r="CI283" s="1"/>
  <c r="CI165" s="1"/>
  <c r="CI59" s="1"/>
  <c r="CH399"/>
  <c r="CH283" s="1"/>
  <c r="CH165" s="1"/>
  <c r="CH59" s="1"/>
  <c r="CG399"/>
  <c r="CG283" s="1"/>
  <c r="CG165" s="1"/>
  <c r="CG59" s="1"/>
  <c r="CF399"/>
  <c r="CF283" s="1"/>
  <c r="CF165" s="1"/>
  <c r="CF59" s="1"/>
  <c r="CE399"/>
  <c r="CE283" s="1"/>
  <c r="CE165" s="1"/>
  <c r="CE59" s="1"/>
  <c r="CD399"/>
  <c r="CD283" s="1"/>
  <c r="CD165" s="1"/>
  <c r="CD59" s="1"/>
  <c r="CC399"/>
  <c r="CC283" s="1"/>
  <c r="CC165" s="1"/>
  <c r="CC59" s="1"/>
  <c r="CB399"/>
  <c r="CB283" s="1"/>
  <c r="CB165" s="1"/>
  <c r="CB59" s="1"/>
  <c r="CA399"/>
  <c r="CA283" s="1"/>
  <c r="CA165" s="1"/>
  <c r="CA59" s="1"/>
  <c r="BZ399"/>
  <c r="BZ283" s="1"/>
  <c r="BZ165" s="1"/>
  <c r="BZ59" s="1"/>
  <c r="BY399"/>
  <c r="BY283" s="1"/>
  <c r="BY165" s="1"/>
  <c r="BY59" s="1"/>
  <c r="BX399"/>
  <c r="BX283" s="1"/>
  <c r="BX165" s="1"/>
  <c r="BX59" s="1"/>
  <c r="BW399"/>
  <c r="BW283" s="1"/>
  <c r="BW165" s="1"/>
  <c r="BW59" s="1"/>
  <c r="BV399"/>
  <c r="BV283" s="1"/>
  <c r="BV165" s="1"/>
  <c r="BV59" s="1"/>
  <c r="BU399"/>
  <c r="BU283" s="1"/>
  <c r="BU165" s="1"/>
  <c r="BU59" s="1"/>
  <c r="BT399"/>
  <c r="BT283" s="1"/>
  <c r="BT165" s="1"/>
  <c r="BT59" s="1"/>
  <c r="BS399"/>
  <c r="BS283" s="1"/>
  <c r="BS165" s="1"/>
  <c r="BS59" s="1"/>
  <c r="BR399"/>
  <c r="BR283" s="1"/>
  <c r="BR165" s="1"/>
  <c r="BR59" s="1"/>
  <c r="BQ399"/>
  <c r="BQ283" s="1"/>
  <c r="BQ165" s="1"/>
  <c r="BQ59" s="1"/>
  <c r="BP399"/>
  <c r="BP283" s="1"/>
  <c r="BP165" s="1"/>
  <c r="BP59" s="1"/>
  <c r="BO399"/>
  <c r="BO283" s="1"/>
  <c r="BO165" s="1"/>
  <c r="BO59" s="1"/>
  <c r="BN399"/>
  <c r="BN283" s="1"/>
  <c r="BN165" s="1"/>
  <c r="BN59" s="1"/>
  <c r="BM399"/>
  <c r="BM283" s="1"/>
  <c r="BM165" s="1"/>
  <c r="BM59" s="1"/>
  <c r="BL399"/>
  <c r="BL283" s="1"/>
  <c r="BL165" s="1"/>
  <c r="BL59" s="1"/>
  <c r="BK399"/>
  <c r="BK283" s="1"/>
  <c r="BK165" s="1"/>
  <c r="BK59" s="1"/>
  <c r="BJ399"/>
  <c r="BJ283" s="1"/>
  <c r="BJ165" s="1"/>
  <c r="BJ59" s="1"/>
  <c r="BI399"/>
  <c r="BI283" s="1"/>
  <c r="BI165" s="1"/>
  <c r="BI59" s="1"/>
  <c r="BH399"/>
  <c r="BH283" s="1"/>
  <c r="BH165" s="1"/>
  <c r="BH59" s="1"/>
  <c r="BF399"/>
  <c r="BF283" s="1"/>
  <c r="BF165" s="1"/>
  <c r="BF59" s="1"/>
  <c r="BE399"/>
  <c r="BE283" s="1"/>
  <c r="BE165" s="1"/>
  <c r="BE59" s="1"/>
  <c r="BD399"/>
  <c r="BD283" s="1"/>
  <c r="BD165" s="1"/>
  <c r="BD59" s="1"/>
  <c r="BC399"/>
  <c r="BC283" s="1"/>
  <c r="BC165" s="1"/>
  <c r="BC59" s="1"/>
  <c r="BB399"/>
  <c r="BB283" s="1"/>
  <c r="BB165" s="1"/>
  <c r="BB59" s="1"/>
  <c r="BA399"/>
  <c r="BA283" s="1"/>
  <c r="BA165" s="1"/>
  <c r="BA59" s="1"/>
  <c r="AZ399"/>
  <c r="AZ283" s="1"/>
  <c r="AZ165" s="1"/>
  <c r="AZ59" s="1"/>
  <c r="AY399"/>
  <c r="AY283" s="1"/>
  <c r="AY165" s="1"/>
  <c r="AY59" s="1"/>
  <c r="AX399"/>
  <c r="AX283" s="1"/>
  <c r="AX165" s="1"/>
  <c r="AX59" s="1"/>
  <c r="AW399"/>
  <c r="AW283" s="1"/>
  <c r="AW165" s="1"/>
  <c r="AW59" s="1"/>
  <c r="AV399"/>
  <c r="AV283" s="1"/>
  <c r="AV165" s="1"/>
  <c r="AV59" s="1"/>
  <c r="AU399"/>
  <c r="AU283" s="1"/>
  <c r="AU165" s="1"/>
  <c r="AU59" s="1"/>
  <c r="AT399"/>
  <c r="AT283" s="1"/>
  <c r="AT165" s="1"/>
  <c r="AT59" s="1"/>
  <c r="AS399"/>
  <c r="AS283" s="1"/>
  <c r="AS165" s="1"/>
  <c r="AS59" s="1"/>
  <c r="AR399"/>
  <c r="AR283" s="1"/>
  <c r="AR165" s="1"/>
  <c r="AR59" s="1"/>
  <c r="AQ399"/>
  <c r="AQ283" s="1"/>
  <c r="AQ165" s="1"/>
  <c r="AQ59" s="1"/>
  <c r="AP399"/>
  <c r="AP283" s="1"/>
  <c r="AP165" s="1"/>
  <c r="AP59" s="1"/>
  <c r="AO399"/>
  <c r="AO283" s="1"/>
  <c r="AO165" s="1"/>
  <c r="AO59" s="1"/>
  <c r="AN399"/>
  <c r="AN283" s="1"/>
  <c r="AN165" s="1"/>
  <c r="AN59" s="1"/>
  <c r="AM399"/>
  <c r="AM283" s="1"/>
  <c r="AM165" s="1"/>
  <c r="AM59" s="1"/>
  <c r="AL399"/>
  <c r="AL283" s="1"/>
  <c r="AL165" s="1"/>
  <c r="AL59" s="1"/>
  <c r="AK399"/>
  <c r="AK283" s="1"/>
  <c r="AK165" s="1"/>
  <c r="AK59" s="1"/>
  <c r="AJ399"/>
  <c r="AJ283" s="1"/>
  <c r="AJ165" s="1"/>
  <c r="AJ59" s="1"/>
  <c r="AI399"/>
  <c r="AI283" s="1"/>
  <c r="AI165" s="1"/>
  <c r="AI59" s="1"/>
  <c r="AH399"/>
  <c r="AH283" s="1"/>
  <c r="AH165" s="1"/>
  <c r="AH59" s="1"/>
  <c r="AG399"/>
  <c r="AG283" s="1"/>
  <c r="AG165" s="1"/>
  <c r="AG59" s="1"/>
  <c r="AF399"/>
  <c r="AF283" s="1"/>
  <c r="AF165" s="1"/>
  <c r="AF59" s="1"/>
  <c r="AE399"/>
  <c r="AE283" s="1"/>
  <c r="AE165" s="1"/>
  <c r="AE59" s="1"/>
  <c r="AD399"/>
  <c r="AD283" s="1"/>
  <c r="AD165" s="1"/>
  <c r="AD59" s="1"/>
  <c r="AC399"/>
  <c r="AC283" s="1"/>
  <c r="AC165" s="1"/>
  <c r="AC59" s="1"/>
  <c r="AB399"/>
  <c r="AB283" s="1"/>
  <c r="AB165" s="1"/>
  <c r="AB59" s="1"/>
  <c r="AA399"/>
  <c r="AA283" s="1"/>
  <c r="AA165" s="1"/>
  <c r="AA59" s="1"/>
  <c r="Z399"/>
  <c r="Z283" s="1"/>
  <c r="Z165" s="1"/>
  <c r="Z59" s="1"/>
  <c r="Y399"/>
  <c r="Y283" s="1"/>
  <c r="Y165" s="1"/>
  <c r="Y59" s="1"/>
  <c r="X399"/>
  <c r="X283" s="1"/>
  <c r="X165" s="1"/>
  <c r="X59" s="1"/>
  <c r="W399"/>
  <c r="W283" s="1"/>
  <c r="W165" s="1"/>
  <c r="W59" s="1"/>
  <c r="V399"/>
  <c r="V283" s="1"/>
  <c r="V165" s="1"/>
  <c r="V59" s="1"/>
  <c r="U399"/>
  <c r="U283" s="1"/>
  <c r="U165" s="1"/>
  <c r="U59" s="1"/>
  <c r="T399"/>
  <c r="T283" s="1"/>
  <c r="T165" s="1"/>
  <c r="T59" s="1"/>
  <c r="S399"/>
  <c r="S283" s="1"/>
  <c r="S165" s="1"/>
  <c r="S59" s="1"/>
  <c r="R399"/>
  <c r="R283" s="1"/>
  <c r="R165" s="1"/>
  <c r="R59" s="1"/>
  <c r="Q399"/>
  <c r="Q283" s="1"/>
  <c r="Q165" s="1"/>
  <c r="Q59" s="1"/>
  <c r="P399"/>
  <c r="P283" s="1"/>
  <c r="P165" s="1"/>
  <c r="P59" s="1"/>
  <c r="O399"/>
  <c r="O283" s="1"/>
  <c r="O165" s="1"/>
  <c r="O59" s="1"/>
  <c r="N399"/>
  <c r="N283" s="1"/>
  <c r="N165" s="1"/>
  <c r="N59" s="1"/>
  <c r="M399"/>
  <c r="M283" s="1"/>
  <c r="M165" s="1"/>
  <c r="M59" s="1"/>
  <c r="L399"/>
  <c r="L283" s="1"/>
  <c r="L165" s="1"/>
  <c r="L59" s="1"/>
  <c r="K399"/>
  <c r="K283" s="1"/>
  <c r="K165" s="1"/>
  <c r="K59" s="1"/>
  <c r="J399"/>
  <c r="J283" s="1"/>
  <c r="J165" s="1"/>
  <c r="J59" s="1"/>
  <c r="DD400"/>
  <c r="DD284" s="1"/>
  <c r="DD166" s="1"/>
  <c r="DD60" s="1"/>
  <c r="DC400"/>
  <c r="DC284" s="1"/>
  <c r="DC166" s="1"/>
  <c r="DC60" s="1"/>
  <c r="DB400"/>
  <c r="DB284" s="1"/>
  <c r="DB166" s="1"/>
  <c r="DB60" s="1"/>
  <c r="DA400"/>
  <c r="DA284" s="1"/>
  <c r="DA166" s="1"/>
  <c r="DA60" s="1"/>
  <c r="CZ400"/>
  <c r="CZ284" s="1"/>
  <c r="CZ166" s="1"/>
  <c r="CZ60" s="1"/>
  <c r="CY400"/>
  <c r="CY284" s="1"/>
  <c r="CY166" s="1"/>
  <c r="CY60" s="1"/>
  <c r="CX400"/>
  <c r="CX284" s="1"/>
  <c r="CX166" s="1"/>
  <c r="CX60" s="1"/>
  <c r="CW400"/>
  <c r="CW284" s="1"/>
  <c r="CW166" s="1"/>
  <c r="CW60" s="1"/>
  <c r="CV400"/>
  <c r="CV284" s="1"/>
  <c r="CV166" s="1"/>
  <c r="CV60" s="1"/>
  <c r="CU400"/>
  <c r="CU284" s="1"/>
  <c r="CU166" s="1"/>
  <c r="CU60" s="1"/>
  <c r="CT400"/>
  <c r="CT284" s="1"/>
  <c r="CT166" s="1"/>
  <c r="CT60" s="1"/>
  <c r="CS400"/>
  <c r="CS284" s="1"/>
  <c r="CS166" s="1"/>
  <c r="CS60" s="1"/>
  <c r="CR400"/>
  <c r="CR284" s="1"/>
  <c r="CR166" s="1"/>
  <c r="CR60" s="1"/>
  <c r="CQ400"/>
  <c r="CQ284" s="1"/>
  <c r="CQ166" s="1"/>
  <c r="CQ60" s="1"/>
  <c r="CP400"/>
  <c r="CP284" s="1"/>
  <c r="CP166" s="1"/>
  <c r="CP60" s="1"/>
  <c r="CO400"/>
  <c r="CO284" s="1"/>
  <c r="CO166" s="1"/>
  <c r="CO60" s="1"/>
  <c r="CN400"/>
  <c r="CN284" s="1"/>
  <c r="CN166" s="1"/>
  <c r="CN60" s="1"/>
  <c r="CM400"/>
  <c r="CM284" s="1"/>
  <c r="CM166" s="1"/>
  <c r="CM60" s="1"/>
  <c r="CL400"/>
  <c r="CL284" s="1"/>
  <c r="CL166" s="1"/>
  <c r="CL60" s="1"/>
  <c r="CK400"/>
  <c r="CK284" s="1"/>
  <c r="CK166" s="1"/>
  <c r="CK60" s="1"/>
  <c r="CJ400"/>
  <c r="CJ284" s="1"/>
  <c r="CJ166" s="1"/>
  <c r="CJ60" s="1"/>
  <c r="CI400"/>
  <c r="CI284" s="1"/>
  <c r="CI166" s="1"/>
  <c r="CI60" s="1"/>
  <c r="CH400"/>
  <c r="CH284" s="1"/>
  <c r="CH166" s="1"/>
  <c r="CH60" s="1"/>
  <c r="CG400"/>
  <c r="CG284" s="1"/>
  <c r="CG166" s="1"/>
  <c r="CG60" s="1"/>
  <c r="CF400"/>
  <c r="CF284" s="1"/>
  <c r="CF166" s="1"/>
  <c r="CF60" s="1"/>
  <c r="CE400"/>
  <c r="CE284" s="1"/>
  <c r="CE166" s="1"/>
  <c r="CE60" s="1"/>
  <c r="CD400"/>
  <c r="CD284" s="1"/>
  <c r="CD166" s="1"/>
  <c r="CD60" s="1"/>
  <c r="CC400"/>
  <c r="CC284" s="1"/>
  <c r="CC166" s="1"/>
  <c r="CC60" s="1"/>
  <c r="CB400"/>
  <c r="CB284" s="1"/>
  <c r="CB166" s="1"/>
  <c r="CB60" s="1"/>
  <c r="CA400"/>
  <c r="CA284" s="1"/>
  <c r="CA166" s="1"/>
  <c r="CA60" s="1"/>
  <c r="BZ400"/>
  <c r="BZ284" s="1"/>
  <c r="BZ166" s="1"/>
  <c r="BZ60" s="1"/>
  <c r="BY400"/>
  <c r="BY284" s="1"/>
  <c r="BY166" s="1"/>
  <c r="BY60" s="1"/>
  <c r="BX400"/>
  <c r="BX284" s="1"/>
  <c r="BX166" s="1"/>
  <c r="BX60" s="1"/>
  <c r="BW400"/>
  <c r="BW284" s="1"/>
  <c r="BW166" s="1"/>
  <c r="BW60" s="1"/>
  <c r="BV400"/>
  <c r="BV284" s="1"/>
  <c r="BV166" s="1"/>
  <c r="BV60" s="1"/>
  <c r="BU400"/>
  <c r="BU284" s="1"/>
  <c r="BU166" s="1"/>
  <c r="BU60" s="1"/>
  <c r="BT400"/>
  <c r="BT284" s="1"/>
  <c r="BT166" s="1"/>
  <c r="BT60" s="1"/>
  <c r="BS400"/>
  <c r="BS284" s="1"/>
  <c r="BS166" s="1"/>
  <c r="BS60" s="1"/>
  <c r="BR400"/>
  <c r="BR284" s="1"/>
  <c r="BR166" s="1"/>
  <c r="BR60" s="1"/>
  <c r="BQ400"/>
  <c r="BQ284" s="1"/>
  <c r="BQ166" s="1"/>
  <c r="BQ60" s="1"/>
  <c r="BP400"/>
  <c r="BP284" s="1"/>
  <c r="BP166" s="1"/>
  <c r="BP60" s="1"/>
  <c r="BO400"/>
  <c r="BO284" s="1"/>
  <c r="BO166" s="1"/>
  <c r="BO60" s="1"/>
  <c r="BN400"/>
  <c r="BN284" s="1"/>
  <c r="BN166" s="1"/>
  <c r="BN60" s="1"/>
  <c r="BM400"/>
  <c r="BM284" s="1"/>
  <c r="BM166" s="1"/>
  <c r="BM60" s="1"/>
  <c r="BL400"/>
  <c r="BL284" s="1"/>
  <c r="BL166" s="1"/>
  <c r="BL60" s="1"/>
  <c r="BK400"/>
  <c r="BK284" s="1"/>
  <c r="BK166" s="1"/>
  <c r="BK60" s="1"/>
  <c r="BJ400"/>
  <c r="BJ284" s="1"/>
  <c r="BJ166" s="1"/>
  <c r="BJ60" s="1"/>
  <c r="BI400"/>
  <c r="BI284" s="1"/>
  <c r="BI166" s="1"/>
  <c r="BI60" s="1"/>
  <c r="BG400"/>
  <c r="BG284" s="1"/>
  <c r="BG166" s="1"/>
  <c r="BG60" s="1"/>
  <c r="BF400"/>
  <c r="BF284" s="1"/>
  <c r="BF166" s="1"/>
  <c r="BF60" s="1"/>
  <c r="BE400"/>
  <c r="BE284" s="1"/>
  <c r="BE166" s="1"/>
  <c r="BE60" s="1"/>
  <c r="BD400"/>
  <c r="BD284" s="1"/>
  <c r="BD166" s="1"/>
  <c r="BD60" s="1"/>
  <c r="BC400"/>
  <c r="BC284" s="1"/>
  <c r="BC166" s="1"/>
  <c r="BC60" s="1"/>
  <c r="BB400"/>
  <c r="BB284" s="1"/>
  <c r="BB166" s="1"/>
  <c r="BB60" s="1"/>
  <c r="BA400"/>
  <c r="BA284" s="1"/>
  <c r="BA166" s="1"/>
  <c r="BA60" s="1"/>
  <c r="AZ400"/>
  <c r="AZ284" s="1"/>
  <c r="AZ166" s="1"/>
  <c r="AZ60" s="1"/>
  <c r="AY400"/>
  <c r="AY284" s="1"/>
  <c r="AY166" s="1"/>
  <c r="AY60" s="1"/>
  <c r="AX400"/>
  <c r="AX284" s="1"/>
  <c r="AX166" s="1"/>
  <c r="AX60" s="1"/>
  <c r="AW400"/>
  <c r="AW284" s="1"/>
  <c r="AW166" s="1"/>
  <c r="AW60" s="1"/>
  <c r="AV400"/>
  <c r="AV284" s="1"/>
  <c r="AV166" s="1"/>
  <c r="AV60" s="1"/>
  <c r="AU400"/>
  <c r="AU284" s="1"/>
  <c r="AU166" s="1"/>
  <c r="AU60" s="1"/>
  <c r="AT400"/>
  <c r="AT284" s="1"/>
  <c r="AT166" s="1"/>
  <c r="AT60" s="1"/>
  <c r="AS400"/>
  <c r="AS284" s="1"/>
  <c r="AS166" s="1"/>
  <c r="AS60" s="1"/>
  <c r="AR400"/>
  <c r="AR284" s="1"/>
  <c r="AR166" s="1"/>
  <c r="AR60" s="1"/>
  <c r="AQ400"/>
  <c r="AQ284" s="1"/>
  <c r="AQ166" s="1"/>
  <c r="AQ60" s="1"/>
  <c r="AP400"/>
  <c r="AP284" s="1"/>
  <c r="AP166" s="1"/>
  <c r="AP60" s="1"/>
  <c r="AO400"/>
  <c r="AO284" s="1"/>
  <c r="AO166" s="1"/>
  <c r="AO60" s="1"/>
  <c r="AN400"/>
  <c r="AN284" s="1"/>
  <c r="AN166" s="1"/>
  <c r="AN60" s="1"/>
  <c r="AM400"/>
  <c r="AM284" s="1"/>
  <c r="AM166" s="1"/>
  <c r="AM60" s="1"/>
  <c r="AL400"/>
  <c r="AL284" s="1"/>
  <c r="AL166" s="1"/>
  <c r="AL60" s="1"/>
  <c r="AK400"/>
  <c r="AK284" s="1"/>
  <c r="AK166" s="1"/>
  <c r="AK60" s="1"/>
  <c r="AJ400"/>
  <c r="AJ284" s="1"/>
  <c r="AJ166" s="1"/>
  <c r="AJ60" s="1"/>
  <c r="AI400"/>
  <c r="AI284" s="1"/>
  <c r="AI166" s="1"/>
  <c r="AI60" s="1"/>
  <c r="AH400"/>
  <c r="AH284" s="1"/>
  <c r="AH166" s="1"/>
  <c r="AH60" s="1"/>
  <c r="AG400"/>
  <c r="AG284" s="1"/>
  <c r="AG166" s="1"/>
  <c r="AG60" s="1"/>
  <c r="AF400"/>
  <c r="AF284" s="1"/>
  <c r="AF166" s="1"/>
  <c r="AF60" s="1"/>
  <c r="AE400"/>
  <c r="AE284" s="1"/>
  <c r="AE166" s="1"/>
  <c r="AE60" s="1"/>
  <c r="AD400"/>
  <c r="AD284" s="1"/>
  <c r="AD166" s="1"/>
  <c r="AD60" s="1"/>
  <c r="AC400"/>
  <c r="AC284" s="1"/>
  <c r="AC166" s="1"/>
  <c r="AC60" s="1"/>
  <c r="AB400"/>
  <c r="AB284" s="1"/>
  <c r="AB166" s="1"/>
  <c r="AB60" s="1"/>
  <c r="AA400"/>
  <c r="AA284" s="1"/>
  <c r="AA166" s="1"/>
  <c r="AA60" s="1"/>
  <c r="Z400"/>
  <c r="Z284" s="1"/>
  <c r="Z166" s="1"/>
  <c r="Z60" s="1"/>
  <c r="Y400"/>
  <c r="Y284" s="1"/>
  <c r="Y166" s="1"/>
  <c r="Y60" s="1"/>
  <c r="X400"/>
  <c r="X284" s="1"/>
  <c r="X166" s="1"/>
  <c r="X60" s="1"/>
  <c r="W400"/>
  <c r="W284" s="1"/>
  <c r="W166" s="1"/>
  <c r="W60" s="1"/>
  <c r="V400"/>
  <c r="V284" s="1"/>
  <c r="V166" s="1"/>
  <c r="V60" s="1"/>
  <c r="U400"/>
  <c r="U284" s="1"/>
  <c r="U166" s="1"/>
  <c r="U60" s="1"/>
  <c r="T400"/>
  <c r="T284" s="1"/>
  <c r="T166" s="1"/>
  <c r="T60" s="1"/>
  <c r="S400"/>
  <c r="S284" s="1"/>
  <c r="S166" s="1"/>
  <c r="S60" s="1"/>
  <c r="R400"/>
  <c r="R284" s="1"/>
  <c r="R166" s="1"/>
  <c r="R60" s="1"/>
  <c r="Q400"/>
  <c r="Q284" s="1"/>
  <c r="Q166" s="1"/>
  <c r="Q60" s="1"/>
  <c r="P400"/>
  <c r="P284" s="1"/>
  <c r="P166" s="1"/>
  <c r="P60" s="1"/>
  <c r="O400"/>
  <c r="O284" s="1"/>
  <c r="O166" s="1"/>
  <c r="O60" s="1"/>
  <c r="N400"/>
  <c r="N284" s="1"/>
  <c r="N166" s="1"/>
  <c r="N60" s="1"/>
  <c r="M400"/>
  <c r="M284" s="1"/>
  <c r="M166" s="1"/>
  <c r="M60" s="1"/>
  <c r="L400"/>
  <c r="L284" s="1"/>
  <c r="L166" s="1"/>
  <c r="L60" s="1"/>
  <c r="K400"/>
  <c r="K284" s="1"/>
  <c r="K166" s="1"/>
  <c r="K60" s="1"/>
  <c r="J400"/>
  <c r="J284" s="1"/>
  <c r="J166" s="1"/>
  <c r="J60" s="1"/>
  <c r="DD401"/>
  <c r="DD285" s="1"/>
  <c r="DD167" s="1"/>
  <c r="DD61" s="1"/>
  <c r="DC401"/>
  <c r="DC285" s="1"/>
  <c r="DC167" s="1"/>
  <c r="DC61" s="1"/>
  <c r="DB401"/>
  <c r="DB285" s="1"/>
  <c r="DB167" s="1"/>
  <c r="DB61" s="1"/>
  <c r="DA401"/>
  <c r="DA285" s="1"/>
  <c r="DA167" s="1"/>
  <c r="DA61" s="1"/>
  <c r="CZ401"/>
  <c r="CZ285" s="1"/>
  <c r="CZ167" s="1"/>
  <c r="CZ61" s="1"/>
  <c r="CY401"/>
  <c r="CY285" s="1"/>
  <c r="CY167" s="1"/>
  <c r="CY61" s="1"/>
  <c r="CX401"/>
  <c r="CX285" s="1"/>
  <c r="CX167" s="1"/>
  <c r="CX61" s="1"/>
  <c r="CW401"/>
  <c r="CW285" s="1"/>
  <c r="CW167" s="1"/>
  <c r="CW61" s="1"/>
  <c r="CV401"/>
  <c r="CV285" s="1"/>
  <c r="CV167" s="1"/>
  <c r="CV61" s="1"/>
  <c r="CU401"/>
  <c r="CU285" s="1"/>
  <c r="CU167" s="1"/>
  <c r="CU61" s="1"/>
  <c r="CT401"/>
  <c r="CT285" s="1"/>
  <c r="CT167" s="1"/>
  <c r="CT61" s="1"/>
  <c r="CS401"/>
  <c r="CS285" s="1"/>
  <c r="CS167" s="1"/>
  <c r="CS61" s="1"/>
  <c r="CR401"/>
  <c r="CR285" s="1"/>
  <c r="CR167" s="1"/>
  <c r="CR61" s="1"/>
  <c r="CQ401"/>
  <c r="CQ285" s="1"/>
  <c r="CQ167" s="1"/>
  <c r="CQ61" s="1"/>
  <c r="CP401"/>
  <c r="CP285" s="1"/>
  <c r="CP167" s="1"/>
  <c r="CP61" s="1"/>
  <c r="CO401"/>
  <c r="CO285" s="1"/>
  <c r="CO167" s="1"/>
  <c r="CO61" s="1"/>
  <c r="CN401"/>
  <c r="CN285" s="1"/>
  <c r="CN167" s="1"/>
  <c r="CN61" s="1"/>
  <c r="CM401"/>
  <c r="CM285" s="1"/>
  <c r="CM167" s="1"/>
  <c r="CM61" s="1"/>
  <c r="CL401"/>
  <c r="CL285" s="1"/>
  <c r="CL167" s="1"/>
  <c r="CL61" s="1"/>
  <c r="CK401"/>
  <c r="CK285" s="1"/>
  <c r="CK167" s="1"/>
  <c r="CK61" s="1"/>
  <c r="CJ401"/>
  <c r="CJ285" s="1"/>
  <c r="CJ167" s="1"/>
  <c r="CJ61" s="1"/>
  <c r="CI401"/>
  <c r="CI285" s="1"/>
  <c r="CI167" s="1"/>
  <c r="CI61" s="1"/>
  <c r="CH401"/>
  <c r="CH285" s="1"/>
  <c r="CH167" s="1"/>
  <c r="CH61" s="1"/>
  <c r="CG401"/>
  <c r="CG285" s="1"/>
  <c r="CG167" s="1"/>
  <c r="CG61" s="1"/>
  <c r="CF401"/>
  <c r="CF285" s="1"/>
  <c r="CF167" s="1"/>
  <c r="CF61" s="1"/>
  <c r="CE401"/>
  <c r="CE285" s="1"/>
  <c r="CE167" s="1"/>
  <c r="CE61" s="1"/>
  <c r="CD401"/>
  <c r="CD285" s="1"/>
  <c r="CD167" s="1"/>
  <c r="CD61" s="1"/>
  <c r="CC401"/>
  <c r="CC285" s="1"/>
  <c r="CC167" s="1"/>
  <c r="CC61" s="1"/>
  <c r="CB401"/>
  <c r="CB285" s="1"/>
  <c r="CB167" s="1"/>
  <c r="CB61" s="1"/>
  <c r="CA401"/>
  <c r="CA285" s="1"/>
  <c r="CA167" s="1"/>
  <c r="CA61" s="1"/>
  <c r="BZ401"/>
  <c r="BZ285" s="1"/>
  <c r="BZ167" s="1"/>
  <c r="BZ61" s="1"/>
  <c r="BY401"/>
  <c r="BY285" s="1"/>
  <c r="BY167" s="1"/>
  <c r="BY61" s="1"/>
  <c r="BX401"/>
  <c r="BX285" s="1"/>
  <c r="BX167" s="1"/>
  <c r="BX61" s="1"/>
  <c r="BW401"/>
  <c r="BW285" s="1"/>
  <c r="BW167" s="1"/>
  <c r="BW61" s="1"/>
  <c r="BV401"/>
  <c r="BV285" s="1"/>
  <c r="BV167" s="1"/>
  <c r="BV61" s="1"/>
  <c r="BU401"/>
  <c r="BU285" s="1"/>
  <c r="BU167" s="1"/>
  <c r="BU61" s="1"/>
  <c r="BT401"/>
  <c r="BT285" s="1"/>
  <c r="BT167" s="1"/>
  <c r="BT61" s="1"/>
  <c r="BS401"/>
  <c r="BS285" s="1"/>
  <c r="BS167" s="1"/>
  <c r="BS61" s="1"/>
  <c r="BR401"/>
  <c r="BR285" s="1"/>
  <c r="BR167" s="1"/>
  <c r="BR61" s="1"/>
  <c r="BQ401"/>
  <c r="BQ285" s="1"/>
  <c r="BQ167" s="1"/>
  <c r="BQ61" s="1"/>
  <c r="BP401"/>
  <c r="BP285" s="1"/>
  <c r="BP167" s="1"/>
  <c r="BP61" s="1"/>
  <c r="BO401"/>
  <c r="BO285" s="1"/>
  <c r="BO167" s="1"/>
  <c r="BO61" s="1"/>
  <c r="BN401"/>
  <c r="BN285" s="1"/>
  <c r="BN167" s="1"/>
  <c r="BN61" s="1"/>
  <c r="BM401"/>
  <c r="BM285" s="1"/>
  <c r="BM167" s="1"/>
  <c r="BM61" s="1"/>
  <c r="BL401"/>
  <c r="BL285" s="1"/>
  <c r="BL167" s="1"/>
  <c r="BL61" s="1"/>
  <c r="BK401"/>
  <c r="BK285" s="1"/>
  <c r="BK167" s="1"/>
  <c r="BK61" s="1"/>
  <c r="BJ401"/>
  <c r="BJ285" s="1"/>
  <c r="BJ167" s="1"/>
  <c r="BJ61" s="1"/>
  <c r="BH401"/>
  <c r="BH285" s="1"/>
  <c r="BH167" s="1"/>
  <c r="BH61" s="1"/>
  <c r="BG401"/>
  <c r="BG285" s="1"/>
  <c r="BG167" s="1"/>
  <c r="BG61" s="1"/>
  <c r="BF401"/>
  <c r="BF285" s="1"/>
  <c r="BF167" s="1"/>
  <c r="BF61" s="1"/>
  <c r="BE401"/>
  <c r="BE285" s="1"/>
  <c r="BE167" s="1"/>
  <c r="BE61" s="1"/>
  <c r="BD401"/>
  <c r="BD285" s="1"/>
  <c r="BD167" s="1"/>
  <c r="BD61" s="1"/>
  <c r="BC401"/>
  <c r="BC285" s="1"/>
  <c r="BC167" s="1"/>
  <c r="BC61" s="1"/>
  <c r="BB401"/>
  <c r="BB285" s="1"/>
  <c r="BB167" s="1"/>
  <c r="BB61" s="1"/>
  <c r="BA401"/>
  <c r="BA285" s="1"/>
  <c r="BA167" s="1"/>
  <c r="BA61" s="1"/>
  <c r="AZ401"/>
  <c r="AZ285" s="1"/>
  <c r="AZ167" s="1"/>
  <c r="AZ61" s="1"/>
  <c r="AY401"/>
  <c r="AY285" s="1"/>
  <c r="AY167" s="1"/>
  <c r="AY61" s="1"/>
  <c r="AX401"/>
  <c r="AX285" s="1"/>
  <c r="AX167" s="1"/>
  <c r="AX61" s="1"/>
  <c r="AW401"/>
  <c r="AW285" s="1"/>
  <c r="AW167" s="1"/>
  <c r="AW61" s="1"/>
  <c r="AV401"/>
  <c r="AV285" s="1"/>
  <c r="AV167" s="1"/>
  <c r="AV61" s="1"/>
  <c r="AU401"/>
  <c r="AU285" s="1"/>
  <c r="AU167" s="1"/>
  <c r="AU61" s="1"/>
  <c r="AT401"/>
  <c r="AT285" s="1"/>
  <c r="AT167" s="1"/>
  <c r="AT61" s="1"/>
  <c r="AS401"/>
  <c r="AS285" s="1"/>
  <c r="AS167" s="1"/>
  <c r="AS61" s="1"/>
  <c r="AR401"/>
  <c r="AR285" s="1"/>
  <c r="AR167" s="1"/>
  <c r="AR61" s="1"/>
  <c r="AQ401"/>
  <c r="AQ285" s="1"/>
  <c r="AQ167" s="1"/>
  <c r="AQ61" s="1"/>
  <c r="AP401"/>
  <c r="AP285" s="1"/>
  <c r="AP167" s="1"/>
  <c r="AP61" s="1"/>
  <c r="AO401"/>
  <c r="AO285" s="1"/>
  <c r="AO167" s="1"/>
  <c r="AO61" s="1"/>
  <c r="AN401"/>
  <c r="AN285" s="1"/>
  <c r="AN167" s="1"/>
  <c r="AN61" s="1"/>
  <c r="AM401"/>
  <c r="AM285" s="1"/>
  <c r="AM167" s="1"/>
  <c r="AM61" s="1"/>
  <c r="AL401"/>
  <c r="AL285" s="1"/>
  <c r="AL167" s="1"/>
  <c r="AL61" s="1"/>
  <c r="AK401"/>
  <c r="AK285" s="1"/>
  <c r="AK167" s="1"/>
  <c r="AK61" s="1"/>
  <c r="AJ401"/>
  <c r="AJ285" s="1"/>
  <c r="AJ167" s="1"/>
  <c r="AJ61" s="1"/>
  <c r="AI401"/>
  <c r="AI285" s="1"/>
  <c r="AI167" s="1"/>
  <c r="AI61" s="1"/>
  <c r="AH401"/>
  <c r="AH285" s="1"/>
  <c r="AH167" s="1"/>
  <c r="AH61" s="1"/>
  <c r="AG401"/>
  <c r="AG285" s="1"/>
  <c r="AG167" s="1"/>
  <c r="AG61" s="1"/>
  <c r="AF401"/>
  <c r="AF285" s="1"/>
  <c r="AF167" s="1"/>
  <c r="AF61" s="1"/>
  <c r="AE401"/>
  <c r="AE285" s="1"/>
  <c r="AE167" s="1"/>
  <c r="AE61" s="1"/>
  <c r="AD401"/>
  <c r="AD285" s="1"/>
  <c r="AD167" s="1"/>
  <c r="AD61" s="1"/>
  <c r="AC401"/>
  <c r="AC285" s="1"/>
  <c r="AC167" s="1"/>
  <c r="AC61" s="1"/>
  <c r="AB401"/>
  <c r="AB285" s="1"/>
  <c r="AB167" s="1"/>
  <c r="AB61" s="1"/>
  <c r="AA401"/>
  <c r="AA285" s="1"/>
  <c r="AA167" s="1"/>
  <c r="AA61" s="1"/>
  <c r="Z401"/>
  <c r="Z285" s="1"/>
  <c r="Z167" s="1"/>
  <c r="Z61" s="1"/>
  <c r="Y401"/>
  <c r="Y285" s="1"/>
  <c r="Y167" s="1"/>
  <c r="Y61" s="1"/>
  <c r="X401"/>
  <c r="X285" s="1"/>
  <c r="X167" s="1"/>
  <c r="X61" s="1"/>
  <c r="W401"/>
  <c r="W285" s="1"/>
  <c r="W167" s="1"/>
  <c r="W61" s="1"/>
  <c r="V401"/>
  <c r="V285" s="1"/>
  <c r="V167" s="1"/>
  <c r="V61" s="1"/>
  <c r="U401"/>
  <c r="U285" s="1"/>
  <c r="U167" s="1"/>
  <c r="U61" s="1"/>
  <c r="T401"/>
  <c r="T285" s="1"/>
  <c r="T167" s="1"/>
  <c r="T61" s="1"/>
  <c r="S401"/>
  <c r="S285" s="1"/>
  <c r="S167" s="1"/>
  <c r="S61" s="1"/>
  <c r="R401"/>
  <c r="R285" s="1"/>
  <c r="R167" s="1"/>
  <c r="R61" s="1"/>
  <c r="Q401"/>
  <c r="Q285" s="1"/>
  <c r="Q167" s="1"/>
  <c r="Q61" s="1"/>
  <c r="P401"/>
  <c r="P285" s="1"/>
  <c r="P167" s="1"/>
  <c r="P61" s="1"/>
  <c r="O401"/>
  <c r="O285" s="1"/>
  <c r="O167" s="1"/>
  <c r="O61" s="1"/>
  <c r="N401"/>
  <c r="N285" s="1"/>
  <c r="N167" s="1"/>
  <c r="N61" s="1"/>
  <c r="M401"/>
  <c r="M285" s="1"/>
  <c r="M167" s="1"/>
  <c r="M61" s="1"/>
  <c r="L401"/>
  <c r="L285" s="1"/>
  <c r="L167" s="1"/>
  <c r="L61" s="1"/>
  <c r="K401"/>
  <c r="K285" s="1"/>
  <c r="K167" s="1"/>
  <c r="K61" s="1"/>
  <c r="J401"/>
  <c r="J285" s="1"/>
  <c r="J167" s="1"/>
  <c r="J61" s="1"/>
  <c r="DD402"/>
  <c r="DD286" s="1"/>
  <c r="DD168" s="1"/>
  <c r="DD62" s="1"/>
  <c r="DC402"/>
  <c r="DC286" s="1"/>
  <c r="DC168" s="1"/>
  <c r="DC62" s="1"/>
  <c r="DB402"/>
  <c r="DB286" s="1"/>
  <c r="DB168" s="1"/>
  <c r="DB62" s="1"/>
  <c r="DA402"/>
  <c r="DA286" s="1"/>
  <c r="DA168" s="1"/>
  <c r="DA62" s="1"/>
  <c r="CZ402"/>
  <c r="CZ286" s="1"/>
  <c r="CZ168" s="1"/>
  <c r="CZ62" s="1"/>
  <c r="CY402"/>
  <c r="CY286" s="1"/>
  <c r="CY168" s="1"/>
  <c r="CY62" s="1"/>
  <c r="CX402"/>
  <c r="CX286" s="1"/>
  <c r="CX168" s="1"/>
  <c r="CX62" s="1"/>
  <c r="CW402"/>
  <c r="CW286" s="1"/>
  <c r="CW168" s="1"/>
  <c r="CW62" s="1"/>
  <c r="CV402"/>
  <c r="CV286" s="1"/>
  <c r="CV168" s="1"/>
  <c r="CV62" s="1"/>
  <c r="CU402"/>
  <c r="CU286" s="1"/>
  <c r="CU168" s="1"/>
  <c r="CU62" s="1"/>
  <c r="CT402"/>
  <c r="CT286" s="1"/>
  <c r="CT168" s="1"/>
  <c r="CT62" s="1"/>
  <c r="CS402"/>
  <c r="CS286" s="1"/>
  <c r="CS168" s="1"/>
  <c r="CS62" s="1"/>
  <c r="CR402"/>
  <c r="CR286" s="1"/>
  <c r="CR168" s="1"/>
  <c r="CR62" s="1"/>
  <c r="CQ402"/>
  <c r="CQ286" s="1"/>
  <c r="CQ168" s="1"/>
  <c r="CQ62" s="1"/>
  <c r="CP402"/>
  <c r="CP286" s="1"/>
  <c r="CP168" s="1"/>
  <c r="CP62" s="1"/>
  <c r="CO402"/>
  <c r="CO286" s="1"/>
  <c r="CO168" s="1"/>
  <c r="CO62" s="1"/>
  <c r="CN402"/>
  <c r="CN286" s="1"/>
  <c r="CN168" s="1"/>
  <c r="CN62" s="1"/>
  <c r="CM402"/>
  <c r="CM286" s="1"/>
  <c r="CM168" s="1"/>
  <c r="CM62" s="1"/>
  <c r="CL402"/>
  <c r="CL286" s="1"/>
  <c r="CL168" s="1"/>
  <c r="CL62" s="1"/>
  <c r="CK402"/>
  <c r="CK286" s="1"/>
  <c r="CK168" s="1"/>
  <c r="CK62" s="1"/>
  <c r="CJ402"/>
  <c r="CJ286" s="1"/>
  <c r="CJ168" s="1"/>
  <c r="CJ62" s="1"/>
  <c r="CI402"/>
  <c r="CI286" s="1"/>
  <c r="CI168" s="1"/>
  <c r="CI62" s="1"/>
  <c r="CH402"/>
  <c r="CH286" s="1"/>
  <c r="CH168" s="1"/>
  <c r="CH62" s="1"/>
  <c r="CG402"/>
  <c r="CG286" s="1"/>
  <c r="CG168" s="1"/>
  <c r="CG62" s="1"/>
  <c r="CF402"/>
  <c r="CF286" s="1"/>
  <c r="CF168" s="1"/>
  <c r="CF62" s="1"/>
  <c r="CE402"/>
  <c r="CE286" s="1"/>
  <c r="CE168" s="1"/>
  <c r="CE62" s="1"/>
  <c r="CD402"/>
  <c r="CD286" s="1"/>
  <c r="CD168" s="1"/>
  <c r="CD62" s="1"/>
  <c r="CC402"/>
  <c r="CC286" s="1"/>
  <c r="CC168" s="1"/>
  <c r="CC62" s="1"/>
  <c r="CB402"/>
  <c r="CB286" s="1"/>
  <c r="CB168" s="1"/>
  <c r="CB62" s="1"/>
  <c r="CA402"/>
  <c r="CA286" s="1"/>
  <c r="CA168" s="1"/>
  <c r="CA62" s="1"/>
  <c r="BZ402"/>
  <c r="BZ286" s="1"/>
  <c r="BZ168" s="1"/>
  <c r="BZ62" s="1"/>
  <c r="BY402"/>
  <c r="BY286" s="1"/>
  <c r="BY168" s="1"/>
  <c r="BY62" s="1"/>
  <c r="BX402"/>
  <c r="BX286" s="1"/>
  <c r="BX168" s="1"/>
  <c r="BX62" s="1"/>
  <c r="BW402"/>
  <c r="BW286" s="1"/>
  <c r="BW168" s="1"/>
  <c r="BW62" s="1"/>
  <c r="BV402"/>
  <c r="BV286" s="1"/>
  <c r="BV168" s="1"/>
  <c r="BV62" s="1"/>
  <c r="BU402"/>
  <c r="BU286" s="1"/>
  <c r="BU168" s="1"/>
  <c r="BU62" s="1"/>
  <c r="BT402"/>
  <c r="BT286" s="1"/>
  <c r="BT168" s="1"/>
  <c r="BT62" s="1"/>
  <c r="BS402"/>
  <c r="BS286" s="1"/>
  <c r="BS168" s="1"/>
  <c r="BS62" s="1"/>
  <c r="BR402"/>
  <c r="BR286" s="1"/>
  <c r="BR168" s="1"/>
  <c r="BR62" s="1"/>
  <c r="BQ402"/>
  <c r="BQ286" s="1"/>
  <c r="BQ168" s="1"/>
  <c r="BQ62" s="1"/>
  <c r="BP402"/>
  <c r="BP286" s="1"/>
  <c r="BP168" s="1"/>
  <c r="BP62" s="1"/>
  <c r="BO402"/>
  <c r="BO286" s="1"/>
  <c r="BO168" s="1"/>
  <c r="BO62" s="1"/>
  <c r="BN402"/>
  <c r="BN286" s="1"/>
  <c r="BN168" s="1"/>
  <c r="BN62" s="1"/>
  <c r="BM402"/>
  <c r="BM286" s="1"/>
  <c r="BM168" s="1"/>
  <c r="BM62" s="1"/>
  <c r="BL402"/>
  <c r="BL286" s="1"/>
  <c r="BL168" s="1"/>
  <c r="BL62" s="1"/>
  <c r="BK402"/>
  <c r="BK286" s="1"/>
  <c r="BK168" s="1"/>
  <c r="BK62" s="1"/>
  <c r="BI402"/>
  <c r="BI286" s="1"/>
  <c r="BI168" s="1"/>
  <c r="BI62" s="1"/>
  <c r="BH402"/>
  <c r="BH286" s="1"/>
  <c r="BH168" s="1"/>
  <c r="BH62" s="1"/>
  <c r="BG402"/>
  <c r="BG286" s="1"/>
  <c r="BG168" s="1"/>
  <c r="BG62" s="1"/>
  <c r="BF402"/>
  <c r="BF286" s="1"/>
  <c r="BF168" s="1"/>
  <c r="BF62" s="1"/>
  <c r="BE402"/>
  <c r="BE286" s="1"/>
  <c r="BE168" s="1"/>
  <c r="BE62" s="1"/>
  <c r="BD402"/>
  <c r="BD286" s="1"/>
  <c r="BD168" s="1"/>
  <c r="BD62" s="1"/>
  <c r="BC402"/>
  <c r="BC286" s="1"/>
  <c r="BC168" s="1"/>
  <c r="BC62" s="1"/>
  <c r="BB402"/>
  <c r="BB286" s="1"/>
  <c r="BB168" s="1"/>
  <c r="BB62" s="1"/>
  <c r="BA402"/>
  <c r="BA286" s="1"/>
  <c r="BA168" s="1"/>
  <c r="BA62" s="1"/>
  <c r="AZ402"/>
  <c r="AZ286" s="1"/>
  <c r="AZ168" s="1"/>
  <c r="AZ62" s="1"/>
  <c r="AY402"/>
  <c r="AY286" s="1"/>
  <c r="AY168" s="1"/>
  <c r="AY62" s="1"/>
  <c r="AX402"/>
  <c r="AX286" s="1"/>
  <c r="AX168" s="1"/>
  <c r="AX62" s="1"/>
  <c r="AW402"/>
  <c r="AW286" s="1"/>
  <c r="AW168" s="1"/>
  <c r="AW62" s="1"/>
  <c r="AV402"/>
  <c r="AV286" s="1"/>
  <c r="AV168" s="1"/>
  <c r="AV62" s="1"/>
  <c r="AU402"/>
  <c r="AU286" s="1"/>
  <c r="AU168" s="1"/>
  <c r="AU62" s="1"/>
  <c r="AT402"/>
  <c r="AT286" s="1"/>
  <c r="AT168" s="1"/>
  <c r="AT62" s="1"/>
  <c r="AS402"/>
  <c r="AS286" s="1"/>
  <c r="AS168" s="1"/>
  <c r="AS62" s="1"/>
  <c r="AR402"/>
  <c r="AR286" s="1"/>
  <c r="AR168" s="1"/>
  <c r="AR62" s="1"/>
  <c r="AQ402"/>
  <c r="AQ286" s="1"/>
  <c r="AQ168" s="1"/>
  <c r="AQ62" s="1"/>
  <c r="AP402"/>
  <c r="AP286" s="1"/>
  <c r="AP168" s="1"/>
  <c r="AP62" s="1"/>
  <c r="AO402"/>
  <c r="AO286" s="1"/>
  <c r="AO168" s="1"/>
  <c r="AO62" s="1"/>
  <c r="AN402"/>
  <c r="AN286" s="1"/>
  <c r="AN168" s="1"/>
  <c r="AN62" s="1"/>
  <c r="AM402"/>
  <c r="AM286" s="1"/>
  <c r="AM168" s="1"/>
  <c r="AM62" s="1"/>
  <c r="AL402"/>
  <c r="AL286" s="1"/>
  <c r="AL168" s="1"/>
  <c r="AL62" s="1"/>
  <c r="AK402"/>
  <c r="AK286" s="1"/>
  <c r="AK168" s="1"/>
  <c r="AK62" s="1"/>
  <c r="AJ402"/>
  <c r="AJ286" s="1"/>
  <c r="AJ168" s="1"/>
  <c r="AJ62" s="1"/>
  <c r="AI402"/>
  <c r="AI286" s="1"/>
  <c r="AI168" s="1"/>
  <c r="AI62" s="1"/>
  <c r="AH402"/>
  <c r="AH286" s="1"/>
  <c r="AH168" s="1"/>
  <c r="AH62" s="1"/>
  <c r="AG402"/>
  <c r="AG286" s="1"/>
  <c r="AG168" s="1"/>
  <c r="AG62" s="1"/>
  <c r="AF402"/>
  <c r="AF286" s="1"/>
  <c r="AF168" s="1"/>
  <c r="AF62" s="1"/>
  <c r="AE402"/>
  <c r="AE286" s="1"/>
  <c r="AE168" s="1"/>
  <c r="AE62" s="1"/>
  <c r="AD402"/>
  <c r="AD286" s="1"/>
  <c r="AD168" s="1"/>
  <c r="AD62" s="1"/>
  <c r="AC402"/>
  <c r="AC286" s="1"/>
  <c r="AC168" s="1"/>
  <c r="AC62" s="1"/>
  <c r="AB402"/>
  <c r="AB286" s="1"/>
  <c r="AB168" s="1"/>
  <c r="AB62" s="1"/>
  <c r="AA402"/>
  <c r="AA286" s="1"/>
  <c r="AA168" s="1"/>
  <c r="AA62" s="1"/>
  <c r="Z402"/>
  <c r="Z286" s="1"/>
  <c r="Z168" s="1"/>
  <c r="Z62" s="1"/>
  <c r="Y402"/>
  <c r="Y286" s="1"/>
  <c r="Y168" s="1"/>
  <c r="Y62" s="1"/>
  <c r="X402"/>
  <c r="X286" s="1"/>
  <c r="X168" s="1"/>
  <c r="X62" s="1"/>
  <c r="W402"/>
  <c r="W286" s="1"/>
  <c r="W168" s="1"/>
  <c r="W62" s="1"/>
  <c r="V402"/>
  <c r="V286" s="1"/>
  <c r="V168" s="1"/>
  <c r="V62" s="1"/>
  <c r="U402"/>
  <c r="U286" s="1"/>
  <c r="U168" s="1"/>
  <c r="U62" s="1"/>
  <c r="T402"/>
  <c r="T286" s="1"/>
  <c r="T168" s="1"/>
  <c r="T62" s="1"/>
  <c r="S402"/>
  <c r="S286" s="1"/>
  <c r="S168" s="1"/>
  <c r="S62" s="1"/>
  <c r="R402"/>
  <c r="R286" s="1"/>
  <c r="R168" s="1"/>
  <c r="R62" s="1"/>
  <c r="Q402"/>
  <c r="Q286" s="1"/>
  <c r="Q168" s="1"/>
  <c r="Q62" s="1"/>
  <c r="P402"/>
  <c r="P286" s="1"/>
  <c r="P168" s="1"/>
  <c r="P62" s="1"/>
  <c r="O402"/>
  <c r="O286" s="1"/>
  <c r="O168" s="1"/>
  <c r="O62" s="1"/>
  <c r="N402"/>
  <c r="N286" s="1"/>
  <c r="N168" s="1"/>
  <c r="N62" s="1"/>
  <c r="M402"/>
  <c r="M286" s="1"/>
  <c r="M168" s="1"/>
  <c r="M62" s="1"/>
  <c r="L402"/>
  <c r="L286" s="1"/>
  <c r="L168" s="1"/>
  <c r="L62" s="1"/>
  <c r="K402"/>
  <c r="K286" s="1"/>
  <c r="K168" s="1"/>
  <c r="K62" s="1"/>
  <c r="J402"/>
  <c r="J286" s="1"/>
  <c r="J168" s="1"/>
  <c r="J62" s="1"/>
  <c r="DD403"/>
  <c r="DD287" s="1"/>
  <c r="DD169" s="1"/>
  <c r="DD63" s="1"/>
  <c r="DC403"/>
  <c r="DC287" s="1"/>
  <c r="DC169" s="1"/>
  <c r="DC63" s="1"/>
  <c r="DB403"/>
  <c r="DB287" s="1"/>
  <c r="DB169" s="1"/>
  <c r="DB63" s="1"/>
  <c r="DA403"/>
  <c r="DA287" s="1"/>
  <c r="DA169" s="1"/>
  <c r="DA63" s="1"/>
  <c r="CZ403"/>
  <c r="CZ287" s="1"/>
  <c r="CZ169" s="1"/>
  <c r="CZ63" s="1"/>
  <c r="CY403"/>
  <c r="CY287" s="1"/>
  <c r="CY169" s="1"/>
  <c r="CY63" s="1"/>
  <c r="CX403"/>
  <c r="CX287" s="1"/>
  <c r="CX169" s="1"/>
  <c r="CX63" s="1"/>
  <c r="CW403"/>
  <c r="CW287" s="1"/>
  <c r="CW169" s="1"/>
  <c r="CW63" s="1"/>
  <c r="CV403"/>
  <c r="CV287" s="1"/>
  <c r="CV169" s="1"/>
  <c r="CV63" s="1"/>
  <c r="CU403"/>
  <c r="CU287" s="1"/>
  <c r="CU169" s="1"/>
  <c r="CU63" s="1"/>
  <c r="CT403"/>
  <c r="CT287" s="1"/>
  <c r="CT169" s="1"/>
  <c r="CT63" s="1"/>
  <c r="CS403"/>
  <c r="CS287" s="1"/>
  <c r="CS169" s="1"/>
  <c r="CS63" s="1"/>
  <c r="CR403"/>
  <c r="CR287" s="1"/>
  <c r="CR169" s="1"/>
  <c r="CR63" s="1"/>
  <c r="CQ403"/>
  <c r="CQ287" s="1"/>
  <c r="CQ169" s="1"/>
  <c r="CQ63" s="1"/>
  <c r="CP403"/>
  <c r="CP287" s="1"/>
  <c r="CP169" s="1"/>
  <c r="CP63" s="1"/>
  <c r="CO403"/>
  <c r="CO287" s="1"/>
  <c r="CO169" s="1"/>
  <c r="CO63" s="1"/>
  <c r="CN403"/>
  <c r="CN287" s="1"/>
  <c r="CN169" s="1"/>
  <c r="CN63" s="1"/>
  <c r="CM403"/>
  <c r="CM287" s="1"/>
  <c r="CM169" s="1"/>
  <c r="CM63" s="1"/>
  <c r="CL403"/>
  <c r="CL287" s="1"/>
  <c r="CL169" s="1"/>
  <c r="CL63" s="1"/>
  <c r="CK403"/>
  <c r="CK287" s="1"/>
  <c r="CK169" s="1"/>
  <c r="CK63" s="1"/>
  <c r="CJ403"/>
  <c r="CJ287" s="1"/>
  <c r="CJ169" s="1"/>
  <c r="CJ63" s="1"/>
  <c r="CI403"/>
  <c r="CI287" s="1"/>
  <c r="CI169" s="1"/>
  <c r="CI63" s="1"/>
  <c r="CH403"/>
  <c r="CH287" s="1"/>
  <c r="CH169" s="1"/>
  <c r="CH63" s="1"/>
  <c r="CG403"/>
  <c r="CG287" s="1"/>
  <c r="CG169" s="1"/>
  <c r="CG63" s="1"/>
  <c r="CF403"/>
  <c r="CF287" s="1"/>
  <c r="CF169" s="1"/>
  <c r="CF63" s="1"/>
  <c r="CE403"/>
  <c r="CE287" s="1"/>
  <c r="CE169" s="1"/>
  <c r="CE63" s="1"/>
  <c r="CD403"/>
  <c r="CD287" s="1"/>
  <c r="CD169" s="1"/>
  <c r="CD63" s="1"/>
  <c r="CC403"/>
  <c r="CC287" s="1"/>
  <c r="CC169" s="1"/>
  <c r="CC63" s="1"/>
  <c r="CB403"/>
  <c r="CB287" s="1"/>
  <c r="CB169" s="1"/>
  <c r="CB63" s="1"/>
  <c r="CA403"/>
  <c r="CA287" s="1"/>
  <c r="CA169" s="1"/>
  <c r="CA63" s="1"/>
  <c r="BZ403"/>
  <c r="BZ287" s="1"/>
  <c r="BZ169" s="1"/>
  <c r="BZ63" s="1"/>
  <c r="BY403"/>
  <c r="BY287" s="1"/>
  <c r="BY169" s="1"/>
  <c r="BY63" s="1"/>
  <c r="BX403"/>
  <c r="BX287" s="1"/>
  <c r="BX169" s="1"/>
  <c r="BX63" s="1"/>
  <c r="BW403"/>
  <c r="BW287" s="1"/>
  <c r="BW169" s="1"/>
  <c r="BW63" s="1"/>
  <c r="BV403"/>
  <c r="BV287" s="1"/>
  <c r="BV169" s="1"/>
  <c r="BV63" s="1"/>
  <c r="BU403"/>
  <c r="BU287" s="1"/>
  <c r="BU169" s="1"/>
  <c r="BU63" s="1"/>
  <c r="BT403"/>
  <c r="BT287" s="1"/>
  <c r="BT169" s="1"/>
  <c r="BT63" s="1"/>
  <c r="BS403"/>
  <c r="BS287" s="1"/>
  <c r="BS169" s="1"/>
  <c r="BS63" s="1"/>
  <c r="BR403"/>
  <c r="BR287" s="1"/>
  <c r="BR169" s="1"/>
  <c r="BR63" s="1"/>
  <c r="BQ403"/>
  <c r="BQ287" s="1"/>
  <c r="BQ169" s="1"/>
  <c r="BQ63" s="1"/>
  <c r="BP403"/>
  <c r="BP287" s="1"/>
  <c r="BP169" s="1"/>
  <c r="BP63" s="1"/>
  <c r="BO403"/>
  <c r="BO287" s="1"/>
  <c r="BO169" s="1"/>
  <c r="BO63" s="1"/>
  <c r="BN403"/>
  <c r="BN287" s="1"/>
  <c r="BN169" s="1"/>
  <c r="BN63" s="1"/>
  <c r="BM403"/>
  <c r="BM287" s="1"/>
  <c r="BM169" s="1"/>
  <c r="BM63" s="1"/>
  <c r="BL403"/>
  <c r="BL287" s="1"/>
  <c r="BL169" s="1"/>
  <c r="BL63" s="1"/>
  <c r="BJ403"/>
  <c r="BJ287" s="1"/>
  <c r="BJ169" s="1"/>
  <c r="BJ63" s="1"/>
  <c r="BI403"/>
  <c r="BI287" s="1"/>
  <c r="BI169" s="1"/>
  <c r="BI63" s="1"/>
  <c r="BH403"/>
  <c r="BH287" s="1"/>
  <c r="BH169" s="1"/>
  <c r="BH63" s="1"/>
  <c r="BG403"/>
  <c r="BG287" s="1"/>
  <c r="BG169" s="1"/>
  <c r="BG63" s="1"/>
  <c r="BF403"/>
  <c r="BF287" s="1"/>
  <c r="BF169" s="1"/>
  <c r="BF63" s="1"/>
  <c r="BE403"/>
  <c r="BE287" s="1"/>
  <c r="BE169" s="1"/>
  <c r="BE63" s="1"/>
  <c r="BD403"/>
  <c r="BD287" s="1"/>
  <c r="BD169" s="1"/>
  <c r="BD63" s="1"/>
  <c r="BC403"/>
  <c r="BC287" s="1"/>
  <c r="BC169" s="1"/>
  <c r="BC63" s="1"/>
  <c r="BB403"/>
  <c r="BB287" s="1"/>
  <c r="BB169" s="1"/>
  <c r="BB63" s="1"/>
  <c r="BA403"/>
  <c r="BA287" s="1"/>
  <c r="BA169" s="1"/>
  <c r="BA63" s="1"/>
  <c r="AZ403"/>
  <c r="AZ287" s="1"/>
  <c r="AZ169" s="1"/>
  <c r="AZ63" s="1"/>
  <c r="AY403"/>
  <c r="AY287" s="1"/>
  <c r="AY169" s="1"/>
  <c r="AY63" s="1"/>
  <c r="AX403"/>
  <c r="AX287" s="1"/>
  <c r="AX169" s="1"/>
  <c r="AX63" s="1"/>
  <c r="AW403"/>
  <c r="AW287" s="1"/>
  <c r="AW169" s="1"/>
  <c r="AW63" s="1"/>
  <c r="AV403"/>
  <c r="AV287" s="1"/>
  <c r="AV169" s="1"/>
  <c r="AV63" s="1"/>
  <c r="AU403"/>
  <c r="AU287" s="1"/>
  <c r="AU169" s="1"/>
  <c r="AU63" s="1"/>
  <c r="AT403"/>
  <c r="AT287" s="1"/>
  <c r="AT169" s="1"/>
  <c r="AT63" s="1"/>
  <c r="AS403"/>
  <c r="AS287" s="1"/>
  <c r="AS169" s="1"/>
  <c r="AS63" s="1"/>
  <c r="AR403"/>
  <c r="AR287" s="1"/>
  <c r="AR169" s="1"/>
  <c r="AR63" s="1"/>
  <c r="AQ403"/>
  <c r="AQ287" s="1"/>
  <c r="AQ169" s="1"/>
  <c r="AQ63" s="1"/>
  <c r="AP403"/>
  <c r="AP287" s="1"/>
  <c r="AP169" s="1"/>
  <c r="AP63" s="1"/>
  <c r="AO403"/>
  <c r="AO287" s="1"/>
  <c r="AO169" s="1"/>
  <c r="AO63" s="1"/>
  <c r="AN403"/>
  <c r="AN287" s="1"/>
  <c r="AN169" s="1"/>
  <c r="AN63" s="1"/>
  <c r="AM403"/>
  <c r="AM287" s="1"/>
  <c r="AM169" s="1"/>
  <c r="AM63" s="1"/>
  <c r="AL403"/>
  <c r="AL287" s="1"/>
  <c r="AL169" s="1"/>
  <c r="AL63" s="1"/>
  <c r="AK403"/>
  <c r="AK287" s="1"/>
  <c r="AK169" s="1"/>
  <c r="AK63" s="1"/>
  <c r="AJ403"/>
  <c r="AJ287" s="1"/>
  <c r="AJ169" s="1"/>
  <c r="AJ63" s="1"/>
  <c r="AI403"/>
  <c r="AI287" s="1"/>
  <c r="AI169" s="1"/>
  <c r="AI63" s="1"/>
  <c r="AH403"/>
  <c r="AH287" s="1"/>
  <c r="AH169" s="1"/>
  <c r="AH63" s="1"/>
  <c r="AG403"/>
  <c r="AG287" s="1"/>
  <c r="AG169" s="1"/>
  <c r="AG63" s="1"/>
  <c r="AF403"/>
  <c r="AF287" s="1"/>
  <c r="AF169" s="1"/>
  <c r="AF63" s="1"/>
  <c r="AE403"/>
  <c r="AE287" s="1"/>
  <c r="AE169" s="1"/>
  <c r="AE63" s="1"/>
  <c r="AD403"/>
  <c r="AD287" s="1"/>
  <c r="AD169" s="1"/>
  <c r="AD63" s="1"/>
  <c r="AC403"/>
  <c r="AC287" s="1"/>
  <c r="AC169" s="1"/>
  <c r="AC63" s="1"/>
  <c r="AB403"/>
  <c r="AB287" s="1"/>
  <c r="AB169" s="1"/>
  <c r="AB63" s="1"/>
  <c r="AA403"/>
  <c r="AA287" s="1"/>
  <c r="AA169" s="1"/>
  <c r="AA63" s="1"/>
  <c r="Z403"/>
  <c r="Z287" s="1"/>
  <c r="Z169" s="1"/>
  <c r="Z63" s="1"/>
  <c r="Y403"/>
  <c r="Y287" s="1"/>
  <c r="Y169" s="1"/>
  <c r="Y63" s="1"/>
  <c r="X403"/>
  <c r="X287" s="1"/>
  <c r="X169" s="1"/>
  <c r="X63" s="1"/>
  <c r="W403"/>
  <c r="W287" s="1"/>
  <c r="W169" s="1"/>
  <c r="W63" s="1"/>
  <c r="V403"/>
  <c r="V287" s="1"/>
  <c r="V169" s="1"/>
  <c r="V63" s="1"/>
  <c r="U403"/>
  <c r="U287" s="1"/>
  <c r="U169" s="1"/>
  <c r="U63" s="1"/>
  <c r="T403"/>
  <c r="T287" s="1"/>
  <c r="T169" s="1"/>
  <c r="T63" s="1"/>
  <c r="S403"/>
  <c r="S287" s="1"/>
  <c r="S169" s="1"/>
  <c r="S63" s="1"/>
  <c r="R403"/>
  <c r="R287" s="1"/>
  <c r="R169" s="1"/>
  <c r="R63" s="1"/>
  <c r="Q403"/>
  <c r="Q287" s="1"/>
  <c r="Q169" s="1"/>
  <c r="Q63" s="1"/>
  <c r="P403"/>
  <c r="P287" s="1"/>
  <c r="P169" s="1"/>
  <c r="P63" s="1"/>
  <c r="O403"/>
  <c r="O287" s="1"/>
  <c r="O169" s="1"/>
  <c r="O63" s="1"/>
  <c r="N403"/>
  <c r="N287" s="1"/>
  <c r="N169" s="1"/>
  <c r="N63" s="1"/>
  <c r="M403"/>
  <c r="M287" s="1"/>
  <c r="M169" s="1"/>
  <c r="M63" s="1"/>
  <c r="L403"/>
  <c r="L287" s="1"/>
  <c r="L169" s="1"/>
  <c r="L63" s="1"/>
  <c r="K403"/>
  <c r="K287" s="1"/>
  <c r="K169" s="1"/>
  <c r="K63" s="1"/>
  <c r="J403"/>
  <c r="J287" s="1"/>
  <c r="J169" s="1"/>
  <c r="J63" s="1"/>
  <c r="DD404"/>
  <c r="DD288" s="1"/>
  <c r="DD170" s="1"/>
  <c r="DD64" s="1"/>
  <c r="DC404"/>
  <c r="DC288" s="1"/>
  <c r="DC170" s="1"/>
  <c r="DC64" s="1"/>
  <c r="DB404"/>
  <c r="DB288" s="1"/>
  <c r="DB170" s="1"/>
  <c r="DB64" s="1"/>
  <c r="DA404"/>
  <c r="DA288" s="1"/>
  <c r="DA170" s="1"/>
  <c r="DA64" s="1"/>
  <c r="CZ404"/>
  <c r="CZ288" s="1"/>
  <c r="CZ170" s="1"/>
  <c r="CZ64" s="1"/>
  <c r="CY404"/>
  <c r="CY288" s="1"/>
  <c r="CY170" s="1"/>
  <c r="CY64" s="1"/>
  <c r="CX404"/>
  <c r="CX288" s="1"/>
  <c r="CX170" s="1"/>
  <c r="CX64" s="1"/>
  <c r="CW404"/>
  <c r="CW288" s="1"/>
  <c r="CW170" s="1"/>
  <c r="CW64" s="1"/>
  <c r="CV404"/>
  <c r="CV288" s="1"/>
  <c r="CV170" s="1"/>
  <c r="CV64" s="1"/>
  <c r="CU404"/>
  <c r="CU288" s="1"/>
  <c r="CU170" s="1"/>
  <c r="CU64" s="1"/>
  <c r="CT404"/>
  <c r="CT288" s="1"/>
  <c r="CT170" s="1"/>
  <c r="CT64" s="1"/>
  <c r="CS404"/>
  <c r="CS288" s="1"/>
  <c r="CS170" s="1"/>
  <c r="CS64" s="1"/>
  <c r="CR404"/>
  <c r="CR288" s="1"/>
  <c r="CR170" s="1"/>
  <c r="CR64" s="1"/>
  <c r="CQ404"/>
  <c r="CQ288" s="1"/>
  <c r="CQ170" s="1"/>
  <c r="CQ64" s="1"/>
  <c r="CP404"/>
  <c r="CP288" s="1"/>
  <c r="CP170" s="1"/>
  <c r="CP64" s="1"/>
  <c r="CO404"/>
  <c r="CO288" s="1"/>
  <c r="CO170" s="1"/>
  <c r="CO64" s="1"/>
  <c r="CN404"/>
  <c r="CN288" s="1"/>
  <c r="CN170" s="1"/>
  <c r="CN64" s="1"/>
  <c r="CM404"/>
  <c r="CM288" s="1"/>
  <c r="CM170" s="1"/>
  <c r="CM64" s="1"/>
  <c r="CL404"/>
  <c r="CL288" s="1"/>
  <c r="CL170" s="1"/>
  <c r="CL64" s="1"/>
  <c r="CK404"/>
  <c r="CK288" s="1"/>
  <c r="CK170" s="1"/>
  <c r="CK64" s="1"/>
  <c r="CJ404"/>
  <c r="CJ288" s="1"/>
  <c r="CJ170" s="1"/>
  <c r="CJ64" s="1"/>
  <c r="CI404"/>
  <c r="CI288" s="1"/>
  <c r="CI170" s="1"/>
  <c r="CI64" s="1"/>
  <c r="CH404"/>
  <c r="CH288" s="1"/>
  <c r="CH170" s="1"/>
  <c r="CH64" s="1"/>
  <c r="CG404"/>
  <c r="CG288" s="1"/>
  <c r="CG170" s="1"/>
  <c r="CG64" s="1"/>
  <c r="CF404"/>
  <c r="CF288" s="1"/>
  <c r="CF170" s="1"/>
  <c r="CF64" s="1"/>
  <c r="CE404"/>
  <c r="CE288" s="1"/>
  <c r="CE170" s="1"/>
  <c r="CE64" s="1"/>
  <c r="CD404"/>
  <c r="CD288" s="1"/>
  <c r="CD170" s="1"/>
  <c r="CD64" s="1"/>
  <c r="CC404"/>
  <c r="CC288" s="1"/>
  <c r="CC170" s="1"/>
  <c r="CC64" s="1"/>
  <c r="CB404"/>
  <c r="CB288" s="1"/>
  <c r="CB170" s="1"/>
  <c r="CB64" s="1"/>
  <c r="CA404"/>
  <c r="CA288" s="1"/>
  <c r="CA170" s="1"/>
  <c r="CA64" s="1"/>
  <c r="BZ404"/>
  <c r="BZ288" s="1"/>
  <c r="BZ170" s="1"/>
  <c r="BZ64" s="1"/>
  <c r="BY404"/>
  <c r="BY288" s="1"/>
  <c r="BY170" s="1"/>
  <c r="BY64" s="1"/>
  <c r="BX404"/>
  <c r="BX288" s="1"/>
  <c r="BX170" s="1"/>
  <c r="BX64" s="1"/>
  <c r="BW404"/>
  <c r="BW288" s="1"/>
  <c r="BW170" s="1"/>
  <c r="BW64" s="1"/>
  <c r="BV404"/>
  <c r="BV288" s="1"/>
  <c r="BV170" s="1"/>
  <c r="BV64" s="1"/>
  <c r="BU404"/>
  <c r="BU288" s="1"/>
  <c r="BU170" s="1"/>
  <c r="BU64" s="1"/>
  <c r="BT404"/>
  <c r="BT288" s="1"/>
  <c r="BT170" s="1"/>
  <c r="BT64" s="1"/>
  <c r="BS404"/>
  <c r="BS288" s="1"/>
  <c r="BS170" s="1"/>
  <c r="BS64" s="1"/>
  <c r="BR404"/>
  <c r="BR288" s="1"/>
  <c r="BR170" s="1"/>
  <c r="BR64" s="1"/>
  <c r="BQ404"/>
  <c r="BQ288" s="1"/>
  <c r="BQ170" s="1"/>
  <c r="BQ64" s="1"/>
  <c r="BP404"/>
  <c r="BP288" s="1"/>
  <c r="BP170" s="1"/>
  <c r="BP64" s="1"/>
  <c r="BO404"/>
  <c r="BO288" s="1"/>
  <c r="BO170" s="1"/>
  <c r="BO64" s="1"/>
  <c r="BN404"/>
  <c r="BN288" s="1"/>
  <c r="BN170" s="1"/>
  <c r="BN64" s="1"/>
  <c r="BM404"/>
  <c r="BM288" s="1"/>
  <c r="BM170" s="1"/>
  <c r="BM64" s="1"/>
  <c r="BK404"/>
  <c r="BK288" s="1"/>
  <c r="BK170" s="1"/>
  <c r="BK64" s="1"/>
  <c r="BJ404"/>
  <c r="BJ288" s="1"/>
  <c r="BJ170" s="1"/>
  <c r="BJ64" s="1"/>
  <c r="BI404"/>
  <c r="BI288" s="1"/>
  <c r="BI170" s="1"/>
  <c r="BI64" s="1"/>
  <c r="BH404"/>
  <c r="BH288" s="1"/>
  <c r="BH170" s="1"/>
  <c r="BH64" s="1"/>
  <c r="BG404"/>
  <c r="BG288" s="1"/>
  <c r="BG170" s="1"/>
  <c r="BG64" s="1"/>
  <c r="BF404"/>
  <c r="BF288" s="1"/>
  <c r="BF170" s="1"/>
  <c r="BF64" s="1"/>
  <c r="BE404"/>
  <c r="BE288" s="1"/>
  <c r="BE170" s="1"/>
  <c r="BE64" s="1"/>
  <c r="BD404"/>
  <c r="BD288" s="1"/>
  <c r="BD170" s="1"/>
  <c r="BD64" s="1"/>
  <c r="BC404"/>
  <c r="BC288" s="1"/>
  <c r="BC170" s="1"/>
  <c r="BC64" s="1"/>
  <c r="BB404"/>
  <c r="BB288" s="1"/>
  <c r="BB170" s="1"/>
  <c r="BB64" s="1"/>
  <c r="BA404"/>
  <c r="BA288" s="1"/>
  <c r="BA170" s="1"/>
  <c r="BA64" s="1"/>
  <c r="AZ404"/>
  <c r="AZ288" s="1"/>
  <c r="AZ170" s="1"/>
  <c r="AZ64" s="1"/>
  <c r="AY404"/>
  <c r="AY288" s="1"/>
  <c r="AY170" s="1"/>
  <c r="AY64" s="1"/>
  <c r="AX404"/>
  <c r="AX288" s="1"/>
  <c r="AX170" s="1"/>
  <c r="AX64" s="1"/>
  <c r="AW404"/>
  <c r="AW288" s="1"/>
  <c r="AW170" s="1"/>
  <c r="AW64" s="1"/>
  <c r="AV404"/>
  <c r="AV288" s="1"/>
  <c r="AV170" s="1"/>
  <c r="AV64" s="1"/>
  <c r="AU404"/>
  <c r="AU288" s="1"/>
  <c r="AU170" s="1"/>
  <c r="AU64" s="1"/>
  <c r="AT404"/>
  <c r="AT288" s="1"/>
  <c r="AT170" s="1"/>
  <c r="AT64" s="1"/>
  <c r="AS404"/>
  <c r="AS288" s="1"/>
  <c r="AS170" s="1"/>
  <c r="AS64" s="1"/>
  <c r="AR404"/>
  <c r="AR288" s="1"/>
  <c r="AR170" s="1"/>
  <c r="AR64" s="1"/>
  <c r="AQ404"/>
  <c r="AQ288" s="1"/>
  <c r="AQ170" s="1"/>
  <c r="AQ64" s="1"/>
  <c r="AP404"/>
  <c r="AP288" s="1"/>
  <c r="AP170" s="1"/>
  <c r="AP64" s="1"/>
  <c r="AO404"/>
  <c r="AO288" s="1"/>
  <c r="AO170" s="1"/>
  <c r="AO64" s="1"/>
  <c r="AN404"/>
  <c r="AN288" s="1"/>
  <c r="AN170" s="1"/>
  <c r="AN64" s="1"/>
  <c r="AM404"/>
  <c r="AM288" s="1"/>
  <c r="AM170" s="1"/>
  <c r="AM64" s="1"/>
  <c r="AL404"/>
  <c r="AL288" s="1"/>
  <c r="AL170" s="1"/>
  <c r="AL64" s="1"/>
  <c r="AK404"/>
  <c r="AK288" s="1"/>
  <c r="AK170" s="1"/>
  <c r="AK64" s="1"/>
  <c r="AJ404"/>
  <c r="AJ288" s="1"/>
  <c r="AJ170" s="1"/>
  <c r="AJ64" s="1"/>
  <c r="AI404"/>
  <c r="AI288" s="1"/>
  <c r="AI170" s="1"/>
  <c r="AI64" s="1"/>
  <c r="AH404"/>
  <c r="AH288" s="1"/>
  <c r="AH170" s="1"/>
  <c r="AH64" s="1"/>
  <c r="AG404"/>
  <c r="AG288" s="1"/>
  <c r="AG170" s="1"/>
  <c r="AG64" s="1"/>
  <c r="AF404"/>
  <c r="AF288" s="1"/>
  <c r="AF170" s="1"/>
  <c r="AF64" s="1"/>
  <c r="AE404"/>
  <c r="AE288" s="1"/>
  <c r="AE170" s="1"/>
  <c r="AE64" s="1"/>
  <c r="AD404"/>
  <c r="AD288" s="1"/>
  <c r="AD170" s="1"/>
  <c r="AD64" s="1"/>
  <c r="AC404"/>
  <c r="AC288" s="1"/>
  <c r="AC170" s="1"/>
  <c r="AC64" s="1"/>
  <c r="AB404"/>
  <c r="AB288" s="1"/>
  <c r="AB170" s="1"/>
  <c r="AB64" s="1"/>
  <c r="AA404"/>
  <c r="AA288" s="1"/>
  <c r="AA170" s="1"/>
  <c r="AA64" s="1"/>
  <c r="Z404"/>
  <c r="Z288" s="1"/>
  <c r="Z170" s="1"/>
  <c r="Z64" s="1"/>
  <c r="Y404"/>
  <c r="Y288" s="1"/>
  <c r="Y170" s="1"/>
  <c r="Y64" s="1"/>
  <c r="X404"/>
  <c r="X288" s="1"/>
  <c r="X170" s="1"/>
  <c r="X64" s="1"/>
  <c r="W404"/>
  <c r="W288" s="1"/>
  <c r="W170" s="1"/>
  <c r="W64" s="1"/>
  <c r="V404"/>
  <c r="V288" s="1"/>
  <c r="V170" s="1"/>
  <c r="V64" s="1"/>
  <c r="U404"/>
  <c r="U288" s="1"/>
  <c r="U170" s="1"/>
  <c r="U64" s="1"/>
  <c r="T404"/>
  <c r="T288" s="1"/>
  <c r="T170" s="1"/>
  <c r="T64" s="1"/>
  <c r="S404"/>
  <c r="S288" s="1"/>
  <c r="S170" s="1"/>
  <c r="S64" s="1"/>
  <c r="R404"/>
  <c r="R288" s="1"/>
  <c r="R170" s="1"/>
  <c r="R64" s="1"/>
  <c r="Q404"/>
  <c r="Q288" s="1"/>
  <c r="Q170" s="1"/>
  <c r="Q64" s="1"/>
  <c r="P404"/>
  <c r="P288" s="1"/>
  <c r="P170" s="1"/>
  <c r="P64" s="1"/>
  <c r="O404"/>
  <c r="O288" s="1"/>
  <c r="O170" s="1"/>
  <c r="O64" s="1"/>
  <c r="N404"/>
  <c r="N288" s="1"/>
  <c r="N170" s="1"/>
  <c r="N64" s="1"/>
  <c r="M404"/>
  <c r="M288" s="1"/>
  <c r="M170" s="1"/>
  <c r="M64" s="1"/>
  <c r="L404"/>
  <c r="L288" s="1"/>
  <c r="L170" s="1"/>
  <c r="L64" s="1"/>
  <c r="K404"/>
  <c r="K288" s="1"/>
  <c r="K170" s="1"/>
  <c r="K64" s="1"/>
  <c r="J404"/>
  <c r="J288" s="1"/>
  <c r="J170" s="1"/>
  <c r="J64" s="1"/>
  <c r="DD405"/>
  <c r="DD289" s="1"/>
  <c r="DD171" s="1"/>
  <c r="DD65" s="1"/>
  <c r="DC405"/>
  <c r="DC289" s="1"/>
  <c r="DC171" s="1"/>
  <c r="DC65" s="1"/>
  <c r="DB405"/>
  <c r="DB289" s="1"/>
  <c r="DB171" s="1"/>
  <c r="DB65" s="1"/>
  <c r="DA405"/>
  <c r="DA289" s="1"/>
  <c r="DA171" s="1"/>
  <c r="DA65" s="1"/>
  <c r="CZ405"/>
  <c r="CZ289" s="1"/>
  <c r="CZ171" s="1"/>
  <c r="CZ65" s="1"/>
  <c r="CY405"/>
  <c r="CY289" s="1"/>
  <c r="CY171" s="1"/>
  <c r="CY65" s="1"/>
  <c r="CX405"/>
  <c r="CX289" s="1"/>
  <c r="CX171" s="1"/>
  <c r="CX65" s="1"/>
  <c r="CW405"/>
  <c r="CW289" s="1"/>
  <c r="CW171" s="1"/>
  <c r="CW65" s="1"/>
  <c r="CV405"/>
  <c r="CV289" s="1"/>
  <c r="CV171" s="1"/>
  <c r="CV65" s="1"/>
  <c r="CU405"/>
  <c r="CU289" s="1"/>
  <c r="CU171" s="1"/>
  <c r="CU65" s="1"/>
  <c r="CT405"/>
  <c r="CT289" s="1"/>
  <c r="CT171" s="1"/>
  <c r="CT65" s="1"/>
  <c r="CS405"/>
  <c r="CS289" s="1"/>
  <c r="CS171" s="1"/>
  <c r="CS65" s="1"/>
  <c r="CR405"/>
  <c r="CR289" s="1"/>
  <c r="CR171" s="1"/>
  <c r="CR65" s="1"/>
  <c r="CQ405"/>
  <c r="CQ289" s="1"/>
  <c r="CQ171" s="1"/>
  <c r="CQ65" s="1"/>
  <c r="CP405"/>
  <c r="CP289" s="1"/>
  <c r="CP171" s="1"/>
  <c r="CP65" s="1"/>
  <c r="CO405"/>
  <c r="CO289" s="1"/>
  <c r="CO171" s="1"/>
  <c r="CO65" s="1"/>
  <c r="CN405"/>
  <c r="CN289" s="1"/>
  <c r="CN171" s="1"/>
  <c r="CN65" s="1"/>
  <c r="CM405"/>
  <c r="CM289" s="1"/>
  <c r="CM171" s="1"/>
  <c r="CM65" s="1"/>
  <c r="CL405"/>
  <c r="CL289" s="1"/>
  <c r="CL171" s="1"/>
  <c r="CL65" s="1"/>
  <c r="CK405"/>
  <c r="CK289" s="1"/>
  <c r="CK171" s="1"/>
  <c r="CK65" s="1"/>
  <c r="CJ405"/>
  <c r="CJ289" s="1"/>
  <c r="CJ171" s="1"/>
  <c r="CJ65" s="1"/>
  <c r="CI405"/>
  <c r="CI289" s="1"/>
  <c r="CI171" s="1"/>
  <c r="CI65" s="1"/>
  <c r="CH405"/>
  <c r="CH289" s="1"/>
  <c r="CH171" s="1"/>
  <c r="CH65" s="1"/>
  <c r="CG405"/>
  <c r="CG289" s="1"/>
  <c r="CG171" s="1"/>
  <c r="CG65" s="1"/>
  <c r="CF405"/>
  <c r="CF289" s="1"/>
  <c r="CF171" s="1"/>
  <c r="CF65" s="1"/>
  <c r="CE405"/>
  <c r="CE289" s="1"/>
  <c r="CE171" s="1"/>
  <c r="CE65" s="1"/>
  <c r="CD405"/>
  <c r="CD289" s="1"/>
  <c r="CD171" s="1"/>
  <c r="CD65" s="1"/>
  <c r="CC405"/>
  <c r="CC289" s="1"/>
  <c r="CC171" s="1"/>
  <c r="CC65" s="1"/>
  <c r="CB405"/>
  <c r="CB289" s="1"/>
  <c r="CB171" s="1"/>
  <c r="CB65" s="1"/>
  <c r="CA405"/>
  <c r="CA289" s="1"/>
  <c r="CA171" s="1"/>
  <c r="CA65" s="1"/>
  <c r="BZ405"/>
  <c r="BZ289" s="1"/>
  <c r="BZ171" s="1"/>
  <c r="BZ65" s="1"/>
  <c r="BY405"/>
  <c r="BY289" s="1"/>
  <c r="BY171" s="1"/>
  <c r="BY65" s="1"/>
  <c r="BX405"/>
  <c r="BX289" s="1"/>
  <c r="BX171" s="1"/>
  <c r="BX65" s="1"/>
  <c r="BW405"/>
  <c r="BW289" s="1"/>
  <c r="BW171" s="1"/>
  <c r="BW65" s="1"/>
  <c r="BV405"/>
  <c r="BV289" s="1"/>
  <c r="BV171" s="1"/>
  <c r="BV65" s="1"/>
  <c r="BU405"/>
  <c r="BU289" s="1"/>
  <c r="BU171" s="1"/>
  <c r="BU65" s="1"/>
  <c r="BT405"/>
  <c r="BT289" s="1"/>
  <c r="BT171" s="1"/>
  <c r="BT65" s="1"/>
  <c r="BS405"/>
  <c r="BS289" s="1"/>
  <c r="BS171" s="1"/>
  <c r="BS65" s="1"/>
  <c r="BR405"/>
  <c r="BR289" s="1"/>
  <c r="BR171" s="1"/>
  <c r="BR65" s="1"/>
  <c r="BQ405"/>
  <c r="BQ289" s="1"/>
  <c r="BQ171" s="1"/>
  <c r="BQ65" s="1"/>
  <c r="BP405"/>
  <c r="BP289" s="1"/>
  <c r="BP171" s="1"/>
  <c r="BP65" s="1"/>
  <c r="BO405"/>
  <c r="BO289" s="1"/>
  <c r="BO171" s="1"/>
  <c r="BO65" s="1"/>
  <c r="BN405"/>
  <c r="BN289" s="1"/>
  <c r="BN171" s="1"/>
  <c r="BN65" s="1"/>
  <c r="BL405"/>
  <c r="BL289" s="1"/>
  <c r="BL171" s="1"/>
  <c r="BL65" s="1"/>
  <c r="BK405"/>
  <c r="BK289" s="1"/>
  <c r="BK171" s="1"/>
  <c r="BK65" s="1"/>
  <c r="BJ405"/>
  <c r="BJ289" s="1"/>
  <c r="BJ171" s="1"/>
  <c r="BJ65" s="1"/>
  <c r="BI405"/>
  <c r="BI289" s="1"/>
  <c r="BI171" s="1"/>
  <c r="BI65" s="1"/>
  <c r="BH405"/>
  <c r="BH289" s="1"/>
  <c r="BH171" s="1"/>
  <c r="BH65" s="1"/>
  <c r="BG405"/>
  <c r="BG289" s="1"/>
  <c r="BG171" s="1"/>
  <c r="BG65" s="1"/>
  <c r="BF405"/>
  <c r="BF289" s="1"/>
  <c r="BF171" s="1"/>
  <c r="BF65" s="1"/>
  <c r="BE405"/>
  <c r="BE289" s="1"/>
  <c r="BE171" s="1"/>
  <c r="BE65" s="1"/>
  <c r="BD405"/>
  <c r="BD289" s="1"/>
  <c r="BD171" s="1"/>
  <c r="BD65" s="1"/>
  <c r="BC405"/>
  <c r="BC289" s="1"/>
  <c r="BC171" s="1"/>
  <c r="BC65" s="1"/>
  <c r="BB405"/>
  <c r="BB289" s="1"/>
  <c r="BB171" s="1"/>
  <c r="BB65" s="1"/>
  <c r="BA405"/>
  <c r="BA289" s="1"/>
  <c r="BA171" s="1"/>
  <c r="BA65" s="1"/>
  <c r="AZ405"/>
  <c r="AZ289" s="1"/>
  <c r="AZ171" s="1"/>
  <c r="AZ65" s="1"/>
  <c r="AY405"/>
  <c r="AY289" s="1"/>
  <c r="AY171" s="1"/>
  <c r="AY65" s="1"/>
  <c r="AX405"/>
  <c r="AX289" s="1"/>
  <c r="AX171" s="1"/>
  <c r="AX65" s="1"/>
  <c r="AW405"/>
  <c r="AW289" s="1"/>
  <c r="AW171" s="1"/>
  <c r="AW65" s="1"/>
  <c r="AV405"/>
  <c r="AV289" s="1"/>
  <c r="AV171" s="1"/>
  <c r="AV65" s="1"/>
  <c r="AU405"/>
  <c r="AU289" s="1"/>
  <c r="AU171" s="1"/>
  <c r="AU65" s="1"/>
  <c r="AT405"/>
  <c r="AT289" s="1"/>
  <c r="AT171" s="1"/>
  <c r="AT65" s="1"/>
  <c r="AS405"/>
  <c r="AS289" s="1"/>
  <c r="AS171" s="1"/>
  <c r="AS65" s="1"/>
  <c r="AR405"/>
  <c r="AR289" s="1"/>
  <c r="AR171" s="1"/>
  <c r="AR65" s="1"/>
  <c r="AQ405"/>
  <c r="AQ289" s="1"/>
  <c r="AQ171" s="1"/>
  <c r="AQ65" s="1"/>
  <c r="AP405"/>
  <c r="AP289" s="1"/>
  <c r="AP171" s="1"/>
  <c r="AP65" s="1"/>
  <c r="AO405"/>
  <c r="AO289" s="1"/>
  <c r="AO171" s="1"/>
  <c r="AO65" s="1"/>
  <c r="AN405"/>
  <c r="AN289" s="1"/>
  <c r="AN171" s="1"/>
  <c r="AN65" s="1"/>
  <c r="AM405"/>
  <c r="AM289" s="1"/>
  <c r="AM171" s="1"/>
  <c r="AM65" s="1"/>
  <c r="AL405"/>
  <c r="AL289" s="1"/>
  <c r="AL171" s="1"/>
  <c r="AL65" s="1"/>
  <c r="AK405"/>
  <c r="AK289" s="1"/>
  <c r="AK171" s="1"/>
  <c r="AK65" s="1"/>
  <c r="AJ405"/>
  <c r="AJ289" s="1"/>
  <c r="AJ171" s="1"/>
  <c r="AJ65" s="1"/>
  <c r="AI405"/>
  <c r="AI289" s="1"/>
  <c r="AI171" s="1"/>
  <c r="AI65" s="1"/>
  <c r="AH405"/>
  <c r="AH289" s="1"/>
  <c r="AH171" s="1"/>
  <c r="AH65" s="1"/>
  <c r="AG405"/>
  <c r="AG289" s="1"/>
  <c r="AG171" s="1"/>
  <c r="AG65" s="1"/>
  <c r="AF405"/>
  <c r="AF289" s="1"/>
  <c r="AF171" s="1"/>
  <c r="AF65" s="1"/>
  <c r="AE405"/>
  <c r="AE289" s="1"/>
  <c r="AE171" s="1"/>
  <c r="AE65" s="1"/>
  <c r="AD405"/>
  <c r="AD289" s="1"/>
  <c r="AD171" s="1"/>
  <c r="AD65" s="1"/>
  <c r="AC405"/>
  <c r="AC289" s="1"/>
  <c r="AC171" s="1"/>
  <c r="AC65" s="1"/>
  <c r="AB405"/>
  <c r="AB289" s="1"/>
  <c r="AB171" s="1"/>
  <c r="AB65" s="1"/>
  <c r="AA405"/>
  <c r="AA289" s="1"/>
  <c r="AA171" s="1"/>
  <c r="AA65" s="1"/>
  <c r="Z405"/>
  <c r="Z289" s="1"/>
  <c r="Z171" s="1"/>
  <c r="Z65" s="1"/>
  <c r="Y405"/>
  <c r="Y289" s="1"/>
  <c r="Y171" s="1"/>
  <c r="Y65" s="1"/>
  <c r="X405"/>
  <c r="X289" s="1"/>
  <c r="X171" s="1"/>
  <c r="X65" s="1"/>
  <c r="W405"/>
  <c r="W289" s="1"/>
  <c r="W171" s="1"/>
  <c r="W65" s="1"/>
  <c r="V405"/>
  <c r="V289" s="1"/>
  <c r="V171" s="1"/>
  <c r="V65" s="1"/>
  <c r="U405"/>
  <c r="U289" s="1"/>
  <c r="U171" s="1"/>
  <c r="U65" s="1"/>
  <c r="T405"/>
  <c r="T289" s="1"/>
  <c r="T171" s="1"/>
  <c r="T65" s="1"/>
  <c r="S405"/>
  <c r="S289" s="1"/>
  <c r="S171" s="1"/>
  <c r="S65" s="1"/>
  <c r="R405"/>
  <c r="R289" s="1"/>
  <c r="R171" s="1"/>
  <c r="R65" s="1"/>
  <c r="Q405"/>
  <c r="Q289" s="1"/>
  <c r="Q171" s="1"/>
  <c r="Q65" s="1"/>
  <c r="P405"/>
  <c r="P289" s="1"/>
  <c r="P171" s="1"/>
  <c r="P65" s="1"/>
  <c r="O405"/>
  <c r="O289" s="1"/>
  <c r="O171" s="1"/>
  <c r="O65" s="1"/>
  <c r="N405"/>
  <c r="N289" s="1"/>
  <c r="N171" s="1"/>
  <c r="N65" s="1"/>
  <c r="M405"/>
  <c r="M289" s="1"/>
  <c r="M171" s="1"/>
  <c r="M65" s="1"/>
  <c r="L405"/>
  <c r="L289" s="1"/>
  <c r="L171" s="1"/>
  <c r="L65" s="1"/>
  <c r="K405"/>
  <c r="K289" s="1"/>
  <c r="K171" s="1"/>
  <c r="K65" s="1"/>
  <c r="J405"/>
  <c r="J289" s="1"/>
  <c r="J171" s="1"/>
  <c r="J65" s="1"/>
  <c r="DD406"/>
  <c r="DD290" s="1"/>
  <c r="DD172" s="1"/>
  <c r="DD66" s="1"/>
  <c r="DC406"/>
  <c r="DC290" s="1"/>
  <c r="DC172" s="1"/>
  <c r="DC66" s="1"/>
  <c r="DB406"/>
  <c r="DB290" s="1"/>
  <c r="DB172" s="1"/>
  <c r="DB66" s="1"/>
  <c r="DA406"/>
  <c r="DA290" s="1"/>
  <c r="DA172" s="1"/>
  <c r="DA66" s="1"/>
  <c r="CZ406"/>
  <c r="CZ290" s="1"/>
  <c r="CZ172" s="1"/>
  <c r="CZ66" s="1"/>
  <c r="CY406"/>
  <c r="CY290" s="1"/>
  <c r="CY172" s="1"/>
  <c r="CY66" s="1"/>
  <c r="CX406"/>
  <c r="CX290" s="1"/>
  <c r="CX172" s="1"/>
  <c r="CX66" s="1"/>
  <c r="CW406"/>
  <c r="CW290" s="1"/>
  <c r="CW172" s="1"/>
  <c r="CW66" s="1"/>
  <c r="CV406"/>
  <c r="CV290" s="1"/>
  <c r="CV172" s="1"/>
  <c r="CV66" s="1"/>
  <c r="CU406"/>
  <c r="CU290" s="1"/>
  <c r="CU172" s="1"/>
  <c r="CU66" s="1"/>
  <c r="CT406"/>
  <c r="CT290" s="1"/>
  <c r="CT172" s="1"/>
  <c r="CT66" s="1"/>
  <c r="CS406"/>
  <c r="CS290" s="1"/>
  <c r="CS172" s="1"/>
  <c r="CS66" s="1"/>
  <c r="CR406"/>
  <c r="CR290" s="1"/>
  <c r="CR172" s="1"/>
  <c r="CR66" s="1"/>
  <c r="CQ406"/>
  <c r="CQ290" s="1"/>
  <c r="CQ172" s="1"/>
  <c r="CQ66" s="1"/>
  <c r="CP406"/>
  <c r="CP290" s="1"/>
  <c r="CP172" s="1"/>
  <c r="CP66" s="1"/>
  <c r="CO406"/>
  <c r="CO290" s="1"/>
  <c r="CO172" s="1"/>
  <c r="CO66" s="1"/>
  <c r="CN406"/>
  <c r="CN290" s="1"/>
  <c r="CN172" s="1"/>
  <c r="CN66" s="1"/>
  <c r="CM406"/>
  <c r="CM290" s="1"/>
  <c r="CM172" s="1"/>
  <c r="CM66" s="1"/>
  <c r="CL406"/>
  <c r="CL290" s="1"/>
  <c r="CL172" s="1"/>
  <c r="CL66" s="1"/>
  <c r="CK406"/>
  <c r="CK290" s="1"/>
  <c r="CK172" s="1"/>
  <c r="CK66" s="1"/>
  <c r="CJ406"/>
  <c r="CJ290" s="1"/>
  <c r="CJ172" s="1"/>
  <c r="CJ66" s="1"/>
  <c r="CI406"/>
  <c r="CI290" s="1"/>
  <c r="CI172" s="1"/>
  <c r="CI66" s="1"/>
  <c r="CH406"/>
  <c r="CH290" s="1"/>
  <c r="CH172" s="1"/>
  <c r="CH66" s="1"/>
  <c r="CG406"/>
  <c r="CG290" s="1"/>
  <c r="CG172" s="1"/>
  <c r="CG66" s="1"/>
  <c r="CF406"/>
  <c r="CF290" s="1"/>
  <c r="CF172" s="1"/>
  <c r="CF66" s="1"/>
  <c r="CE406"/>
  <c r="CE290" s="1"/>
  <c r="CE172" s="1"/>
  <c r="CE66" s="1"/>
  <c r="CD406"/>
  <c r="CD290" s="1"/>
  <c r="CD172" s="1"/>
  <c r="CD66" s="1"/>
  <c r="CC406"/>
  <c r="CC290" s="1"/>
  <c r="CC172" s="1"/>
  <c r="CC66" s="1"/>
  <c r="CB406"/>
  <c r="CB290" s="1"/>
  <c r="CB172" s="1"/>
  <c r="CB66" s="1"/>
  <c r="CA406"/>
  <c r="CA290" s="1"/>
  <c r="CA172" s="1"/>
  <c r="CA66" s="1"/>
  <c r="BZ406"/>
  <c r="BZ290" s="1"/>
  <c r="BZ172" s="1"/>
  <c r="BZ66" s="1"/>
  <c r="BY406"/>
  <c r="BY290" s="1"/>
  <c r="BY172" s="1"/>
  <c r="BY66" s="1"/>
  <c r="BX406"/>
  <c r="BX290" s="1"/>
  <c r="BX172" s="1"/>
  <c r="BX66" s="1"/>
  <c r="BW406"/>
  <c r="BW290" s="1"/>
  <c r="BW172" s="1"/>
  <c r="BW66" s="1"/>
  <c r="BV406"/>
  <c r="BV290" s="1"/>
  <c r="BV172" s="1"/>
  <c r="BV66" s="1"/>
  <c r="BU406"/>
  <c r="BU290" s="1"/>
  <c r="BU172" s="1"/>
  <c r="BU66" s="1"/>
  <c r="BT406"/>
  <c r="BT290" s="1"/>
  <c r="BT172" s="1"/>
  <c r="BT66" s="1"/>
  <c r="BS406"/>
  <c r="BS290" s="1"/>
  <c r="BS172" s="1"/>
  <c r="BS66" s="1"/>
  <c r="BR406"/>
  <c r="BR290" s="1"/>
  <c r="BR172" s="1"/>
  <c r="BR66" s="1"/>
  <c r="BQ406"/>
  <c r="BQ290" s="1"/>
  <c r="BQ172" s="1"/>
  <c r="BQ66" s="1"/>
  <c r="BP406"/>
  <c r="BP290" s="1"/>
  <c r="BP172" s="1"/>
  <c r="BP66" s="1"/>
  <c r="BO406"/>
  <c r="BO290" s="1"/>
  <c r="BO172" s="1"/>
  <c r="BO66" s="1"/>
  <c r="BM406"/>
  <c r="BM290" s="1"/>
  <c r="BM172" s="1"/>
  <c r="BM66" s="1"/>
  <c r="BL406"/>
  <c r="BL290" s="1"/>
  <c r="BL172" s="1"/>
  <c r="BL66" s="1"/>
  <c r="BK406"/>
  <c r="BK290" s="1"/>
  <c r="BK172" s="1"/>
  <c r="BK66" s="1"/>
  <c r="BJ406"/>
  <c r="BJ290" s="1"/>
  <c r="BJ172" s="1"/>
  <c r="BJ66" s="1"/>
  <c r="BI406"/>
  <c r="BI290" s="1"/>
  <c r="BI172" s="1"/>
  <c r="BI66" s="1"/>
  <c r="BH406"/>
  <c r="BH290" s="1"/>
  <c r="BH172" s="1"/>
  <c r="BH66" s="1"/>
  <c r="BG406"/>
  <c r="BG290" s="1"/>
  <c r="BG172" s="1"/>
  <c r="BG66" s="1"/>
  <c r="BF406"/>
  <c r="BF290" s="1"/>
  <c r="BF172" s="1"/>
  <c r="BF66" s="1"/>
  <c r="BE406"/>
  <c r="BE290" s="1"/>
  <c r="BE172" s="1"/>
  <c r="BE66" s="1"/>
  <c r="BD406"/>
  <c r="BD290" s="1"/>
  <c r="BD172" s="1"/>
  <c r="BD66" s="1"/>
  <c r="BC406"/>
  <c r="BC290" s="1"/>
  <c r="BC172" s="1"/>
  <c r="BC66" s="1"/>
  <c r="BB406"/>
  <c r="BB290" s="1"/>
  <c r="BB172" s="1"/>
  <c r="BB66" s="1"/>
  <c r="BA406"/>
  <c r="BA290" s="1"/>
  <c r="BA172" s="1"/>
  <c r="BA66" s="1"/>
  <c r="AZ406"/>
  <c r="AZ290" s="1"/>
  <c r="AZ172" s="1"/>
  <c r="AZ66" s="1"/>
  <c r="AY406"/>
  <c r="AY290" s="1"/>
  <c r="AY172" s="1"/>
  <c r="AY66" s="1"/>
  <c r="AX406"/>
  <c r="AX290" s="1"/>
  <c r="AX172" s="1"/>
  <c r="AX66" s="1"/>
  <c r="AW406"/>
  <c r="AW290" s="1"/>
  <c r="AW172" s="1"/>
  <c r="AW66" s="1"/>
  <c r="AV406"/>
  <c r="AV290" s="1"/>
  <c r="AV172" s="1"/>
  <c r="AV66" s="1"/>
  <c r="AU406"/>
  <c r="AU290" s="1"/>
  <c r="AU172" s="1"/>
  <c r="AU66" s="1"/>
  <c r="AT406"/>
  <c r="AT290" s="1"/>
  <c r="AT172" s="1"/>
  <c r="AT66" s="1"/>
  <c r="AS406"/>
  <c r="AS290" s="1"/>
  <c r="AS172" s="1"/>
  <c r="AS66" s="1"/>
  <c r="AR406"/>
  <c r="AR290" s="1"/>
  <c r="AR172" s="1"/>
  <c r="AR66" s="1"/>
  <c r="AQ406"/>
  <c r="AQ290" s="1"/>
  <c r="AQ172" s="1"/>
  <c r="AQ66" s="1"/>
  <c r="AP406"/>
  <c r="AP290" s="1"/>
  <c r="AP172" s="1"/>
  <c r="AP66" s="1"/>
  <c r="AO406"/>
  <c r="AO290" s="1"/>
  <c r="AO172" s="1"/>
  <c r="AO66" s="1"/>
  <c r="AN406"/>
  <c r="AN290" s="1"/>
  <c r="AN172" s="1"/>
  <c r="AN66" s="1"/>
  <c r="AM406"/>
  <c r="AM290" s="1"/>
  <c r="AM172" s="1"/>
  <c r="AM66" s="1"/>
  <c r="AL406"/>
  <c r="AL290" s="1"/>
  <c r="AL172" s="1"/>
  <c r="AL66" s="1"/>
  <c r="AK406"/>
  <c r="AK290" s="1"/>
  <c r="AK172" s="1"/>
  <c r="AK66" s="1"/>
  <c r="AJ406"/>
  <c r="AJ290" s="1"/>
  <c r="AJ172" s="1"/>
  <c r="AJ66" s="1"/>
  <c r="AI406"/>
  <c r="AI290" s="1"/>
  <c r="AI172" s="1"/>
  <c r="AI66" s="1"/>
  <c r="AH406"/>
  <c r="AH290" s="1"/>
  <c r="AH172" s="1"/>
  <c r="AH66" s="1"/>
  <c r="AG406"/>
  <c r="AG290" s="1"/>
  <c r="AG172" s="1"/>
  <c r="AG66" s="1"/>
  <c r="AF406"/>
  <c r="AF290" s="1"/>
  <c r="AF172" s="1"/>
  <c r="AF66" s="1"/>
  <c r="AE406"/>
  <c r="AE290" s="1"/>
  <c r="AE172" s="1"/>
  <c r="AE66" s="1"/>
  <c r="AD406"/>
  <c r="AD290" s="1"/>
  <c r="AD172" s="1"/>
  <c r="AD66" s="1"/>
  <c r="AC406"/>
  <c r="AC290" s="1"/>
  <c r="AC172" s="1"/>
  <c r="AC66" s="1"/>
  <c r="AB406"/>
  <c r="AB290" s="1"/>
  <c r="AB172" s="1"/>
  <c r="AB66" s="1"/>
  <c r="AA406"/>
  <c r="AA290" s="1"/>
  <c r="AA172" s="1"/>
  <c r="AA66" s="1"/>
  <c r="Z406"/>
  <c r="Z290" s="1"/>
  <c r="Z172" s="1"/>
  <c r="Z66" s="1"/>
  <c r="Y406"/>
  <c r="Y290" s="1"/>
  <c r="Y172" s="1"/>
  <c r="Y66" s="1"/>
  <c r="X406"/>
  <c r="X290" s="1"/>
  <c r="X172" s="1"/>
  <c r="X66" s="1"/>
  <c r="W406"/>
  <c r="W290" s="1"/>
  <c r="W172" s="1"/>
  <c r="W66" s="1"/>
  <c r="V406"/>
  <c r="V290" s="1"/>
  <c r="V172" s="1"/>
  <c r="V66" s="1"/>
  <c r="U406"/>
  <c r="U290" s="1"/>
  <c r="U172" s="1"/>
  <c r="U66" s="1"/>
  <c r="T406"/>
  <c r="T290" s="1"/>
  <c r="T172" s="1"/>
  <c r="T66" s="1"/>
  <c r="S406"/>
  <c r="S290" s="1"/>
  <c r="S172" s="1"/>
  <c r="S66" s="1"/>
  <c r="R406"/>
  <c r="R290" s="1"/>
  <c r="R172" s="1"/>
  <c r="R66" s="1"/>
  <c r="Q406"/>
  <c r="Q290" s="1"/>
  <c r="Q172" s="1"/>
  <c r="Q66" s="1"/>
  <c r="P406"/>
  <c r="P290" s="1"/>
  <c r="P172" s="1"/>
  <c r="P66" s="1"/>
  <c r="O406"/>
  <c r="O290" s="1"/>
  <c r="O172" s="1"/>
  <c r="O66" s="1"/>
  <c r="N406"/>
  <c r="N290" s="1"/>
  <c r="N172" s="1"/>
  <c r="N66" s="1"/>
  <c r="M406"/>
  <c r="M290" s="1"/>
  <c r="M172" s="1"/>
  <c r="M66" s="1"/>
  <c r="L406"/>
  <c r="L290" s="1"/>
  <c r="L172" s="1"/>
  <c r="L66" s="1"/>
  <c r="K406"/>
  <c r="K290" s="1"/>
  <c r="K172" s="1"/>
  <c r="K66" s="1"/>
  <c r="J406"/>
  <c r="J290" s="1"/>
  <c r="J172" s="1"/>
  <c r="J66" s="1"/>
  <c r="DD407"/>
  <c r="DD291" s="1"/>
  <c r="DD173" s="1"/>
  <c r="DD67" s="1"/>
  <c r="DC407"/>
  <c r="DC291" s="1"/>
  <c r="DC173" s="1"/>
  <c r="DC67" s="1"/>
  <c r="DB407"/>
  <c r="DB291" s="1"/>
  <c r="DB173" s="1"/>
  <c r="DB67" s="1"/>
  <c r="DA407"/>
  <c r="DA291" s="1"/>
  <c r="DA173" s="1"/>
  <c r="DA67" s="1"/>
  <c r="CZ407"/>
  <c r="CZ291" s="1"/>
  <c r="CZ173" s="1"/>
  <c r="CZ67" s="1"/>
  <c r="CY407"/>
  <c r="CY291" s="1"/>
  <c r="CY173" s="1"/>
  <c r="CY67" s="1"/>
  <c r="CX407"/>
  <c r="CX291" s="1"/>
  <c r="CX173" s="1"/>
  <c r="CX67" s="1"/>
  <c r="CW407"/>
  <c r="CW291" s="1"/>
  <c r="CW173" s="1"/>
  <c r="CW67" s="1"/>
  <c r="CV407"/>
  <c r="CV291" s="1"/>
  <c r="CV173" s="1"/>
  <c r="CV67" s="1"/>
  <c r="CU407"/>
  <c r="CU291" s="1"/>
  <c r="CU173" s="1"/>
  <c r="CU67" s="1"/>
  <c r="CT407"/>
  <c r="CT291" s="1"/>
  <c r="CT173" s="1"/>
  <c r="CT67" s="1"/>
  <c r="CS407"/>
  <c r="CS291" s="1"/>
  <c r="CS173" s="1"/>
  <c r="CS67" s="1"/>
  <c r="CR407"/>
  <c r="CR291" s="1"/>
  <c r="CR173" s="1"/>
  <c r="CR67" s="1"/>
  <c r="CQ407"/>
  <c r="CQ291" s="1"/>
  <c r="CQ173" s="1"/>
  <c r="CQ67" s="1"/>
  <c r="CP407"/>
  <c r="CP291" s="1"/>
  <c r="CP173" s="1"/>
  <c r="CP67" s="1"/>
  <c r="CO407"/>
  <c r="CO291" s="1"/>
  <c r="CO173" s="1"/>
  <c r="CO67" s="1"/>
  <c r="CN407"/>
  <c r="CN291" s="1"/>
  <c r="CN173" s="1"/>
  <c r="CN67" s="1"/>
  <c r="CM407"/>
  <c r="CM291" s="1"/>
  <c r="CM173" s="1"/>
  <c r="CM67" s="1"/>
  <c r="CL407"/>
  <c r="CL291" s="1"/>
  <c r="CL173" s="1"/>
  <c r="CL67" s="1"/>
  <c r="CK407"/>
  <c r="CK291" s="1"/>
  <c r="CK173" s="1"/>
  <c r="CK67" s="1"/>
  <c r="CJ407"/>
  <c r="CJ291" s="1"/>
  <c r="CJ173" s="1"/>
  <c r="CJ67" s="1"/>
  <c r="CI407"/>
  <c r="CI291" s="1"/>
  <c r="CI173" s="1"/>
  <c r="CI67" s="1"/>
  <c r="CH407"/>
  <c r="CH291" s="1"/>
  <c r="CH173" s="1"/>
  <c r="CH67" s="1"/>
  <c r="CG407"/>
  <c r="CG291" s="1"/>
  <c r="CG173" s="1"/>
  <c r="CG67" s="1"/>
  <c r="CF407"/>
  <c r="CF291" s="1"/>
  <c r="CF173" s="1"/>
  <c r="CF67" s="1"/>
  <c r="CE407"/>
  <c r="CE291" s="1"/>
  <c r="CE173" s="1"/>
  <c r="CE67" s="1"/>
  <c r="CD407"/>
  <c r="CD291" s="1"/>
  <c r="CD173" s="1"/>
  <c r="CD67" s="1"/>
  <c r="CC407"/>
  <c r="CC291" s="1"/>
  <c r="CC173" s="1"/>
  <c r="CC67" s="1"/>
  <c r="CB407"/>
  <c r="CB291" s="1"/>
  <c r="CB173" s="1"/>
  <c r="CB67" s="1"/>
  <c r="CA407"/>
  <c r="CA291" s="1"/>
  <c r="CA173" s="1"/>
  <c r="CA67" s="1"/>
  <c r="BZ407"/>
  <c r="BZ291" s="1"/>
  <c r="BZ173" s="1"/>
  <c r="BZ67" s="1"/>
  <c r="BY407"/>
  <c r="BY291" s="1"/>
  <c r="BY173" s="1"/>
  <c r="BY67" s="1"/>
  <c r="BX407"/>
  <c r="BX291" s="1"/>
  <c r="BX173" s="1"/>
  <c r="BX67" s="1"/>
  <c r="BW407"/>
  <c r="BW291" s="1"/>
  <c r="BW173" s="1"/>
  <c r="BW67" s="1"/>
  <c r="BV407"/>
  <c r="BV291" s="1"/>
  <c r="BV173" s="1"/>
  <c r="BV67" s="1"/>
  <c r="BU407"/>
  <c r="BU291" s="1"/>
  <c r="BU173" s="1"/>
  <c r="BU67" s="1"/>
  <c r="BT407"/>
  <c r="BT291" s="1"/>
  <c r="BT173" s="1"/>
  <c r="BT67" s="1"/>
  <c r="BS407"/>
  <c r="BS291" s="1"/>
  <c r="BS173" s="1"/>
  <c r="BS67" s="1"/>
  <c r="BR407"/>
  <c r="BR291" s="1"/>
  <c r="BR173" s="1"/>
  <c r="BR67" s="1"/>
  <c r="BQ407"/>
  <c r="BQ291" s="1"/>
  <c r="BQ173" s="1"/>
  <c r="BQ67" s="1"/>
  <c r="BP407"/>
  <c r="BP291" s="1"/>
  <c r="BP173" s="1"/>
  <c r="BP67" s="1"/>
  <c r="BN407"/>
  <c r="BN291" s="1"/>
  <c r="BN173" s="1"/>
  <c r="BN67" s="1"/>
  <c r="BM407"/>
  <c r="BM291" s="1"/>
  <c r="BM173" s="1"/>
  <c r="BM67" s="1"/>
  <c r="BL407"/>
  <c r="BL291" s="1"/>
  <c r="BL173" s="1"/>
  <c r="BL67" s="1"/>
  <c r="BK407"/>
  <c r="BK291" s="1"/>
  <c r="BK173" s="1"/>
  <c r="BK67" s="1"/>
  <c r="BJ407"/>
  <c r="BJ291" s="1"/>
  <c r="BJ173" s="1"/>
  <c r="BJ67" s="1"/>
  <c r="BI407"/>
  <c r="BI291" s="1"/>
  <c r="BI173" s="1"/>
  <c r="BI67" s="1"/>
  <c r="BH407"/>
  <c r="BH291" s="1"/>
  <c r="BH173" s="1"/>
  <c r="BH67" s="1"/>
  <c r="BG407"/>
  <c r="BG291" s="1"/>
  <c r="BG173" s="1"/>
  <c r="BG67" s="1"/>
  <c r="BF407"/>
  <c r="BF291" s="1"/>
  <c r="BF173" s="1"/>
  <c r="BF67" s="1"/>
  <c r="BE407"/>
  <c r="BE291" s="1"/>
  <c r="BE173" s="1"/>
  <c r="BE67" s="1"/>
  <c r="BD407"/>
  <c r="BD291" s="1"/>
  <c r="BD173" s="1"/>
  <c r="BD67" s="1"/>
  <c r="BC407"/>
  <c r="BC291" s="1"/>
  <c r="BC173" s="1"/>
  <c r="BC67" s="1"/>
  <c r="BB407"/>
  <c r="BB291" s="1"/>
  <c r="BB173" s="1"/>
  <c r="BB67" s="1"/>
  <c r="BA407"/>
  <c r="BA291" s="1"/>
  <c r="BA173" s="1"/>
  <c r="BA67" s="1"/>
  <c r="AZ407"/>
  <c r="AZ291" s="1"/>
  <c r="AZ173" s="1"/>
  <c r="AZ67" s="1"/>
  <c r="AY407"/>
  <c r="AY291" s="1"/>
  <c r="AY173" s="1"/>
  <c r="AY67" s="1"/>
  <c r="AX407"/>
  <c r="AX291" s="1"/>
  <c r="AX173" s="1"/>
  <c r="AX67" s="1"/>
  <c r="AW407"/>
  <c r="AW291" s="1"/>
  <c r="AW173" s="1"/>
  <c r="AW67" s="1"/>
  <c r="AV407"/>
  <c r="AV291" s="1"/>
  <c r="AV173" s="1"/>
  <c r="AV67" s="1"/>
  <c r="AU407"/>
  <c r="AU291" s="1"/>
  <c r="AU173" s="1"/>
  <c r="AU67" s="1"/>
  <c r="AT407"/>
  <c r="AT291" s="1"/>
  <c r="AT173" s="1"/>
  <c r="AT67" s="1"/>
  <c r="AS407"/>
  <c r="AS291" s="1"/>
  <c r="AS173" s="1"/>
  <c r="AS67" s="1"/>
  <c r="AR407"/>
  <c r="AR291" s="1"/>
  <c r="AR173" s="1"/>
  <c r="AR67" s="1"/>
  <c r="AQ407"/>
  <c r="AQ291" s="1"/>
  <c r="AQ173" s="1"/>
  <c r="AQ67" s="1"/>
  <c r="AP407"/>
  <c r="AP291" s="1"/>
  <c r="AP173" s="1"/>
  <c r="AP67" s="1"/>
  <c r="AO407"/>
  <c r="AO291" s="1"/>
  <c r="AO173" s="1"/>
  <c r="AO67" s="1"/>
  <c r="AN407"/>
  <c r="AN291" s="1"/>
  <c r="AN173" s="1"/>
  <c r="AN67" s="1"/>
  <c r="AM407"/>
  <c r="AM291" s="1"/>
  <c r="AM173" s="1"/>
  <c r="AM67" s="1"/>
  <c r="AL407"/>
  <c r="AL291" s="1"/>
  <c r="AL173" s="1"/>
  <c r="AL67" s="1"/>
  <c r="AK407"/>
  <c r="AK291" s="1"/>
  <c r="AK173" s="1"/>
  <c r="AK67" s="1"/>
  <c r="AJ407"/>
  <c r="AJ291" s="1"/>
  <c r="AJ173" s="1"/>
  <c r="AJ67" s="1"/>
  <c r="AI407"/>
  <c r="AI291" s="1"/>
  <c r="AI173" s="1"/>
  <c r="AI67" s="1"/>
  <c r="AH407"/>
  <c r="AH291" s="1"/>
  <c r="AH173" s="1"/>
  <c r="AH67" s="1"/>
  <c r="AG407"/>
  <c r="AG291" s="1"/>
  <c r="AG173" s="1"/>
  <c r="AG67" s="1"/>
  <c r="AF407"/>
  <c r="AF291" s="1"/>
  <c r="AF173" s="1"/>
  <c r="AF67" s="1"/>
  <c r="AE407"/>
  <c r="AE291" s="1"/>
  <c r="AE173" s="1"/>
  <c r="AE67" s="1"/>
  <c r="AD407"/>
  <c r="AD291" s="1"/>
  <c r="AD173" s="1"/>
  <c r="AD67" s="1"/>
  <c r="AC407"/>
  <c r="AC291" s="1"/>
  <c r="AC173" s="1"/>
  <c r="AC67" s="1"/>
  <c r="AB407"/>
  <c r="AB291" s="1"/>
  <c r="AB173" s="1"/>
  <c r="AB67" s="1"/>
  <c r="AA407"/>
  <c r="AA291" s="1"/>
  <c r="AA173" s="1"/>
  <c r="AA67" s="1"/>
  <c r="Z407"/>
  <c r="Z291" s="1"/>
  <c r="Z173" s="1"/>
  <c r="Z67" s="1"/>
  <c r="Y407"/>
  <c r="Y291" s="1"/>
  <c r="Y173" s="1"/>
  <c r="Y67" s="1"/>
  <c r="X407"/>
  <c r="X291" s="1"/>
  <c r="X173" s="1"/>
  <c r="X67" s="1"/>
  <c r="W407"/>
  <c r="W291" s="1"/>
  <c r="W173" s="1"/>
  <c r="W67" s="1"/>
  <c r="V407"/>
  <c r="V291" s="1"/>
  <c r="V173" s="1"/>
  <c r="V67" s="1"/>
  <c r="U407"/>
  <c r="U291" s="1"/>
  <c r="U173" s="1"/>
  <c r="U67" s="1"/>
  <c r="T407"/>
  <c r="T291" s="1"/>
  <c r="T173" s="1"/>
  <c r="T67" s="1"/>
  <c r="S407"/>
  <c r="S291" s="1"/>
  <c r="S173" s="1"/>
  <c r="S67" s="1"/>
  <c r="R407"/>
  <c r="R291" s="1"/>
  <c r="R173" s="1"/>
  <c r="R67" s="1"/>
  <c r="Q407"/>
  <c r="Q291" s="1"/>
  <c r="Q173" s="1"/>
  <c r="Q67" s="1"/>
  <c r="P407"/>
  <c r="P291" s="1"/>
  <c r="P173" s="1"/>
  <c r="P67" s="1"/>
  <c r="O407"/>
  <c r="O291" s="1"/>
  <c r="O173" s="1"/>
  <c r="O67" s="1"/>
  <c r="N407"/>
  <c r="N291" s="1"/>
  <c r="N173" s="1"/>
  <c r="N67" s="1"/>
  <c r="M407"/>
  <c r="M291" s="1"/>
  <c r="M173" s="1"/>
  <c r="M67" s="1"/>
  <c r="L407"/>
  <c r="L291" s="1"/>
  <c r="L173" s="1"/>
  <c r="L67" s="1"/>
  <c r="K407"/>
  <c r="K291" s="1"/>
  <c r="K173" s="1"/>
  <c r="K67" s="1"/>
  <c r="J407"/>
  <c r="J291" s="1"/>
  <c r="J173" s="1"/>
  <c r="J67" s="1"/>
  <c r="DD408"/>
  <c r="DD292" s="1"/>
  <c r="DD174" s="1"/>
  <c r="DD68" s="1"/>
  <c r="DC408"/>
  <c r="DC292" s="1"/>
  <c r="DC174" s="1"/>
  <c r="DC68" s="1"/>
  <c r="DB408"/>
  <c r="DB292" s="1"/>
  <c r="DB174" s="1"/>
  <c r="DB68" s="1"/>
  <c r="DA408"/>
  <c r="DA292" s="1"/>
  <c r="DA174" s="1"/>
  <c r="DA68" s="1"/>
  <c r="CZ408"/>
  <c r="CZ292" s="1"/>
  <c r="CZ174" s="1"/>
  <c r="CZ68" s="1"/>
  <c r="CY408"/>
  <c r="CY292" s="1"/>
  <c r="CY174" s="1"/>
  <c r="CY68" s="1"/>
  <c r="CX408"/>
  <c r="CX292" s="1"/>
  <c r="CX174" s="1"/>
  <c r="CX68" s="1"/>
  <c r="CW408"/>
  <c r="CW292" s="1"/>
  <c r="CW174" s="1"/>
  <c r="CW68" s="1"/>
  <c r="CV408"/>
  <c r="CV292" s="1"/>
  <c r="CV174" s="1"/>
  <c r="CV68" s="1"/>
  <c r="CU408"/>
  <c r="CU292" s="1"/>
  <c r="CU174" s="1"/>
  <c r="CU68" s="1"/>
  <c r="CT408"/>
  <c r="CT292" s="1"/>
  <c r="CT174" s="1"/>
  <c r="CT68" s="1"/>
  <c r="CS408"/>
  <c r="CS292" s="1"/>
  <c r="CS174" s="1"/>
  <c r="CS68" s="1"/>
  <c r="CR408"/>
  <c r="CR292" s="1"/>
  <c r="CR174" s="1"/>
  <c r="CR68" s="1"/>
  <c r="CQ408"/>
  <c r="CQ292" s="1"/>
  <c r="CQ174" s="1"/>
  <c r="CQ68" s="1"/>
  <c r="CP408"/>
  <c r="CP292" s="1"/>
  <c r="CP174" s="1"/>
  <c r="CP68" s="1"/>
  <c r="CO408"/>
  <c r="CO292" s="1"/>
  <c r="CO174" s="1"/>
  <c r="CO68" s="1"/>
  <c r="CN408"/>
  <c r="CN292" s="1"/>
  <c r="CN174" s="1"/>
  <c r="CN68" s="1"/>
  <c r="CM408"/>
  <c r="CM292" s="1"/>
  <c r="CM174" s="1"/>
  <c r="CM68" s="1"/>
  <c r="CL408"/>
  <c r="CL292" s="1"/>
  <c r="CL174" s="1"/>
  <c r="CL68" s="1"/>
  <c r="CK408"/>
  <c r="CK292" s="1"/>
  <c r="CK174" s="1"/>
  <c r="CK68" s="1"/>
  <c r="CJ408"/>
  <c r="CJ292" s="1"/>
  <c r="CJ174" s="1"/>
  <c r="CJ68" s="1"/>
  <c r="CI408"/>
  <c r="CI292" s="1"/>
  <c r="CI174" s="1"/>
  <c r="CI68" s="1"/>
  <c r="CH408"/>
  <c r="CH292" s="1"/>
  <c r="CH174" s="1"/>
  <c r="CH68" s="1"/>
  <c r="CG408"/>
  <c r="CG292" s="1"/>
  <c r="CG174" s="1"/>
  <c r="CG68" s="1"/>
  <c r="CF408"/>
  <c r="CF292" s="1"/>
  <c r="CF174" s="1"/>
  <c r="CF68" s="1"/>
  <c r="CE408"/>
  <c r="CE292" s="1"/>
  <c r="CE174" s="1"/>
  <c r="CE68" s="1"/>
  <c r="CD408"/>
  <c r="CD292" s="1"/>
  <c r="CD174" s="1"/>
  <c r="CD68" s="1"/>
  <c r="CC408"/>
  <c r="CC292" s="1"/>
  <c r="CC174" s="1"/>
  <c r="CC68" s="1"/>
  <c r="CB408"/>
  <c r="CB292" s="1"/>
  <c r="CB174" s="1"/>
  <c r="CB68" s="1"/>
  <c r="CA408"/>
  <c r="CA292" s="1"/>
  <c r="CA174" s="1"/>
  <c r="CA68" s="1"/>
  <c r="BZ408"/>
  <c r="BZ292" s="1"/>
  <c r="BZ174" s="1"/>
  <c r="BZ68" s="1"/>
  <c r="BY408"/>
  <c r="BY292" s="1"/>
  <c r="BY174" s="1"/>
  <c r="BY68" s="1"/>
  <c r="BX408"/>
  <c r="BX292" s="1"/>
  <c r="BX174" s="1"/>
  <c r="BX68" s="1"/>
  <c r="BW408"/>
  <c r="BW292" s="1"/>
  <c r="BW174" s="1"/>
  <c r="BW68" s="1"/>
  <c r="BV408"/>
  <c r="BV292" s="1"/>
  <c r="BV174" s="1"/>
  <c r="BV68" s="1"/>
  <c r="BU408"/>
  <c r="BU292" s="1"/>
  <c r="BU174" s="1"/>
  <c r="BU68" s="1"/>
  <c r="BT408"/>
  <c r="BT292" s="1"/>
  <c r="BT174" s="1"/>
  <c r="BT68" s="1"/>
  <c r="BS408"/>
  <c r="BS292" s="1"/>
  <c r="BS174" s="1"/>
  <c r="BS68" s="1"/>
  <c r="BR408"/>
  <c r="BR292" s="1"/>
  <c r="BR174" s="1"/>
  <c r="BR68" s="1"/>
  <c r="BQ408"/>
  <c r="BQ292" s="1"/>
  <c r="BQ174" s="1"/>
  <c r="BQ68" s="1"/>
  <c r="BO408"/>
  <c r="BO292" s="1"/>
  <c r="BO174" s="1"/>
  <c r="BO68" s="1"/>
  <c r="BN408"/>
  <c r="BN292" s="1"/>
  <c r="BN174" s="1"/>
  <c r="BN68" s="1"/>
  <c r="BM408"/>
  <c r="BM292" s="1"/>
  <c r="BM174" s="1"/>
  <c r="BM68" s="1"/>
  <c r="BL408"/>
  <c r="BL292" s="1"/>
  <c r="BL174" s="1"/>
  <c r="BL68" s="1"/>
  <c r="BK408"/>
  <c r="BK292" s="1"/>
  <c r="BK174" s="1"/>
  <c r="BK68" s="1"/>
  <c r="BJ408"/>
  <c r="BJ292" s="1"/>
  <c r="BJ174" s="1"/>
  <c r="BJ68" s="1"/>
  <c r="BI408"/>
  <c r="BI292" s="1"/>
  <c r="BI174" s="1"/>
  <c r="BI68" s="1"/>
  <c r="BH408"/>
  <c r="BH292" s="1"/>
  <c r="BH174" s="1"/>
  <c r="BH68" s="1"/>
  <c r="BG408"/>
  <c r="BG292" s="1"/>
  <c r="BG174" s="1"/>
  <c r="BG68" s="1"/>
  <c r="BF408"/>
  <c r="BF292" s="1"/>
  <c r="BF174" s="1"/>
  <c r="BF68" s="1"/>
  <c r="BE408"/>
  <c r="BE292" s="1"/>
  <c r="BE174" s="1"/>
  <c r="BE68" s="1"/>
  <c r="BD408"/>
  <c r="BD292" s="1"/>
  <c r="BD174" s="1"/>
  <c r="BD68" s="1"/>
  <c r="BC408"/>
  <c r="BC292" s="1"/>
  <c r="BC174" s="1"/>
  <c r="BC68" s="1"/>
  <c r="BB408"/>
  <c r="BB292" s="1"/>
  <c r="BB174" s="1"/>
  <c r="BB68" s="1"/>
  <c r="BA408"/>
  <c r="BA292" s="1"/>
  <c r="BA174" s="1"/>
  <c r="BA68" s="1"/>
  <c r="AZ408"/>
  <c r="AZ292" s="1"/>
  <c r="AZ174" s="1"/>
  <c r="AZ68" s="1"/>
  <c r="AY408"/>
  <c r="AY292" s="1"/>
  <c r="AY174" s="1"/>
  <c r="AY68" s="1"/>
  <c r="AX408"/>
  <c r="AX292" s="1"/>
  <c r="AX174" s="1"/>
  <c r="AX68" s="1"/>
  <c r="AW408"/>
  <c r="AW292" s="1"/>
  <c r="AW174" s="1"/>
  <c r="AW68" s="1"/>
  <c r="AV408"/>
  <c r="AV292" s="1"/>
  <c r="AV174" s="1"/>
  <c r="AV68" s="1"/>
  <c r="AU408"/>
  <c r="AU292" s="1"/>
  <c r="AU174" s="1"/>
  <c r="AU68" s="1"/>
  <c r="AT408"/>
  <c r="AT292" s="1"/>
  <c r="AT174" s="1"/>
  <c r="AT68" s="1"/>
  <c r="AS408"/>
  <c r="AS292" s="1"/>
  <c r="AS174" s="1"/>
  <c r="AS68" s="1"/>
  <c r="AR408"/>
  <c r="AR292" s="1"/>
  <c r="AR174" s="1"/>
  <c r="AR68" s="1"/>
  <c r="AQ408"/>
  <c r="AQ292" s="1"/>
  <c r="AQ174" s="1"/>
  <c r="AQ68" s="1"/>
  <c r="AP408"/>
  <c r="AP292" s="1"/>
  <c r="AP174" s="1"/>
  <c r="AP68" s="1"/>
  <c r="AO408"/>
  <c r="AO292" s="1"/>
  <c r="AO174" s="1"/>
  <c r="AO68" s="1"/>
  <c r="AN408"/>
  <c r="AN292" s="1"/>
  <c r="AN174" s="1"/>
  <c r="AN68" s="1"/>
  <c r="AM408"/>
  <c r="AM292" s="1"/>
  <c r="AM174" s="1"/>
  <c r="AM68" s="1"/>
  <c r="AL408"/>
  <c r="AL292" s="1"/>
  <c r="AL174" s="1"/>
  <c r="AL68" s="1"/>
  <c r="AK408"/>
  <c r="AK292" s="1"/>
  <c r="AK174" s="1"/>
  <c r="AK68" s="1"/>
  <c r="AJ408"/>
  <c r="AJ292" s="1"/>
  <c r="AJ174" s="1"/>
  <c r="AJ68" s="1"/>
  <c r="AI408"/>
  <c r="AI292" s="1"/>
  <c r="AI174" s="1"/>
  <c r="AI68" s="1"/>
  <c r="AH408"/>
  <c r="AH292" s="1"/>
  <c r="AH174" s="1"/>
  <c r="AH68" s="1"/>
  <c r="AG408"/>
  <c r="AG292" s="1"/>
  <c r="AG174" s="1"/>
  <c r="AG68" s="1"/>
  <c r="AF408"/>
  <c r="AF292" s="1"/>
  <c r="AF174" s="1"/>
  <c r="AF68" s="1"/>
  <c r="AE408"/>
  <c r="AE292" s="1"/>
  <c r="AE174" s="1"/>
  <c r="AE68" s="1"/>
  <c r="AD408"/>
  <c r="AD292" s="1"/>
  <c r="AD174" s="1"/>
  <c r="AD68" s="1"/>
  <c r="AC408"/>
  <c r="AC292" s="1"/>
  <c r="AC174" s="1"/>
  <c r="AC68" s="1"/>
  <c r="AB408"/>
  <c r="AB292" s="1"/>
  <c r="AB174" s="1"/>
  <c r="AB68" s="1"/>
  <c r="AA408"/>
  <c r="AA292" s="1"/>
  <c r="AA174" s="1"/>
  <c r="AA68" s="1"/>
  <c r="Z408"/>
  <c r="Z292" s="1"/>
  <c r="Z174" s="1"/>
  <c r="Z68" s="1"/>
  <c r="Y408"/>
  <c r="Y292" s="1"/>
  <c r="Y174" s="1"/>
  <c r="Y68" s="1"/>
  <c r="X408"/>
  <c r="X292" s="1"/>
  <c r="X174" s="1"/>
  <c r="X68" s="1"/>
  <c r="W408"/>
  <c r="W292" s="1"/>
  <c r="W174" s="1"/>
  <c r="W68" s="1"/>
  <c r="V408"/>
  <c r="V292" s="1"/>
  <c r="V174" s="1"/>
  <c r="V68" s="1"/>
  <c r="U408"/>
  <c r="U292" s="1"/>
  <c r="U174" s="1"/>
  <c r="U68" s="1"/>
  <c r="T408"/>
  <c r="T292" s="1"/>
  <c r="T174" s="1"/>
  <c r="T68" s="1"/>
  <c r="S408"/>
  <c r="S292" s="1"/>
  <c r="S174" s="1"/>
  <c r="S68" s="1"/>
  <c r="R408"/>
  <c r="R292" s="1"/>
  <c r="R174" s="1"/>
  <c r="R68" s="1"/>
  <c r="Q408"/>
  <c r="Q292" s="1"/>
  <c r="Q174" s="1"/>
  <c r="Q68" s="1"/>
  <c r="P408"/>
  <c r="P292" s="1"/>
  <c r="P174" s="1"/>
  <c r="P68" s="1"/>
  <c r="O408"/>
  <c r="O292" s="1"/>
  <c r="O174" s="1"/>
  <c r="O68" s="1"/>
  <c r="N408"/>
  <c r="N292" s="1"/>
  <c r="N174" s="1"/>
  <c r="N68" s="1"/>
  <c r="M408"/>
  <c r="M292" s="1"/>
  <c r="M174" s="1"/>
  <c r="M68" s="1"/>
  <c r="L408"/>
  <c r="L292" s="1"/>
  <c r="L174" s="1"/>
  <c r="L68" s="1"/>
  <c r="K408"/>
  <c r="K292" s="1"/>
  <c r="K174" s="1"/>
  <c r="K68" s="1"/>
  <c r="J408"/>
  <c r="J292" s="1"/>
  <c r="J174" s="1"/>
  <c r="J68" s="1"/>
  <c r="DD409"/>
  <c r="DD293" s="1"/>
  <c r="DD175" s="1"/>
  <c r="DD69" s="1"/>
  <c r="DC409"/>
  <c r="DC293" s="1"/>
  <c r="DC175" s="1"/>
  <c r="DC69" s="1"/>
  <c r="DB409"/>
  <c r="DB293" s="1"/>
  <c r="DB175" s="1"/>
  <c r="DB69" s="1"/>
  <c r="DA409"/>
  <c r="DA293" s="1"/>
  <c r="DA175" s="1"/>
  <c r="DA69" s="1"/>
  <c r="CZ409"/>
  <c r="CZ293" s="1"/>
  <c r="CZ175" s="1"/>
  <c r="CZ69" s="1"/>
  <c r="CY409"/>
  <c r="CY293" s="1"/>
  <c r="CY175" s="1"/>
  <c r="CY69" s="1"/>
  <c r="CX409"/>
  <c r="CX293" s="1"/>
  <c r="CX175" s="1"/>
  <c r="CX69" s="1"/>
  <c r="CW409"/>
  <c r="CW293" s="1"/>
  <c r="CW175" s="1"/>
  <c r="CW69" s="1"/>
  <c r="CV409"/>
  <c r="CV293" s="1"/>
  <c r="CV175" s="1"/>
  <c r="CV69" s="1"/>
  <c r="CU409"/>
  <c r="CU293" s="1"/>
  <c r="CU175" s="1"/>
  <c r="CU69" s="1"/>
  <c r="CT409"/>
  <c r="CT293" s="1"/>
  <c r="CT175" s="1"/>
  <c r="CT69" s="1"/>
  <c r="CS409"/>
  <c r="CS293" s="1"/>
  <c r="CS175" s="1"/>
  <c r="CS69" s="1"/>
  <c r="CR409"/>
  <c r="CR293" s="1"/>
  <c r="CR175" s="1"/>
  <c r="CR69" s="1"/>
  <c r="CQ409"/>
  <c r="CQ293" s="1"/>
  <c r="CQ175" s="1"/>
  <c r="CQ69" s="1"/>
  <c r="CP409"/>
  <c r="CP293" s="1"/>
  <c r="CP175" s="1"/>
  <c r="CP69" s="1"/>
  <c r="CO409"/>
  <c r="CO293" s="1"/>
  <c r="CO175" s="1"/>
  <c r="CO69" s="1"/>
  <c r="CN409"/>
  <c r="CN293" s="1"/>
  <c r="CN175" s="1"/>
  <c r="CN69" s="1"/>
  <c r="CM409"/>
  <c r="CM293" s="1"/>
  <c r="CM175" s="1"/>
  <c r="CM69" s="1"/>
  <c r="CL409"/>
  <c r="CL293" s="1"/>
  <c r="CL175" s="1"/>
  <c r="CL69" s="1"/>
  <c r="CK409"/>
  <c r="CK293" s="1"/>
  <c r="CK175" s="1"/>
  <c r="CK69" s="1"/>
  <c r="CJ409"/>
  <c r="CJ293" s="1"/>
  <c r="CJ175" s="1"/>
  <c r="CJ69" s="1"/>
  <c r="CI409"/>
  <c r="CI293" s="1"/>
  <c r="CI175" s="1"/>
  <c r="CI69" s="1"/>
  <c r="CH409"/>
  <c r="CH293" s="1"/>
  <c r="CH175" s="1"/>
  <c r="CH69" s="1"/>
  <c r="CG409"/>
  <c r="CG293" s="1"/>
  <c r="CG175" s="1"/>
  <c r="CG69" s="1"/>
  <c r="CF409"/>
  <c r="CF293" s="1"/>
  <c r="CF175" s="1"/>
  <c r="CF69" s="1"/>
  <c r="CE409"/>
  <c r="CE293" s="1"/>
  <c r="CE175" s="1"/>
  <c r="CE69" s="1"/>
  <c r="CD409"/>
  <c r="CD293" s="1"/>
  <c r="CD175" s="1"/>
  <c r="CD69" s="1"/>
  <c r="CC409"/>
  <c r="CC293" s="1"/>
  <c r="CC175" s="1"/>
  <c r="CC69" s="1"/>
  <c r="CB409"/>
  <c r="CB293" s="1"/>
  <c r="CB175" s="1"/>
  <c r="CB69" s="1"/>
  <c r="CA409"/>
  <c r="CA293" s="1"/>
  <c r="CA175" s="1"/>
  <c r="CA69" s="1"/>
  <c r="BZ409"/>
  <c r="BZ293" s="1"/>
  <c r="BZ175" s="1"/>
  <c r="BZ69" s="1"/>
  <c r="BY409"/>
  <c r="BY293" s="1"/>
  <c r="BY175" s="1"/>
  <c r="BY69" s="1"/>
  <c r="BX409"/>
  <c r="BX293" s="1"/>
  <c r="BX175" s="1"/>
  <c r="BX69" s="1"/>
  <c r="BW409"/>
  <c r="BW293" s="1"/>
  <c r="BW175" s="1"/>
  <c r="BW69" s="1"/>
  <c r="BV409"/>
  <c r="BV293" s="1"/>
  <c r="BV175" s="1"/>
  <c r="BV69" s="1"/>
  <c r="BU409"/>
  <c r="BU293" s="1"/>
  <c r="BU175" s="1"/>
  <c r="BU69" s="1"/>
  <c r="BT409"/>
  <c r="BT293" s="1"/>
  <c r="BT175" s="1"/>
  <c r="BT69" s="1"/>
  <c r="BS409"/>
  <c r="BS293" s="1"/>
  <c r="BS175" s="1"/>
  <c r="BS69" s="1"/>
  <c r="BR409"/>
  <c r="BR293" s="1"/>
  <c r="BR175" s="1"/>
  <c r="BR69" s="1"/>
  <c r="BP409"/>
  <c r="BP293" s="1"/>
  <c r="BP175" s="1"/>
  <c r="BP69" s="1"/>
  <c r="BO409"/>
  <c r="BO293" s="1"/>
  <c r="BO175" s="1"/>
  <c r="BO69" s="1"/>
  <c r="BN409"/>
  <c r="BN293" s="1"/>
  <c r="BN175" s="1"/>
  <c r="BN69" s="1"/>
  <c r="BM409"/>
  <c r="BM293" s="1"/>
  <c r="BM175" s="1"/>
  <c r="BM69" s="1"/>
  <c r="BL409"/>
  <c r="BL293" s="1"/>
  <c r="BL175" s="1"/>
  <c r="BL69" s="1"/>
  <c r="BK409"/>
  <c r="BK293" s="1"/>
  <c r="BK175" s="1"/>
  <c r="BK69" s="1"/>
  <c r="BJ409"/>
  <c r="BJ293" s="1"/>
  <c r="BJ175" s="1"/>
  <c r="BJ69" s="1"/>
  <c r="BI409"/>
  <c r="BI293" s="1"/>
  <c r="BI175" s="1"/>
  <c r="BI69" s="1"/>
  <c r="BH409"/>
  <c r="BH293" s="1"/>
  <c r="BH175" s="1"/>
  <c r="BH69" s="1"/>
  <c r="BG409"/>
  <c r="BG293" s="1"/>
  <c r="BG175" s="1"/>
  <c r="BG69" s="1"/>
  <c r="BF409"/>
  <c r="BF293" s="1"/>
  <c r="BF175" s="1"/>
  <c r="BF69" s="1"/>
  <c r="BE409"/>
  <c r="BE293" s="1"/>
  <c r="BE175" s="1"/>
  <c r="BE69" s="1"/>
  <c r="BD409"/>
  <c r="BD293" s="1"/>
  <c r="BD175" s="1"/>
  <c r="BD69" s="1"/>
  <c r="BC409"/>
  <c r="BC293" s="1"/>
  <c r="BC175" s="1"/>
  <c r="BC69" s="1"/>
  <c r="BB409"/>
  <c r="BB293" s="1"/>
  <c r="BB175" s="1"/>
  <c r="BB69" s="1"/>
  <c r="BA409"/>
  <c r="BA293" s="1"/>
  <c r="BA175" s="1"/>
  <c r="BA69" s="1"/>
  <c r="AZ409"/>
  <c r="AZ293" s="1"/>
  <c r="AZ175" s="1"/>
  <c r="AZ69" s="1"/>
  <c r="AY409"/>
  <c r="AY293" s="1"/>
  <c r="AY175" s="1"/>
  <c r="AY69" s="1"/>
  <c r="AX409"/>
  <c r="AX293" s="1"/>
  <c r="AX175" s="1"/>
  <c r="AX69" s="1"/>
  <c r="AW409"/>
  <c r="AW293" s="1"/>
  <c r="AW175" s="1"/>
  <c r="AW69" s="1"/>
  <c r="AV409"/>
  <c r="AV293" s="1"/>
  <c r="AV175" s="1"/>
  <c r="AV69" s="1"/>
  <c r="AU409"/>
  <c r="AU293" s="1"/>
  <c r="AU175" s="1"/>
  <c r="AU69" s="1"/>
  <c r="AT409"/>
  <c r="AT293" s="1"/>
  <c r="AT175" s="1"/>
  <c r="AT69" s="1"/>
  <c r="AS409"/>
  <c r="AS293" s="1"/>
  <c r="AS175" s="1"/>
  <c r="AS69" s="1"/>
  <c r="AR409"/>
  <c r="AR293" s="1"/>
  <c r="AR175" s="1"/>
  <c r="AR69" s="1"/>
  <c r="AQ409"/>
  <c r="AQ293" s="1"/>
  <c r="AQ175" s="1"/>
  <c r="AQ69" s="1"/>
  <c r="AP409"/>
  <c r="AP293" s="1"/>
  <c r="AP175" s="1"/>
  <c r="AP69" s="1"/>
  <c r="AO409"/>
  <c r="AO293" s="1"/>
  <c r="AO175" s="1"/>
  <c r="AO69" s="1"/>
  <c r="AN409"/>
  <c r="AN293" s="1"/>
  <c r="AN175" s="1"/>
  <c r="AN69" s="1"/>
  <c r="AM409"/>
  <c r="AM293" s="1"/>
  <c r="AM175" s="1"/>
  <c r="AM69" s="1"/>
  <c r="AL409"/>
  <c r="AL293" s="1"/>
  <c r="AL175" s="1"/>
  <c r="AL69" s="1"/>
  <c r="AK409"/>
  <c r="AK293" s="1"/>
  <c r="AK175" s="1"/>
  <c r="AK69" s="1"/>
  <c r="AJ409"/>
  <c r="AJ293" s="1"/>
  <c r="AJ175" s="1"/>
  <c r="AJ69" s="1"/>
  <c r="AI409"/>
  <c r="AI293" s="1"/>
  <c r="AI175" s="1"/>
  <c r="AI69" s="1"/>
  <c r="AH409"/>
  <c r="AH293" s="1"/>
  <c r="AH175" s="1"/>
  <c r="AH69" s="1"/>
  <c r="AG409"/>
  <c r="AG293" s="1"/>
  <c r="AG175" s="1"/>
  <c r="AG69" s="1"/>
  <c r="AF409"/>
  <c r="AF293" s="1"/>
  <c r="AF175" s="1"/>
  <c r="AF69" s="1"/>
  <c r="AE409"/>
  <c r="AE293" s="1"/>
  <c r="AE175" s="1"/>
  <c r="AE69" s="1"/>
  <c r="AD409"/>
  <c r="AD293" s="1"/>
  <c r="AD175" s="1"/>
  <c r="AD69" s="1"/>
  <c r="AC409"/>
  <c r="AC293" s="1"/>
  <c r="AC175" s="1"/>
  <c r="AC69" s="1"/>
  <c r="AB409"/>
  <c r="AB293" s="1"/>
  <c r="AB175" s="1"/>
  <c r="AB69" s="1"/>
  <c r="AA409"/>
  <c r="AA293" s="1"/>
  <c r="AA175" s="1"/>
  <c r="AA69" s="1"/>
  <c r="Z409"/>
  <c r="Z293" s="1"/>
  <c r="Z175" s="1"/>
  <c r="Z69" s="1"/>
  <c r="Y409"/>
  <c r="Y293" s="1"/>
  <c r="Y175" s="1"/>
  <c r="Y69" s="1"/>
  <c r="X409"/>
  <c r="X293" s="1"/>
  <c r="X175" s="1"/>
  <c r="X69" s="1"/>
  <c r="W409"/>
  <c r="W293" s="1"/>
  <c r="W175" s="1"/>
  <c r="W69" s="1"/>
  <c r="V409"/>
  <c r="V293" s="1"/>
  <c r="V175" s="1"/>
  <c r="V69" s="1"/>
  <c r="U409"/>
  <c r="U293" s="1"/>
  <c r="U175" s="1"/>
  <c r="U69" s="1"/>
  <c r="T409"/>
  <c r="T293" s="1"/>
  <c r="T175" s="1"/>
  <c r="T69" s="1"/>
  <c r="S409"/>
  <c r="S293" s="1"/>
  <c r="S175" s="1"/>
  <c r="S69" s="1"/>
  <c r="R409"/>
  <c r="R293" s="1"/>
  <c r="R175" s="1"/>
  <c r="R69" s="1"/>
  <c r="Q409"/>
  <c r="Q293" s="1"/>
  <c r="Q175" s="1"/>
  <c r="Q69" s="1"/>
  <c r="P409"/>
  <c r="P293" s="1"/>
  <c r="P175" s="1"/>
  <c r="P69" s="1"/>
  <c r="O409"/>
  <c r="O293" s="1"/>
  <c r="O175" s="1"/>
  <c r="O69" s="1"/>
  <c r="N409"/>
  <c r="N293" s="1"/>
  <c r="N175" s="1"/>
  <c r="N69" s="1"/>
  <c r="M409"/>
  <c r="M293" s="1"/>
  <c r="M175" s="1"/>
  <c r="M69" s="1"/>
  <c r="L409"/>
  <c r="L293" s="1"/>
  <c r="L175" s="1"/>
  <c r="L69" s="1"/>
  <c r="K409"/>
  <c r="K293" s="1"/>
  <c r="K175" s="1"/>
  <c r="K69" s="1"/>
  <c r="J409"/>
  <c r="J293" s="1"/>
  <c r="J175" s="1"/>
  <c r="J69" s="1"/>
  <c r="DD410"/>
  <c r="DD294" s="1"/>
  <c r="DD176" s="1"/>
  <c r="DD70" s="1"/>
  <c r="DC410"/>
  <c r="DC294" s="1"/>
  <c r="DC176" s="1"/>
  <c r="DC70" s="1"/>
  <c r="DB410"/>
  <c r="DB294" s="1"/>
  <c r="DB176" s="1"/>
  <c r="DB70" s="1"/>
  <c r="DA410"/>
  <c r="DA294" s="1"/>
  <c r="DA176" s="1"/>
  <c r="DA70" s="1"/>
  <c r="CZ410"/>
  <c r="CZ294" s="1"/>
  <c r="CZ176" s="1"/>
  <c r="CZ70" s="1"/>
  <c r="CY410"/>
  <c r="CY294" s="1"/>
  <c r="CY176" s="1"/>
  <c r="CY70" s="1"/>
  <c r="CX410"/>
  <c r="CX294" s="1"/>
  <c r="CX176" s="1"/>
  <c r="CX70" s="1"/>
  <c r="CW410"/>
  <c r="CW294" s="1"/>
  <c r="CW176" s="1"/>
  <c r="CW70" s="1"/>
  <c r="CV410"/>
  <c r="CV294" s="1"/>
  <c r="CV176" s="1"/>
  <c r="CV70" s="1"/>
  <c r="CU410"/>
  <c r="CU294" s="1"/>
  <c r="CU176" s="1"/>
  <c r="CU70" s="1"/>
  <c r="CT410"/>
  <c r="CT294" s="1"/>
  <c r="CT176" s="1"/>
  <c r="CT70" s="1"/>
  <c r="CS410"/>
  <c r="CS294" s="1"/>
  <c r="CS176" s="1"/>
  <c r="CS70" s="1"/>
  <c r="CR410"/>
  <c r="CR294" s="1"/>
  <c r="CR176" s="1"/>
  <c r="CR70" s="1"/>
  <c r="CQ410"/>
  <c r="CQ294" s="1"/>
  <c r="CQ176" s="1"/>
  <c r="CQ70" s="1"/>
  <c r="CP410"/>
  <c r="CP294" s="1"/>
  <c r="CP176" s="1"/>
  <c r="CP70" s="1"/>
  <c r="CO410"/>
  <c r="CO294" s="1"/>
  <c r="CO176" s="1"/>
  <c r="CO70" s="1"/>
  <c r="CN410"/>
  <c r="CN294" s="1"/>
  <c r="CN176" s="1"/>
  <c r="CN70" s="1"/>
  <c r="CM410"/>
  <c r="CM294" s="1"/>
  <c r="CM176" s="1"/>
  <c r="CM70" s="1"/>
  <c r="CL410"/>
  <c r="CL294" s="1"/>
  <c r="CL176" s="1"/>
  <c r="CL70" s="1"/>
  <c r="CK410"/>
  <c r="CK294" s="1"/>
  <c r="CK176" s="1"/>
  <c r="CK70" s="1"/>
  <c r="CJ410"/>
  <c r="CJ294" s="1"/>
  <c r="CJ176" s="1"/>
  <c r="CJ70" s="1"/>
  <c r="CI410"/>
  <c r="CI294" s="1"/>
  <c r="CI176" s="1"/>
  <c r="CI70" s="1"/>
  <c r="CH410"/>
  <c r="CH294" s="1"/>
  <c r="CH176" s="1"/>
  <c r="CH70" s="1"/>
  <c r="CG410"/>
  <c r="CG294" s="1"/>
  <c r="CG176" s="1"/>
  <c r="CG70" s="1"/>
  <c r="CF410"/>
  <c r="CF294" s="1"/>
  <c r="CF176" s="1"/>
  <c r="CF70" s="1"/>
  <c r="CE410"/>
  <c r="CE294" s="1"/>
  <c r="CE176" s="1"/>
  <c r="CE70" s="1"/>
  <c r="CD410"/>
  <c r="CD294" s="1"/>
  <c r="CD176" s="1"/>
  <c r="CD70" s="1"/>
  <c r="CC410"/>
  <c r="CC294" s="1"/>
  <c r="CC176" s="1"/>
  <c r="CC70" s="1"/>
  <c r="CB410"/>
  <c r="CB294" s="1"/>
  <c r="CB176" s="1"/>
  <c r="CB70" s="1"/>
  <c r="CA410"/>
  <c r="CA294" s="1"/>
  <c r="CA176" s="1"/>
  <c r="CA70" s="1"/>
  <c r="BZ410"/>
  <c r="BZ294" s="1"/>
  <c r="BZ176" s="1"/>
  <c r="BZ70" s="1"/>
  <c r="BY410"/>
  <c r="BY294" s="1"/>
  <c r="BY176" s="1"/>
  <c r="BY70" s="1"/>
  <c r="BX410"/>
  <c r="BX294" s="1"/>
  <c r="BX176" s="1"/>
  <c r="BX70" s="1"/>
  <c r="BW410"/>
  <c r="BW294" s="1"/>
  <c r="BW176" s="1"/>
  <c r="BW70" s="1"/>
  <c r="BV410"/>
  <c r="BV294" s="1"/>
  <c r="BV176" s="1"/>
  <c r="BV70" s="1"/>
  <c r="BU410"/>
  <c r="BU294" s="1"/>
  <c r="BU176" s="1"/>
  <c r="BU70" s="1"/>
  <c r="BT410"/>
  <c r="BT294" s="1"/>
  <c r="BT176" s="1"/>
  <c r="BT70" s="1"/>
  <c r="BS410"/>
  <c r="BS294" s="1"/>
  <c r="BS176" s="1"/>
  <c r="BS70" s="1"/>
  <c r="BQ410"/>
  <c r="BQ294" s="1"/>
  <c r="BQ176" s="1"/>
  <c r="BQ70" s="1"/>
  <c r="BP410"/>
  <c r="BP294" s="1"/>
  <c r="BP176" s="1"/>
  <c r="BP70" s="1"/>
  <c r="BO410"/>
  <c r="BO294" s="1"/>
  <c r="BO176" s="1"/>
  <c r="BO70" s="1"/>
  <c r="BN410"/>
  <c r="BN294" s="1"/>
  <c r="BN176" s="1"/>
  <c r="BN70" s="1"/>
  <c r="BM410"/>
  <c r="BM294" s="1"/>
  <c r="BM176" s="1"/>
  <c r="BM70" s="1"/>
  <c r="BL410"/>
  <c r="BL294" s="1"/>
  <c r="BL176" s="1"/>
  <c r="BL70" s="1"/>
  <c r="BK410"/>
  <c r="BK294" s="1"/>
  <c r="BK176" s="1"/>
  <c r="BK70" s="1"/>
  <c r="BJ410"/>
  <c r="BJ294" s="1"/>
  <c r="BJ176" s="1"/>
  <c r="BJ70" s="1"/>
  <c r="BI410"/>
  <c r="BI294" s="1"/>
  <c r="BI176" s="1"/>
  <c r="BI70" s="1"/>
  <c r="BH410"/>
  <c r="BH294" s="1"/>
  <c r="BH176" s="1"/>
  <c r="BH70" s="1"/>
  <c r="BG410"/>
  <c r="BG294" s="1"/>
  <c r="BG176" s="1"/>
  <c r="BG70" s="1"/>
  <c r="BF410"/>
  <c r="BF294" s="1"/>
  <c r="BF176" s="1"/>
  <c r="BF70" s="1"/>
  <c r="BE410"/>
  <c r="BE294" s="1"/>
  <c r="BE176" s="1"/>
  <c r="BE70" s="1"/>
  <c r="BD410"/>
  <c r="BD294" s="1"/>
  <c r="BD176" s="1"/>
  <c r="BD70" s="1"/>
  <c r="BC410"/>
  <c r="BC294" s="1"/>
  <c r="BC176" s="1"/>
  <c r="BC70" s="1"/>
  <c r="BB410"/>
  <c r="BB294" s="1"/>
  <c r="BB176" s="1"/>
  <c r="BB70" s="1"/>
  <c r="BA410"/>
  <c r="BA294" s="1"/>
  <c r="BA176" s="1"/>
  <c r="BA70" s="1"/>
  <c r="AZ410"/>
  <c r="AZ294" s="1"/>
  <c r="AZ176" s="1"/>
  <c r="AZ70" s="1"/>
  <c r="AY410"/>
  <c r="AY294" s="1"/>
  <c r="AY176" s="1"/>
  <c r="AY70" s="1"/>
  <c r="AX410"/>
  <c r="AX294" s="1"/>
  <c r="AX176" s="1"/>
  <c r="AX70" s="1"/>
  <c r="AW410"/>
  <c r="AW294" s="1"/>
  <c r="AW176" s="1"/>
  <c r="AW70" s="1"/>
  <c r="AV410"/>
  <c r="AV294" s="1"/>
  <c r="AV176" s="1"/>
  <c r="AV70" s="1"/>
  <c r="AU410"/>
  <c r="AU294" s="1"/>
  <c r="AU176" s="1"/>
  <c r="AU70" s="1"/>
  <c r="AT410"/>
  <c r="AT294" s="1"/>
  <c r="AT176" s="1"/>
  <c r="AT70" s="1"/>
  <c r="AS410"/>
  <c r="AS294" s="1"/>
  <c r="AS176" s="1"/>
  <c r="AS70" s="1"/>
  <c r="AR410"/>
  <c r="AR294" s="1"/>
  <c r="AR176" s="1"/>
  <c r="AR70" s="1"/>
  <c r="AQ410"/>
  <c r="AQ294" s="1"/>
  <c r="AQ176" s="1"/>
  <c r="AQ70" s="1"/>
  <c r="AP410"/>
  <c r="AP294" s="1"/>
  <c r="AP176" s="1"/>
  <c r="AP70" s="1"/>
  <c r="AO410"/>
  <c r="AO294" s="1"/>
  <c r="AO176" s="1"/>
  <c r="AO70" s="1"/>
  <c r="AN410"/>
  <c r="AN294" s="1"/>
  <c r="AN176" s="1"/>
  <c r="AN70" s="1"/>
  <c r="AM410"/>
  <c r="AM294" s="1"/>
  <c r="AM176" s="1"/>
  <c r="AM70" s="1"/>
  <c r="AL410"/>
  <c r="AL294" s="1"/>
  <c r="AL176" s="1"/>
  <c r="AL70" s="1"/>
  <c r="AK410"/>
  <c r="AK294" s="1"/>
  <c r="AK176" s="1"/>
  <c r="AK70" s="1"/>
  <c r="AJ410"/>
  <c r="AJ294" s="1"/>
  <c r="AJ176" s="1"/>
  <c r="AJ70" s="1"/>
  <c r="AI410"/>
  <c r="AI294" s="1"/>
  <c r="AI176" s="1"/>
  <c r="AI70" s="1"/>
  <c r="AH410"/>
  <c r="AH294" s="1"/>
  <c r="AH176" s="1"/>
  <c r="AH70" s="1"/>
  <c r="AG410"/>
  <c r="AG294" s="1"/>
  <c r="AG176" s="1"/>
  <c r="AG70" s="1"/>
  <c r="AF410"/>
  <c r="AF294" s="1"/>
  <c r="AF176" s="1"/>
  <c r="AF70" s="1"/>
  <c r="AE410"/>
  <c r="AE294" s="1"/>
  <c r="AE176" s="1"/>
  <c r="AE70" s="1"/>
  <c r="AD410"/>
  <c r="AD294" s="1"/>
  <c r="AD176" s="1"/>
  <c r="AD70" s="1"/>
  <c r="AC410"/>
  <c r="AC294" s="1"/>
  <c r="AC176" s="1"/>
  <c r="AC70" s="1"/>
  <c r="AB410"/>
  <c r="AB294" s="1"/>
  <c r="AB176" s="1"/>
  <c r="AB70" s="1"/>
  <c r="AA410"/>
  <c r="AA294" s="1"/>
  <c r="AA176" s="1"/>
  <c r="AA70" s="1"/>
  <c r="Z410"/>
  <c r="Z294" s="1"/>
  <c r="Z176" s="1"/>
  <c r="Z70" s="1"/>
  <c r="Y410"/>
  <c r="Y294" s="1"/>
  <c r="Y176" s="1"/>
  <c r="Y70" s="1"/>
  <c r="X410"/>
  <c r="X294" s="1"/>
  <c r="X176" s="1"/>
  <c r="X70" s="1"/>
  <c r="W410"/>
  <c r="W294" s="1"/>
  <c r="W176" s="1"/>
  <c r="W70" s="1"/>
  <c r="V410"/>
  <c r="V294" s="1"/>
  <c r="V176" s="1"/>
  <c r="V70" s="1"/>
  <c r="U410"/>
  <c r="U294" s="1"/>
  <c r="U176" s="1"/>
  <c r="U70" s="1"/>
  <c r="T410"/>
  <c r="T294" s="1"/>
  <c r="T176" s="1"/>
  <c r="T70" s="1"/>
  <c r="S410"/>
  <c r="S294" s="1"/>
  <c r="S176" s="1"/>
  <c r="S70" s="1"/>
  <c r="R410"/>
  <c r="R294" s="1"/>
  <c r="R176" s="1"/>
  <c r="R70" s="1"/>
  <c r="Q410"/>
  <c r="Q294" s="1"/>
  <c r="Q176" s="1"/>
  <c r="Q70" s="1"/>
  <c r="P410"/>
  <c r="P294" s="1"/>
  <c r="P176" s="1"/>
  <c r="P70" s="1"/>
  <c r="O410"/>
  <c r="O294" s="1"/>
  <c r="O176" s="1"/>
  <c r="O70" s="1"/>
  <c r="N410"/>
  <c r="N294" s="1"/>
  <c r="N176" s="1"/>
  <c r="N70" s="1"/>
  <c r="M410"/>
  <c r="M294" s="1"/>
  <c r="M176" s="1"/>
  <c r="M70" s="1"/>
  <c r="L410"/>
  <c r="L294" s="1"/>
  <c r="L176" s="1"/>
  <c r="L70" s="1"/>
  <c r="K410"/>
  <c r="K294" s="1"/>
  <c r="K176" s="1"/>
  <c r="K70" s="1"/>
  <c r="J410"/>
  <c r="J294" s="1"/>
  <c r="J176" s="1"/>
  <c r="J70" s="1"/>
  <c r="DD411"/>
  <c r="DD295" s="1"/>
  <c r="DD177" s="1"/>
  <c r="DD71" s="1"/>
  <c r="DC411"/>
  <c r="DC295" s="1"/>
  <c r="DC177" s="1"/>
  <c r="DC71" s="1"/>
  <c r="DB411"/>
  <c r="DB295" s="1"/>
  <c r="DB177" s="1"/>
  <c r="DB71" s="1"/>
  <c r="DA411"/>
  <c r="DA295" s="1"/>
  <c r="DA177" s="1"/>
  <c r="DA71" s="1"/>
  <c r="CZ411"/>
  <c r="CZ295" s="1"/>
  <c r="CZ177" s="1"/>
  <c r="CZ71" s="1"/>
  <c r="CY411"/>
  <c r="CY295" s="1"/>
  <c r="CY177" s="1"/>
  <c r="CY71" s="1"/>
  <c r="CX411"/>
  <c r="CX295" s="1"/>
  <c r="CX177" s="1"/>
  <c r="CX71" s="1"/>
  <c r="CW411"/>
  <c r="CW295" s="1"/>
  <c r="CW177" s="1"/>
  <c r="CW71" s="1"/>
  <c r="CV411"/>
  <c r="CV295" s="1"/>
  <c r="CV177" s="1"/>
  <c r="CV71" s="1"/>
  <c r="CU411"/>
  <c r="CU295" s="1"/>
  <c r="CU177" s="1"/>
  <c r="CU71" s="1"/>
  <c r="CT411"/>
  <c r="CT295" s="1"/>
  <c r="CT177" s="1"/>
  <c r="CT71" s="1"/>
  <c r="CS411"/>
  <c r="CS295" s="1"/>
  <c r="CS177" s="1"/>
  <c r="CS71" s="1"/>
  <c r="CR411"/>
  <c r="CR295" s="1"/>
  <c r="CR177" s="1"/>
  <c r="CR71" s="1"/>
  <c r="CQ411"/>
  <c r="CQ295" s="1"/>
  <c r="CQ177" s="1"/>
  <c r="CQ71" s="1"/>
  <c r="CP411"/>
  <c r="CP295" s="1"/>
  <c r="CP177" s="1"/>
  <c r="CP71" s="1"/>
  <c r="CO411"/>
  <c r="CO295" s="1"/>
  <c r="CO177" s="1"/>
  <c r="CO71" s="1"/>
  <c r="CN411"/>
  <c r="CN295" s="1"/>
  <c r="CN177" s="1"/>
  <c r="CN71" s="1"/>
  <c r="CM411"/>
  <c r="CM295" s="1"/>
  <c r="CM177" s="1"/>
  <c r="CM71" s="1"/>
  <c r="CL411"/>
  <c r="CL295" s="1"/>
  <c r="CL177" s="1"/>
  <c r="CL71" s="1"/>
  <c r="CK411"/>
  <c r="CK295" s="1"/>
  <c r="CK177" s="1"/>
  <c r="CK71" s="1"/>
  <c r="CJ411"/>
  <c r="CJ295" s="1"/>
  <c r="CJ177" s="1"/>
  <c r="CJ71" s="1"/>
  <c r="CI411"/>
  <c r="CI295" s="1"/>
  <c r="CI177" s="1"/>
  <c r="CI71" s="1"/>
  <c r="CH411"/>
  <c r="CH295" s="1"/>
  <c r="CH177" s="1"/>
  <c r="CH71" s="1"/>
  <c r="CG411"/>
  <c r="CG295" s="1"/>
  <c r="CG177" s="1"/>
  <c r="CG71" s="1"/>
  <c r="CF411"/>
  <c r="CF295" s="1"/>
  <c r="CF177" s="1"/>
  <c r="CF71" s="1"/>
  <c r="CE411"/>
  <c r="CE295" s="1"/>
  <c r="CE177" s="1"/>
  <c r="CE71" s="1"/>
  <c r="CD411"/>
  <c r="CD295" s="1"/>
  <c r="CD177" s="1"/>
  <c r="CD71" s="1"/>
  <c r="CC411"/>
  <c r="CC295" s="1"/>
  <c r="CC177" s="1"/>
  <c r="CC71" s="1"/>
  <c r="CB411"/>
  <c r="CB295" s="1"/>
  <c r="CB177" s="1"/>
  <c r="CB71" s="1"/>
  <c r="CA411"/>
  <c r="CA295" s="1"/>
  <c r="CA177" s="1"/>
  <c r="CA71" s="1"/>
  <c r="BZ411"/>
  <c r="BZ295" s="1"/>
  <c r="BZ177" s="1"/>
  <c r="BZ71" s="1"/>
  <c r="BY411"/>
  <c r="BY295" s="1"/>
  <c r="BY177" s="1"/>
  <c r="BY71" s="1"/>
  <c r="BX411"/>
  <c r="BX295" s="1"/>
  <c r="BX177" s="1"/>
  <c r="BX71" s="1"/>
  <c r="BW411"/>
  <c r="BW295" s="1"/>
  <c r="BW177" s="1"/>
  <c r="BW71" s="1"/>
  <c r="BV411"/>
  <c r="BV295" s="1"/>
  <c r="BV177" s="1"/>
  <c r="BV71" s="1"/>
  <c r="BU411"/>
  <c r="BU295" s="1"/>
  <c r="BU177" s="1"/>
  <c r="BU71" s="1"/>
  <c r="BT411"/>
  <c r="BT295" s="1"/>
  <c r="BT177" s="1"/>
  <c r="BT71" s="1"/>
  <c r="BR411"/>
  <c r="BR295" s="1"/>
  <c r="BR177" s="1"/>
  <c r="BR71" s="1"/>
  <c r="BQ411"/>
  <c r="BQ295" s="1"/>
  <c r="BQ177" s="1"/>
  <c r="BQ71" s="1"/>
  <c r="BP411"/>
  <c r="BP295" s="1"/>
  <c r="BP177" s="1"/>
  <c r="BP71" s="1"/>
  <c r="BO411"/>
  <c r="BO295" s="1"/>
  <c r="BO177" s="1"/>
  <c r="BO71" s="1"/>
  <c r="BN411"/>
  <c r="BN295" s="1"/>
  <c r="BN177" s="1"/>
  <c r="BN71" s="1"/>
  <c r="BM411"/>
  <c r="BM295" s="1"/>
  <c r="BM177" s="1"/>
  <c r="BM71" s="1"/>
  <c r="BL411"/>
  <c r="BL295" s="1"/>
  <c r="BL177" s="1"/>
  <c r="BL71" s="1"/>
  <c r="BK411"/>
  <c r="BK295" s="1"/>
  <c r="BK177" s="1"/>
  <c r="BK71" s="1"/>
  <c r="BJ411"/>
  <c r="BJ295" s="1"/>
  <c r="BJ177" s="1"/>
  <c r="BJ71" s="1"/>
  <c r="BI411"/>
  <c r="BI295" s="1"/>
  <c r="BI177" s="1"/>
  <c r="BI71" s="1"/>
  <c r="BH411"/>
  <c r="BH295" s="1"/>
  <c r="BH177" s="1"/>
  <c r="BH71" s="1"/>
  <c r="BG411"/>
  <c r="BG295" s="1"/>
  <c r="BG177" s="1"/>
  <c r="BG71" s="1"/>
  <c r="BF411"/>
  <c r="BF295" s="1"/>
  <c r="BF177" s="1"/>
  <c r="BF71" s="1"/>
  <c r="BE411"/>
  <c r="BE295" s="1"/>
  <c r="BE177" s="1"/>
  <c r="BE71" s="1"/>
  <c r="BD411"/>
  <c r="BD295" s="1"/>
  <c r="BD177" s="1"/>
  <c r="BD71" s="1"/>
  <c r="BC411"/>
  <c r="BC295" s="1"/>
  <c r="BC177" s="1"/>
  <c r="BC71" s="1"/>
  <c r="BB411"/>
  <c r="BB295" s="1"/>
  <c r="BB177" s="1"/>
  <c r="BB71" s="1"/>
  <c r="BA411"/>
  <c r="BA295" s="1"/>
  <c r="BA177" s="1"/>
  <c r="BA71" s="1"/>
  <c r="AZ411"/>
  <c r="AZ295" s="1"/>
  <c r="AZ177" s="1"/>
  <c r="AZ71" s="1"/>
  <c r="AY411"/>
  <c r="AY295" s="1"/>
  <c r="AY177" s="1"/>
  <c r="AY71" s="1"/>
  <c r="AX411"/>
  <c r="AX295" s="1"/>
  <c r="AX177" s="1"/>
  <c r="AX71" s="1"/>
  <c r="AW411"/>
  <c r="AW295" s="1"/>
  <c r="AW177" s="1"/>
  <c r="AW71" s="1"/>
  <c r="AV411"/>
  <c r="AV295" s="1"/>
  <c r="AV177" s="1"/>
  <c r="AV71" s="1"/>
  <c r="AU411"/>
  <c r="AU295" s="1"/>
  <c r="AU177" s="1"/>
  <c r="AU71" s="1"/>
  <c r="AT411"/>
  <c r="AT295" s="1"/>
  <c r="AT177" s="1"/>
  <c r="AT71" s="1"/>
  <c r="AS411"/>
  <c r="AS295" s="1"/>
  <c r="AS177" s="1"/>
  <c r="AS71" s="1"/>
  <c r="AR411"/>
  <c r="AR295" s="1"/>
  <c r="AR177" s="1"/>
  <c r="AR71" s="1"/>
  <c r="AQ411"/>
  <c r="AQ295" s="1"/>
  <c r="AQ177" s="1"/>
  <c r="AQ71" s="1"/>
  <c r="AP411"/>
  <c r="AP295" s="1"/>
  <c r="AP177" s="1"/>
  <c r="AP71" s="1"/>
  <c r="AO411"/>
  <c r="AO295" s="1"/>
  <c r="AO177" s="1"/>
  <c r="AO71" s="1"/>
  <c r="AN411"/>
  <c r="AN295" s="1"/>
  <c r="AN177" s="1"/>
  <c r="AN71" s="1"/>
  <c r="AM411"/>
  <c r="AM295" s="1"/>
  <c r="AM177" s="1"/>
  <c r="AM71" s="1"/>
  <c r="AL411"/>
  <c r="AL295" s="1"/>
  <c r="AL177" s="1"/>
  <c r="AL71" s="1"/>
  <c r="AK411"/>
  <c r="AK295" s="1"/>
  <c r="AK177" s="1"/>
  <c r="AK71" s="1"/>
  <c r="AJ411"/>
  <c r="AJ295" s="1"/>
  <c r="AJ177" s="1"/>
  <c r="AJ71" s="1"/>
  <c r="AI411"/>
  <c r="AI295" s="1"/>
  <c r="AI177" s="1"/>
  <c r="AI71" s="1"/>
  <c r="AH411"/>
  <c r="AH295" s="1"/>
  <c r="AH177" s="1"/>
  <c r="AH71" s="1"/>
  <c r="AG411"/>
  <c r="AG295" s="1"/>
  <c r="AG177" s="1"/>
  <c r="AG71" s="1"/>
  <c r="AF411"/>
  <c r="AF295" s="1"/>
  <c r="AF177" s="1"/>
  <c r="AF71" s="1"/>
  <c r="AE411"/>
  <c r="AE295" s="1"/>
  <c r="AE177" s="1"/>
  <c r="AE71" s="1"/>
  <c r="AD411"/>
  <c r="AD295" s="1"/>
  <c r="AD177" s="1"/>
  <c r="AD71" s="1"/>
  <c r="AC411"/>
  <c r="AC295" s="1"/>
  <c r="AC177" s="1"/>
  <c r="AC71" s="1"/>
  <c r="AB411"/>
  <c r="AB295" s="1"/>
  <c r="AB177" s="1"/>
  <c r="AB71" s="1"/>
  <c r="AA411"/>
  <c r="AA295" s="1"/>
  <c r="AA177" s="1"/>
  <c r="AA71" s="1"/>
  <c r="Z411"/>
  <c r="Z295" s="1"/>
  <c r="Z177" s="1"/>
  <c r="Z71" s="1"/>
  <c r="Y411"/>
  <c r="Y295" s="1"/>
  <c r="Y177" s="1"/>
  <c r="Y71" s="1"/>
  <c r="X411"/>
  <c r="X295" s="1"/>
  <c r="X177" s="1"/>
  <c r="X71" s="1"/>
  <c r="W411"/>
  <c r="W295" s="1"/>
  <c r="W177" s="1"/>
  <c r="W71" s="1"/>
  <c r="V411"/>
  <c r="V295" s="1"/>
  <c r="V177" s="1"/>
  <c r="V71" s="1"/>
  <c r="U411"/>
  <c r="U295" s="1"/>
  <c r="U177" s="1"/>
  <c r="U71" s="1"/>
  <c r="T411"/>
  <c r="T295" s="1"/>
  <c r="T177" s="1"/>
  <c r="T71" s="1"/>
  <c r="S411"/>
  <c r="S295" s="1"/>
  <c r="S177" s="1"/>
  <c r="S71" s="1"/>
  <c r="R411"/>
  <c r="R295" s="1"/>
  <c r="R177" s="1"/>
  <c r="R71" s="1"/>
  <c r="Q411"/>
  <c r="Q295" s="1"/>
  <c r="Q177" s="1"/>
  <c r="Q71" s="1"/>
  <c r="P411"/>
  <c r="P295" s="1"/>
  <c r="P177" s="1"/>
  <c r="P71" s="1"/>
  <c r="O411"/>
  <c r="O295" s="1"/>
  <c r="O177" s="1"/>
  <c r="O71" s="1"/>
  <c r="N411"/>
  <c r="N295" s="1"/>
  <c r="N177" s="1"/>
  <c r="N71" s="1"/>
  <c r="M411"/>
  <c r="M295" s="1"/>
  <c r="M177" s="1"/>
  <c r="M71" s="1"/>
  <c r="L411"/>
  <c r="L295" s="1"/>
  <c r="L177" s="1"/>
  <c r="L71" s="1"/>
  <c r="K411"/>
  <c r="K295" s="1"/>
  <c r="K177" s="1"/>
  <c r="K71" s="1"/>
  <c r="J411"/>
  <c r="J295" s="1"/>
  <c r="J177" s="1"/>
  <c r="J71" s="1"/>
  <c r="DD412"/>
  <c r="DD296" s="1"/>
  <c r="DD178" s="1"/>
  <c r="DD72" s="1"/>
  <c r="DC412"/>
  <c r="DC296" s="1"/>
  <c r="DC178" s="1"/>
  <c r="DC72" s="1"/>
  <c r="DB412"/>
  <c r="DB296" s="1"/>
  <c r="DB178" s="1"/>
  <c r="DB72" s="1"/>
  <c r="DA412"/>
  <c r="DA296" s="1"/>
  <c r="DA178" s="1"/>
  <c r="DA72" s="1"/>
  <c r="CZ412"/>
  <c r="CZ296" s="1"/>
  <c r="CZ178" s="1"/>
  <c r="CZ72" s="1"/>
  <c r="CY412"/>
  <c r="CY296" s="1"/>
  <c r="CY178" s="1"/>
  <c r="CY72" s="1"/>
  <c r="CX412"/>
  <c r="CX296" s="1"/>
  <c r="CX178" s="1"/>
  <c r="CX72" s="1"/>
  <c r="CW412"/>
  <c r="CW296" s="1"/>
  <c r="CW178" s="1"/>
  <c r="CW72" s="1"/>
  <c r="CV412"/>
  <c r="CV296" s="1"/>
  <c r="CV178" s="1"/>
  <c r="CV72" s="1"/>
  <c r="CU412"/>
  <c r="CU296" s="1"/>
  <c r="CU178" s="1"/>
  <c r="CU72" s="1"/>
  <c r="CT412"/>
  <c r="CT296" s="1"/>
  <c r="CT178" s="1"/>
  <c r="CT72" s="1"/>
  <c r="CS412"/>
  <c r="CS296" s="1"/>
  <c r="CS178" s="1"/>
  <c r="CS72" s="1"/>
  <c r="CR412"/>
  <c r="CR296" s="1"/>
  <c r="CR178" s="1"/>
  <c r="CR72" s="1"/>
  <c r="CQ412"/>
  <c r="CQ296" s="1"/>
  <c r="CQ178" s="1"/>
  <c r="CQ72" s="1"/>
  <c r="CP412"/>
  <c r="CP296" s="1"/>
  <c r="CP178" s="1"/>
  <c r="CP72" s="1"/>
  <c r="CO412"/>
  <c r="CO296" s="1"/>
  <c r="CO178" s="1"/>
  <c r="CO72" s="1"/>
  <c r="CN412"/>
  <c r="CN296" s="1"/>
  <c r="CN178" s="1"/>
  <c r="CN72" s="1"/>
  <c r="CM412"/>
  <c r="CM296" s="1"/>
  <c r="CM178" s="1"/>
  <c r="CM72" s="1"/>
  <c r="CL412"/>
  <c r="CL296" s="1"/>
  <c r="CL178" s="1"/>
  <c r="CL72" s="1"/>
  <c r="CK412"/>
  <c r="CK296" s="1"/>
  <c r="CK178" s="1"/>
  <c r="CK72" s="1"/>
  <c r="CJ412"/>
  <c r="CJ296" s="1"/>
  <c r="CJ178" s="1"/>
  <c r="CJ72" s="1"/>
  <c r="CI412"/>
  <c r="CI296" s="1"/>
  <c r="CI178" s="1"/>
  <c r="CI72" s="1"/>
  <c r="CH412"/>
  <c r="CH296" s="1"/>
  <c r="CH178" s="1"/>
  <c r="CH72" s="1"/>
  <c r="CG412"/>
  <c r="CG296" s="1"/>
  <c r="CG178" s="1"/>
  <c r="CG72" s="1"/>
  <c r="CF412"/>
  <c r="CF296" s="1"/>
  <c r="CF178" s="1"/>
  <c r="CF72" s="1"/>
  <c r="CE412"/>
  <c r="CE296" s="1"/>
  <c r="CE178" s="1"/>
  <c r="CE72" s="1"/>
  <c r="CD412"/>
  <c r="CD296" s="1"/>
  <c r="CD178" s="1"/>
  <c r="CD72" s="1"/>
  <c r="CC412"/>
  <c r="CC296" s="1"/>
  <c r="CC178" s="1"/>
  <c r="CC72" s="1"/>
  <c r="CB412"/>
  <c r="CB296" s="1"/>
  <c r="CB178" s="1"/>
  <c r="CB72" s="1"/>
  <c r="CA412"/>
  <c r="CA296" s="1"/>
  <c r="CA178" s="1"/>
  <c r="CA72" s="1"/>
  <c r="BZ412"/>
  <c r="BZ296" s="1"/>
  <c r="BZ178" s="1"/>
  <c r="BZ72" s="1"/>
  <c r="BY412"/>
  <c r="BY296" s="1"/>
  <c r="BY178" s="1"/>
  <c r="BY72" s="1"/>
  <c r="BX412"/>
  <c r="BX296" s="1"/>
  <c r="BX178" s="1"/>
  <c r="BX72" s="1"/>
  <c r="BW412"/>
  <c r="BW296" s="1"/>
  <c r="BW178" s="1"/>
  <c r="BW72" s="1"/>
  <c r="BV412"/>
  <c r="BV296" s="1"/>
  <c r="BV178" s="1"/>
  <c r="BV72" s="1"/>
  <c r="BU412"/>
  <c r="BU296" s="1"/>
  <c r="BU178" s="1"/>
  <c r="BU72" s="1"/>
  <c r="BS412"/>
  <c r="BS296" s="1"/>
  <c r="BS178" s="1"/>
  <c r="BS72" s="1"/>
  <c r="BR412"/>
  <c r="BR296" s="1"/>
  <c r="BR178" s="1"/>
  <c r="BR72" s="1"/>
  <c r="BQ412"/>
  <c r="BQ296" s="1"/>
  <c r="BQ178" s="1"/>
  <c r="BQ72" s="1"/>
  <c r="BP412"/>
  <c r="BP296" s="1"/>
  <c r="BP178" s="1"/>
  <c r="BP72" s="1"/>
  <c r="BO412"/>
  <c r="BO296" s="1"/>
  <c r="BO178" s="1"/>
  <c r="BO72" s="1"/>
  <c r="BN412"/>
  <c r="BN296" s="1"/>
  <c r="BN178" s="1"/>
  <c r="BN72" s="1"/>
  <c r="BM412"/>
  <c r="BM296" s="1"/>
  <c r="BM178" s="1"/>
  <c r="BM72" s="1"/>
  <c r="BL412"/>
  <c r="BL296" s="1"/>
  <c r="BL178" s="1"/>
  <c r="BL72" s="1"/>
  <c r="BK412"/>
  <c r="BK296" s="1"/>
  <c r="BK178" s="1"/>
  <c r="BK72" s="1"/>
  <c r="BJ412"/>
  <c r="BJ296" s="1"/>
  <c r="BJ178" s="1"/>
  <c r="BJ72" s="1"/>
  <c r="BI412"/>
  <c r="BI296" s="1"/>
  <c r="BI178" s="1"/>
  <c r="BI72" s="1"/>
  <c r="BH412"/>
  <c r="BH296" s="1"/>
  <c r="BH178" s="1"/>
  <c r="BH72" s="1"/>
  <c r="BG412"/>
  <c r="BG296" s="1"/>
  <c r="BG178" s="1"/>
  <c r="BG72" s="1"/>
  <c r="BF412"/>
  <c r="BF296" s="1"/>
  <c r="BF178" s="1"/>
  <c r="BF72" s="1"/>
  <c r="BE412"/>
  <c r="BE296" s="1"/>
  <c r="BE178" s="1"/>
  <c r="BE72" s="1"/>
  <c r="BD412"/>
  <c r="BD296" s="1"/>
  <c r="BD178" s="1"/>
  <c r="BD72" s="1"/>
  <c r="BC412"/>
  <c r="BC296" s="1"/>
  <c r="BC178" s="1"/>
  <c r="BC72" s="1"/>
  <c r="BB412"/>
  <c r="BB296" s="1"/>
  <c r="BB178" s="1"/>
  <c r="BB72" s="1"/>
  <c r="BA412"/>
  <c r="BA296" s="1"/>
  <c r="BA178" s="1"/>
  <c r="BA72" s="1"/>
  <c r="AZ412"/>
  <c r="AZ296" s="1"/>
  <c r="AZ178" s="1"/>
  <c r="AZ72" s="1"/>
  <c r="AY412"/>
  <c r="AY296" s="1"/>
  <c r="AY178" s="1"/>
  <c r="AY72" s="1"/>
  <c r="AX412"/>
  <c r="AX296" s="1"/>
  <c r="AX178" s="1"/>
  <c r="AX72" s="1"/>
  <c r="AW412"/>
  <c r="AW296" s="1"/>
  <c r="AW178" s="1"/>
  <c r="AW72" s="1"/>
  <c r="AV412"/>
  <c r="AV296" s="1"/>
  <c r="AV178" s="1"/>
  <c r="AV72" s="1"/>
  <c r="AU412"/>
  <c r="AU296" s="1"/>
  <c r="AU178" s="1"/>
  <c r="AU72" s="1"/>
  <c r="AT412"/>
  <c r="AT296" s="1"/>
  <c r="AT178" s="1"/>
  <c r="AT72" s="1"/>
  <c r="AS412"/>
  <c r="AS296" s="1"/>
  <c r="AS178" s="1"/>
  <c r="AS72" s="1"/>
  <c r="AR412"/>
  <c r="AR296" s="1"/>
  <c r="AR178" s="1"/>
  <c r="AR72" s="1"/>
  <c r="AQ412"/>
  <c r="AQ296" s="1"/>
  <c r="AQ178" s="1"/>
  <c r="AQ72" s="1"/>
  <c r="AP412"/>
  <c r="AP296" s="1"/>
  <c r="AP178" s="1"/>
  <c r="AP72" s="1"/>
  <c r="AO412"/>
  <c r="AO296" s="1"/>
  <c r="AO178" s="1"/>
  <c r="AO72" s="1"/>
  <c r="AN412"/>
  <c r="AN296" s="1"/>
  <c r="AN178" s="1"/>
  <c r="AN72" s="1"/>
  <c r="AM412"/>
  <c r="AM296" s="1"/>
  <c r="AM178" s="1"/>
  <c r="AM72" s="1"/>
  <c r="AL412"/>
  <c r="AL296" s="1"/>
  <c r="AL178" s="1"/>
  <c r="AL72" s="1"/>
  <c r="AK412"/>
  <c r="AK296" s="1"/>
  <c r="AK178" s="1"/>
  <c r="AK72" s="1"/>
  <c r="AJ412"/>
  <c r="AJ296" s="1"/>
  <c r="AJ178" s="1"/>
  <c r="AJ72" s="1"/>
  <c r="AI412"/>
  <c r="AI296" s="1"/>
  <c r="AI178" s="1"/>
  <c r="AI72" s="1"/>
  <c r="AH412"/>
  <c r="AH296" s="1"/>
  <c r="AH178" s="1"/>
  <c r="AH72" s="1"/>
  <c r="AG412"/>
  <c r="AG296" s="1"/>
  <c r="AG178" s="1"/>
  <c r="AG72" s="1"/>
  <c r="AF412"/>
  <c r="AF296" s="1"/>
  <c r="AF178" s="1"/>
  <c r="AF72" s="1"/>
  <c r="AE412"/>
  <c r="AE296" s="1"/>
  <c r="AE178" s="1"/>
  <c r="AE72" s="1"/>
  <c r="AD412"/>
  <c r="AD296" s="1"/>
  <c r="AD178" s="1"/>
  <c r="AD72" s="1"/>
  <c r="AC412"/>
  <c r="AC296" s="1"/>
  <c r="AC178" s="1"/>
  <c r="AC72" s="1"/>
  <c r="AB412"/>
  <c r="AB296" s="1"/>
  <c r="AB178" s="1"/>
  <c r="AB72" s="1"/>
  <c r="AA412"/>
  <c r="AA296" s="1"/>
  <c r="AA178" s="1"/>
  <c r="AA72" s="1"/>
  <c r="Z412"/>
  <c r="Z296" s="1"/>
  <c r="Z178" s="1"/>
  <c r="Z72" s="1"/>
  <c r="Y412"/>
  <c r="Y296" s="1"/>
  <c r="Y178" s="1"/>
  <c r="Y72" s="1"/>
  <c r="X412"/>
  <c r="X296" s="1"/>
  <c r="X178" s="1"/>
  <c r="X72" s="1"/>
  <c r="W412"/>
  <c r="W296" s="1"/>
  <c r="W178" s="1"/>
  <c r="W72" s="1"/>
  <c r="V412"/>
  <c r="V296" s="1"/>
  <c r="V178" s="1"/>
  <c r="V72" s="1"/>
  <c r="U412"/>
  <c r="U296" s="1"/>
  <c r="U178" s="1"/>
  <c r="U72" s="1"/>
  <c r="T412"/>
  <c r="T296" s="1"/>
  <c r="T178" s="1"/>
  <c r="T72" s="1"/>
  <c r="S412"/>
  <c r="S296" s="1"/>
  <c r="S178" s="1"/>
  <c r="S72" s="1"/>
  <c r="R412"/>
  <c r="R296" s="1"/>
  <c r="R178" s="1"/>
  <c r="R72" s="1"/>
  <c r="Q412"/>
  <c r="Q296" s="1"/>
  <c r="Q178" s="1"/>
  <c r="Q72" s="1"/>
  <c r="P412"/>
  <c r="P296" s="1"/>
  <c r="P178" s="1"/>
  <c r="P72" s="1"/>
  <c r="O412"/>
  <c r="O296" s="1"/>
  <c r="O178" s="1"/>
  <c r="O72" s="1"/>
  <c r="N412"/>
  <c r="N296" s="1"/>
  <c r="N178" s="1"/>
  <c r="N72" s="1"/>
  <c r="M412"/>
  <c r="M296" s="1"/>
  <c r="M178" s="1"/>
  <c r="M72" s="1"/>
  <c r="L412"/>
  <c r="L296" s="1"/>
  <c r="L178" s="1"/>
  <c r="L72" s="1"/>
  <c r="K412"/>
  <c r="K296" s="1"/>
  <c r="K178" s="1"/>
  <c r="K72" s="1"/>
  <c r="J412"/>
  <c r="J296" s="1"/>
  <c r="J178" s="1"/>
  <c r="J72" s="1"/>
  <c r="DD413"/>
  <c r="DD297" s="1"/>
  <c r="DD179" s="1"/>
  <c r="DD73" s="1"/>
  <c r="DC413"/>
  <c r="DC297" s="1"/>
  <c r="DC179" s="1"/>
  <c r="DC73" s="1"/>
  <c r="DB413"/>
  <c r="DB297" s="1"/>
  <c r="DB179" s="1"/>
  <c r="DB73" s="1"/>
  <c r="DA413"/>
  <c r="DA297" s="1"/>
  <c r="DA179" s="1"/>
  <c r="DA73" s="1"/>
  <c r="CZ413"/>
  <c r="CZ297" s="1"/>
  <c r="CZ179" s="1"/>
  <c r="CZ73" s="1"/>
  <c r="CY413"/>
  <c r="CY297" s="1"/>
  <c r="CY179" s="1"/>
  <c r="CY73" s="1"/>
  <c r="CX413"/>
  <c r="CX297" s="1"/>
  <c r="CX179" s="1"/>
  <c r="CX73" s="1"/>
  <c r="CW413"/>
  <c r="CW297" s="1"/>
  <c r="CW179" s="1"/>
  <c r="CW73" s="1"/>
  <c r="CV413"/>
  <c r="CV297" s="1"/>
  <c r="CV179" s="1"/>
  <c r="CV73" s="1"/>
  <c r="CU413"/>
  <c r="CU297" s="1"/>
  <c r="CU179" s="1"/>
  <c r="CU73" s="1"/>
  <c r="CT413"/>
  <c r="CT297" s="1"/>
  <c r="CT179" s="1"/>
  <c r="CT73" s="1"/>
  <c r="CS413"/>
  <c r="CS297" s="1"/>
  <c r="CS179" s="1"/>
  <c r="CS73" s="1"/>
  <c r="CR413"/>
  <c r="CR297" s="1"/>
  <c r="CR179" s="1"/>
  <c r="CR73" s="1"/>
  <c r="CQ413"/>
  <c r="CQ297" s="1"/>
  <c r="CQ179" s="1"/>
  <c r="CQ73" s="1"/>
  <c r="CP413"/>
  <c r="CP297" s="1"/>
  <c r="CP179" s="1"/>
  <c r="CP73" s="1"/>
  <c r="CO413"/>
  <c r="CO297" s="1"/>
  <c r="CO179" s="1"/>
  <c r="CO73" s="1"/>
  <c r="CN413"/>
  <c r="CN297" s="1"/>
  <c r="CN179" s="1"/>
  <c r="CN73" s="1"/>
  <c r="CM413"/>
  <c r="CM297" s="1"/>
  <c r="CM179" s="1"/>
  <c r="CM73" s="1"/>
  <c r="CL413"/>
  <c r="CL297" s="1"/>
  <c r="CL179" s="1"/>
  <c r="CL73" s="1"/>
  <c r="CK413"/>
  <c r="CK297" s="1"/>
  <c r="CK179" s="1"/>
  <c r="CK73" s="1"/>
  <c r="CJ413"/>
  <c r="CJ297" s="1"/>
  <c r="CJ179" s="1"/>
  <c r="CJ73" s="1"/>
  <c r="CI413"/>
  <c r="CI297" s="1"/>
  <c r="CI179" s="1"/>
  <c r="CI73" s="1"/>
  <c r="CH413"/>
  <c r="CH297" s="1"/>
  <c r="CH179" s="1"/>
  <c r="CH73" s="1"/>
  <c r="CG413"/>
  <c r="CG297" s="1"/>
  <c r="CG179" s="1"/>
  <c r="CG73" s="1"/>
  <c r="CF413"/>
  <c r="CF297" s="1"/>
  <c r="CF179" s="1"/>
  <c r="CF73" s="1"/>
  <c r="CE413"/>
  <c r="CE297" s="1"/>
  <c r="CE179" s="1"/>
  <c r="CE73" s="1"/>
  <c r="CD413"/>
  <c r="CD297" s="1"/>
  <c r="CD179" s="1"/>
  <c r="CD73" s="1"/>
  <c r="CC413"/>
  <c r="CC297" s="1"/>
  <c r="CC179" s="1"/>
  <c r="CC73" s="1"/>
  <c r="CB413"/>
  <c r="CB297" s="1"/>
  <c r="CB179" s="1"/>
  <c r="CB73" s="1"/>
  <c r="CA413"/>
  <c r="CA297" s="1"/>
  <c r="CA179" s="1"/>
  <c r="CA73" s="1"/>
  <c r="BZ413"/>
  <c r="BZ297" s="1"/>
  <c r="BZ179" s="1"/>
  <c r="BZ73" s="1"/>
  <c r="BY413"/>
  <c r="BY297" s="1"/>
  <c r="BY179" s="1"/>
  <c r="BY73" s="1"/>
  <c r="BX413"/>
  <c r="BX297" s="1"/>
  <c r="BX179" s="1"/>
  <c r="BX73" s="1"/>
  <c r="BW413"/>
  <c r="BW297" s="1"/>
  <c r="BW179" s="1"/>
  <c r="BW73" s="1"/>
  <c r="BV413"/>
  <c r="BV297" s="1"/>
  <c r="BV179" s="1"/>
  <c r="BV73" s="1"/>
  <c r="BT413"/>
  <c r="BT297" s="1"/>
  <c r="BT179" s="1"/>
  <c r="BT73" s="1"/>
  <c r="BS413"/>
  <c r="BS297" s="1"/>
  <c r="BS179" s="1"/>
  <c r="BS73" s="1"/>
  <c r="BR413"/>
  <c r="BR297" s="1"/>
  <c r="BR179" s="1"/>
  <c r="BR73" s="1"/>
  <c r="BQ413"/>
  <c r="BQ297" s="1"/>
  <c r="BQ179" s="1"/>
  <c r="BQ73" s="1"/>
  <c r="BP413"/>
  <c r="BP297" s="1"/>
  <c r="BP179" s="1"/>
  <c r="BP73" s="1"/>
  <c r="BO413"/>
  <c r="BO297" s="1"/>
  <c r="BO179" s="1"/>
  <c r="BO73" s="1"/>
  <c r="BN413"/>
  <c r="BN297" s="1"/>
  <c r="BN179" s="1"/>
  <c r="BN73" s="1"/>
  <c r="BM413"/>
  <c r="BM297" s="1"/>
  <c r="BM179" s="1"/>
  <c r="BM73" s="1"/>
  <c r="BL413"/>
  <c r="BL297" s="1"/>
  <c r="BL179" s="1"/>
  <c r="BL73" s="1"/>
  <c r="BK413"/>
  <c r="BK297" s="1"/>
  <c r="BK179" s="1"/>
  <c r="BK73" s="1"/>
  <c r="BJ413"/>
  <c r="BJ297" s="1"/>
  <c r="BJ179" s="1"/>
  <c r="BJ73" s="1"/>
  <c r="BI413"/>
  <c r="BI297" s="1"/>
  <c r="BI179" s="1"/>
  <c r="BI73" s="1"/>
  <c r="BH413"/>
  <c r="BH297" s="1"/>
  <c r="BH179" s="1"/>
  <c r="BH73" s="1"/>
  <c r="BG413"/>
  <c r="BG297" s="1"/>
  <c r="BG179" s="1"/>
  <c r="BG73" s="1"/>
  <c r="BF413"/>
  <c r="BF297" s="1"/>
  <c r="BF179" s="1"/>
  <c r="BF73" s="1"/>
  <c r="BE413"/>
  <c r="BE297" s="1"/>
  <c r="BE179" s="1"/>
  <c r="BE73" s="1"/>
  <c r="BD413"/>
  <c r="BD297" s="1"/>
  <c r="BD179" s="1"/>
  <c r="BD73" s="1"/>
  <c r="BC413"/>
  <c r="BC297" s="1"/>
  <c r="BC179" s="1"/>
  <c r="BC73" s="1"/>
  <c r="BB413"/>
  <c r="BB297" s="1"/>
  <c r="BB179" s="1"/>
  <c r="BB73" s="1"/>
  <c r="BA413"/>
  <c r="BA297" s="1"/>
  <c r="BA179" s="1"/>
  <c r="BA73" s="1"/>
  <c r="AZ413"/>
  <c r="AZ297" s="1"/>
  <c r="AZ179" s="1"/>
  <c r="AZ73" s="1"/>
  <c r="AY413"/>
  <c r="AY297" s="1"/>
  <c r="AY179" s="1"/>
  <c r="AY73" s="1"/>
  <c r="AX413"/>
  <c r="AX297" s="1"/>
  <c r="AX179" s="1"/>
  <c r="AX73" s="1"/>
  <c r="AW413"/>
  <c r="AW297" s="1"/>
  <c r="AW179" s="1"/>
  <c r="AW73" s="1"/>
  <c r="AV413"/>
  <c r="AV297" s="1"/>
  <c r="AV179" s="1"/>
  <c r="AV73" s="1"/>
  <c r="AU413"/>
  <c r="AU297" s="1"/>
  <c r="AU179" s="1"/>
  <c r="AU73" s="1"/>
  <c r="AT413"/>
  <c r="AT297" s="1"/>
  <c r="AT179" s="1"/>
  <c r="AT73" s="1"/>
  <c r="AS413"/>
  <c r="AS297" s="1"/>
  <c r="AS179" s="1"/>
  <c r="AS73" s="1"/>
  <c r="AR413"/>
  <c r="AR297" s="1"/>
  <c r="AR179" s="1"/>
  <c r="AR73" s="1"/>
  <c r="AQ413"/>
  <c r="AQ297" s="1"/>
  <c r="AQ179" s="1"/>
  <c r="AQ73" s="1"/>
  <c r="AP413"/>
  <c r="AP297" s="1"/>
  <c r="AP179" s="1"/>
  <c r="AP73" s="1"/>
  <c r="AO413"/>
  <c r="AO297" s="1"/>
  <c r="AO179" s="1"/>
  <c r="AO73" s="1"/>
  <c r="AN413"/>
  <c r="AN297" s="1"/>
  <c r="AN179" s="1"/>
  <c r="AN73" s="1"/>
  <c r="AM413"/>
  <c r="AM297" s="1"/>
  <c r="AM179" s="1"/>
  <c r="AM73" s="1"/>
  <c r="AL413"/>
  <c r="AL297" s="1"/>
  <c r="AL179" s="1"/>
  <c r="AL73" s="1"/>
  <c r="AK413"/>
  <c r="AK297" s="1"/>
  <c r="AK179" s="1"/>
  <c r="AK73" s="1"/>
  <c r="AJ413"/>
  <c r="AJ297" s="1"/>
  <c r="AJ179" s="1"/>
  <c r="AJ73" s="1"/>
  <c r="AI413"/>
  <c r="AI297" s="1"/>
  <c r="AI179" s="1"/>
  <c r="AI73" s="1"/>
  <c r="AH413"/>
  <c r="AH297" s="1"/>
  <c r="AH179" s="1"/>
  <c r="AH73" s="1"/>
  <c r="AG413"/>
  <c r="AG297" s="1"/>
  <c r="AG179" s="1"/>
  <c r="AG73" s="1"/>
  <c r="AF413"/>
  <c r="AF297" s="1"/>
  <c r="AF179" s="1"/>
  <c r="AF73" s="1"/>
  <c r="AE413"/>
  <c r="AE297" s="1"/>
  <c r="AE179" s="1"/>
  <c r="AE73" s="1"/>
  <c r="AD413"/>
  <c r="AD297" s="1"/>
  <c r="AD179" s="1"/>
  <c r="AD73" s="1"/>
  <c r="AC413"/>
  <c r="AC297" s="1"/>
  <c r="AC179" s="1"/>
  <c r="AC73" s="1"/>
  <c r="AB413"/>
  <c r="AB297" s="1"/>
  <c r="AB179" s="1"/>
  <c r="AB73" s="1"/>
  <c r="AA413"/>
  <c r="AA297" s="1"/>
  <c r="AA179" s="1"/>
  <c r="AA73" s="1"/>
  <c r="Z413"/>
  <c r="Z297" s="1"/>
  <c r="Z179" s="1"/>
  <c r="Z73" s="1"/>
  <c r="Y413"/>
  <c r="Y297" s="1"/>
  <c r="Y179" s="1"/>
  <c r="Y73" s="1"/>
  <c r="X413"/>
  <c r="X297" s="1"/>
  <c r="X179" s="1"/>
  <c r="X73" s="1"/>
  <c r="W413"/>
  <c r="W297" s="1"/>
  <c r="W179" s="1"/>
  <c r="W73" s="1"/>
  <c r="V413"/>
  <c r="V297" s="1"/>
  <c r="V179" s="1"/>
  <c r="V73" s="1"/>
  <c r="U413"/>
  <c r="U297" s="1"/>
  <c r="U179" s="1"/>
  <c r="U73" s="1"/>
  <c r="T413"/>
  <c r="T297" s="1"/>
  <c r="T179" s="1"/>
  <c r="T73" s="1"/>
  <c r="S413"/>
  <c r="S297" s="1"/>
  <c r="S179" s="1"/>
  <c r="S73" s="1"/>
  <c r="R413"/>
  <c r="R297" s="1"/>
  <c r="R179" s="1"/>
  <c r="R73" s="1"/>
  <c r="Q413"/>
  <c r="Q297" s="1"/>
  <c r="Q179" s="1"/>
  <c r="Q73" s="1"/>
  <c r="P413"/>
  <c r="P297" s="1"/>
  <c r="P179" s="1"/>
  <c r="P73" s="1"/>
  <c r="O413"/>
  <c r="O297" s="1"/>
  <c r="O179" s="1"/>
  <c r="O73" s="1"/>
  <c r="N413"/>
  <c r="N297" s="1"/>
  <c r="N179" s="1"/>
  <c r="N73" s="1"/>
  <c r="M413"/>
  <c r="M297" s="1"/>
  <c r="M179" s="1"/>
  <c r="M73" s="1"/>
  <c r="L413"/>
  <c r="L297" s="1"/>
  <c r="L179" s="1"/>
  <c r="L73" s="1"/>
  <c r="K413"/>
  <c r="K297" s="1"/>
  <c r="K179" s="1"/>
  <c r="K73" s="1"/>
  <c r="J413"/>
  <c r="J297" s="1"/>
  <c r="J179" s="1"/>
  <c r="J73" s="1"/>
  <c r="DD414"/>
  <c r="DD298" s="1"/>
  <c r="DD180" s="1"/>
  <c r="DD74" s="1"/>
  <c r="DC414"/>
  <c r="DC298" s="1"/>
  <c r="DC180" s="1"/>
  <c r="DC74" s="1"/>
  <c r="DB414"/>
  <c r="DB298" s="1"/>
  <c r="DB180" s="1"/>
  <c r="DB74" s="1"/>
  <c r="DA414"/>
  <c r="DA298" s="1"/>
  <c r="DA180" s="1"/>
  <c r="DA74" s="1"/>
  <c r="CZ414"/>
  <c r="CZ298" s="1"/>
  <c r="CZ180" s="1"/>
  <c r="CZ74" s="1"/>
  <c r="CY414"/>
  <c r="CY298" s="1"/>
  <c r="CY180" s="1"/>
  <c r="CY74" s="1"/>
  <c r="CX414"/>
  <c r="CX298" s="1"/>
  <c r="CX180" s="1"/>
  <c r="CX74" s="1"/>
  <c r="CW414"/>
  <c r="CW298" s="1"/>
  <c r="CW180" s="1"/>
  <c r="CW74" s="1"/>
  <c r="CV414"/>
  <c r="CV298" s="1"/>
  <c r="CV180" s="1"/>
  <c r="CV74" s="1"/>
  <c r="CU414"/>
  <c r="CU298" s="1"/>
  <c r="CU180" s="1"/>
  <c r="CU74" s="1"/>
  <c r="CT414"/>
  <c r="CT298" s="1"/>
  <c r="CT180" s="1"/>
  <c r="CT74" s="1"/>
  <c r="CS414"/>
  <c r="CS298" s="1"/>
  <c r="CS180" s="1"/>
  <c r="CS74" s="1"/>
  <c r="CR414"/>
  <c r="CR298" s="1"/>
  <c r="CR180" s="1"/>
  <c r="CR74" s="1"/>
  <c r="CQ414"/>
  <c r="CQ298" s="1"/>
  <c r="CQ180" s="1"/>
  <c r="CQ74" s="1"/>
  <c r="CP414"/>
  <c r="CP298" s="1"/>
  <c r="CP180" s="1"/>
  <c r="CP74" s="1"/>
  <c r="CO414"/>
  <c r="CO298" s="1"/>
  <c r="CO180" s="1"/>
  <c r="CO74" s="1"/>
  <c r="CN414"/>
  <c r="CN298" s="1"/>
  <c r="CN180" s="1"/>
  <c r="CN74" s="1"/>
  <c r="CM414"/>
  <c r="CM298" s="1"/>
  <c r="CM180" s="1"/>
  <c r="CM74" s="1"/>
  <c r="CL414"/>
  <c r="CL298" s="1"/>
  <c r="CL180" s="1"/>
  <c r="CL74" s="1"/>
  <c r="CK414"/>
  <c r="CK298" s="1"/>
  <c r="CK180" s="1"/>
  <c r="CK74" s="1"/>
  <c r="CJ414"/>
  <c r="CJ298" s="1"/>
  <c r="CJ180" s="1"/>
  <c r="CJ74" s="1"/>
  <c r="CI414"/>
  <c r="CI298" s="1"/>
  <c r="CI180" s="1"/>
  <c r="CI74" s="1"/>
  <c r="CH414"/>
  <c r="CH298" s="1"/>
  <c r="CH180" s="1"/>
  <c r="CH74" s="1"/>
  <c r="CG414"/>
  <c r="CG298" s="1"/>
  <c r="CG180" s="1"/>
  <c r="CG74" s="1"/>
  <c r="CF414"/>
  <c r="CF298" s="1"/>
  <c r="CF180" s="1"/>
  <c r="CF74" s="1"/>
  <c r="CE414"/>
  <c r="CE298" s="1"/>
  <c r="CE180" s="1"/>
  <c r="CE74" s="1"/>
  <c r="CD414"/>
  <c r="CD298" s="1"/>
  <c r="CD180" s="1"/>
  <c r="CD74" s="1"/>
  <c r="CC414"/>
  <c r="CC298" s="1"/>
  <c r="CC180" s="1"/>
  <c r="CC74" s="1"/>
  <c r="CB414"/>
  <c r="CB298" s="1"/>
  <c r="CB180" s="1"/>
  <c r="CB74" s="1"/>
  <c r="CA414"/>
  <c r="CA298" s="1"/>
  <c r="CA180" s="1"/>
  <c r="CA74" s="1"/>
  <c r="BZ414"/>
  <c r="BZ298" s="1"/>
  <c r="BZ180" s="1"/>
  <c r="BZ74" s="1"/>
  <c r="BY414"/>
  <c r="BY298" s="1"/>
  <c r="BY180" s="1"/>
  <c r="BY74" s="1"/>
  <c r="BX414"/>
  <c r="BX298" s="1"/>
  <c r="BX180" s="1"/>
  <c r="BX74" s="1"/>
  <c r="BW414"/>
  <c r="BW298" s="1"/>
  <c r="BW180" s="1"/>
  <c r="BW74" s="1"/>
  <c r="BU414"/>
  <c r="BU298" s="1"/>
  <c r="BU180" s="1"/>
  <c r="BU74" s="1"/>
  <c r="BT414"/>
  <c r="BT298" s="1"/>
  <c r="BT180" s="1"/>
  <c r="BT74" s="1"/>
  <c r="BS414"/>
  <c r="BS298" s="1"/>
  <c r="BS180" s="1"/>
  <c r="BS74" s="1"/>
  <c r="BR414"/>
  <c r="BR298" s="1"/>
  <c r="BR180" s="1"/>
  <c r="BR74" s="1"/>
  <c r="BQ414"/>
  <c r="BQ298" s="1"/>
  <c r="BQ180" s="1"/>
  <c r="BQ74" s="1"/>
  <c r="BP414"/>
  <c r="BP298" s="1"/>
  <c r="BP180" s="1"/>
  <c r="BP74" s="1"/>
  <c r="BO414"/>
  <c r="BO298" s="1"/>
  <c r="BO180" s="1"/>
  <c r="BO74" s="1"/>
  <c r="BN414"/>
  <c r="BN298" s="1"/>
  <c r="BN180" s="1"/>
  <c r="BN74" s="1"/>
  <c r="BM414"/>
  <c r="BM298" s="1"/>
  <c r="BM180" s="1"/>
  <c r="BM74" s="1"/>
  <c r="BL414"/>
  <c r="BL298" s="1"/>
  <c r="BL180" s="1"/>
  <c r="BL74" s="1"/>
  <c r="BK414"/>
  <c r="BK298" s="1"/>
  <c r="BK180" s="1"/>
  <c r="BK74" s="1"/>
  <c r="BJ414"/>
  <c r="BJ298" s="1"/>
  <c r="BJ180" s="1"/>
  <c r="BJ74" s="1"/>
  <c r="BI414"/>
  <c r="BI298" s="1"/>
  <c r="BI180" s="1"/>
  <c r="BI74" s="1"/>
  <c r="BH414"/>
  <c r="BH298" s="1"/>
  <c r="BH180" s="1"/>
  <c r="BH74" s="1"/>
  <c r="BG414"/>
  <c r="BG298" s="1"/>
  <c r="BG180" s="1"/>
  <c r="BG74" s="1"/>
  <c r="BF414"/>
  <c r="BF298" s="1"/>
  <c r="BF180" s="1"/>
  <c r="BF74" s="1"/>
  <c r="BE414"/>
  <c r="BE298" s="1"/>
  <c r="BE180" s="1"/>
  <c r="BE74" s="1"/>
  <c r="BD414"/>
  <c r="BD298" s="1"/>
  <c r="BD180" s="1"/>
  <c r="BD74" s="1"/>
  <c r="BC414"/>
  <c r="BC298" s="1"/>
  <c r="BC180" s="1"/>
  <c r="BC74" s="1"/>
  <c r="BB414"/>
  <c r="BB298" s="1"/>
  <c r="BB180" s="1"/>
  <c r="BB74" s="1"/>
  <c r="BA414"/>
  <c r="BA298" s="1"/>
  <c r="BA180" s="1"/>
  <c r="BA74" s="1"/>
  <c r="AZ414"/>
  <c r="AZ298" s="1"/>
  <c r="AZ180" s="1"/>
  <c r="AZ74" s="1"/>
  <c r="AY414"/>
  <c r="AY298" s="1"/>
  <c r="AY180" s="1"/>
  <c r="AY74" s="1"/>
  <c r="AX414"/>
  <c r="AX298" s="1"/>
  <c r="AX180" s="1"/>
  <c r="AX74" s="1"/>
  <c r="AW414"/>
  <c r="AW298" s="1"/>
  <c r="AW180" s="1"/>
  <c r="AW74" s="1"/>
  <c r="AV414"/>
  <c r="AV298" s="1"/>
  <c r="AV180" s="1"/>
  <c r="AV74" s="1"/>
  <c r="AU414"/>
  <c r="AU298" s="1"/>
  <c r="AU180" s="1"/>
  <c r="AU74" s="1"/>
  <c r="AT414"/>
  <c r="AT298" s="1"/>
  <c r="AT180" s="1"/>
  <c r="AT74" s="1"/>
  <c r="AS414"/>
  <c r="AS298" s="1"/>
  <c r="AS180" s="1"/>
  <c r="AS74" s="1"/>
  <c r="AR414"/>
  <c r="AR298" s="1"/>
  <c r="AR180" s="1"/>
  <c r="AR74" s="1"/>
  <c r="AQ414"/>
  <c r="AQ298" s="1"/>
  <c r="AQ180" s="1"/>
  <c r="AQ74" s="1"/>
  <c r="AP414"/>
  <c r="AP298" s="1"/>
  <c r="AP180" s="1"/>
  <c r="AP74" s="1"/>
  <c r="AO414"/>
  <c r="AO298" s="1"/>
  <c r="AO180" s="1"/>
  <c r="AO74" s="1"/>
  <c r="AN414"/>
  <c r="AN298" s="1"/>
  <c r="AN180" s="1"/>
  <c r="AN74" s="1"/>
  <c r="AM414"/>
  <c r="AM298" s="1"/>
  <c r="AM180" s="1"/>
  <c r="AM74" s="1"/>
  <c r="AL414"/>
  <c r="AL298" s="1"/>
  <c r="AL180" s="1"/>
  <c r="AL74" s="1"/>
  <c r="AK414"/>
  <c r="AK298" s="1"/>
  <c r="AK180" s="1"/>
  <c r="AK74" s="1"/>
  <c r="AJ414"/>
  <c r="AJ298" s="1"/>
  <c r="AJ180" s="1"/>
  <c r="AJ74" s="1"/>
  <c r="AI414"/>
  <c r="AI298" s="1"/>
  <c r="AI180" s="1"/>
  <c r="AI74" s="1"/>
  <c r="AH414"/>
  <c r="AH298" s="1"/>
  <c r="AH180" s="1"/>
  <c r="AH74" s="1"/>
  <c r="AG414"/>
  <c r="AG298" s="1"/>
  <c r="AG180" s="1"/>
  <c r="AG74" s="1"/>
  <c r="AF414"/>
  <c r="AF298" s="1"/>
  <c r="AF180" s="1"/>
  <c r="AF74" s="1"/>
  <c r="AE414"/>
  <c r="AE298" s="1"/>
  <c r="AE180" s="1"/>
  <c r="AE74" s="1"/>
  <c r="AD414"/>
  <c r="AD298" s="1"/>
  <c r="AD180" s="1"/>
  <c r="AD74" s="1"/>
  <c r="AC414"/>
  <c r="AC298" s="1"/>
  <c r="AC180" s="1"/>
  <c r="AC74" s="1"/>
  <c r="AB414"/>
  <c r="AB298" s="1"/>
  <c r="AB180" s="1"/>
  <c r="AB74" s="1"/>
  <c r="AA414"/>
  <c r="AA298" s="1"/>
  <c r="AA180" s="1"/>
  <c r="AA74" s="1"/>
  <c r="Z414"/>
  <c r="Z298" s="1"/>
  <c r="Z180" s="1"/>
  <c r="Z74" s="1"/>
  <c r="Y414"/>
  <c r="Y298" s="1"/>
  <c r="Y180" s="1"/>
  <c r="Y74" s="1"/>
  <c r="X414"/>
  <c r="X298" s="1"/>
  <c r="X180" s="1"/>
  <c r="X74" s="1"/>
  <c r="W414"/>
  <c r="W298" s="1"/>
  <c r="W180" s="1"/>
  <c r="W74" s="1"/>
  <c r="V414"/>
  <c r="V298" s="1"/>
  <c r="V180" s="1"/>
  <c r="V74" s="1"/>
  <c r="U414"/>
  <c r="U298" s="1"/>
  <c r="U180" s="1"/>
  <c r="U74" s="1"/>
  <c r="T414"/>
  <c r="T298" s="1"/>
  <c r="T180" s="1"/>
  <c r="T74" s="1"/>
  <c r="S414"/>
  <c r="S298" s="1"/>
  <c r="S180" s="1"/>
  <c r="S74" s="1"/>
  <c r="R414"/>
  <c r="R298" s="1"/>
  <c r="R180" s="1"/>
  <c r="R74" s="1"/>
  <c r="Q414"/>
  <c r="Q298" s="1"/>
  <c r="Q180" s="1"/>
  <c r="Q74" s="1"/>
  <c r="P414"/>
  <c r="P298" s="1"/>
  <c r="P180" s="1"/>
  <c r="P74" s="1"/>
  <c r="O414"/>
  <c r="O298" s="1"/>
  <c r="O180" s="1"/>
  <c r="O74" s="1"/>
  <c r="N414"/>
  <c r="N298" s="1"/>
  <c r="N180" s="1"/>
  <c r="N74" s="1"/>
  <c r="M414"/>
  <c r="M298" s="1"/>
  <c r="M180" s="1"/>
  <c r="M74" s="1"/>
  <c r="L414"/>
  <c r="L298" s="1"/>
  <c r="L180" s="1"/>
  <c r="L74" s="1"/>
  <c r="K414"/>
  <c r="K298" s="1"/>
  <c r="K180" s="1"/>
  <c r="K74" s="1"/>
  <c r="J414"/>
  <c r="J298" s="1"/>
  <c r="J180" s="1"/>
  <c r="J74" s="1"/>
  <c r="DD415"/>
  <c r="DD299" s="1"/>
  <c r="DD181" s="1"/>
  <c r="DD75" s="1"/>
  <c r="DC415"/>
  <c r="DC299" s="1"/>
  <c r="DC181" s="1"/>
  <c r="DC75" s="1"/>
  <c r="DB415"/>
  <c r="DB299" s="1"/>
  <c r="DB181" s="1"/>
  <c r="DB75" s="1"/>
  <c r="DA415"/>
  <c r="DA299" s="1"/>
  <c r="DA181" s="1"/>
  <c r="DA75" s="1"/>
  <c r="CZ415"/>
  <c r="CZ299" s="1"/>
  <c r="CZ181" s="1"/>
  <c r="CZ75" s="1"/>
  <c r="CY415"/>
  <c r="CY299" s="1"/>
  <c r="CY181" s="1"/>
  <c r="CY75" s="1"/>
  <c r="CX415"/>
  <c r="CX299" s="1"/>
  <c r="CX181" s="1"/>
  <c r="CX75" s="1"/>
  <c r="CW415"/>
  <c r="CW299" s="1"/>
  <c r="CW181" s="1"/>
  <c r="CW75" s="1"/>
  <c r="CV415"/>
  <c r="CV299" s="1"/>
  <c r="CV181" s="1"/>
  <c r="CV75" s="1"/>
  <c r="CU415"/>
  <c r="CU299" s="1"/>
  <c r="CU181" s="1"/>
  <c r="CU75" s="1"/>
  <c r="CT415"/>
  <c r="CT299" s="1"/>
  <c r="CT181" s="1"/>
  <c r="CT75" s="1"/>
  <c r="CS415"/>
  <c r="CS299" s="1"/>
  <c r="CS181" s="1"/>
  <c r="CS75" s="1"/>
  <c r="CR415"/>
  <c r="CR299" s="1"/>
  <c r="CR181" s="1"/>
  <c r="CR75" s="1"/>
  <c r="CQ415"/>
  <c r="CQ299" s="1"/>
  <c r="CQ181" s="1"/>
  <c r="CQ75" s="1"/>
  <c r="CP415"/>
  <c r="CP299" s="1"/>
  <c r="CP181" s="1"/>
  <c r="CP75" s="1"/>
  <c r="CO415"/>
  <c r="CO299" s="1"/>
  <c r="CO181" s="1"/>
  <c r="CO75" s="1"/>
  <c r="CN415"/>
  <c r="CN299" s="1"/>
  <c r="CN181" s="1"/>
  <c r="CN75" s="1"/>
  <c r="CM415"/>
  <c r="CM299" s="1"/>
  <c r="CM181" s="1"/>
  <c r="CM75" s="1"/>
  <c r="CL415"/>
  <c r="CL299" s="1"/>
  <c r="CL181" s="1"/>
  <c r="CL75" s="1"/>
  <c r="CK415"/>
  <c r="CK299" s="1"/>
  <c r="CK181" s="1"/>
  <c r="CK75" s="1"/>
  <c r="CJ415"/>
  <c r="CJ299" s="1"/>
  <c r="CJ181" s="1"/>
  <c r="CJ75" s="1"/>
  <c r="CI415"/>
  <c r="CI299" s="1"/>
  <c r="CI181" s="1"/>
  <c r="CI75" s="1"/>
  <c r="CH415"/>
  <c r="CH299" s="1"/>
  <c r="CH181" s="1"/>
  <c r="CH75" s="1"/>
  <c r="CG415"/>
  <c r="CG299" s="1"/>
  <c r="CG181" s="1"/>
  <c r="CG75" s="1"/>
  <c r="CF415"/>
  <c r="CF299" s="1"/>
  <c r="CF181" s="1"/>
  <c r="CF75" s="1"/>
  <c r="CE415"/>
  <c r="CE299" s="1"/>
  <c r="CE181" s="1"/>
  <c r="CE75" s="1"/>
  <c r="CD415"/>
  <c r="CD299" s="1"/>
  <c r="CD181" s="1"/>
  <c r="CD75" s="1"/>
  <c r="CC415"/>
  <c r="CC299" s="1"/>
  <c r="CC181" s="1"/>
  <c r="CC75" s="1"/>
  <c r="CB415"/>
  <c r="CB299" s="1"/>
  <c r="CB181" s="1"/>
  <c r="CB75" s="1"/>
  <c r="CA415"/>
  <c r="CA299" s="1"/>
  <c r="CA181" s="1"/>
  <c r="CA75" s="1"/>
  <c r="BZ415"/>
  <c r="BZ299" s="1"/>
  <c r="BZ181" s="1"/>
  <c r="BZ75" s="1"/>
  <c r="BY415"/>
  <c r="BY299" s="1"/>
  <c r="BY181" s="1"/>
  <c r="BY75" s="1"/>
  <c r="BX415"/>
  <c r="BX299" s="1"/>
  <c r="BX181" s="1"/>
  <c r="BX75" s="1"/>
  <c r="BV415"/>
  <c r="BV299" s="1"/>
  <c r="BV181" s="1"/>
  <c r="BV75" s="1"/>
  <c r="BU415"/>
  <c r="BU299" s="1"/>
  <c r="BU181" s="1"/>
  <c r="BU75" s="1"/>
  <c r="BT415"/>
  <c r="BT299" s="1"/>
  <c r="BT181" s="1"/>
  <c r="BT75" s="1"/>
  <c r="BS415"/>
  <c r="BS299" s="1"/>
  <c r="BS181" s="1"/>
  <c r="BS75" s="1"/>
  <c r="BR415"/>
  <c r="BR299" s="1"/>
  <c r="BR181" s="1"/>
  <c r="BR75" s="1"/>
  <c r="BQ415"/>
  <c r="BQ299" s="1"/>
  <c r="BQ181" s="1"/>
  <c r="BQ75" s="1"/>
  <c r="BP415"/>
  <c r="BP299" s="1"/>
  <c r="BP181" s="1"/>
  <c r="BP75" s="1"/>
  <c r="BO415"/>
  <c r="BO299" s="1"/>
  <c r="BO181" s="1"/>
  <c r="BO75" s="1"/>
  <c r="BN415"/>
  <c r="BN299" s="1"/>
  <c r="BN181" s="1"/>
  <c r="BN75" s="1"/>
  <c r="BM415"/>
  <c r="BM299" s="1"/>
  <c r="BM181" s="1"/>
  <c r="BM75" s="1"/>
  <c r="BL415"/>
  <c r="BL299" s="1"/>
  <c r="BL181" s="1"/>
  <c r="BL75" s="1"/>
  <c r="BK415"/>
  <c r="BK299" s="1"/>
  <c r="BK181" s="1"/>
  <c r="BK75" s="1"/>
  <c r="BJ415"/>
  <c r="BJ299" s="1"/>
  <c r="BJ181" s="1"/>
  <c r="BJ75" s="1"/>
  <c r="BI415"/>
  <c r="BI299" s="1"/>
  <c r="BI181" s="1"/>
  <c r="BI75" s="1"/>
  <c r="BH415"/>
  <c r="BH299" s="1"/>
  <c r="BH181" s="1"/>
  <c r="BH75" s="1"/>
  <c r="BG415"/>
  <c r="BG299" s="1"/>
  <c r="BG181" s="1"/>
  <c r="BG75" s="1"/>
  <c r="BF415"/>
  <c r="BF299" s="1"/>
  <c r="BF181" s="1"/>
  <c r="BF75" s="1"/>
  <c r="BE415"/>
  <c r="BE299" s="1"/>
  <c r="BE181" s="1"/>
  <c r="BE75" s="1"/>
  <c r="BD415"/>
  <c r="BD299" s="1"/>
  <c r="BD181" s="1"/>
  <c r="BD75" s="1"/>
  <c r="BC415"/>
  <c r="BC299" s="1"/>
  <c r="BC181" s="1"/>
  <c r="BC75" s="1"/>
  <c r="BB415"/>
  <c r="BB299" s="1"/>
  <c r="BB181" s="1"/>
  <c r="BB75" s="1"/>
  <c r="BA415"/>
  <c r="BA299" s="1"/>
  <c r="BA181" s="1"/>
  <c r="BA75" s="1"/>
  <c r="AZ415"/>
  <c r="AZ299" s="1"/>
  <c r="AZ181" s="1"/>
  <c r="AZ75" s="1"/>
  <c r="AY415"/>
  <c r="AY299" s="1"/>
  <c r="AY181" s="1"/>
  <c r="AY75" s="1"/>
  <c r="AX415"/>
  <c r="AX299" s="1"/>
  <c r="AX181" s="1"/>
  <c r="AX75" s="1"/>
  <c r="AW415"/>
  <c r="AW299" s="1"/>
  <c r="AW181" s="1"/>
  <c r="AW75" s="1"/>
  <c r="AV415"/>
  <c r="AV299" s="1"/>
  <c r="AV181" s="1"/>
  <c r="AV75" s="1"/>
  <c r="AU415"/>
  <c r="AU299" s="1"/>
  <c r="AU181" s="1"/>
  <c r="AU75" s="1"/>
  <c r="AT415"/>
  <c r="AT299" s="1"/>
  <c r="AT181" s="1"/>
  <c r="AT75" s="1"/>
  <c r="AS415"/>
  <c r="AS299" s="1"/>
  <c r="AS181" s="1"/>
  <c r="AS75" s="1"/>
  <c r="AR415"/>
  <c r="AR299" s="1"/>
  <c r="AR181" s="1"/>
  <c r="AR75" s="1"/>
  <c r="AQ415"/>
  <c r="AQ299" s="1"/>
  <c r="AQ181" s="1"/>
  <c r="AQ75" s="1"/>
  <c r="AP415"/>
  <c r="AP299" s="1"/>
  <c r="AP181" s="1"/>
  <c r="AP75" s="1"/>
  <c r="AO415"/>
  <c r="AO299" s="1"/>
  <c r="AO181" s="1"/>
  <c r="AO75" s="1"/>
  <c r="AN415"/>
  <c r="AN299" s="1"/>
  <c r="AN181" s="1"/>
  <c r="AN75" s="1"/>
  <c r="AM415"/>
  <c r="AM299" s="1"/>
  <c r="AM181" s="1"/>
  <c r="AM75" s="1"/>
  <c r="AL415"/>
  <c r="AL299" s="1"/>
  <c r="AL181" s="1"/>
  <c r="AL75" s="1"/>
  <c r="AK415"/>
  <c r="AK299" s="1"/>
  <c r="AK181" s="1"/>
  <c r="AK75" s="1"/>
  <c r="AJ415"/>
  <c r="AJ299" s="1"/>
  <c r="AJ181" s="1"/>
  <c r="AJ75" s="1"/>
  <c r="AI415"/>
  <c r="AI299" s="1"/>
  <c r="AI181" s="1"/>
  <c r="AI75" s="1"/>
  <c r="AH415"/>
  <c r="AH299" s="1"/>
  <c r="AH181" s="1"/>
  <c r="AH75" s="1"/>
  <c r="AG415"/>
  <c r="AG299" s="1"/>
  <c r="AG181" s="1"/>
  <c r="AG75" s="1"/>
  <c r="AF415"/>
  <c r="AF299" s="1"/>
  <c r="AF181" s="1"/>
  <c r="AF75" s="1"/>
  <c r="AE415"/>
  <c r="AE299" s="1"/>
  <c r="AE181" s="1"/>
  <c r="AE75" s="1"/>
  <c r="AD415"/>
  <c r="AD299" s="1"/>
  <c r="AD181" s="1"/>
  <c r="AD75" s="1"/>
  <c r="AC415"/>
  <c r="AC299" s="1"/>
  <c r="AC181" s="1"/>
  <c r="AC75" s="1"/>
  <c r="AB415"/>
  <c r="AB299" s="1"/>
  <c r="AB181" s="1"/>
  <c r="AB75" s="1"/>
  <c r="AA415"/>
  <c r="AA299" s="1"/>
  <c r="AA181" s="1"/>
  <c r="AA75" s="1"/>
  <c r="Z415"/>
  <c r="Z299" s="1"/>
  <c r="Z181" s="1"/>
  <c r="Z75" s="1"/>
  <c r="Y415"/>
  <c r="Y299" s="1"/>
  <c r="Y181" s="1"/>
  <c r="Y75" s="1"/>
  <c r="X415"/>
  <c r="X299" s="1"/>
  <c r="X181" s="1"/>
  <c r="X75" s="1"/>
  <c r="W415"/>
  <c r="W299" s="1"/>
  <c r="W181" s="1"/>
  <c r="W75" s="1"/>
  <c r="V415"/>
  <c r="V299" s="1"/>
  <c r="V181" s="1"/>
  <c r="V75" s="1"/>
  <c r="U415"/>
  <c r="U299" s="1"/>
  <c r="U181" s="1"/>
  <c r="U75" s="1"/>
  <c r="T415"/>
  <c r="T299" s="1"/>
  <c r="T181" s="1"/>
  <c r="T75" s="1"/>
  <c r="S415"/>
  <c r="S299" s="1"/>
  <c r="S181" s="1"/>
  <c r="S75" s="1"/>
  <c r="R415"/>
  <c r="R299" s="1"/>
  <c r="R181" s="1"/>
  <c r="R75" s="1"/>
  <c r="Q415"/>
  <c r="Q299" s="1"/>
  <c r="Q181" s="1"/>
  <c r="Q75" s="1"/>
  <c r="P415"/>
  <c r="P299" s="1"/>
  <c r="P181" s="1"/>
  <c r="P75" s="1"/>
  <c r="O415"/>
  <c r="O299" s="1"/>
  <c r="O181" s="1"/>
  <c r="O75" s="1"/>
  <c r="N415"/>
  <c r="N299" s="1"/>
  <c r="N181" s="1"/>
  <c r="N75" s="1"/>
  <c r="M415"/>
  <c r="M299" s="1"/>
  <c r="M181" s="1"/>
  <c r="M75" s="1"/>
  <c r="L415"/>
  <c r="L299" s="1"/>
  <c r="L181" s="1"/>
  <c r="L75" s="1"/>
  <c r="K415"/>
  <c r="K299" s="1"/>
  <c r="K181" s="1"/>
  <c r="K75" s="1"/>
  <c r="J415"/>
  <c r="J299" s="1"/>
  <c r="J181" s="1"/>
  <c r="J75" s="1"/>
  <c r="DD416"/>
  <c r="DD300" s="1"/>
  <c r="DD182" s="1"/>
  <c r="DD76" s="1"/>
  <c r="DC416"/>
  <c r="DC300" s="1"/>
  <c r="DC182" s="1"/>
  <c r="DC76" s="1"/>
  <c r="DB416"/>
  <c r="DB300" s="1"/>
  <c r="DB182" s="1"/>
  <c r="DB76" s="1"/>
  <c r="DA416"/>
  <c r="DA300" s="1"/>
  <c r="DA182" s="1"/>
  <c r="DA76" s="1"/>
  <c r="CZ416"/>
  <c r="CZ300" s="1"/>
  <c r="CZ182" s="1"/>
  <c r="CZ76" s="1"/>
  <c r="CY416"/>
  <c r="CY300" s="1"/>
  <c r="CY182" s="1"/>
  <c r="CY76" s="1"/>
  <c r="CX416"/>
  <c r="CX300" s="1"/>
  <c r="CX182" s="1"/>
  <c r="CX76" s="1"/>
  <c r="CW416"/>
  <c r="CW300" s="1"/>
  <c r="CW182" s="1"/>
  <c r="CW76" s="1"/>
  <c r="CV416"/>
  <c r="CV300" s="1"/>
  <c r="CV182" s="1"/>
  <c r="CV76" s="1"/>
  <c r="CU416"/>
  <c r="CU300" s="1"/>
  <c r="CU182" s="1"/>
  <c r="CU76" s="1"/>
  <c r="CT416"/>
  <c r="CT300" s="1"/>
  <c r="CT182" s="1"/>
  <c r="CT76" s="1"/>
  <c r="CS416"/>
  <c r="CS300" s="1"/>
  <c r="CS182" s="1"/>
  <c r="CS76" s="1"/>
  <c r="CR416"/>
  <c r="CR300" s="1"/>
  <c r="CR182" s="1"/>
  <c r="CR76" s="1"/>
  <c r="CQ416"/>
  <c r="CQ300" s="1"/>
  <c r="CQ182" s="1"/>
  <c r="CQ76" s="1"/>
  <c r="CP416"/>
  <c r="CP300" s="1"/>
  <c r="CP182" s="1"/>
  <c r="CP76" s="1"/>
  <c r="CO416"/>
  <c r="CO300" s="1"/>
  <c r="CO182" s="1"/>
  <c r="CO76" s="1"/>
  <c r="CN416"/>
  <c r="CN300" s="1"/>
  <c r="CN182" s="1"/>
  <c r="CN76" s="1"/>
  <c r="CM416"/>
  <c r="CM300" s="1"/>
  <c r="CM182" s="1"/>
  <c r="CM76" s="1"/>
  <c r="CL416"/>
  <c r="CL300" s="1"/>
  <c r="CL182" s="1"/>
  <c r="CL76" s="1"/>
  <c r="CK416"/>
  <c r="CK300" s="1"/>
  <c r="CK182" s="1"/>
  <c r="CK76" s="1"/>
  <c r="CJ416"/>
  <c r="CJ300" s="1"/>
  <c r="CJ182" s="1"/>
  <c r="CJ76" s="1"/>
  <c r="CI416"/>
  <c r="CI300" s="1"/>
  <c r="CI182" s="1"/>
  <c r="CI76" s="1"/>
  <c r="CH416"/>
  <c r="CH300" s="1"/>
  <c r="CH182" s="1"/>
  <c r="CH76" s="1"/>
  <c r="CG416"/>
  <c r="CG300" s="1"/>
  <c r="CG182" s="1"/>
  <c r="CG76" s="1"/>
  <c r="CF416"/>
  <c r="CF300" s="1"/>
  <c r="CF182" s="1"/>
  <c r="CF76" s="1"/>
  <c r="CE416"/>
  <c r="CE300" s="1"/>
  <c r="CE182" s="1"/>
  <c r="CE76" s="1"/>
  <c r="CD416"/>
  <c r="CD300" s="1"/>
  <c r="CD182" s="1"/>
  <c r="CD76" s="1"/>
  <c r="CC416"/>
  <c r="CC300" s="1"/>
  <c r="CC182" s="1"/>
  <c r="CC76" s="1"/>
  <c r="CB416"/>
  <c r="CB300" s="1"/>
  <c r="CB182" s="1"/>
  <c r="CB76" s="1"/>
  <c r="CA416"/>
  <c r="CA300" s="1"/>
  <c r="CA182" s="1"/>
  <c r="CA76" s="1"/>
  <c r="BZ416"/>
  <c r="BZ300" s="1"/>
  <c r="BZ182" s="1"/>
  <c r="BZ76" s="1"/>
  <c r="BY416"/>
  <c r="BY300" s="1"/>
  <c r="BY182" s="1"/>
  <c r="BY76" s="1"/>
  <c r="BW416"/>
  <c r="BW300" s="1"/>
  <c r="BW182" s="1"/>
  <c r="BW76" s="1"/>
  <c r="BV416"/>
  <c r="BV300" s="1"/>
  <c r="BV182" s="1"/>
  <c r="BV76" s="1"/>
  <c r="BU416"/>
  <c r="BU300" s="1"/>
  <c r="BU182" s="1"/>
  <c r="BU76" s="1"/>
  <c r="BT416"/>
  <c r="BT300" s="1"/>
  <c r="BT182" s="1"/>
  <c r="BT76" s="1"/>
  <c r="BS416"/>
  <c r="BS300" s="1"/>
  <c r="BS182" s="1"/>
  <c r="BS76" s="1"/>
  <c r="BR416"/>
  <c r="BR300" s="1"/>
  <c r="BR182" s="1"/>
  <c r="BR76" s="1"/>
  <c r="BQ416"/>
  <c r="BQ300" s="1"/>
  <c r="BQ182" s="1"/>
  <c r="BQ76" s="1"/>
  <c r="BP416"/>
  <c r="BP300" s="1"/>
  <c r="BP182" s="1"/>
  <c r="BP76" s="1"/>
  <c r="BO416"/>
  <c r="BO300" s="1"/>
  <c r="BO182" s="1"/>
  <c r="BO76" s="1"/>
  <c r="BN416"/>
  <c r="BN300" s="1"/>
  <c r="BN182" s="1"/>
  <c r="BN76" s="1"/>
  <c r="BM416"/>
  <c r="BM300" s="1"/>
  <c r="BM182" s="1"/>
  <c r="BM76" s="1"/>
  <c r="BL416"/>
  <c r="BL300" s="1"/>
  <c r="BL182" s="1"/>
  <c r="BL76" s="1"/>
  <c r="BK416"/>
  <c r="BK300" s="1"/>
  <c r="BK182" s="1"/>
  <c r="BK76" s="1"/>
  <c r="BJ416"/>
  <c r="BJ300" s="1"/>
  <c r="BJ182" s="1"/>
  <c r="BJ76" s="1"/>
  <c r="BI416"/>
  <c r="BI300" s="1"/>
  <c r="BI182" s="1"/>
  <c r="BI76" s="1"/>
  <c r="BH416"/>
  <c r="BH300" s="1"/>
  <c r="BH182" s="1"/>
  <c r="BH76" s="1"/>
  <c r="BG416"/>
  <c r="BG300" s="1"/>
  <c r="BG182" s="1"/>
  <c r="BG76" s="1"/>
  <c r="BF416"/>
  <c r="BF300" s="1"/>
  <c r="BF182" s="1"/>
  <c r="BF76" s="1"/>
  <c r="BE416"/>
  <c r="BE300" s="1"/>
  <c r="BE182" s="1"/>
  <c r="BE76" s="1"/>
  <c r="BD416"/>
  <c r="BD300" s="1"/>
  <c r="BD182" s="1"/>
  <c r="BD76" s="1"/>
  <c r="BC416"/>
  <c r="BC300" s="1"/>
  <c r="BC182" s="1"/>
  <c r="BC76" s="1"/>
  <c r="BB416"/>
  <c r="BB300" s="1"/>
  <c r="BB182" s="1"/>
  <c r="BB76" s="1"/>
  <c r="BA416"/>
  <c r="BA300" s="1"/>
  <c r="BA182" s="1"/>
  <c r="BA76" s="1"/>
  <c r="AZ416"/>
  <c r="AZ300" s="1"/>
  <c r="AZ182" s="1"/>
  <c r="AZ76" s="1"/>
  <c r="AY416"/>
  <c r="AY300" s="1"/>
  <c r="AY182" s="1"/>
  <c r="AY76" s="1"/>
  <c r="AX416"/>
  <c r="AX300" s="1"/>
  <c r="AX182" s="1"/>
  <c r="AX76" s="1"/>
  <c r="AW416"/>
  <c r="AW300" s="1"/>
  <c r="AW182" s="1"/>
  <c r="AW76" s="1"/>
  <c r="AV416"/>
  <c r="AV300" s="1"/>
  <c r="AV182" s="1"/>
  <c r="AV76" s="1"/>
  <c r="AU416"/>
  <c r="AU300" s="1"/>
  <c r="AU182" s="1"/>
  <c r="AU76" s="1"/>
  <c r="AT416"/>
  <c r="AT300" s="1"/>
  <c r="AT182" s="1"/>
  <c r="AT76" s="1"/>
  <c r="AS416"/>
  <c r="AS300" s="1"/>
  <c r="AS182" s="1"/>
  <c r="AS76" s="1"/>
  <c r="AR416"/>
  <c r="AR300" s="1"/>
  <c r="AR182" s="1"/>
  <c r="AR76" s="1"/>
  <c r="AQ416"/>
  <c r="AQ300" s="1"/>
  <c r="AQ182" s="1"/>
  <c r="AQ76" s="1"/>
  <c r="AP416"/>
  <c r="AP300" s="1"/>
  <c r="AP182" s="1"/>
  <c r="AP76" s="1"/>
  <c r="AO416"/>
  <c r="AO300" s="1"/>
  <c r="AO182" s="1"/>
  <c r="AO76" s="1"/>
  <c r="AN416"/>
  <c r="AN300" s="1"/>
  <c r="AN182" s="1"/>
  <c r="AN76" s="1"/>
  <c r="AM416"/>
  <c r="AM300" s="1"/>
  <c r="AM182" s="1"/>
  <c r="AM76" s="1"/>
  <c r="AL416"/>
  <c r="AL300" s="1"/>
  <c r="AL182" s="1"/>
  <c r="AL76" s="1"/>
  <c r="AK416"/>
  <c r="AK300" s="1"/>
  <c r="AK182" s="1"/>
  <c r="AK76" s="1"/>
  <c r="AJ416"/>
  <c r="AJ300" s="1"/>
  <c r="AJ182" s="1"/>
  <c r="AJ76" s="1"/>
  <c r="AI416"/>
  <c r="AI300" s="1"/>
  <c r="AI182" s="1"/>
  <c r="AI76" s="1"/>
  <c r="AH416"/>
  <c r="AH300" s="1"/>
  <c r="AH182" s="1"/>
  <c r="AH76" s="1"/>
  <c r="AG416"/>
  <c r="AG300" s="1"/>
  <c r="AG182" s="1"/>
  <c r="AG76" s="1"/>
  <c r="AF416"/>
  <c r="AF300" s="1"/>
  <c r="AF182" s="1"/>
  <c r="AF76" s="1"/>
  <c r="AE416"/>
  <c r="AE300" s="1"/>
  <c r="AE182" s="1"/>
  <c r="AE76" s="1"/>
  <c r="AD416"/>
  <c r="AD300" s="1"/>
  <c r="AD182" s="1"/>
  <c r="AD76" s="1"/>
  <c r="AC416"/>
  <c r="AC300" s="1"/>
  <c r="AC182" s="1"/>
  <c r="AC76" s="1"/>
  <c r="AB416"/>
  <c r="AB300" s="1"/>
  <c r="AB182" s="1"/>
  <c r="AB76" s="1"/>
  <c r="AA416"/>
  <c r="AA300" s="1"/>
  <c r="AA182" s="1"/>
  <c r="AA76" s="1"/>
  <c r="Z416"/>
  <c r="Z300" s="1"/>
  <c r="Z182" s="1"/>
  <c r="Z76" s="1"/>
  <c r="Y416"/>
  <c r="Y300" s="1"/>
  <c r="Y182" s="1"/>
  <c r="Y76" s="1"/>
  <c r="X416"/>
  <c r="X300" s="1"/>
  <c r="X182" s="1"/>
  <c r="X76" s="1"/>
  <c r="W416"/>
  <c r="W300" s="1"/>
  <c r="W182" s="1"/>
  <c r="W76" s="1"/>
  <c r="V416"/>
  <c r="V300" s="1"/>
  <c r="V182" s="1"/>
  <c r="V76" s="1"/>
  <c r="U416"/>
  <c r="U300" s="1"/>
  <c r="U182" s="1"/>
  <c r="U76" s="1"/>
  <c r="T416"/>
  <c r="T300" s="1"/>
  <c r="T182" s="1"/>
  <c r="T76" s="1"/>
  <c r="S416"/>
  <c r="S300" s="1"/>
  <c r="S182" s="1"/>
  <c r="S76" s="1"/>
  <c r="R416"/>
  <c r="R300" s="1"/>
  <c r="R182" s="1"/>
  <c r="R76" s="1"/>
  <c r="Q416"/>
  <c r="Q300" s="1"/>
  <c r="Q182" s="1"/>
  <c r="Q76" s="1"/>
  <c r="P416"/>
  <c r="P300" s="1"/>
  <c r="P182" s="1"/>
  <c r="P76" s="1"/>
  <c r="O416"/>
  <c r="O300" s="1"/>
  <c r="O182" s="1"/>
  <c r="O76" s="1"/>
  <c r="N416"/>
  <c r="N300" s="1"/>
  <c r="N182" s="1"/>
  <c r="N76" s="1"/>
  <c r="M416"/>
  <c r="M300" s="1"/>
  <c r="M182" s="1"/>
  <c r="M76" s="1"/>
  <c r="L416"/>
  <c r="L300" s="1"/>
  <c r="L182" s="1"/>
  <c r="L76" s="1"/>
  <c r="K416"/>
  <c r="K300" s="1"/>
  <c r="K182" s="1"/>
  <c r="K76" s="1"/>
  <c r="J416"/>
  <c r="J300" s="1"/>
  <c r="J182" s="1"/>
  <c r="J76" s="1"/>
  <c r="DD417"/>
  <c r="DD301" s="1"/>
  <c r="DD183" s="1"/>
  <c r="DD77" s="1"/>
  <c r="DC417"/>
  <c r="DC301" s="1"/>
  <c r="DC183" s="1"/>
  <c r="DC77" s="1"/>
  <c r="DB417"/>
  <c r="DB301" s="1"/>
  <c r="DB183" s="1"/>
  <c r="DB77" s="1"/>
  <c r="DA417"/>
  <c r="DA301" s="1"/>
  <c r="DA183" s="1"/>
  <c r="DA77" s="1"/>
  <c r="CZ417"/>
  <c r="CZ301" s="1"/>
  <c r="CZ183" s="1"/>
  <c r="CZ77" s="1"/>
  <c r="CY417"/>
  <c r="CY301" s="1"/>
  <c r="CY183" s="1"/>
  <c r="CY77" s="1"/>
  <c r="CX417"/>
  <c r="CX301" s="1"/>
  <c r="CX183" s="1"/>
  <c r="CX77" s="1"/>
  <c r="CW417"/>
  <c r="CW301" s="1"/>
  <c r="CW183" s="1"/>
  <c r="CW77" s="1"/>
  <c r="CV417"/>
  <c r="CV301" s="1"/>
  <c r="CV183" s="1"/>
  <c r="CV77" s="1"/>
  <c r="CU417"/>
  <c r="CU301" s="1"/>
  <c r="CU183" s="1"/>
  <c r="CU77" s="1"/>
  <c r="CT417"/>
  <c r="CT301" s="1"/>
  <c r="CT183" s="1"/>
  <c r="CT77" s="1"/>
  <c r="CS417"/>
  <c r="CS301" s="1"/>
  <c r="CS183" s="1"/>
  <c r="CS77" s="1"/>
  <c r="CR417"/>
  <c r="CR301" s="1"/>
  <c r="CR183" s="1"/>
  <c r="CR77" s="1"/>
  <c r="CQ417"/>
  <c r="CQ301" s="1"/>
  <c r="CQ183" s="1"/>
  <c r="CQ77" s="1"/>
  <c r="CP417"/>
  <c r="CP301" s="1"/>
  <c r="CP183" s="1"/>
  <c r="CP77" s="1"/>
  <c r="CO417"/>
  <c r="CO301" s="1"/>
  <c r="CO183" s="1"/>
  <c r="CO77" s="1"/>
  <c r="CN417"/>
  <c r="CN301" s="1"/>
  <c r="CN183" s="1"/>
  <c r="CN77" s="1"/>
  <c r="CM417"/>
  <c r="CM301" s="1"/>
  <c r="CM183" s="1"/>
  <c r="CM77" s="1"/>
  <c r="CL417"/>
  <c r="CL301" s="1"/>
  <c r="CL183" s="1"/>
  <c r="CL77" s="1"/>
  <c r="CK417"/>
  <c r="CK301" s="1"/>
  <c r="CK183" s="1"/>
  <c r="CK77" s="1"/>
  <c r="CJ417"/>
  <c r="CJ301" s="1"/>
  <c r="CJ183" s="1"/>
  <c r="CJ77" s="1"/>
  <c r="CI417"/>
  <c r="CI301" s="1"/>
  <c r="CI183" s="1"/>
  <c r="CI77" s="1"/>
  <c r="CH417"/>
  <c r="CH301" s="1"/>
  <c r="CH183" s="1"/>
  <c r="CH77" s="1"/>
  <c r="CG417"/>
  <c r="CG301" s="1"/>
  <c r="CG183" s="1"/>
  <c r="CG77" s="1"/>
  <c r="CF417"/>
  <c r="CF301" s="1"/>
  <c r="CF183" s="1"/>
  <c r="CF77" s="1"/>
  <c r="CE417"/>
  <c r="CE301" s="1"/>
  <c r="CE183" s="1"/>
  <c r="CE77" s="1"/>
  <c r="CD417"/>
  <c r="CD301" s="1"/>
  <c r="CD183" s="1"/>
  <c r="CD77" s="1"/>
  <c r="CC417"/>
  <c r="CC301" s="1"/>
  <c r="CC183" s="1"/>
  <c r="CC77" s="1"/>
  <c r="CB417"/>
  <c r="CB301" s="1"/>
  <c r="CB183" s="1"/>
  <c r="CB77" s="1"/>
  <c r="CA417"/>
  <c r="CA301" s="1"/>
  <c r="CA183" s="1"/>
  <c r="CA77" s="1"/>
  <c r="BZ417"/>
  <c r="BZ301" s="1"/>
  <c r="BZ183" s="1"/>
  <c r="BZ77" s="1"/>
  <c r="BX417"/>
  <c r="BX301" s="1"/>
  <c r="BX183" s="1"/>
  <c r="BX77" s="1"/>
  <c r="BW417"/>
  <c r="BW301" s="1"/>
  <c r="BW183" s="1"/>
  <c r="BW77" s="1"/>
  <c r="BV417"/>
  <c r="BV301" s="1"/>
  <c r="BV183" s="1"/>
  <c r="BV77" s="1"/>
  <c r="BU417"/>
  <c r="BU301" s="1"/>
  <c r="BU183" s="1"/>
  <c r="BU77" s="1"/>
  <c r="BT417"/>
  <c r="BT301" s="1"/>
  <c r="BT183" s="1"/>
  <c r="BT77" s="1"/>
  <c r="BS417"/>
  <c r="BS301" s="1"/>
  <c r="BS183" s="1"/>
  <c r="BS77" s="1"/>
  <c r="BR417"/>
  <c r="BR301" s="1"/>
  <c r="BR183" s="1"/>
  <c r="BR77" s="1"/>
  <c r="BQ417"/>
  <c r="BQ301" s="1"/>
  <c r="BQ183" s="1"/>
  <c r="BQ77" s="1"/>
  <c r="BP417"/>
  <c r="BP301" s="1"/>
  <c r="BP183" s="1"/>
  <c r="BP77" s="1"/>
  <c r="BO417"/>
  <c r="BO301" s="1"/>
  <c r="BO183" s="1"/>
  <c r="BO77" s="1"/>
  <c r="BN417"/>
  <c r="BN301" s="1"/>
  <c r="BN183" s="1"/>
  <c r="BN77" s="1"/>
  <c r="BM417"/>
  <c r="BM301" s="1"/>
  <c r="BM183" s="1"/>
  <c r="BM77" s="1"/>
  <c r="BL417"/>
  <c r="BL301" s="1"/>
  <c r="BL183" s="1"/>
  <c r="BL77" s="1"/>
  <c r="BK417"/>
  <c r="BK301" s="1"/>
  <c r="BK183" s="1"/>
  <c r="BK77" s="1"/>
  <c r="BJ417"/>
  <c r="BJ301" s="1"/>
  <c r="BJ183" s="1"/>
  <c r="BJ77" s="1"/>
  <c r="BI417"/>
  <c r="BI301" s="1"/>
  <c r="BI183" s="1"/>
  <c r="BI77" s="1"/>
  <c r="BH417"/>
  <c r="BH301" s="1"/>
  <c r="BH183" s="1"/>
  <c r="BH77" s="1"/>
  <c r="BG417"/>
  <c r="BG301" s="1"/>
  <c r="BG183" s="1"/>
  <c r="BG77" s="1"/>
  <c r="BF417"/>
  <c r="BF301" s="1"/>
  <c r="BF183" s="1"/>
  <c r="BF77" s="1"/>
  <c r="BE417"/>
  <c r="BE301" s="1"/>
  <c r="BE183" s="1"/>
  <c r="BE77" s="1"/>
  <c r="BD417"/>
  <c r="BD301" s="1"/>
  <c r="BD183" s="1"/>
  <c r="BD77" s="1"/>
  <c r="BC417"/>
  <c r="BC301" s="1"/>
  <c r="BC183" s="1"/>
  <c r="BC77" s="1"/>
  <c r="BB417"/>
  <c r="BB301" s="1"/>
  <c r="BB183" s="1"/>
  <c r="BB77" s="1"/>
  <c r="BA417"/>
  <c r="BA301" s="1"/>
  <c r="BA183" s="1"/>
  <c r="BA77" s="1"/>
  <c r="AZ417"/>
  <c r="AZ301" s="1"/>
  <c r="AZ183" s="1"/>
  <c r="AZ77" s="1"/>
  <c r="AY417"/>
  <c r="AY301" s="1"/>
  <c r="AY183" s="1"/>
  <c r="AY77" s="1"/>
  <c r="AX417"/>
  <c r="AX301" s="1"/>
  <c r="AX183" s="1"/>
  <c r="AX77" s="1"/>
  <c r="AW417"/>
  <c r="AW301" s="1"/>
  <c r="AW183" s="1"/>
  <c r="AW77" s="1"/>
  <c r="AV417"/>
  <c r="AV301" s="1"/>
  <c r="AV183" s="1"/>
  <c r="AV77" s="1"/>
  <c r="AU417"/>
  <c r="AU301" s="1"/>
  <c r="AU183" s="1"/>
  <c r="AU77" s="1"/>
  <c r="AT417"/>
  <c r="AT301" s="1"/>
  <c r="AT183" s="1"/>
  <c r="AT77" s="1"/>
  <c r="AS417"/>
  <c r="AS301" s="1"/>
  <c r="AS183" s="1"/>
  <c r="AS77" s="1"/>
  <c r="AR417"/>
  <c r="AR301" s="1"/>
  <c r="AR183" s="1"/>
  <c r="AR77" s="1"/>
  <c r="AQ417"/>
  <c r="AQ301" s="1"/>
  <c r="AQ183" s="1"/>
  <c r="AQ77" s="1"/>
  <c r="AP417"/>
  <c r="AP301" s="1"/>
  <c r="AP183" s="1"/>
  <c r="AP77" s="1"/>
  <c r="AO417"/>
  <c r="AO301" s="1"/>
  <c r="AO183" s="1"/>
  <c r="AO77" s="1"/>
  <c r="AN417"/>
  <c r="AN301" s="1"/>
  <c r="AN183" s="1"/>
  <c r="AN77" s="1"/>
  <c r="AM417"/>
  <c r="AM301" s="1"/>
  <c r="AM183" s="1"/>
  <c r="AM77" s="1"/>
  <c r="AL417"/>
  <c r="AL301" s="1"/>
  <c r="AL183" s="1"/>
  <c r="AL77" s="1"/>
  <c r="AK417"/>
  <c r="AK301" s="1"/>
  <c r="AK183" s="1"/>
  <c r="AK77" s="1"/>
  <c r="AJ417"/>
  <c r="AJ301" s="1"/>
  <c r="AJ183" s="1"/>
  <c r="AJ77" s="1"/>
  <c r="AI417"/>
  <c r="AI301" s="1"/>
  <c r="AI183" s="1"/>
  <c r="AI77" s="1"/>
  <c r="AH417"/>
  <c r="AH301" s="1"/>
  <c r="AH183" s="1"/>
  <c r="AH77" s="1"/>
  <c r="AG417"/>
  <c r="AG301" s="1"/>
  <c r="AG183" s="1"/>
  <c r="AG77" s="1"/>
  <c r="AF417"/>
  <c r="AF301" s="1"/>
  <c r="AF183" s="1"/>
  <c r="AF77" s="1"/>
  <c r="AE417"/>
  <c r="AE301" s="1"/>
  <c r="AE183" s="1"/>
  <c r="AE77" s="1"/>
  <c r="AD417"/>
  <c r="AD301" s="1"/>
  <c r="AD183" s="1"/>
  <c r="AD77" s="1"/>
  <c r="AC417"/>
  <c r="AC301" s="1"/>
  <c r="AC183" s="1"/>
  <c r="AC77" s="1"/>
  <c r="AB417"/>
  <c r="AB301" s="1"/>
  <c r="AB183" s="1"/>
  <c r="AB77" s="1"/>
  <c r="AA417"/>
  <c r="AA301" s="1"/>
  <c r="AA183" s="1"/>
  <c r="AA77" s="1"/>
  <c r="Z417"/>
  <c r="Z301" s="1"/>
  <c r="Z183" s="1"/>
  <c r="Z77" s="1"/>
  <c r="Y417"/>
  <c r="Y301" s="1"/>
  <c r="Y183" s="1"/>
  <c r="Y77" s="1"/>
  <c r="X417"/>
  <c r="X301" s="1"/>
  <c r="X183" s="1"/>
  <c r="X77" s="1"/>
  <c r="W417"/>
  <c r="W301" s="1"/>
  <c r="W183" s="1"/>
  <c r="W77" s="1"/>
  <c r="V417"/>
  <c r="V301" s="1"/>
  <c r="V183" s="1"/>
  <c r="V77" s="1"/>
  <c r="U417"/>
  <c r="U301" s="1"/>
  <c r="U183" s="1"/>
  <c r="U77" s="1"/>
  <c r="T417"/>
  <c r="T301" s="1"/>
  <c r="T183" s="1"/>
  <c r="T77" s="1"/>
  <c r="S417"/>
  <c r="S301" s="1"/>
  <c r="S183" s="1"/>
  <c r="S77" s="1"/>
  <c r="R417"/>
  <c r="R301" s="1"/>
  <c r="R183" s="1"/>
  <c r="R77" s="1"/>
  <c r="Q417"/>
  <c r="Q301" s="1"/>
  <c r="Q183" s="1"/>
  <c r="Q77" s="1"/>
  <c r="P417"/>
  <c r="P301" s="1"/>
  <c r="P183" s="1"/>
  <c r="P77" s="1"/>
  <c r="O417"/>
  <c r="O301" s="1"/>
  <c r="O183" s="1"/>
  <c r="O77" s="1"/>
  <c r="N417"/>
  <c r="N301" s="1"/>
  <c r="N183" s="1"/>
  <c r="N77" s="1"/>
  <c r="M417"/>
  <c r="M301" s="1"/>
  <c r="M183" s="1"/>
  <c r="M77" s="1"/>
  <c r="L417"/>
  <c r="L301" s="1"/>
  <c r="L183" s="1"/>
  <c r="L77" s="1"/>
  <c r="K417"/>
  <c r="K301" s="1"/>
  <c r="K183" s="1"/>
  <c r="K77" s="1"/>
  <c r="J417"/>
  <c r="J301" s="1"/>
  <c r="J183" s="1"/>
  <c r="J77" s="1"/>
  <c r="DD418"/>
  <c r="DD302" s="1"/>
  <c r="DD184" s="1"/>
  <c r="DD78" s="1"/>
  <c r="DC418"/>
  <c r="DC302" s="1"/>
  <c r="DC184" s="1"/>
  <c r="DC78" s="1"/>
  <c r="DB418"/>
  <c r="DB302" s="1"/>
  <c r="DB184" s="1"/>
  <c r="DB78" s="1"/>
  <c r="DA418"/>
  <c r="DA302" s="1"/>
  <c r="DA184" s="1"/>
  <c r="DA78" s="1"/>
  <c r="CZ418"/>
  <c r="CZ302" s="1"/>
  <c r="CZ184" s="1"/>
  <c r="CZ78" s="1"/>
  <c r="CY418"/>
  <c r="CY302" s="1"/>
  <c r="CY184" s="1"/>
  <c r="CY78" s="1"/>
  <c r="CX418"/>
  <c r="CX302" s="1"/>
  <c r="CX184" s="1"/>
  <c r="CX78" s="1"/>
  <c r="CW418"/>
  <c r="CW302" s="1"/>
  <c r="CW184" s="1"/>
  <c r="CW78" s="1"/>
  <c r="CV418"/>
  <c r="CV302" s="1"/>
  <c r="CV184" s="1"/>
  <c r="CV78" s="1"/>
  <c r="CU418"/>
  <c r="CU302" s="1"/>
  <c r="CU184" s="1"/>
  <c r="CU78" s="1"/>
  <c r="CT418"/>
  <c r="CT302" s="1"/>
  <c r="CT184" s="1"/>
  <c r="CT78" s="1"/>
  <c r="CS418"/>
  <c r="CS302" s="1"/>
  <c r="CS184" s="1"/>
  <c r="CS78" s="1"/>
  <c r="CR418"/>
  <c r="CR302" s="1"/>
  <c r="CR184" s="1"/>
  <c r="CR78" s="1"/>
  <c r="CQ418"/>
  <c r="CQ302" s="1"/>
  <c r="CQ184" s="1"/>
  <c r="CQ78" s="1"/>
  <c r="CP418"/>
  <c r="CP302" s="1"/>
  <c r="CP184" s="1"/>
  <c r="CP78" s="1"/>
  <c r="CO418"/>
  <c r="CO302" s="1"/>
  <c r="CO184" s="1"/>
  <c r="CO78" s="1"/>
  <c r="CN418"/>
  <c r="CN302" s="1"/>
  <c r="CN184" s="1"/>
  <c r="CN78" s="1"/>
  <c r="CM418"/>
  <c r="CM302" s="1"/>
  <c r="CM184" s="1"/>
  <c r="CM78" s="1"/>
  <c r="CL418"/>
  <c r="CL302" s="1"/>
  <c r="CL184" s="1"/>
  <c r="CL78" s="1"/>
  <c r="CK418"/>
  <c r="CK302" s="1"/>
  <c r="CK184" s="1"/>
  <c r="CK78" s="1"/>
  <c r="CJ418"/>
  <c r="CJ302" s="1"/>
  <c r="CJ184" s="1"/>
  <c r="CJ78" s="1"/>
  <c r="CI418"/>
  <c r="CI302" s="1"/>
  <c r="CI184" s="1"/>
  <c r="CI78" s="1"/>
  <c r="CH418"/>
  <c r="CH302" s="1"/>
  <c r="CH184" s="1"/>
  <c r="CH78" s="1"/>
  <c r="CG418"/>
  <c r="CG302" s="1"/>
  <c r="CG184" s="1"/>
  <c r="CG78" s="1"/>
  <c r="CF418"/>
  <c r="CF302" s="1"/>
  <c r="CF184" s="1"/>
  <c r="CF78" s="1"/>
  <c r="CE418"/>
  <c r="CE302" s="1"/>
  <c r="CE184" s="1"/>
  <c r="CE78" s="1"/>
  <c r="CD418"/>
  <c r="CD302" s="1"/>
  <c r="CD184" s="1"/>
  <c r="CD78" s="1"/>
  <c r="CC418"/>
  <c r="CC302" s="1"/>
  <c r="CC184" s="1"/>
  <c r="CC78" s="1"/>
  <c r="CB418"/>
  <c r="CB302" s="1"/>
  <c r="CB184" s="1"/>
  <c r="CB78" s="1"/>
  <c r="CA418"/>
  <c r="CA302" s="1"/>
  <c r="CA184" s="1"/>
  <c r="CA78" s="1"/>
  <c r="BY418"/>
  <c r="BY302" s="1"/>
  <c r="BY184" s="1"/>
  <c r="BY78" s="1"/>
  <c r="BX418"/>
  <c r="BX302" s="1"/>
  <c r="BX184" s="1"/>
  <c r="BX78" s="1"/>
  <c r="BW418"/>
  <c r="BW302" s="1"/>
  <c r="BW184" s="1"/>
  <c r="BW78" s="1"/>
  <c r="BV418"/>
  <c r="BV302" s="1"/>
  <c r="BV184" s="1"/>
  <c r="BV78" s="1"/>
  <c r="BU418"/>
  <c r="BU302" s="1"/>
  <c r="BU184" s="1"/>
  <c r="BU78" s="1"/>
  <c r="BT418"/>
  <c r="BT302" s="1"/>
  <c r="BT184" s="1"/>
  <c r="BT78" s="1"/>
  <c r="BS418"/>
  <c r="BS302" s="1"/>
  <c r="BS184" s="1"/>
  <c r="BS78" s="1"/>
  <c r="BR418"/>
  <c r="BR302" s="1"/>
  <c r="BR184" s="1"/>
  <c r="BR78" s="1"/>
  <c r="BQ418"/>
  <c r="BQ302" s="1"/>
  <c r="BQ184" s="1"/>
  <c r="BQ78" s="1"/>
  <c r="BP418"/>
  <c r="BP302" s="1"/>
  <c r="BP184" s="1"/>
  <c r="BP78" s="1"/>
  <c r="BO418"/>
  <c r="BO302" s="1"/>
  <c r="BO184" s="1"/>
  <c r="BO78" s="1"/>
  <c r="BN418"/>
  <c r="BN302" s="1"/>
  <c r="BN184" s="1"/>
  <c r="BN78" s="1"/>
  <c r="BM418"/>
  <c r="BM302" s="1"/>
  <c r="BM184" s="1"/>
  <c r="BM78" s="1"/>
  <c r="BL418"/>
  <c r="BL302" s="1"/>
  <c r="BL184" s="1"/>
  <c r="BL78" s="1"/>
  <c r="BK418"/>
  <c r="BK302" s="1"/>
  <c r="BK184" s="1"/>
  <c r="BK78" s="1"/>
  <c r="BJ418"/>
  <c r="BJ302" s="1"/>
  <c r="BJ184" s="1"/>
  <c r="BJ78" s="1"/>
  <c r="BI418"/>
  <c r="BI302" s="1"/>
  <c r="BI184" s="1"/>
  <c r="BI78" s="1"/>
  <c r="BH418"/>
  <c r="BH302" s="1"/>
  <c r="BH184" s="1"/>
  <c r="BH78" s="1"/>
  <c r="BG418"/>
  <c r="BG302" s="1"/>
  <c r="BG184" s="1"/>
  <c r="BG78" s="1"/>
  <c r="BF418"/>
  <c r="BF302" s="1"/>
  <c r="BF184" s="1"/>
  <c r="BF78" s="1"/>
  <c r="BE418"/>
  <c r="BE302" s="1"/>
  <c r="BE184" s="1"/>
  <c r="BE78" s="1"/>
  <c r="BD418"/>
  <c r="BD302" s="1"/>
  <c r="BD184" s="1"/>
  <c r="BD78" s="1"/>
  <c r="BC418"/>
  <c r="BC302" s="1"/>
  <c r="BC184" s="1"/>
  <c r="BC78" s="1"/>
  <c r="BB418"/>
  <c r="BB302" s="1"/>
  <c r="BB184" s="1"/>
  <c r="BB78" s="1"/>
  <c r="BA418"/>
  <c r="BA302" s="1"/>
  <c r="BA184" s="1"/>
  <c r="BA78" s="1"/>
  <c r="AZ418"/>
  <c r="AZ302" s="1"/>
  <c r="AZ184" s="1"/>
  <c r="AZ78" s="1"/>
  <c r="AY418"/>
  <c r="AY302" s="1"/>
  <c r="AY184" s="1"/>
  <c r="AY78" s="1"/>
  <c r="AX418"/>
  <c r="AX302" s="1"/>
  <c r="AX184" s="1"/>
  <c r="AX78" s="1"/>
  <c r="AW418"/>
  <c r="AW302" s="1"/>
  <c r="AW184" s="1"/>
  <c r="AW78" s="1"/>
  <c r="AV418"/>
  <c r="AV302" s="1"/>
  <c r="AV184" s="1"/>
  <c r="AV78" s="1"/>
  <c r="AU418"/>
  <c r="AU302" s="1"/>
  <c r="AU184" s="1"/>
  <c r="AU78" s="1"/>
  <c r="AT418"/>
  <c r="AT302" s="1"/>
  <c r="AT184" s="1"/>
  <c r="AT78" s="1"/>
  <c r="AS418"/>
  <c r="AS302" s="1"/>
  <c r="AS184" s="1"/>
  <c r="AS78" s="1"/>
  <c r="AR418"/>
  <c r="AR302" s="1"/>
  <c r="AR184" s="1"/>
  <c r="AR78" s="1"/>
  <c r="AQ418"/>
  <c r="AQ302" s="1"/>
  <c r="AQ184" s="1"/>
  <c r="AQ78" s="1"/>
  <c r="AP418"/>
  <c r="AP302" s="1"/>
  <c r="AP184" s="1"/>
  <c r="AP78" s="1"/>
  <c r="AO418"/>
  <c r="AO302" s="1"/>
  <c r="AO184" s="1"/>
  <c r="AO78" s="1"/>
  <c r="AN418"/>
  <c r="AN302" s="1"/>
  <c r="AN184" s="1"/>
  <c r="AN78" s="1"/>
  <c r="AM418"/>
  <c r="AM302" s="1"/>
  <c r="AM184" s="1"/>
  <c r="AM78" s="1"/>
  <c r="AL418"/>
  <c r="AL302" s="1"/>
  <c r="AL184" s="1"/>
  <c r="AL78" s="1"/>
  <c r="AK418"/>
  <c r="AK302" s="1"/>
  <c r="AK184" s="1"/>
  <c r="AK78" s="1"/>
  <c r="AJ418"/>
  <c r="AJ302" s="1"/>
  <c r="AJ184" s="1"/>
  <c r="AJ78" s="1"/>
  <c r="AI418"/>
  <c r="AI302" s="1"/>
  <c r="AI184" s="1"/>
  <c r="AI78" s="1"/>
  <c r="AH418"/>
  <c r="AH302" s="1"/>
  <c r="AH184" s="1"/>
  <c r="AH78" s="1"/>
  <c r="AG418"/>
  <c r="AG302" s="1"/>
  <c r="AG184" s="1"/>
  <c r="AG78" s="1"/>
  <c r="AF418"/>
  <c r="AF302" s="1"/>
  <c r="AF184" s="1"/>
  <c r="AF78" s="1"/>
  <c r="AE418"/>
  <c r="AE302" s="1"/>
  <c r="AE184" s="1"/>
  <c r="AE78" s="1"/>
  <c r="AD418"/>
  <c r="AD302" s="1"/>
  <c r="AD184" s="1"/>
  <c r="AD78" s="1"/>
  <c r="AC418"/>
  <c r="AC302" s="1"/>
  <c r="AC184" s="1"/>
  <c r="AC78" s="1"/>
  <c r="AB418"/>
  <c r="AB302" s="1"/>
  <c r="AB184" s="1"/>
  <c r="AB78" s="1"/>
  <c r="AA418"/>
  <c r="AA302" s="1"/>
  <c r="AA184" s="1"/>
  <c r="AA78" s="1"/>
  <c r="Z418"/>
  <c r="Z302" s="1"/>
  <c r="Z184" s="1"/>
  <c r="Z78" s="1"/>
  <c r="Y418"/>
  <c r="Y302" s="1"/>
  <c r="Y184" s="1"/>
  <c r="Y78" s="1"/>
  <c r="X418"/>
  <c r="X302" s="1"/>
  <c r="X184" s="1"/>
  <c r="X78" s="1"/>
  <c r="W418"/>
  <c r="W302" s="1"/>
  <c r="W184" s="1"/>
  <c r="W78" s="1"/>
  <c r="V418"/>
  <c r="V302" s="1"/>
  <c r="V184" s="1"/>
  <c r="V78" s="1"/>
  <c r="U418"/>
  <c r="U302" s="1"/>
  <c r="U184" s="1"/>
  <c r="U78" s="1"/>
  <c r="T418"/>
  <c r="T302" s="1"/>
  <c r="T184" s="1"/>
  <c r="T78" s="1"/>
  <c r="S418"/>
  <c r="S302" s="1"/>
  <c r="S184" s="1"/>
  <c r="S78" s="1"/>
  <c r="R418"/>
  <c r="R302" s="1"/>
  <c r="R184" s="1"/>
  <c r="R78" s="1"/>
  <c r="Q418"/>
  <c r="Q302" s="1"/>
  <c r="Q184" s="1"/>
  <c r="Q78" s="1"/>
  <c r="P418"/>
  <c r="P302" s="1"/>
  <c r="P184" s="1"/>
  <c r="P78" s="1"/>
  <c r="O418"/>
  <c r="O302" s="1"/>
  <c r="O184" s="1"/>
  <c r="O78" s="1"/>
  <c r="N418"/>
  <c r="N302" s="1"/>
  <c r="N184" s="1"/>
  <c r="N78" s="1"/>
  <c r="M418"/>
  <c r="M302" s="1"/>
  <c r="M184" s="1"/>
  <c r="M78" s="1"/>
  <c r="L418"/>
  <c r="L302" s="1"/>
  <c r="L184" s="1"/>
  <c r="L78" s="1"/>
  <c r="K418"/>
  <c r="K302" s="1"/>
  <c r="K184" s="1"/>
  <c r="K78" s="1"/>
  <c r="J418"/>
  <c r="J302" s="1"/>
  <c r="J184" s="1"/>
  <c r="J78" s="1"/>
  <c r="DD419"/>
  <c r="DD303" s="1"/>
  <c r="DD185" s="1"/>
  <c r="DD79" s="1"/>
  <c r="DC419"/>
  <c r="DC303" s="1"/>
  <c r="DC185" s="1"/>
  <c r="DC79" s="1"/>
  <c r="DB419"/>
  <c r="DB303" s="1"/>
  <c r="DB185" s="1"/>
  <c r="DB79" s="1"/>
  <c r="DA419"/>
  <c r="DA303" s="1"/>
  <c r="DA185" s="1"/>
  <c r="DA79" s="1"/>
  <c r="CZ419"/>
  <c r="CZ303" s="1"/>
  <c r="CZ185" s="1"/>
  <c r="CZ79" s="1"/>
  <c r="CY419"/>
  <c r="CY303" s="1"/>
  <c r="CY185" s="1"/>
  <c r="CY79" s="1"/>
  <c r="CX419"/>
  <c r="CX303" s="1"/>
  <c r="CX185" s="1"/>
  <c r="CX79" s="1"/>
  <c r="CW419"/>
  <c r="CW303" s="1"/>
  <c r="CW185" s="1"/>
  <c r="CW79" s="1"/>
  <c r="CV419"/>
  <c r="CV303" s="1"/>
  <c r="CV185" s="1"/>
  <c r="CV79" s="1"/>
  <c r="CU419"/>
  <c r="CU303" s="1"/>
  <c r="CU185" s="1"/>
  <c r="CU79" s="1"/>
  <c r="CT419"/>
  <c r="CT303" s="1"/>
  <c r="CT185" s="1"/>
  <c r="CT79" s="1"/>
  <c r="CS419"/>
  <c r="CS303" s="1"/>
  <c r="CS185" s="1"/>
  <c r="CS79" s="1"/>
  <c r="CR419"/>
  <c r="CR303" s="1"/>
  <c r="CR185" s="1"/>
  <c r="CR79" s="1"/>
  <c r="CQ419"/>
  <c r="CQ303" s="1"/>
  <c r="CQ185" s="1"/>
  <c r="CQ79" s="1"/>
  <c r="CP419"/>
  <c r="CP303" s="1"/>
  <c r="CP185" s="1"/>
  <c r="CP79" s="1"/>
  <c r="CO419"/>
  <c r="CO303" s="1"/>
  <c r="CO185" s="1"/>
  <c r="CO79" s="1"/>
  <c r="CN419"/>
  <c r="CN303" s="1"/>
  <c r="CN185" s="1"/>
  <c r="CN79" s="1"/>
  <c r="CM419"/>
  <c r="CM303" s="1"/>
  <c r="CM185" s="1"/>
  <c r="CM79" s="1"/>
  <c r="CL419"/>
  <c r="CL303" s="1"/>
  <c r="CL185" s="1"/>
  <c r="CL79" s="1"/>
  <c r="CK419"/>
  <c r="CK303" s="1"/>
  <c r="CK185" s="1"/>
  <c r="CK79" s="1"/>
  <c r="CJ419"/>
  <c r="CJ303" s="1"/>
  <c r="CJ185" s="1"/>
  <c r="CJ79" s="1"/>
  <c r="CI419"/>
  <c r="CI303" s="1"/>
  <c r="CI185" s="1"/>
  <c r="CI79" s="1"/>
  <c r="CH419"/>
  <c r="CH303" s="1"/>
  <c r="CH185" s="1"/>
  <c r="CH79" s="1"/>
  <c r="CG419"/>
  <c r="CG303" s="1"/>
  <c r="CG185" s="1"/>
  <c r="CG79" s="1"/>
  <c r="CF419"/>
  <c r="CF303" s="1"/>
  <c r="CF185" s="1"/>
  <c r="CF79" s="1"/>
  <c r="CE419"/>
  <c r="CE303" s="1"/>
  <c r="CE185" s="1"/>
  <c r="CE79" s="1"/>
  <c r="CD419"/>
  <c r="CD303" s="1"/>
  <c r="CD185" s="1"/>
  <c r="CD79" s="1"/>
  <c r="CC419"/>
  <c r="CC303" s="1"/>
  <c r="CC185" s="1"/>
  <c r="CC79" s="1"/>
  <c r="CB419"/>
  <c r="CB303" s="1"/>
  <c r="CB185" s="1"/>
  <c r="CB79" s="1"/>
  <c r="BZ419"/>
  <c r="BZ303" s="1"/>
  <c r="BZ185" s="1"/>
  <c r="BZ79" s="1"/>
  <c r="BY419"/>
  <c r="BY303" s="1"/>
  <c r="BY185" s="1"/>
  <c r="BY79" s="1"/>
  <c r="BX419"/>
  <c r="BX303" s="1"/>
  <c r="BX185" s="1"/>
  <c r="BX79" s="1"/>
  <c r="BW419"/>
  <c r="BW303" s="1"/>
  <c r="BW185" s="1"/>
  <c r="BW79" s="1"/>
  <c r="BV419"/>
  <c r="BV303" s="1"/>
  <c r="BV185" s="1"/>
  <c r="BV79" s="1"/>
  <c r="BU419"/>
  <c r="BU303" s="1"/>
  <c r="BU185" s="1"/>
  <c r="BU79" s="1"/>
  <c r="BT419"/>
  <c r="BT303" s="1"/>
  <c r="BT185" s="1"/>
  <c r="BT79" s="1"/>
  <c r="BS419"/>
  <c r="BS303" s="1"/>
  <c r="BS185" s="1"/>
  <c r="BS79" s="1"/>
  <c r="BR419"/>
  <c r="BR303" s="1"/>
  <c r="BR185" s="1"/>
  <c r="BR79" s="1"/>
  <c r="BQ419"/>
  <c r="BQ303" s="1"/>
  <c r="BQ185" s="1"/>
  <c r="BQ79" s="1"/>
  <c r="BP419"/>
  <c r="BP303" s="1"/>
  <c r="BP185" s="1"/>
  <c r="BP79" s="1"/>
  <c r="BO419"/>
  <c r="BO303" s="1"/>
  <c r="BO185" s="1"/>
  <c r="BO79" s="1"/>
  <c r="BN419"/>
  <c r="BN303" s="1"/>
  <c r="BN185" s="1"/>
  <c r="BN79" s="1"/>
  <c r="BM419"/>
  <c r="BM303" s="1"/>
  <c r="BM185" s="1"/>
  <c r="BM79" s="1"/>
  <c r="BL419"/>
  <c r="BL303" s="1"/>
  <c r="BL185" s="1"/>
  <c r="BL79" s="1"/>
  <c r="BK419"/>
  <c r="BK303" s="1"/>
  <c r="BK185" s="1"/>
  <c r="BK79" s="1"/>
  <c r="BJ419"/>
  <c r="BJ303" s="1"/>
  <c r="BJ185" s="1"/>
  <c r="BJ79" s="1"/>
  <c r="BI419"/>
  <c r="BI303" s="1"/>
  <c r="BI185" s="1"/>
  <c r="BI79" s="1"/>
  <c r="BH419"/>
  <c r="BH303" s="1"/>
  <c r="BH185" s="1"/>
  <c r="BH79" s="1"/>
  <c r="BG419"/>
  <c r="BG303" s="1"/>
  <c r="BG185" s="1"/>
  <c r="BG79" s="1"/>
  <c r="BF419"/>
  <c r="BF303" s="1"/>
  <c r="BF185" s="1"/>
  <c r="BF79" s="1"/>
  <c r="BE419"/>
  <c r="BE303" s="1"/>
  <c r="BE185" s="1"/>
  <c r="BE79" s="1"/>
  <c r="BD419"/>
  <c r="BD303" s="1"/>
  <c r="BD185" s="1"/>
  <c r="BD79" s="1"/>
  <c r="BC419"/>
  <c r="BC303" s="1"/>
  <c r="BC185" s="1"/>
  <c r="BC79" s="1"/>
  <c r="BB419"/>
  <c r="BB303" s="1"/>
  <c r="BB185" s="1"/>
  <c r="BB79" s="1"/>
  <c r="BA419"/>
  <c r="BA303" s="1"/>
  <c r="BA185" s="1"/>
  <c r="BA79" s="1"/>
  <c r="AZ419"/>
  <c r="AZ303" s="1"/>
  <c r="AZ185" s="1"/>
  <c r="AZ79" s="1"/>
  <c r="AY419"/>
  <c r="AY303" s="1"/>
  <c r="AY185" s="1"/>
  <c r="AY79" s="1"/>
  <c r="AX419"/>
  <c r="AX303" s="1"/>
  <c r="AX185" s="1"/>
  <c r="AX79" s="1"/>
  <c r="AW419"/>
  <c r="AW303" s="1"/>
  <c r="AW185" s="1"/>
  <c r="AW79" s="1"/>
  <c r="AV419"/>
  <c r="AV303" s="1"/>
  <c r="AV185" s="1"/>
  <c r="AV79" s="1"/>
  <c r="AU419"/>
  <c r="AU303" s="1"/>
  <c r="AU185" s="1"/>
  <c r="AU79" s="1"/>
  <c r="AT419"/>
  <c r="AT303" s="1"/>
  <c r="AT185" s="1"/>
  <c r="AT79" s="1"/>
  <c r="AS419"/>
  <c r="AS303" s="1"/>
  <c r="AS185" s="1"/>
  <c r="AS79" s="1"/>
  <c r="AR419"/>
  <c r="AR303" s="1"/>
  <c r="AR185" s="1"/>
  <c r="AR79" s="1"/>
  <c r="AQ419"/>
  <c r="AQ303" s="1"/>
  <c r="AQ185" s="1"/>
  <c r="AQ79" s="1"/>
  <c r="AP419"/>
  <c r="AP303" s="1"/>
  <c r="AP185" s="1"/>
  <c r="AP79" s="1"/>
  <c r="AO419"/>
  <c r="AO303" s="1"/>
  <c r="AO185" s="1"/>
  <c r="AO79" s="1"/>
  <c r="AN419"/>
  <c r="AN303" s="1"/>
  <c r="AN185" s="1"/>
  <c r="AN79" s="1"/>
  <c r="AM419"/>
  <c r="AM303" s="1"/>
  <c r="AM185" s="1"/>
  <c r="AM79" s="1"/>
  <c r="AL419"/>
  <c r="AL303" s="1"/>
  <c r="AL185" s="1"/>
  <c r="AL79" s="1"/>
  <c r="AK419"/>
  <c r="AK303" s="1"/>
  <c r="AK185" s="1"/>
  <c r="AK79" s="1"/>
  <c r="AJ419"/>
  <c r="AJ303" s="1"/>
  <c r="AJ185" s="1"/>
  <c r="AJ79" s="1"/>
  <c r="AI419"/>
  <c r="AI303" s="1"/>
  <c r="AI185" s="1"/>
  <c r="AI79" s="1"/>
  <c r="AH419"/>
  <c r="AH303" s="1"/>
  <c r="AH185" s="1"/>
  <c r="AH79" s="1"/>
  <c r="AG419"/>
  <c r="AG303" s="1"/>
  <c r="AG185" s="1"/>
  <c r="AG79" s="1"/>
  <c r="AF419"/>
  <c r="AF303" s="1"/>
  <c r="AF185" s="1"/>
  <c r="AF79" s="1"/>
  <c r="AE419"/>
  <c r="AE303" s="1"/>
  <c r="AE185" s="1"/>
  <c r="AE79" s="1"/>
  <c r="AD419"/>
  <c r="AD303" s="1"/>
  <c r="AD185" s="1"/>
  <c r="AD79" s="1"/>
  <c r="AC419"/>
  <c r="AC303" s="1"/>
  <c r="AC185" s="1"/>
  <c r="AC79" s="1"/>
  <c r="AB419"/>
  <c r="AB303" s="1"/>
  <c r="AB185" s="1"/>
  <c r="AB79" s="1"/>
  <c r="AA419"/>
  <c r="AA303" s="1"/>
  <c r="AA185" s="1"/>
  <c r="AA79" s="1"/>
  <c r="Z419"/>
  <c r="Z303" s="1"/>
  <c r="Z185" s="1"/>
  <c r="Z79" s="1"/>
  <c r="Y419"/>
  <c r="Y303" s="1"/>
  <c r="Y185" s="1"/>
  <c r="Y79" s="1"/>
  <c r="X419"/>
  <c r="X303" s="1"/>
  <c r="X185" s="1"/>
  <c r="X79" s="1"/>
  <c r="W419"/>
  <c r="W303" s="1"/>
  <c r="W185" s="1"/>
  <c r="W79" s="1"/>
  <c r="V419"/>
  <c r="V303" s="1"/>
  <c r="V185" s="1"/>
  <c r="V79" s="1"/>
  <c r="U419"/>
  <c r="U303" s="1"/>
  <c r="U185" s="1"/>
  <c r="U79" s="1"/>
  <c r="T419"/>
  <c r="T303" s="1"/>
  <c r="T185" s="1"/>
  <c r="T79" s="1"/>
  <c r="S419"/>
  <c r="S303" s="1"/>
  <c r="S185" s="1"/>
  <c r="S79" s="1"/>
  <c r="R419"/>
  <c r="R303" s="1"/>
  <c r="R185" s="1"/>
  <c r="R79" s="1"/>
  <c r="Q419"/>
  <c r="Q303" s="1"/>
  <c r="Q185" s="1"/>
  <c r="Q79" s="1"/>
  <c r="P419"/>
  <c r="P303" s="1"/>
  <c r="P185" s="1"/>
  <c r="P79" s="1"/>
  <c r="O419"/>
  <c r="O303" s="1"/>
  <c r="O185" s="1"/>
  <c r="O79" s="1"/>
  <c r="N419"/>
  <c r="N303" s="1"/>
  <c r="N185" s="1"/>
  <c r="N79" s="1"/>
  <c r="M419"/>
  <c r="M303" s="1"/>
  <c r="M185" s="1"/>
  <c r="M79" s="1"/>
  <c r="L419"/>
  <c r="L303" s="1"/>
  <c r="L185" s="1"/>
  <c r="L79" s="1"/>
  <c r="K419"/>
  <c r="K303" s="1"/>
  <c r="K185" s="1"/>
  <c r="K79" s="1"/>
  <c r="J419"/>
  <c r="J303" s="1"/>
  <c r="J185" s="1"/>
  <c r="J79" s="1"/>
  <c r="DD420"/>
  <c r="DD304" s="1"/>
  <c r="DD186" s="1"/>
  <c r="DD80" s="1"/>
  <c r="DC420"/>
  <c r="DC304" s="1"/>
  <c r="DC186" s="1"/>
  <c r="DC80" s="1"/>
  <c r="DB420"/>
  <c r="DB304" s="1"/>
  <c r="DB186" s="1"/>
  <c r="DB80" s="1"/>
  <c r="DA420"/>
  <c r="DA304" s="1"/>
  <c r="DA186" s="1"/>
  <c r="DA80" s="1"/>
  <c r="CZ420"/>
  <c r="CZ304" s="1"/>
  <c r="CZ186" s="1"/>
  <c r="CZ80" s="1"/>
  <c r="CY420"/>
  <c r="CY304" s="1"/>
  <c r="CY186" s="1"/>
  <c r="CY80" s="1"/>
  <c r="CX420"/>
  <c r="CX304" s="1"/>
  <c r="CX186" s="1"/>
  <c r="CX80" s="1"/>
  <c r="CW420"/>
  <c r="CW304" s="1"/>
  <c r="CW186" s="1"/>
  <c r="CW80" s="1"/>
  <c r="CV420"/>
  <c r="CV304" s="1"/>
  <c r="CV186" s="1"/>
  <c r="CV80" s="1"/>
  <c r="CU420"/>
  <c r="CU304" s="1"/>
  <c r="CU186" s="1"/>
  <c r="CU80" s="1"/>
  <c r="CT420"/>
  <c r="CT304" s="1"/>
  <c r="CT186" s="1"/>
  <c r="CT80" s="1"/>
  <c r="CS420"/>
  <c r="CS304" s="1"/>
  <c r="CS186" s="1"/>
  <c r="CS80" s="1"/>
  <c r="CR420"/>
  <c r="CR304" s="1"/>
  <c r="CR186" s="1"/>
  <c r="CR80" s="1"/>
  <c r="CQ420"/>
  <c r="CQ304" s="1"/>
  <c r="CQ186" s="1"/>
  <c r="CQ80" s="1"/>
  <c r="CP420"/>
  <c r="CP304" s="1"/>
  <c r="CP186" s="1"/>
  <c r="CP80" s="1"/>
  <c r="CO420"/>
  <c r="CO304" s="1"/>
  <c r="CO186" s="1"/>
  <c r="CO80" s="1"/>
  <c r="CN420"/>
  <c r="CN304" s="1"/>
  <c r="CN186" s="1"/>
  <c r="CN80" s="1"/>
  <c r="CM420"/>
  <c r="CM304" s="1"/>
  <c r="CM186" s="1"/>
  <c r="CM80" s="1"/>
  <c r="CL420"/>
  <c r="CL304" s="1"/>
  <c r="CL186" s="1"/>
  <c r="CL80" s="1"/>
  <c r="CK420"/>
  <c r="CK304" s="1"/>
  <c r="CK186" s="1"/>
  <c r="CK80" s="1"/>
  <c r="CJ420"/>
  <c r="CJ304" s="1"/>
  <c r="CJ186" s="1"/>
  <c r="CJ80" s="1"/>
  <c r="CI420"/>
  <c r="CI304" s="1"/>
  <c r="CI186" s="1"/>
  <c r="CI80" s="1"/>
  <c r="CH420"/>
  <c r="CH304" s="1"/>
  <c r="CH186" s="1"/>
  <c r="CH80" s="1"/>
  <c r="CG420"/>
  <c r="CG304" s="1"/>
  <c r="CG186" s="1"/>
  <c r="CG80" s="1"/>
  <c r="CF420"/>
  <c r="CF304" s="1"/>
  <c r="CF186" s="1"/>
  <c r="CF80" s="1"/>
  <c r="CE420"/>
  <c r="CE304" s="1"/>
  <c r="CE186" s="1"/>
  <c r="CE80" s="1"/>
  <c r="CD420"/>
  <c r="CD304" s="1"/>
  <c r="CD186" s="1"/>
  <c r="CD80" s="1"/>
  <c r="CC420"/>
  <c r="CC304" s="1"/>
  <c r="CC186" s="1"/>
  <c r="CC80" s="1"/>
  <c r="CA420"/>
  <c r="CA304" s="1"/>
  <c r="CA186" s="1"/>
  <c r="CA80" s="1"/>
  <c r="BZ420"/>
  <c r="BZ304" s="1"/>
  <c r="BZ186" s="1"/>
  <c r="BZ80" s="1"/>
  <c r="BY420"/>
  <c r="BY304" s="1"/>
  <c r="BY186" s="1"/>
  <c r="BY80" s="1"/>
  <c r="BX420"/>
  <c r="BX304" s="1"/>
  <c r="BX186" s="1"/>
  <c r="BX80" s="1"/>
  <c r="BW420"/>
  <c r="BW304" s="1"/>
  <c r="BW186" s="1"/>
  <c r="BW80" s="1"/>
  <c r="BV420"/>
  <c r="BV304" s="1"/>
  <c r="BV186" s="1"/>
  <c r="BV80" s="1"/>
  <c r="BU420"/>
  <c r="BU304" s="1"/>
  <c r="BU186" s="1"/>
  <c r="BU80" s="1"/>
  <c r="BT420"/>
  <c r="BT304" s="1"/>
  <c r="BT186" s="1"/>
  <c r="BT80" s="1"/>
  <c r="BS420"/>
  <c r="BS304" s="1"/>
  <c r="BS186" s="1"/>
  <c r="BS80" s="1"/>
  <c r="BR420"/>
  <c r="BR304" s="1"/>
  <c r="BR186" s="1"/>
  <c r="BR80" s="1"/>
  <c r="BQ420"/>
  <c r="BQ304" s="1"/>
  <c r="BQ186" s="1"/>
  <c r="BQ80" s="1"/>
  <c r="BP420"/>
  <c r="BP304" s="1"/>
  <c r="BP186" s="1"/>
  <c r="BP80" s="1"/>
  <c r="BO420"/>
  <c r="BO304" s="1"/>
  <c r="BO186" s="1"/>
  <c r="BO80" s="1"/>
  <c r="BN420"/>
  <c r="BN304" s="1"/>
  <c r="BN186" s="1"/>
  <c r="BN80" s="1"/>
  <c r="BM420"/>
  <c r="BM304" s="1"/>
  <c r="BM186" s="1"/>
  <c r="BM80" s="1"/>
  <c r="BL420"/>
  <c r="BL304" s="1"/>
  <c r="BL186" s="1"/>
  <c r="BL80" s="1"/>
  <c r="BK420"/>
  <c r="BK304" s="1"/>
  <c r="BK186" s="1"/>
  <c r="BK80" s="1"/>
  <c r="BJ420"/>
  <c r="BJ304" s="1"/>
  <c r="BJ186" s="1"/>
  <c r="BJ80" s="1"/>
  <c r="BI420"/>
  <c r="BI304" s="1"/>
  <c r="BI186" s="1"/>
  <c r="BI80" s="1"/>
  <c r="BH420"/>
  <c r="BH304" s="1"/>
  <c r="BH186" s="1"/>
  <c r="BH80" s="1"/>
  <c r="BG420"/>
  <c r="BG304" s="1"/>
  <c r="BG186" s="1"/>
  <c r="BG80" s="1"/>
  <c r="BF420"/>
  <c r="BF304" s="1"/>
  <c r="BF186" s="1"/>
  <c r="BF80" s="1"/>
  <c r="BE420"/>
  <c r="BE304" s="1"/>
  <c r="BE186" s="1"/>
  <c r="BE80" s="1"/>
  <c r="BD420"/>
  <c r="BD304" s="1"/>
  <c r="BD186" s="1"/>
  <c r="BD80" s="1"/>
  <c r="BC420"/>
  <c r="BC304" s="1"/>
  <c r="BC186" s="1"/>
  <c r="BC80" s="1"/>
  <c r="BB420"/>
  <c r="BB304" s="1"/>
  <c r="BB186" s="1"/>
  <c r="BB80" s="1"/>
  <c r="BA420"/>
  <c r="BA304" s="1"/>
  <c r="BA186" s="1"/>
  <c r="BA80" s="1"/>
  <c r="AZ420"/>
  <c r="AZ304" s="1"/>
  <c r="AZ186" s="1"/>
  <c r="AZ80" s="1"/>
  <c r="AY420"/>
  <c r="AY304" s="1"/>
  <c r="AY186" s="1"/>
  <c r="AY80" s="1"/>
  <c r="AX420"/>
  <c r="AX304" s="1"/>
  <c r="AX186" s="1"/>
  <c r="AX80" s="1"/>
  <c r="AW420"/>
  <c r="AW304" s="1"/>
  <c r="AW186" s="1"/>
  <c r="AW80" s="1"/>
  <c r="AV420"/>
  <c r="AV304" s="1"/>
  <c r="AV186" s="1"/>
  <c r="AV80" s="1"/>
  <c r="AU420"/>
  <c r="AU304" s="1"/>
  <c r="AU186" s="1"/>
  <c r="AU80" s="1"/>
  <c r="AT420"/>
  <c r="AT304" s="1"/>
  <c r="AT186" s="1"/>
  <c r="AT80" s="1"/>
  <c r="AS420"/>
  <c r="AS304" s="1"/>
  <c r="AS186" s="1"/>
  <c r="AS80" s="1"/>
  <c r="AR420"/>
  <c r="AR304" s="1"/>
  <c r="AR186" s="1"/>
  <c r="AR80" s="1"/>
  <c r="AQ420"/>
  <c r="AQ304" s="1"/>
  <c r="AQ186" s="1"/>
  <c r="AQ80" s="1"/>
  <c r="AP420"/>
  <c r="AP304" s="1"/>
  <c r="AP186" s="1"/>
  <c r="AP80" s="1"/>
  <c r="AO420"/>
  <c r="AO304" s="1"/>
  <c r="AO186" s="1"/>
  <c r="AO80" s="1"/>
  <c r="AN420"/>
  <c r="AN304" s="1"/>
  <c r="AN186" s="1"/>
  <c r="AN80" s="1"/>
  <c r="AM420"/>
  <c r="AM304" s="1"/>
  <c r="AM186" s="1"/>
  <c r="AM80" s="1"/>
  <c r="AL420"/>
  <c r="AL304" s="1"/>
  <c r="AL186" s="1"/>
  <c r="AL80" s="1"/>
  <c r="AK420"/>
  <c r="AK304" s="1"/>
  <c r="AK186" s="1"/>
  <c r="AK80" s="1"/>
  <c r="AJ420"/>
  <c r="AJ304" s="1"/>
  <c r="AJ186" s="1"/>
  <c r="AJ80" s="1"/>
  <c r="AI420"/>
  <c r="AI304" s="1"/>
  <c r="AI186" s="1"/>
  <c r="AI80" s="1"/>
  <c r="AH420"/>
  <c r="AH304" s="1"/>
  <c r="AH186" s="1"/>
  <c r="AH80" s="1"/>
  <c r="AG420"/>
  <c r="AG304" s="1"/>
  <c r="AG186" s="1"/>
  <c r="AG80" s="1"/>
  <c r="AF420"/>
  <c r="AF304" s="1"/>
  <c r="AF186" s="1"/>
  <c r="AF80" s="1"/>
  <c r="AE420"/>
  <c r="AE304" s="1"/>
  <c r="AE186" s="1"/>
  <c r="AE80" s="1"/>
  <c r="AD420"/>
  <c r="AD304" s="1"/>
  <c r="AD186" s="1"/>
  <c r="AD80" s="1"/>
  <c r="AC420"/>
  <c r="AC304" s="1"/>
  <c r="AC186" s="1"/>
  <c r="AC80" s="1"/>
  <c r="AB420"/>
  <c r="AB304" s="1"/>
  <c r="AB186" s="1"/>
  <c r="AB80" s="1"/>
  <c r="AA420"/>
  <c r="AA304" s="1"/>
  <c r="AA186" s="1"/>
  <c r="AA80" s="1"/>
  <c r="Z420"/>
  <c r="Z304" s="1"/>
  <c r="Z186" s="1"/>
  <c r="Z80" s="1"/>
  <c r="Y420"/>
  <c r="Y304" s="1"/>
  <c r="Y186" s="1"/>
  <c r="Y80" s="1"/>
  <c r="X420"/>
  <c r="X304" s="1"/>
  <c r="X186" s="1"/>
  <c r="X80" s="1"/>
  <c r="W420"/>
  <c r="W304" s="1"/>
  <c r="W186" s="1"/>
  <c r="W80" s="1"/>
  <c r="V420"/>
  <c r="V304" s="1"/>
  <c r="V186" s="1"/>
  <c r="V80" s="1"/>
  <c r="U420"/>
  <c r="U304" s="1"/>
  <c r="U186" s="1"/>
  <c r="U80" s="1"/>
  <c r="T420"/>
  <c r="T304" s="1"/>
  <c r="T186" s="1"/>
  <c r="T80" s="1"/>
  <c r="S420"/>
  <c r="S304" s="1"/>
  <c r="S186" s="1"/>
  <c r="S80" s="1"/>
  <c r="R420"/>
  <c r="R304" s="1"/>
  <c r="R186" s="1"/>
  <c r="R80" s="1"/>
  <c r="Q420"/>
  <c r="Q304" s="1"/>
  <c r="Q186" s="1"/>
  <c r="Q80" s="1"/>
  <c r="P420"/>
  <c r="P304" s="1"/>
  <c r="P186" s="1"/>
  <c r="P80" s="1"/>
  <c r="O420"/>
  <c r="O304" s="1"/>
  <c r="O186" s="1"/>
  <c r="O80" s="1"/>
  <c r="N420"/>
  <c r="N304" s="1"/>
  <c r="N186" s="1"/>
  <c r="N80" s="1"/>
  <c r="M420"/>
  <c r="M304" s="1"/>
  <c r="M186" s="1"/>
  <c r="M80" s="1"/>
  <c r="L420"/>
  <c r="L304" s="1"/>
  <c r="L186" s="1"/>
  <c r="L80" s="1"/>
  <c r="K420"/>
  <c r="K304" s="1"/>
  <c r="K186" s="1"/>
  <c r="K80" s="1"/>
  <c r="J420"/>
  <c r="J304" s="1"/>
  <c r="J186" s="1"/>
  <c r="J80" s="1"/>
  <c r="DD421"/>
  <c r="DD305" s="1"/>
  <c r="DD187" s="1"/>
  <c r="DD81" s="1"/>
  <c r="DC421"/>
  <c r="DC305" s="1"/>
  <c r="DC187" s="1"/>
  <c r="DC81" s="1"/>
  <c r="DB421"/>
  <c r="DB305" s="1"/>
  <c r="DB187" s="1"/>
  <c r="DB81" s="1"/>
  <c r="DA421"/>
  <c r="DA305" s="1"/>
  <c r="DA187" s="1"/>
  <c r="DA81" s="1"/>
  <c r="CZ421"/>
  <c r="CZ305" s="1"/>
  <c r="CZ187" s="1"/>
  <c r="CZ81" s="1"/>
  <c r="CY421"/>
  <c r="CY305" s="1"/>
  <c r="CY187" s="1"/>
  <c r="CY81" s="1"/>
  <c r="CX421"/>
  <c r="CX305" s="1"/>
  <c r="CX187" s="1"/>
  <c r="CX81" s="1"/>
  <c r="CW421"/>
  <c r="CW305" s="1"/>
  <c r="CW187" s="1"/>
  <c r="CW81" s="1"/>
  <c r="CV421"/>
  <c r="CV305" s="1"/>
  <c r="CV187" s="1"/>
  <c r="CV81" s="1"/>
  <c r="CU421"/>
  <c r="CU305" s="1"/>
  <c r="CU187" s="1"/>
  <c r="CU81" s="1"/>
  <c r="CT421"/>
  <c r="CT305" s="1"/>
  <c r="CT187" s="1"/>
  <c r="CT81" s="1"/>
  <c r="CS421"/>
  <c r="CS305" s="1"/>
  <c r="CS187" s="1"/>
  <c r="CS81" s="1"/>
  <c r="CR421"/>
  <c r="CR305" s="1"/>
  <c r="CR187" s="1"/>
  <c r="CR81" s="1"/>
  <c r="CQ421"/>
  <c r="CQ305" s="1"/>
  <c r="CQ187" s="1"/>
  <c r="CQ81" s="1"/>
  <c r="CP421"/>
  <c r="CP305" s="1"/>
  <c r="CP187" s="1"/>
  <c r="CP81" s="1"/>
  <c r="CO421"/>
  <c r="CO305" s="1"/>
  <c r="CO187" s="1"/>
  <c r="CO81" s="1"/>
  <c r="CN421"/>
  <c r="CN305" s="1"/>
  <c r="CN187" s="1"/>
  <c r="CN81" s="1"/>
  <c r="CM421"/>
  <c r="CM305" s="1"/>
  <c r="CM187" s="1"/>
  <c r="CM81" s="1"/>
  <c r="CL421"/>
  <c r="CL305" s="1"/>
  <c r="CL187" s="1"/>
  <c r="CL81" s="1"/>
  <c r="CK421"/>
  <c r="CK305" s="1"/>
  <c r="CK187" s="1"/>
  <c r="CK81" s="1"/>
  <c r="CJ421"/>
  <c r="CJ305" s="1"/>
  <c r="CJ187" s="1"/>
  <c r="CJ81" s="1"/>
  <c r="CI421"/>
  <c r="CI305" s="1"/>
  <c r="CI187" s="1"/>
  <c r="CI81" s="1"/>
  <c r="CH421"/>
  <c r="CH305" s="1"/>
  <c r="CH187" s="1"/>
  <c r="CH81" s="1"/>
  <c r="CG421"/>
  <c r="CG305" s="1"/>
  <c r="CG187" s="1"/>
  <c r="CG81" s="1"/>
  <c r="CF421"/>
  <c r="CF305" s="1"/>
  <c r="CF187" s="1"/>
  <c r="CF81" s="1"/>
  <c r="CE421"/>
  <c r="CE305" s="1"/>
  <c r="CE187" s="1"/>
  <c r="CE81" s="1"/>
  <c r="CD421"/>
  <c r="CD305" s="1"/>
  <c r="CD187" s="1"/>
  <c r="CD81" s="1"/>
  <c r="CB421"/>
  <c r="CB305" s="1"/>
  <c r="CB187" s="1"/>
  <c r="CB81" s="1"/>
  <c r="CA421"/>
  <c r="CA305" s="1"/>
  <c r="CA187" s="1"/>
  <c r="CA81" s="1"/>
  <c r="BZ421"/>
  <c r="BZ305" s="1"/>
  <c r="BZ187" s="1"/>
  <c r="BZ81" s="1"/>
  <c r="BY421"/>
  <c r="BY305" s="1"/>
  <c r="BY187" s="1"/>
  <c r="BY81" s="1"/>
  <c r="BX421"/>
  <c r="BX305" s="1"/>
  <c r="BX187" s="1"/>
  <c r="BX81" s="1"/>
  <c r="BW421"/>
  <c r="BW305" s="1"/>
  <c r="BW187" s="1"/>
  <c r="BW81" s="1"/>
  <c r="BV421"/>
  <c r="BV305" s="1"/>
  <c r="BV187" s="1"/>
  <c r="BV81" s="1"/>
  <c r="BU421"/>
  <c r="BU305" s="1"/>
  <c r="BU187" s="1"/>
  <c r="BU81" s="1"/>
  <c r="BT421"/>
  <c r="BT305" s="1"/>
  <c r="BT187" s="1"/>
  <c r="BT81" s="1"/>
  <c r="BS421"/>
  <c r="BS305" s="1"/>
  <c r="BS187" s="1"/>
  <c r="BS81" s="1"/>
  <c r="BR421"/>
  <c r="BR305" s="1"/>
  <c r="BR187" s="1"/>
  <c r="BR81" s="1"/>
  <c r="BQ421"/>
  <c r="BQ305" s="1"/>
  <c r="BQ187" s="1"/>
  <c r="BQ81" s="1"/>
  <c r="BP421"/>
  <c r="BP305" s="1"/>
  <c r="BP187" s="1"/>
  <c r="BP81" s="1"/>
  <c r="BO421"/>
  <c r="BO305" s="1"/>
  <c r="BO187" s="1"/>
  <c r="BO81" s="1"/>
  <c r="BN421"/>
  <c r="BN305" s="1"/>
  <c r="BN187" s="1"/>
  <c r="BN81" s="1"/>
  <c r="BM421"/>
  <c r="BM305" s="1"/>
  <c r="BM187" s="1"/>
  <c r="BM81" s="1"/>
  <c r="BL421"/>
  <c r="BL305" s="1"/>
  <c r="BL187" s="1"/>
  <c r="BL81" s="1"/>
  <c r="BK421"/>
  <c r="BK305" s="1"/>
  <c r="BK187" s="1"/>
  <c r="BK81" s="1"/>
  <c r="BJ421"/>
  <c r="BJ305" s="1"/>
  <c r="BJ187" s="1"/>
  <c r="BJ81" s="1"/>
  <c r="BI421"/>
  <c r="BI305" s="1"/>
  <c r="BI187" s="1"/>
  <c r="BI81" s="1"/>
  <c r="BH421"/>
  <c r="BH305" s="1"/>
  <c r="BH187" s="1"/>
  <c r="BH81" s="1"/>
  <c r="BG421"/>
  <c r="BG305" s="1"/>
  <c r="BG187" s="1"/>
  <c r="BG81" s="1"/>
  <c r="BF421"/>
  <c r="BF305" s="1"/>
  <c r="BF187" s="1"/>
  <c r="BF81" s="1"/>
  <c r="BE421"/>
  <c r="BE305" s="1"/>
  <c r="BE187" s="1"/>
  <c r="BE81" s="1"/>
  <c r="BD421"/>
  <c r="BD305" s="1"/>
  <c r="BD187" s="1"/>
  <c r="BD81" s="1"/>
  <c r="BC421"/>
  <c r="BC305" s="1"/>
  <c r="BC187" s="1"/>
  <c r="BC81" s="1"/>
  <c r="BB421"/>
  <c r="BB305" s="1"/>
  <c r="BB187" s="1"/>
  <c r="BB81" s="1"/>
  <c r="BA421"/>
  <c r="BA305" s="1"/>
  <c r="BA187" s="1"/>
  <c r="BA81" s="1"/>
  <c r="AZ421"/>
  <c r="AZ305" s="1"/>
  <c r="AZ187" s="1"/>
  <c r="AZ81" s="1"/>
  <c r="AY421"/>
  <c r="AY305" s="1"/>
  <c r="AY187" s="1"/>
  <c r="AY81" s="1"/>
  <c r="AX421"/>
  <c r="AX305" s="1"/>
  <c r="AX187" s="1"/>
  <c r="AX81" s="1"/>
  <c r="AW421"/>
  <c r="AW305" s="1"/>
  <c r="AW187" s="1"/>
  <c r="AW81" s="1"/>
  <c r="AV421"/>
  <c r="AV305" s="1"/>
  <c r="AV187" s="1"/>
  <c r="AV81" s="1"/>
  <c r="AU421"/>
  <c r="AU305" s="1"/>
  <c r="AU187" s="1"/>
  <c r="AU81" s="1"/>
  <c r="AT421"/>
  <c r="AT305" s="1"/>
  <c r="AT187" s="1"/>
  <c r="AT81" s="1"/>
  <c r="AS421"/>
  <c r="AS305" s="1"/>
  <c r="AS187" s="1"/>
  <c r="AS81" s="1"/>
  <c r="AR421"/>
  <c r="AR305" s="1"/>
  <c r="AR187" s="1"/>
  <c r="AR81" s="1"/>
  <c r="AQ421"/>
  <c r="AQ305" s="1"/>
  <c r="AQ187" s="1"/>
  <c r="AQ81" s="1"/>
  <c r="AP421"/>
  <c r="AP305" s="1"/>
  <c r="AP187" s="1"/>
  <c r="AP81" s="1"/>
  <c r="AO421"/>
  <c r="AO305" s="1"/>
  <c r="AO187" s="1"/>
  <c r="AO81" s="1"/>
  <c r="AN421"/>
  <c r="AN305" s="1"/>
  <c r="AN187" s="1"/>
  <c r="AN81" s="1"/>
  <c r="AM421"/>
  <c r="AM305" s="1"/>
  <c r="AM187" s="1"/>
  <c r="AM81" s="1"/>
  <c r="AL421"/>
  <c r="AL305" s="1"/>
  <c r="AL187" s="1"/>
  <c r="AL81" s="1"/>
  <c r="AK421"/>
  <c r="AK305" s="1"/>
  <c r="AK187" s="1"/>
  <c r="AK81" s="1"/>
  <c r="AJ421"/>
  <c r="AJ305" s="1"/>
  <c r="AJ187" s="1"/>
  <c r="AJ81" s="1"/>
  <c r="AI421"/>
  <c r="AI305" s="1"/>
  <c r="AI187" s="1"/>
  <c r="AI81" s="1"/>
  <c r="AH421"/>
  <c r="AH305" s="1"/>
  <c r="AH187" s="1"/>
  <c r="AH81" s="1"/>
  <c r="AG421"/>
  <c r="AG305" s="1"/>
  <c r="AG187" s="1"/>
  <c r="AG81" s="1"/>
  <c r="AF421"/>
  <c r="AF305" s="1"/>
  <c r="AF187" s="1"/>
  <c r="AF81" s="1"/>
  <c r="AE421"/>
  <c r="AE305" s="1"/>
  <c r="AE187" s="1"/>
  <c r="AE81" s="1"/>
  <c r="AD421"/>
  <c r="AD305" s="1"/>
  <c r="AD187" s="1"/>
  <c r="AD81" s="1"/>
  <c r="AC421"/>
  <c r="AC305" s="1"/>
  <c r="AC187" s="1"/>
  <c r="AC81" s="1"/>
  <c r="AB421"/>
  <c r="AB305" s="1"/>
  <c r="AB187" s="1"/>
  <c r="AB81" s="1"/>
  <c r="AA421"/>
  <c r="AA305" s="1"/>
  <c r="AA187" s="1"/>
  <c r="AA81" s="1"/>
  <c r="Z421"/>
  <c r="Z305" s="1"/>
  <c r="Z187" s="1"/>
  <c r="Z81" s="1"/>
  <c r="Y421"/>
  <c r="Y305" s="1"/>
  <c r="Y187" s="1"/>
  <c r="Y81" s="1"/>
  <c r="X421"/>
  <c r="X305" s="1"/>
  <c r="X187" s="1"/>
  <c r="X81" s="1"/>
  <c r="W421"/>
  <c r="W305" s="1"/>
  <c r="W187" s="1"/>
  <c r="W81" s="1"/>
  <c r="V421"/>
  <c r="V305" s="1"/>
  <c r="V187" s="1"/>
  <c r="V81" s="1"/>
  <c r="U421"/>
  <c r="U305" s="1"/>
  <c r="U187" s="1"/>
  <c r="U81" s="1"/>
  <c r="T421"/>
  <c r="T305" s="1"/>
  <c r="T187" s="1"/>
  <c r="T81" s="1"/>
  <c r="S421"/>
  <c r="S305" s="1"/>
  <c r="S187" s="1"/>
  <c r="S81" s="1"/>
  <c r="R421"/>
  <c r="R305" s="1"/>
  <c r="R187" s="1"/>
  <c r="R81" s="1"/>
  <c r="Q421"/>
  <c r="Q305" s="1"/>
  <c r="Q187" s="1"/>
  <c r="Q81" s="1"/>
  <c r="P421"/>
  <c r="P305" s="1"/>
  <c r="P187" s="1"/>
  <c r="P81" s="1"/>
  <c r="O421"/>
  <c r="O305" s="1"/>
  <c r="O187" s="1"/>
  <c r="O81" s="1"/>
  <c r="N421"/>
  <c r="N305" s="1"/>
  <c r="N187" s="1"/>
  <c r="N81" s="1"/>
  <c r="M421"/>
  <c r="M305" s="1"/>
  <c r="M187" s="1"/>
  <c r="M81" s="1"/>
  <c r="L421"/>
  <c r="L305" s="1"/>
  <c r="L187" s="1"/>
  <c r="L81" s="1"/>
  <c r="K421"/>
  <c r="K305" s="1"/>
  <c r="K187" s="1"/>
  <c r="K81" s="1"/>
  <c r="J421"/>
  <c r="J305" s="1"/>
  <c r="J187" s="1"/>
  <c r="J81" s="1"/>
  <c r="DD422"/>
  <c r="DD306" s="1"/>
  <c r="DD188" s="1"/>
  <c r="DD82" s="1"/>
  <c r="DC422"/>
  <c r="DC306" s="1"/>
  <c r="DC188" s="1"/>
  <c r="DC82" s="1"/>
  <c r="DB422"/>
  <c r="DB306" s="1"/>
  <c r="DB188" s="1"/>
  <c r="DB82" s="1"/>
  <c r="DA422"/>
  <c r="DA306" s="1"/>
  <c r="DA188" s="1"/>
  <c r="DA82" s="1"/>
  <c r="CZ422"/>
  <c r="CZ306" s="1"/>
  <c r="CZ188" s="1"/>
  <c r="CZ82" s="1"/>
  <c r="CY422"/>
  <c r="CY306" s="1"/>
  <c r="CY188" s="1"/>
  <c r="CY82" s="1"/>
  <c r="CX422"/>
  <c r="CX306" s="1"/>
  <c r="CX188" s="1"/>
  <c r="CX82" s="1"/>
  <c r="CW422"/>
  <c r="CW306" s="1"/>
  <c r="CW188" s="1"/>
  <c r="CW82" s="1"/>
  <c r="CV422"/>
  <c r="CV306" s="1"/>
  <c r="CV188" s="1"/>
  <c r="CV82" s="1"/>
  <c r="CU422"/>
  <c r="CU306" s="1"/>
  <c r="CU188" s="1"/>
  <c r="CU82" s="1"/>
  <c r="CT422"/>
  <c r="CT306" s="1"/>
  <c r="CT188" s="1"/>
  <c r="CT82" s="1"/>
  <c r="CS422"/>
  <c r="CS306" s="1"/>
  <c r="CS188" s="1"/>
  <c r="CS82" s="1"/>
  <c r="CR422"/>
  <c r="CR306" s="1"/>
  <c r="CR188" s="1"/>
  <c r="CR82" s="1"/>
  <c r="CQ422"/>
  <c r="CQ306" s="1"/>
  <c r="CQ188" s="1"/>
  <c r="CQ82" s="1"/>
  <c r="CP422"/>
  <c r="CP306" s="1"/>
  <c r="CP188" s="1"/>
  <c r="CP82" s="1"/>
  <c r="CO422"/>
  <c r="CO306" s="1"/>
  <c r="CO188" s="1"/>
  <c r="CO82" s="1"/>
  <c r="CN422"/>
  <c r="CN306" s="1"/>
  <c r="CN188" s="1"/>
  <c r="CN82" s="1"/>
  <c r="CM422"/>
  <c r="CM306" s="1"/>
  <c r="CM188" s="1"/>
  <c r="CM82" s="1"/>
  <c r="CL422"/>
  <c r="CL306" s="1"/>
  <c r="CL188" s="1"/>
  <c r="CL82" s="1"/>
  <c r="CK422"/>
  <c r="CK306" s="1"/>
  <c r="CK188" s="1"/>
  <c r="CK82" s="1"/>
  <c r="CJ422"/>
  <c r="CJ306" s="1"/>
  <c r="CJ188" s="1"/>
  <c r="CJ82" s="1"/>
  <c r="CI422"/>
  <c r="CI306" s="1"/>
  <c r="CI188" s="1"/>
  <c r="CI82" s="1"/>
  <c r="CH422"/>
  <c r="CH306" s="1"/>
  <c r="CH188" s="1"/>
  <c r="CH82" s="1"/>
  <c r="CG422"/>
  <c r="CG306" s="1"/>
  <c r="CG188" s="1"/>
  <c r="CG82" s="1"/>
  <c r="CF422"/>
  <c r="CF306" s="1"/>
  <c r="CF188" s="1"/>
  <c r="CF82" s="1"/>
  <c r="CE422"/>
  <c r="CE306" s="1"/>
  <c r="CE188" s="1"/>
  <c r="CE82" s="1"/>
  <c r="CC422"/>
  <c r="CC306" s="1"/>
  <c r="CC188" s="1"/>
  <c r="CC82" s="1"/>
  <c r="CB422"/>
  <c r="CB306" s="1"/>
  <c r="CB188" s="1"/>
  <c r="CB82" s="1"/>
  <c r="CA422"/>
  <c r="CA306" s="1"/>
  <c r="CA188" s="1"/>
  <c r="CA82" s="1"/>
  <c r="BZ422"/>
  <c r="BZ306" s="1"/>
  <c r="BZ188" s="1"/>
  <c r="BZ82" s="1"/>
  <c r="BY422"/>
  <c r="BY306" s="1"/>
  <c r="BY188" s="1"/>
  <c r="BY82" s="1"/>
  <c r="BX422"/>
  <c r="BX306" s="1"/>
  <c r="BX188" s="1"/>
  <c r="BX82" s="1"/>
  <c r="BW422"/>
  <c r="BW306" s="1"/>
  <c r="BW188" s="1"/>
  <c r="BW82" s="1"/>
  <c r="BV422"/>
  <c r="BV306" s="1"/>
  <c r="BV188" s="1"/>
  <c r="BV82" s="1"/>
  <c r="BU422"/>
  <c r="BU306" s="1"/>
  <c r="BU188" s="1"/>
  <c r="BU82" s="1"/>
  <c r="BT422"/>
  <c r="BT306" s="1"/>
  <c r="BT188" s="1"/>
  <c r="BT82" s="1"/>
  <c r="BS422"/>
  <c r="BS306" s="1"/>
  <c r="BS188" s="1"/>
  <c r="BS82" s="1"/>
  <c r="BR422"/>
  <c r="BR306" s="1"/>
  <c r="BR188" s="1"/>
  <c r="BR82" s="1"/>
  <c r="BQ422"/>
  <c r="BQ306" s="1"/>
  <c r="BQ188" s="1"/>
  <c r="BQ82" s="1"/>
  <c r="BP422"/>
  <c r="BP306" s="1"/>
  <c r="BP188" s="1"/>
  <c r="BP82" s="1"/>
  <c r="BO422"/>
  <c r="BO306" s="1"/>
  <c r="BO188" s="1"/>
  <c r="BO82" s="1"/>
  <c r="BN422"/>
  <c r="BN306" s="1"/>
  <c r="BN188" s="1"/>
  <c r="BN82" s="1"/>
  <c r="BM422"/>
  <c r="BM306" s="1"/>
  <c r="BM188" s="1"/>
  <c r="BM82" s="1"/>
  <c r="BL422"/>
  <c r="BL306" s="1"/>
  <c r="BL188" s="1"/>
  <c r="BL82" s="1"/>
  <c r="BK422"/>
  <c r="BK306" s="1"/>
  <c r="BK188" s="1"/>
  <c r="BK82" s="1"/>
  <c r="BJ422"/>
  <c r="BJ306" s="1"/>
  <c r="BJ188" s="1"/>
  <c r="BJ82" s="1"/>
  <c r="BI422"/>
  <c r="BI306" s="1"/>
  <c r="BI188" s="1"/>
  <c r="BI82" s="1"/>
  <c r="BH422"/>
  <c r="BH306" s="1"/>
  <c r="BH188" s="1"/>
  <c r="BH82" s="1"/>
  <c r="BG422"/>
  <c r="BG306" s="1"/>
  <c r="BG188" s="1"/>
  <c r="BG82" s="1"/>
  <c r="BF422"/>
  <c r="BF306" s="1"/>
  <c r="BF188" s="1"/>
  <c r="BF82" s="1"/>
  <c r="BE422"/>
  <c r="BE306" s="1"/>
  <c r="BE188" s="1"/>
  <c r="BE82" s="1"/>
  <c r="BD422"/>
  <c r="BD306" s="1"/>
  <c r="BD188" s="1"/>
  <c r="BD82" s="1"/>
  <c r="BC422"/>
  <c r="BC306" s="1"/>
  <c r="BC188" s="1"/>
  <c r="BC82" s="1"/>
  <c r="BB422"/>
  <c r="BB306" s="1"/>
  <c r="BB188" s="1"/>
  <c r="BB82" s="1"/>
  <c r="BA422"/>
  <c r="BA306" s="1"/>
  <c r="BA188" s="1"/>
  <c r="BA82" s="1"/>
  <c r="AZ422"/>
  <c r="AZ306" s="1"/>
  <c r="AZ188" s="1"/>
  <c r="AZ82" s="1"/>
  <c r="AY422"/>
  <c r="AY306" s="1"/>
  <c r="AY188" s="1"/>
  <c r="AY82" s="1"/>
  <c r="AX422"/>
  <c r="AX306" s="1"/>
  <c r="AX188" s="1"/>
  <c r="AX82" s="1"/>
  <c r="AW422"/>
  <c r="AW306" s="1"/>
  <c r="AW188" s="1"/>
  <c r="AW82" s="1"/>
  <c r="AV422"/>
  <c r="AV306" s="1"/>
  <c r="AV188" s="1"/>
  <c r="AV82" s="1"/>
  <c r="AU422"/>
  <c r="AU306" s="1"/>
  <c r="AU188" s="1"/>
  <c r="AU82" s="1"/>
  <c r="AT422"/>
  <c r="AT306" s="1"/>
  <c r="AT188" s="1"/>
  <c r="AT82" s="1"/>
  <c r="AS422"/>
  <c r="AS306" s="1"/>
  <c r="AS188" s="1"/>
  <c r="AS82" s="1"/>
  <c r="AR422"/>
  <c r="AR306" s="1"/>
  <c r="AR188" s="1"/>
  <c r="AR82" s="1"/>
  <c r="AQ422"/>
  <c r="AQ306" s="1"/>
  <c r="AQ188" s="1"/>
  <c r="AQ82" s="1"/>
  <c r="AP422"/>
  <c r="AP306" s="1"/>
  <c r="AP188" s="1"/>
  <c r="AP82" s="1"/>
  <c r="AO422"/>
  <c r="AO306" s="1"/>
  <c r="AO188" s="1"/>
  <c r="AO82" s="1"/>
  <c r="AN422"/>
  <c r="AN306" s="1"/>
  <c r="AN188" s="1"/>
  <c r="AN82" s="1"/>
  <c r="AM422"/>
  <c r="AM306" s="1"/>
  <c r="AM188" s="1"/>
  <c r="AM82" s="1"/>
  <c r="AL422"/>
  <c r="AL306" s="1"/>
  <c r="AL188" s="1"/>
  <c r="AL82" s="1"/>
  <c r="AK422"/>
  <c r="AK306" s="1"/>
  <c r="AK188" s="1"/>
  <c r="AK82" s="1"/>
  <c r="AJ422"/>
  <c r="AJ306" s="1"/>
  <c r="AJ188" s="1"/>
  <c r="AJ82" s="1"/>
  <c r="AI422"/>
  <c r="AI306" s="1"/>
  <c r="AI188" s="1"/>
  <c r="AI82" s="1"/>
  <c r="AH422"/>
  <c r="AH306" s="1"/>
  <c r="AH188" s="1"/>
  <c r="AH82" s="1"/>
  <c r="AG422"/>
  <c r="AG306" s="1"/>
  <c r="AG188" s="1"/>
  <c r="AG82" s="1"/>
  <c r="AF422"/>
  <c r="AF306" s="1"/>
  <c r="AF188" s="1"/>
  <c r="AF82" s="1"/>
  <c r="AE422"/>
  <c r="AE306" s="1"/>
  <c r="AE188" s="1"/>
  <c r="AE82" s="1"/>
  <c r="AD422"/>
  <c r="AD306" s="1"/>
  <c r="AD188" s="1"/>
  <c r="AD82" s="1"/>
  <c r="AC422"/>
  <c r="AC306" s="1"/>
  <c r="AC188" s="1"/>
  <c r="AC82" s="1"/>
  <c r="AB422"/>
  <c r="AB306" s="1"/>
  <c r="AB188" s="1"/>
  <c r="AB82" s="1"/>
  <c r="AA422"/>
  <c r="AA306" s="1"/>
  <c r="AA188" s="1"/>
  <c r="AA82" s="1"/>
  <c r="Z422"/>
  <c r="Z306" s="1"/>
  <c r="Z188" s="1"/>
  <c r="Z82" s="1"/>
  <c r="Y422"/>
  <c r="Y306" s="1"/>
  <c r="Y188" s="1"/>
  <c r="Y82" s="1"/>
  <c r="X422"/>
  <c r="X306" s="1"/>
  <c r="X188" s="1"/>
  <c r="X82" s="1"/>
  <c r="W422"/>
  <c r="W306" s="1"/>
  <c r="W188" s="1"/>
  <c r="W82" s="1"/>
  <c r="V422"/>
  <c r="V306" s="1"/>
  <c r="V188" s="1"/>
  <c r="V82" s="1"/>
  <c r="U422"/>
  <c r="U306" s="1"/>
  <c r="U188" s="1"/>
  <c r="U82" s="1"/>
  <c r="T422"/>
  <c r="T306" s="1"/>
  <c r="T188" s="1"/>
  <c r="T82" s="1"/>
  <c r="S422"/>
  <c r="S306" s="1"/>
  <c r="S188" s="1"/>
  <c r="S82" s="1"/>
  <c r="R422"/>
  <c r="R306" s="1"/>
  <c r="R188" s="1"/>
  <c r="R82" s="1"/>
  <c r="Q422"/>
  <c r="Q306" s="1"/>
  <c r="Q188" s="1"/>
  <c r="Q82" s="1"/>
  <c r="P422"/>
  <c r="P306" s="1"/>
  <c r="P188" s="1"/>
  <c r="P82" s="1"/>
  <c r="O422"/>
  <c r="O306" s="1"/>
  <c r="O188" s="1"/>
  <c r="O82" s="1"/>
  <c r="N422"/>
  <c r="N306" s="1"/>
  <c r="N188" s="1"/>
  <c r="N82" s="1"/>
  <c r="M422"/>
  <c r="M306" s="1"/>
  <c r="M188" s="1"/>
  <c r="M82" s="1"/>
  <c r="L422"/>
  <c r="L306" s="1"/>
  <c r="L188" s="1"/>
  <c r="L82" s="1"/>
  <c r="K422"/>
  <c r="K306" s="1"/>
  <c r="K188" s="1"/>
  <c r="K82" s="1"/>
  <c r="J422"/>
  <c r="J306" s="1"/>
  <c r="J188" s="1"/>
  <c r="J82" s="1"/>
  <c r="DD423"/>
  <c r="DD307" s="1"/>
  <c r="DD189" s="1"/>
  <c r="DD83" s="1"/>
  <c r="DC423"/>
  <c r="DC307" s="1"/>
  <c r="DC189" s="1"/>
  <c r="DC83" s="1"/>
  <c r="DB423"/>
  <c r="DB307" s="1"/>
  <c r="DB189" s="1"/>
  <c r="DB83" s="1"/>
  <c r="DA423"/>
  <c r="DA307" s="1"/>
  <c r="DA189" s="1"/>
  <c r="DA83" s="1"/>
  <c r="CZ423"/>
  <c r="CZ307" s="1"/>
  <c r="CZ189" s="1"/>
  <c r="CZ83" s="1"/>
  <c r="CY423"/>
  <c r="CY307" s="1"/>
  <c r="CY189" s="1"/>
  <c r="CY83" s="1"/>
  <c r="CX423"/>
  <c r="CX307" s="1"/>
  <c r="CX189" s="1"/>
  <c r="CX83" s="1"/>
  <c r="CW423"/>
  <c r="CW307" s="1"/>
  <c r="CW189" s="1"/>
  <c r="CW83" s="1"/>
  <c r="CV423"/>
  <c r="CV307" s="1"/>
  <c r="CV189" s="1"/>
  <c r="CV83" s="1"/>
  <c r="CU423"/>
  <c r="CU307" s="1"/>
  <c r="CU189" s="1"/>
  <c r="CU83" s="1"/>
  <c r="CT423"/>
  <c r="CT307" s="1"/>
  <c r="CT189" s="1"/>
  <c r="CT83" s="1"/>
  <c r="CS423"/>
  <c r="CS307" s="1"/>
  <c r="CS189" s="1"/>
  <c r="CS83" s="1"/>
  <c r="CR423"/>
  <c r="CR307" s="1"/>
  <c r="CR189" s="1"/>
  <c r="CR83" s="1"/>
  <c r="CQ423"/>
  <c r="CQ307" s="1"/>
  <c r="CQ189" s="1"/>
  <c r="CQ83" s="1"/>
  <c r="CP423"/>
  <c r="CP307" s="1"/>
  <c r="CP189" s="1"/>
  <c r="CP83" s="1"/>
  <c r="CO423"/>
  <c r="CO307" s="1"/>
  <c r="CO189" s="1"/>
  <c r="CO83" s="1"/>
  <c r="CN423"/>
  <c r="CN307" s="1"/>
  <c r="CN189" s="1"/>
  <c r="CN83" s="1"/>
  <c r="CM423"/>
  <c r="CM307" s="1"/>
  <c r="CM189" s="1"/>
  <c r="CM83" s="1"/>
  <c r="CL423"/>
  <c r="CL307" s="1"/>
  <c r="CL189" s="1"/>
  <c r="CL83" s="1"/>
  <c r="CK423"/>
  <c r="CK307" s="1"/>
  <c r="CK189" s="1"/>
  <c r="CK83" s="1"/>
  <c r="CJ423"/>
  <c r="CJ307" s="1"/>
  <c r="CJ189" s="1"/>
  <c r="CJ83" s="1"/>
  <c r="CI423"/>
  <c r="CI307" s="1"/>
  <c r="CI189" s="1"/>
  <c r="CI83" s="1"/>
  <c r="CH423"/>
  <c r="CH307" s="1"/>
  <c r="CH189" s="1"/>
  <c r="CH83" s="1"/>
  <c r="CG423"/>
  <c r="CG307" s="1"/>
  <c r="CG189" s="1"/>
  <c r="CG83" s="1"/>
  <c r="CF423"/>
  <c r="CF307" s="1"/>
  <c r="CF189" s="1"/>
  <c r="CF83" s="1"/>
  <c r="CD423"/>
  <c r="CD307" s="1"/>
  <c r="CD189" s="1"/>
  <c r="CD83" s="1"/>
  <c r="CC423"/>
  <c r="CC307" s="1"/>
  <c r="CC189" s="1"/>
  <c r="CC83" s="1"/>
  <c r="CB423"/>
  <c r="CB307" s="1"/>
  <c r="CB189" s="1"/>
  <c r="CB83" s="1"/>
  <c r="CA423"/>
  <c r="CA307" s="1"/>
  <c r="CA189" s="1"/>
  <c r="CA83" s="1"/>
  <c r="BZ423"/>
  <c r="BZ307" s="1"/>
  <c r="BZ189" s="1"/>
  <c r="BZ83" s="1"/>
  <c r="BY423"/>
  <c r="BY307" s="1"/>
  <c r="BY189" s="1"/>
  <c r="BY83" s="1"/>
  <c r="BX423"/>
  <c r="BX307" s="1"/>
  <c r="BX189" s="1"/>
  <c r="BX83" s="1"/>
  <c r="BW423"/>
  <c r="BW307" s="1"/>
  <c r="BW189" s="1"/>
  <c r="BW83" s="1"/>
  <c r="BV423"/>
  <c r="BV307" s="1"/>
  <c r="BV189" s="1"/>
  <c r="BV83" s="1"/>
  <c r="BU423"/>
  <c r="BU307" s="1"/>
  <c r="BU189" s="1"/>
  <c r="BU83" s="1"/>
  <c r="BT423"/>
  <c r="BT307" s="1"/>
  <c r="BT189" s="1"/>
  <c r="BT83" s="1"/>
  <c r="BS423"/>
  <c r="BS307" s="1"/>
  <c r="BS189" s="1"/>
  <c r="BS83" s="1"/>
  <c r="BR423"/>
  <c r="BR307" s="1"/>
  <c r="BR189" s="1"/>
  <c r="BR83" s="1"/>
  <c r="BQ423"/>
  <c r="BQ307" s="1"/>
  <c r="BQ189" s="1"/>
  <c r="BQ83" s="1"/>
  <c r="BP423"/>
  <c r="BP307" s="1"/>
  <c r="BP189" s="1"/>
  <c r="BP83" s="1"/>
  <c r="BO423"/>
  <c r="BO307" s="1"/>
  <c r="BO189" s="1"/>
  <c r="BO83" s="1"/>
  <c r="BN423"/>
  <c r="BN307" s="1"/>
  <c r="BN189" s="1"/>
  <c r="BN83" s="1"/>
  <c r="BM423"/>
  <c r="BM307" s="1"/>
  <c r="BM189" s="1"/>
  <c r="BM83" s="1"/>
  <c r="BL423"/>
  <c r="BL307" s="1"/>
  <c r="BL189" s="1"/>
  <c r="BL83" s="1"/>
  <c r="BK423"/>
  <c r="BK307" s="1"/>
  <c r="BK189" s="1"/>
  <c r="BK83" s="1"/>
  <c r="BJ423"/>
  <c r="BJ307" s="1"/>
  <c r="BJ189" s="1"/>
  <c r="BJ83" s="1"/>
  <c r="BI423"/>
  <c r="BI307" s="1"/>
  <c r="BI189" s="1"/>
  <c r="BI83" s="1"/>
  <c r="BH423"/>
  <c r="BH307" s="1"/>
  <c r="BH189" s="1"/>
  <c r="BH83" s="1"/>
  <c r="BG423"/>
  <c r="BG307" s="1"/>
  <c r="BG189" s="1"/>
  <c r="BG83" s="1"/>
  <c r="BF423"/>
  <c r="BF307" s="1"/>
  <c r="BF189" s="1"/>
  <c r="BF83" s="1"/>
  <c r="BE423"/>
  <c r="BE307" s="1"/>
  <c r="BE189" s="1"/>
  <c r="BE83" s="1"/>
  <c r="BD423"/>
  <c r="BD307" s="1"/>
  <c r="BD189" s="1"/>
  <c r="BD83" s="1"/>
  <c r="BC423"/>
  <c r="BC307" s="1"/>
  <c r="BC189" s="1"/>
  <c r="BC83" s="1"/>
  <c r="BB423"/>
  <c r="BB307" s="1"/>
  <c r="BB189" s="1"/>
  <c r="BB83" s="1"/>
  <c r="BA423"/>
  <c r="BA307" s="1"/>
  <c r="BA189" s="1"/>
  <c r="BA83" s="1"/>
  <c r="AZ423"/>
  <c r="AZ307" s="1"/>
  <c r="AZ189" s="1"/>
  <c r="AZ83" s="1"/>
  <c r="AY423"/>
  <c r="AY307" s="1"/>
  <c r="AY189" s="1"/>
  <c r="AY83" s="1"/>
  <c r="AX423"/>
  <c r="AX307" s="1"/>
  <c r="AX189" s="1"/>
  <c r="AX83" s="1"/>
  <c r="AW423"/>
  <c r="AW307" s="1"/>
  <c r="AW189" s="1"/>
  <c r="AW83" s="1"/>
  <c r="AV423"/>
  <c r="AV307" s="1"/>
  <c r="AV189" s="1"/>
  <c r="AV83" s="1"/>
  <c r="AU423"/>
  <c r="AU307" s="1"/>
  <c r="AU189" s="1"/>
  <c r="AU83" s="1"/>
  <c r="AT423"/>
  <c r="AT307" s="1"/>
  <c r="AT189" s="1"/>
  <c r="AT83" s="1"/>
  <c r="AS423"/>
  <c r="AS307" s="1"/>
  <c r="AS189" s="1"/>
  <c r="AS83" s="1"/>
  <c r="AR423"/>
  <c r="AR307" s="1"/>
  <c r="AR189" s="1"/>
  <c r="AR83" s="1"/>
  <c r="AQ423"/>
  <c r="AQ307" s="1"/>
  <c r="AQ189" s="1"/>
  <c r="AQ83" s="1"/>
  <c r="AP423"/>
  <c r="AP307" s="1"/>
  <c r="AP189" s="1"/>
  <c r="AP83" s="1"/>
  <c r="AO423"/>
  <c r="AO307" s="1"/>
  <c r="AO189" s="1"/>
  <c r="AO83" s="1"/>
  <c r="AN423"/>
  <c r="AN307" s="1"/>
  <c r="AN189" s="1"/>
  <c r="AN83" s="1"/>
  <c r="AM423"/>
  <c r="AM307" s="1"/>
  <c r="AM189" s="1"/>
  <c r="AM83" s="1"/>
  <c r="AL423"/>
  <c r="AL307" s="1"/>
  <c r="AL189" s="1"/>
  <c r="AL83" s="1"/>
  <c r="AK423"/>
  <c r="AK307" s="1"/>
  <c r="AK189" s="1"/>
  <c r="AK83" s="1"/>
  <c r="AJ423"/>
  <c r="AJ307" s="1"/>
  <c r="AJ189" s="1"/>
  <c r="AJ83" s="1"/>
  <c r="AI423"/>
  <c r="AI307" s="1"/>
  <c r="AI189" s="1"/>
  <c r="AI83" s="1"/>
  <c r="AH423"/>
  <c r="AH307" s="1"/>
  <c r="AH189" s="1"/>
  <c r="AH83" s="1"/>
  <c r="AG423"/>
  <c r="AG307" s="1"/>
  <c r="AG189" s="1"/>
  <c r="AG83" s="1"/>
  <c r="AF423"/>
  <c r="AF307" s="1"/>
  <c r="AF189" s="1"/>
  <c r="AF83" s="1"/>
  <c r="AE423"/>
  <c r="AE307" s="1"/>
  <c r="AE189" s="1"/>
  <c r="AE83" s="1"/>
  <c r="AD423"/>
  <c r="AD307" s="1"/>
  <c r="AD189" s="1"/>
  <c r="AD83" s="1"/>
  <c r="AC423"/>
  <c r="AC307" s="1"/>
  <c r="AC189" s="1"/>
  <c r="AC83" s="1"/>
  <c r="AB423"/>
  <c r="AB307" s="1"/>
  <c r="AB189" s="1"/>
  <c r="AB83" s="1"/>
  <c r="AA423"/>
  <c r="AA307" s="1"/>
  <c r="AA189" s="1"/>
  <c r="AA83" s="1"/>
  <c r="Z423"/>
  <c r="Z307" s="1"/>
  <c r="Z189" s="1"/>
  <c r="Z83" s="1"/>
  <c r="Y423"/>
  <c r="Y307" s="1"/>
  <c r="Y189" s="1"/>
  <c r="Y83" s="1"/>
  <c r="X423"/>
  <c r="X307" s="1"/>
  <c r="X189" s="1"/>
  <c r="X83" s="1"/>
  <c r="W423"/>
  <c r="W307" s="1"/>
  <c r="W189" s="1"/>
  <c r="W83" s="1"/>
  <c r="V423"/>
  <c r="V307" s="1"/>
  <c r="V189" s="1"/>
  <c r="V83" s="1"/>
  <c r="U423"/>
  <c r="U307" s="1"/>
  <c r="U189" s="1"/>
  <c r="U83" s="1"/>
  <c r="T423"/>
  <c r="T307" s="1"/>
  <c r="T189" s="1"/>
  <c r="T83" s="1"/>
  <c r="S423"/>
  <c r="S307" s="1"/>
  <c r="S189" s="1"/>
  <c r="S83" s="1"/>
  <c r="R423"/>
  <c r="R307" s="1"/>
  <c r="R189" s="1"/>
  <c r="R83" s="1"/>
  <c r="Q423"/>
  <c r="Q307" s="1"/>
  <c r="Q189" s="1"/>
  <c r="Q83" s="1"/>
  <c r="P423"/>
  <c r="P307" s="1"/>
  <c r="P189" s="1"/>
  <c r="P83" s="1"/>
  <c r="O423"/>
  <c r="O307" s="1"/>
  <c r="O189" s="1"/>
  <c r="O83" s="1"/>
  <c r="N423"/>
  <c r="N307" s="1"/>
  <c r="N189" s="1"/>
  <c r="N83" s="1"/>
  <c r="M423"/>
  <c r="M307" s="1"/>
  <c r="M189" s="1"/>
  <c r="M83" s="1"/>
  <c r="L423"/>
  <c r="L307" s="1"/>
  <c r="L189" s="1"/>
  <c r="L83" s="1"/>
  <c r="K423"/>
  <c r="K307" s="1"/>
  <c r="K189" s="1"/>
  <c r="K83" s="1"/>
  <c r="J423"/>
  <c r="J307" s="1"/>
  <c r="J189" s="1"/>
  <c r="J83" s="1"/>
  <c r="DD424"/>
  <c r="DD308" s="1"/>
  <c r="DD190" s="1"/>
  <c r="DD84" s="1"/>
  <c r="DC424"/>
  <c r="DC308" s="1"/>
  <c r="DC190" s="1"/>
  <c r="DC84" s="1"/>
  <c r="DB424"/>
  <c r="DB308" s="1"/>
  <c r="DB190" s="1"/>
  <c r="DB84" s="1"/>
  <c r="DA424"/>
  <c r="DA308" s="1"/>
  <c r="DA190" s="1"/>
  <c r="DA84" s="1"/>
  <c r="CZ424"/>
  <c r="CZ308" s="1"/>
  <c r="CZ190" s="1"/>
  <c r="CZ84" s="1"/>
  <c r="CY424"/>
  <c r="CY308" s="1"/>
  <c r="CY190" s="1"/>
  <c r="CY84" s="1"/>
  <c r="CX424"/>
  <c r="CX308" s="1"/>
  <c r="CX190" s="1"/>
  <c r="CX84" s="1"/>
  <c r="CW424"/>
  <c r="CW308" s="1"/>
  <c r="CW190" s="1"/>
  <c r="CW84" s="1"/>
  <c r="CV424"/>
  <c r="CV308" s="1"/>
  <c r="CV190" s="1"/>
  <c r="CV84" s="1"/>
  <c r="CU424"/>
  <c r="CU308" s="1"/>
  <c r="CU190" s="1"/>
  <c r="CU84" s="1"/>
  <c r="CT424"/>
  <c r="CT308" s="1"/>
  <c r="CT190" s="1"/>
  <c r="CT84" s="1"/>
  <c r="CS424"/>
  <c r="CS308" s="1"/>
  <c r="CS190" s="1"/>
  <c r="CS84" s="1"/>
  <c r="CR424"/>
  <c r="CR308" s="1"/>
  <c r="CR190" s="1"/>
  <c r="CR84" s="1"/>
  <c r="CQ424"/>
  <c r="CQ308" s="1"/>
  <c r="CQ190" s="1"/>
  <c r="CQ84" s="1"/>
  <c r="CP424"/>
  <c r="CP308" s="1"/>
  <c r="CP190" s="1"/>
  <c r="CP84" s="1"/>
  <c r="CO424"/>
  <c r="CO308" s="1"/>
  <c r="CO190" s="1"/>
  <c r="CO84" s="1"/>
  <c r="CN424"/>
  <c r="CN308" s="1"/>
  <c r="CN190" s="1"/>
  <c r="CN84" s="1"/>
  <c r="CM424"/>
  <c r="CM308" s="1"/>
  <c r="CM190" s="1"/>
  <c r="CM84" s="1"/>
  <c r="CL424"/>
  <c r="CL308" s="1"/>
  <c r="CL190" s="1"/>
  <c r="CL84" s="1"/>
  <c r="CK424"/>
  <c r="CK308" s="1"/>
  <c r="CK190" s="1"/>
  <c r="CK84" s="1"/>
  <c r="CJ424"/>
  <c r="CJ308" s="1"/>
  <c r="CJ190" s="1"/>
  <c r="CJ84" s="1"/>
  <c r="CI424"/>
  <c r="CI308" s="1"/>
  <c r="CI190" s="1"/>
  <c r="CI84" s="1"/>
  <c r="CH424"/>
  <c r="CH308" s="1"/>
  <c r="CH190" s="1"/>
  <c r="CH84" s="1"/>
  <c r="CG424"/>
  <c r="CG308" s="1"/>
  <c r="CG190" s="1"/>
  <c r="CG84" s="1"/>
  <c r="CE424"/>
  <c r="CE308" s="1"/>
  <c r="CE190" s="1"/>
  <c r="CE84" s="1"/>
  <c r="CD424"/>
  <c r="CD308" s="1"/>
  <c r="CD190" s="1"/>
  <c r="CD84" s="1"/>
  <c r="CC424"/>
  <c r="CC308" s="1"/>
  <c r="CC190" s="1"/>
  <c r="CC84" s="1"/>
  <c r="CB424"/>
  <c r="CB308" s="1"/>
  <c r="CB190" s="1"/>
  <c r="CB84" s="1"/>
  <c r="CA424"/>
  <c r="CA308" s="1"/>
  <c r="CA190" s="1"/>
  <c r="CA84" s="1"/>
  <c r="BZ424"/>
  <c r="BZ308" s="1"/>
  <c r="BZ190" s="1"/>
  <c r="BZ84" s="1"/>
  <c r="BY424"/>
  <c r="BY308" s="1"/>
  <c r="BY190" s="1"/>
  <c r="BY84" s="1"/>
  <c r="BX424"/>
  <c r="BX308" s="1"/>
  <c r="BX190" s="1"/>
  <c r="BX84" s="1"/>
  <c r="BW424"/>
  <c r="BW308" s="1"/>
  <c r="BW190" s="1"/>
  <c r="BW84" s="1"/>
  <c r="BV424"/>
  <c r="BV308" s="1"/>
  <c r="BV190" s="1"/>
  <c r="BV84" s="1"/>
  <c r="BU424"/>
  <c r="BU308" s="1"/>
  <c r="BU190" s="1"/>
  <c r="BU84" s="1"/>
  <c r="BT424"/>
  <c r="BT308" s="1"/>
  <c r="BT190" s="1"/>
  <c r="BT84" s="1"/>
  <c r="BS424"/>
  <c r="BS308" s="1"/>
  <c r="BS190" s="1"/>
  <c r="BS84" s="1"/>
  <c r="BR424"/>
  <c r="BR308" s="1"/>
  <c r="BR190" s="1"/>
  <c r="BR84" s="1"/>
  <c r="BQ424"/>
  <c r="BQ308" s="1"/>
  <c r="BQ190" s="1"/>
  <c r="BQ84" s="1"/>
  <c r="BP424"/>
  <c r="BP308" s="1"/>
  <c r="BP190" s="1"/>
  <c r="BP84" s="1"/>
  <c r="BO424"/>
  <c r="BO308" s="1"/>
  <c r="BO190" s="1"/>
  <c r="BO84" s="1"/>
  <c r="BN424"/>
  <c r="BN308" s="1"/>
  <c r="BN190" s="1"/>
  <c r="BN84" s="1"/>
  <c r="BM424"/>
  <c r="BM308" s="1"/>
  <c r="BM190" s="1"/>
  <c r="BM84" s="1"/>
  <c r="BL424"/>
  <c r="BL308" s="1"/>
  <c r="BL190" s="1"/>
  <c r="BL84" s="1"/>
  <c r="BK424"/>
  <c r="BK308" s="1"/>
  <c r="BK190" s="1"/>
  <c r="BK84" s="1"/>
  <c r="BJ424"/>
  <c r="BJ308" s="1"/>
  <c r="BJ190" s="1"/>
  <c r="BJ84" s="1"/>
  <c r="BI424"/>
  <c r="BI308" s="1"/>
  <c r="BI190" s="1"/>
  <c r="BI84" s="1"/>
  <c r="BH424"/>
  <c r="BH308" s="1"/>
  <c r="BH190" s="1"/>
  <c r="BH84" s="1"/>
  <c r="BG424"/>
  <c r="BG308" s="1"/>
  <c r="BG190" s="1"/>
  <c r="BG84" s="1"/>
  <c r="BF424"/>
  <c r="BF308" s="1"/>
  <c r="BF190" s="1"/>
  <c r="BF84" s="1"/>
  <c r="BE424"/>
  <c r="BE308" s="1"/>
  <c r="BE190" s="1"/>
  <c r="BE84" s="1"/>
  <c r="BD424"/>
  <c r="BD308" s="1"/>
  <c r="BD190" s="1"/>
  <c r="BD84" s="1"/>
  <c r="BC424"/>
  <c r="BC308" s="1"/>
  <c r="BC190" s="1"/>
  <c r="BC84" s="1"/>
  <c r="BB424"/>
  <c r="BB308" s="1"/>
  <c r="BB190" s="1"/>
  <c r="BB84" s="1"/>
  <c r="BA424"/>
  <c r="BA308" s="1"/>
  <c r="BA190" s="1"/>
  <c r="BA84" s="1"/>
  <c r="AZ424"/>
  <c r="AZ308" s="1"/>
  <c r="AZ190" s="1"/>
  <c r="AZ84" s="1"/>
  <c r="AY424"/>
  <c r="AY308" s="1"/>
  <c r="AY190" s="1"/>
  <c r="AY84" s="1"/>
  <c r="AX424"/>
  <c r="AX308" s="1"/>
  <c r="AX190" s="1"/>
  <c r="AX84" s="1"/>
  <c r="AW424"/>
  <c r="AW308" s="1"/>
  <c r="AW190" s="1"/>
  <c r="AW84" s="1"/>
  <c r="AV424"/>
  <c r="AV308" s="1"/>
  <c r="AV190" s="1"/>
  <c r="AV84" s="1"/>
  <c r="AU424"/>
  <c r="AU308" s="1"/>
  <c r="AU190" s="1"/>
  <c r="AU84" s="1"/>
  <c r="AT424"/>
  <c r="AT308" s="1"/>
  <c r="AT190" s="1"/>
  <c r="AT84" s="1"/>
  <c r="AS424"/>
  <c r="AS308" s="1"/>
  <c r="AS190" s="1"/>
  <c r="AS84" s="1"/>
  <c r="AR424"/>
  <c r="AR308" s="1"/>
  <c r="AR190" s="1"/>
  <c r="AR84" s="1"/>
  <c r="AQ424"/>
  <c r="AQ308" s="1"/>
  <c r="AQ190" s="1"/>
  <c r="AQ84" s="1"/>
  <c r="AP424"/>
  <c r="AP308" s="1"/>
  <c r="AP190" s="1"/>
  <c r="AP84" s="1"/>
  <c r="AO424"/>
  <c r="AO308" s="1"/>
  <c r="AO190" s="1"/>
  <c r="AO84" s="1"/>
  <c r="AN424"/>
  <c r="AN308" s="1"/>
  <c r="AN190" s="1"/>
  <c r="AN84" s="1"/>
  <c r="AM424"/>
  <c r="AM308" s="1"/>
  <c r="AM190" s="1"/>
  <c r="AM84" s="1"/>
  <c r="AL424"/>
  <c r="AL308" s="1"/>
  <c r="AL190" s="1"/>
  <c r="AL84" s="1"/>
  <c r="AK424"/>
  <c r="AK308" s="1"/>
  <c r="AK190" s="1"/>
  <c r="AK84" s="1"/>
  <c r="AJ424"/>
  <c r="AJ308" s="1"/>
  <c r="AJ190" s="1"/>
  <c r="AJ84" s="1"/>
  <c r="AI424"/>
  <c r="AI308" s="1"/>
  <c r="AI190" s="1"/>
  <c r="AI84" s="1"/>
  <c r="AH424"/>
  <c r="AH308" s="1"/>
  <c r="AH190" s="1"/>
  <c r="AH84" s="1"/>
  <c r="AG424"/>
  <c r="AG308" s="1"/>
  <c r="AG190" s="1"/>
  <c r="AG84" s="1"/>
  <c r="AF424"/>
  <c r="AF308" s="1"/>
  <c r="AF190" s="1"/>
  <c r="AF84" s="1"/>
  <c r="AE424"/>
  <c r="AE308" s="1"/>
  <c r="AE190" s="1"/>
  <c r="AE84" s="1"/>
  <c r="AD424"/>
  <c r="AD308" s="1"/>
  <c r="AD190" s="1"/>
  <c r="AD84" s="1"/>
  <c r="AC424"/>
  <c r="AC308" s="1"/>
  <c r="AC190" s="1"/>
  <c r="AC84" s="1"/>
  <c r="AB424"/>
  <c r="AB308" s="1"/>
  <c r="AB190" s="1"/>
  <c r="AB84" s="1"/>
  <c r="AA424"/>
  <c r="AA308" s="1"/>
  <c r="AA190" s="1"/>
  <c r="AA84" s="1"/>
  <c r="Z424"/>
  <c r="Z308" s="1"/>
  <c r="Z190" s="1"/>
  <c r="Z84" s="1"/>
  <c r="Y424"/>
  <c r="Y308" s="1"/>
  <c r="Y190" s="1"/>
  <c r="Y84" s="1"/>
  <c r="X424"/>
  <c r="X308" s="1"/>
  <c r="X190" s="1"/>
  <c r="X84" s="1"/>
  <c r="W424"/>
  <c r="W308" s="1"/>
  <c r="W190" s="1"/>
  <c r="W84" s="1"/>
  <c r="V424"/>
  <c r="V308" s="1"/>
  <c r="V190" s="1"/>
  <c r="V84" s="1"/>
  <c r="U424"/>
  <c r="U308" s="1"/>
  <c r="U190" s="1"/>
  <c r="U84" s="1"/>
  <c r="T424"/>
  <c r="T308" s="1"/>
  <c r="T190" s="1"/>
  <c r="T84" s="1"/>
  <c r="S424"/>
  <c r="S308" s="1"/>
  <c r="S190" s="1"/>
  <c r="S84" s="1"/>
  <c r="R424"/>
  <c r="R308" s="1"/>
  <c r="R190" s="1"/>
  <c r="R84" s="1"/>
  <c r="Q424"/>
  <c r="Q308" s="1"/>
  <c r="Q190" s="1"/>
  <c r="Q84" s="1"/>
  <c r="P424"/>
  <c r="P308" s="1"/>
  <c r="P190" s="1"/>
  <c r="P84" s="1"/>
  <c r="O424"/>
  <c r="O308" s="1"/>
  <c r="O190" s="1"/>
  <c r="O84" s="1"/>
  <c r="N424"/>
  <c r="N308" s="1"/>
  <c r="N190" s="1"/>
  <c r="N84" s="1"/>
  <c r="M424"/>
  <c r="M308" s="1"/>
  <c r="M190" s="1"/>
  <c r="M84" s="1"/>
  <c r="L424"/>
  <c r="L308" s="1"/>
  <c r="L190" s="1"/>
  <c r="L84" s="1"/>
  <c r="K424"/>
  <c r="K308" s="1"/>
  <c r="K190" s="1"/>
  <c r="K84" s="1"/>
  <c r="J424"/>
  <c r="J308" s="1"/>
  <c r="J190" s="1"/>
  <c r="J84" s="1"/>
  <c r="DD425"/>
  <c r="DD309" s="1"/>
  <c r="DD191" s="1"/>
  <c r="DD85" s="1"/>
  <c r="DC425"/>
  <c r="DC309" s="1"/>
  <c r="DC191" s="1"/>
  <c r="DC85" s="1"/>
  <c r="DB425"/>
  <c r="DB309" s="1"/>
  <c r="DB191" s="1"/>
  <c r="DB85" s="1"/>
  <c r="DA425"/>
  <c r="DA309" s="1"/>
  <c r="DA191" s="1"/>
  <c r="DA85" s="1"/>
  <c r="CZ425"/>
  <c r="CZ309" s="1"/>
  <c r="CZ191" s="1"/>
  <c r="CZ85" s="1"/>
  <c r="CY425"/>
  <c r="CY309" s="1"/>
  <c r="CY191" s="1"/>
  <c r="CY85" s="1"/>
  <c r="CX425"/>
  <c r="CX309" s="1"/>
  <c r="CX191" s="1"/>
  <c r="CX85" s="1"/>
  <c r="CW425"/>
  <c r="CW309" s="1"/>
  <c r="CW191" s="1"/>
  <c r="CW85" s="1"/>
  <c r="CV425"/>
  <c r="CV309" s="1"/>
  <c r="CV191" s="1"/>
  <c r="CV85" s="1"/>
  <c r="CU425"/>
  <c r="CU309" s="1"/>
  <c r="CU191" s="1"/>
  <c r="CU85" s="1"/>
  <c r="CT425"/>
  <c r="CT309" s="1"/>
  <c r="CT191" s="1"/>
  <c r="CT85" s="1"/>
  <c r="CS425"/>
  <c r="CS309" s="1"/>
  <c r="CS191" s="1"/>
  <c r="CS85" s="1"/>
  <c r="CR425"/>
  <c r="CR309" s="1"/>
  <c r="CR191" s="1"/>
  <c r="CR85" s="1"/>
  <c r="CQ425"/>
  <c r="CQ309" s="1"/>
  <c r="CQ191" s="1"/>
  <c r="CQ85" s="1"/>
  <c r="CP425"/>
  <c r="CP309" s="1"/>
  <c r="CP191" s="1"/>
  <c r="CP85" s="1"/>
  <c r="CO425"/>
  <c r="CO309" s="1"/>
  <c r="CO191" s="1"/>
  <c r="CO85" s="1"/>
  <c r="CN425"/>
  <c r="CN309" s="1"/>
  <c r="CN191" s="1"/>
  <c r="CN85" s="1"/>
  <c r="CM425"/>
  <c r="CM309" s="1"/>
  <c r="CM191" s="1"/>
  <c r="CM85" s="1"/>
  <c r="CL425"/>
  <c r="CL309" s="1"/>
  <c r="CL191" s="1"/>
  <c r="CL85" s="1"/>
  <c r="CK425"/>
  <c r="CK309" s="1"/>
  <c r="CK191" s="1"/>
  <c r="CK85" s="1"/>
  <c r="CJ425"/>
  <c r="CJ309" s="1"/>
  <c r="CJ191" s="1"/>
  <c r="CJ85" s="1"/>
  <c r="CI425"/>
  <c r="CI309" s="1"/>
  <c r="CI191" s="1"/>
  <c r="CI85" s="1"/>
  <c r="CH425"/>
  <c r="CH309" s="1"/>
  <c r="CH191" s="1"/>
  <c r="CH85" s="1"/>
  <c r="CF425"/>
  <c r="CF309" s="1"/>
  <c r="CF191" s="1"/>
  <c r="CF85" s="1"/>
  <c r="CE425"/>
  <c r="CE309" s="1"/>
  <c r="CE191" s="1"/>
  <c r="CE85" s="1"/>
  <c r="CD425"/>
  <c r="CD309" s="1"/>
  <c r="CD191" s="1"/>
  <c r="CD85" s="1"/>
  <c r="CC425"/>
  <c r="CC309" s="1"/>
  <c r="CC191" s="1"/>
  <c r="CC85" s="1"/>
  <c r="CB425"/>
  <c r="CB309" s="1"/>
  <c r="CB191" s="1"/>
  <c r="CB85" s="1"/>
  <c r="CA425"/>
  <c r="CA309" s="1"/>
  <c r="CA191" s="1"/>
  <c r="CA85" s="1"/>
  <c r="BZ425"/>
  <c r="BZ309" s="1"/>
  <c r="BZ191" s="1"/>
  <c r="BZ85" s="1"/>
  <c r="BY425"/>
  <c r="BY309" s="1"/>
  <c r="BY191" s="1"/>
  <c r="BY85" s="1"/>
  <c r="BX425"/>
  <c r="BX309" s="1"/>
  <c r="BX191" s="1"/>
  <c r="BX85" s="1"/>
  <c r="BW425"/>
  <c r="BW309" s="1"/>
  <c r="BW191" s="1"/>
  <c r="BW85" s="1"/>
  <c r="BV425"/>
  <c r="BV309" s="1"/>
  <c r="BV191" s="1"/>
  <c r="BV85" s="1"/>
  <c r="BU425"/>
  <c r="BU309" s="1"/>
  <c r="BU191" s="1"/>
  <c r="BU85" s="1"/>
  <c r="BT425"/>
  <c r="BT309" s="1"/>
  <c r="BT191" s="1"/>
  <c r="BT85" s="1"/>
  <c r="BS425"/>
  <c r="BS309" s="1"/>
  <c r="BS191" s="1"/>
  <c r="BS85" s="1"/>
  <c r="BR425"/>
  <c r="BR309" s="1"/>
  <c r="BR191" s="1"/>
  <c r="BR85" s="1"/>
  <c r="BQ425"/>
  <c r="BQ309" s="1"/>
  <c r="BQ191" s="1"/>
  <c r="BQ85" s="1"/>
  <c r="BP425"/>
  <c r="BP309" s="1"/>
  <c r="BP191" s="1"/>
  <c r="BP85" s="1"/>
  <c r="BO425"/>
  <c r="BO309" s="1"/>
  <c r="BO191" s="1"/>
  <c r="BO85" s="1"/>
  <c r="BN425"/>
  <c r="BN309" s="1"/>
  <c r="BN191" s="1"/>
  <c r="BN85" s="1"/>
  <c r="BM425"/>
  <c r="BM309" s="1"/>
  <c r="BM191" s="1"/>
  <c r="BM85" s="1"/>
  <c r="BL425"/>
  <c r="BL309" s="1"/>
  <c r="BL191" s="1"/>
  <c r="BL85" s="1"/>
  <c r="BK425"/>
  <c r="BK309" s="1"/>
  <c r="BK191" s="1"/>
  <c r="BK85" s="1"/>
  <c r="BJ425"/>
  <c r="BJ309" s="1"/>
  <c r="BJ191" s="1"/>
  <c r="BJ85" s="1"/>
  <c r="BI425"/>
  <c r="BI309" s="1"/>
  <c r="BI191" s="1"/>
  <c r="BI85" s="1"/>
  <c r="BH425"/>
  <c r="BH309" s="1"/>
  <c r="BH191" s="1"/>
  <c r="BH85" s="1"/>
  <c r="BG425"/>
  <c r="BG309" s="1"/>
  <c r="BG191" s="1"/>
  <c r="BG85" s="1"/>
  <c r="BF425"/>
  <c r="BF309" s="1"/>
  <c r="BF191" s="1"/>
  <c r="BF85" s="1"/>
  <c r="BE425"/>
  <c r="BE309" s="1"/>
  <c r="BE191" s="1"/>
  <c r="BE85" s="1"/>
  <c r="BD425"/>
  <c r="BD309" s="1"/>
  <c r="BD191" s="1"/>
  <c r="BD85" s="1"/>
  <c r="BC425"/>
  <c r="BC309" s="1"/>
  <c r="BC191" s="1"/>
  <c r="BC85" s="1"/>
  <c r="BB425"/>
  <c r="BB309" s="1"/>
  <c r="BB191" s="1"/>
  <c r="BB85" s="1"/>
  <c r="BA425"/>
  <c r="BA309" s="1"/>
  <c r="BA191" s="1"/>
  <c r="BA85" s="1"/>
  <c r="AZ425"/>
  <c r="AZ309" s="1"/>
  <c r="AZ191" s="1"/>
  <c r="AZ85" s="1"/>
  <c r="AY425"/>
  <c r="AY309" s="1"/>
  <c r="AY191" s="1"/>
  <c r="AY85" s="1"/>
  <c r="AX425"/>
  <c r="AX309" s="1"/>
  <c r="AX191" s="1"/>
  <c r="AX85" s="1"/>
  <c r="AW425"/>
  <c r="AW309" s="1"/>
  <c r="AW191" s="1"/>
  <c r="AW85" s="1"/>
  <c r="AV425"/>
  <c r="AV309" s="1"/>
  <c r="AV191" s="1"/>
  <c r="AV85" s="1"/>
  <c r="AU425"/>
  <c r="AU309" s="1"/>
  <c r="AU191" s="1"/>
  <c r="AU85" s="1"/>
  <c r="AT425"/>
  <c r="AT309" s="1"/>
  <c r="AT191" s="1"/>
  <c r="AT85" s="1"/>
  <c r="AS425"/>
  <c r="AS309" s="1"/>
  <c r="AS191" s="1"/>
  <c r="AS85" s="1"/>
  <c r="AR425"/>
  <c r="AR309" s="1"/>
  <c r="AR191" s="1"/>
  <c r="AR85" s="1"/>
  <c r="AQ425"/>
  <c r="AQ309" s="1"/>
  <c r="AQ191" s="1"/>
  <c r="AQ85" s="1"/>
  <c r="AP425"/>
  <c r="AP309" s="1"/>
  <c r="AP191" s="1"/>
  <c r="AP85" s="1"/>
  <c r="AO425"/>
  <c r="AO309" s="1"/>
  <c r="AO191" s="1"/>
  <c r="AO85" s="1"/>
  <c r="AN425"/>
  <c r="AN309" s="1"/>
  <c r="AN191" s="1"/>
  <c r="AN85" s="1"/>
  <c r="AM425"/>
  <c r="AM309" s="1"/>
  <c r="AM191" s="1"/>
  <c r="AM85" s="1"/>
  <c r="AL425"/>
  <c r="AL309" s="1"/>
  <c r="AL191" s="1"/>
  <c r="AL85" s="1"/>
  <c r="AK425"/>
  <c r="AK309" s="1"/>
  <c r="AK191" s="1"/>
  <c r="AK85" s="1"/>
  <c r="AJ425"/>
  <c r="AJ309" s="1"/>
  <c r="AJ191" s="1"/>
  <c r="AJ85" s="1"/>
  <c r="AI425"/>
  <c r="AI309" s="1"/>
  <c r="AI191" s="1"/>
  <c r="AI85" s="1"/>
  <c r="AH425"/>
  <c r="AH309" s="1"/>
  <c r="AH191" s="1"/>
  <c r="AH85" s="1"/>
  <c r="AG425"/>
  <c r="AG309" s="1"/>
  <c r="AG191" s="1"/>
  <c r="AG85" s="1"/>
  <c r="AF425"/>
  <c r="AF309" s="1"/>
  <c r="AF191" s="1"/>
  <c r="AF85" s="1"/>
  <c r="AE425"/>
  <c r="AE309" s="1"/>
  <c r="AE191" s="1"/>
  <c r="AE85" s="1"/>
  <c r="AD425"/>
  <c r="AD309" s="1"/>
  <c r="AD191" s="1"/>
  <c r="AD85" s="1"/>
  <c r="AC425"/>
  <c r="AC309" s="1"/>
  <c r="AC191" s="1"/>
  <c r="AC85" s="1"/>
  <c r="AB425"/>
  <c r="AB309" s="1"/>
  <c r="AB191" s="1"/>
  <c r="AB85" s="1"/>
  <c r="AA425"/>
  <c r="AA309" s="1"/>
  <c r="AA191" s="1"/>
  <c r="AA85" s="1"/>
  <c r="Z425"/>
  <c r="Z309" s="1"/>
  <c r="Z191" s="1"/>
  <c r="Z85" s="1"/>
  <c r="Y425"/>
  <c r="Y309" s="1"/>
  <c r="Y191" s="1"/>
  <c r="Y85" s="1"/>
  <c r="X425"/>
  <c r="X309" s="1"/>
  <c r="X191" s="1"/>
  <c r="X85" s="1"/>
  <c r="W425"/>
  <c r="W309" s="1"/>
  <c r="W191" s="1"/>
  <c r="W85" s="1"/>
  <c r="V425"/>
  <c r="V309" s="1"/>
  <c r="V191" s="1"/>
  <c r="V85" s="1"/>
  <c r="U425"/>
  <c r="U309" s="1"/>
  <c r="U191" s="1"/>
  <c r="U85" s="1"/>
  <c r="T425"/>
  <c r="T309" s="1"/>
  <c r="T191" s="1"/>
  <c r="T85" s="1"/>
  <c r="S425"/>
  <c r="S309" s="1"/>
  <c r="S191" s="1"/>
  <c r="S85" s="1"/>
  <c r="R425"/>
  <c r="R309" s="1"/>
  <c r="R191" s="1"/>
  <c r="R85" s="1"/>
  <c r="Q425"/>
  <c r="Q309" s="1"/>
  <c r="Q191" s="1"/>
  <c r="Q85" s="1"/>
  <c r="P425"/>
  <c r="P309" s="1"/>
  <c r="P191" s="1"/>
  <c r="P85" s="1"/>
  <c r="O425"/>
  <c r="O309" s="1"/>
  <c r="O191" s="1"/>
  <c r="O85" s="1"/>
  <c r="N425"/>
  <c r="N309" s="1"/>
  <c r="N191" s="1"/>
  <c r="N85" s="1"/>
  <c r="M425"/>
  <c r="M309" s="1"/>
  <c r="M191" s="1"/>
  <c r="M85" s="1"/>
  <c r="L425"/>
  <c r="L309" s="1"/>
  <c r="L191" s="1"/>
  <c r="L85" s="1"/>
  <c r="K425"/>
  <c r="K309" s="1"/>
  <c r="K191" s="1"/>
  <c r="K85" s="1"/>
  <c r="J425"/>
  <c r="J309" s="1"/>
  <c r="J191" s="1"/>
  <c r="J85" s="1"/>
  <c r="DD426"/>
  <c r="DD310" s="1"/>
  <c r="DD192" s="1"/>
  <c r="DD86" s="1"/>
  <c r="DC426"/>
  <c r="DC310" s="1"/>
  <c r="DC192" s="1"/>
  <c r="DC86" s="1"/>
  <c r="DB426"/>
  <c r="DB310" s="1"/>
  <c r="DB192" s="1"/>
  <c r="DB86" s="1"/>
  <c r="DA426"/>
  <c r="DA310" s="1"/>
  <c r="DA192" s="1"/>
  <c r="DA86" s="1"/>
  <c r="CZ426"/>
  <c r="CZ310" s="1"/>
  <c r="CZ192" s="1"/>
  <c r="CZ86" s="1"/>
  <c r="CY426"/>
  <c r="CY310" s="1"/>
  <c r="CY192" s="1"/>
  <c r="CY86" s="1"/>
  <c r="CX426"/>
  <c r="CX310" s="1"/>
  <c r="CX192" s="1"/>
  <c r="CX86" s="1"/>
  <c r="CW426"/>
  <c r="CW310" s="1"/>
  <c r="CW192" s="1"/>
  <c r="CW86" s="1"/>
  <c r="CV426"/>
  <c r="CV310" s="1"/>
  <c r="CV192" s="1"/>
  <c r="CV86" s="1"/>
  <c r="CU426"/>
  <c r="CU310" s="1"/>
  <c r="CU192" s="1"/>
  <c r="CU86" s="1"/>
  <c r="CT426"/>
  <c r="CT310" s="1"/>
  <c r="CT192" s="1"/>
  <c r="CT86" s="1"/>
  <c r="CS426"/>
  <c r="CS310" s="1"/>
  <c r="CS192" s="1"/>
  <c r="CS86" s="1"/>
  <c r="CR426"/>
  <c r="CR310" s="1"/>
  <c r="CR192" s="1"/>
  <c r="CR86" s="1"/>
  <c r="CQ426"/>
  <c r="CQ310" s="1"/>
  <c r="CQ192" s="1"/>
  <c r="CQ86" s="1"/>
  <c r="CP426"/>
  <c r="CP310" s="1"/>
  <c r="CP192" s="1"/>
  <c r="CP86" s="1"/>
  <c r="CO426"/>
  <c r="CO310" s="1"/>
  <c r="CO192" s="1"/>
  <c r="CO86" s="1"/>
  <c r="CN426"/>
  <c r="CN310" s="1"/>
  <c r="CN192" s="1"/>
  <c r="CN86" s="1"/>
  <c r="CM426"/>
  <c r="CM310" s="1"/>
  <c r="CM192" s="1"/>
  <c r="CM86" s="1"/>
  <c r="CL426"/>
  <c r="CL310" s="1"/>
  <c r="CL192" s="1"/>
  <c r="CL86" s="1"/>
  <c r="CK426"/>
  <c r="CK310" s="1"/>
  <c r="CK192" s="1"/>
  <c r="CK86" s="1"/>
  <c r="CJ426"/>
  <c r="CJ310" s="1"/>
  <c r="CJ192" s="1"/>
  <c r="CJ86" s="1"/>
  <c r="CI426"/>
  <c r="CI310" s="1"/>
  <c r="CI192" s="1"/>
  <c r="CI86" s="1"/>
  <c r="CG426"/>
  <c r="CG310" s="1"/>
  <c r="CG192" s="1"/>
  <c r="CG86" s="1"/>
  <c r="CF426"/>
  <c r="CF310" s="1"/>
  <c r="CF192" s="1"/>
  <c r="CF86" s="1"/>
  <c r="CE426"/>
  <c r="CE310" s="1"/>
  <c r="CE192" s="1"/>
  <c r="CE86" s="1"/>
  <c r="CD426"/>
  <c r="CD310" s="1"/>
  <c r="CD192" s="1"/>
  <c r="CD86" s="1"/>
  <c r="CC426"/>
  <c r="CC310" s="1"/>
  <c r="CC192" s="1"/>
  <c r="CC86" s="1"/>
  <c r="CB426"/>
  <c r="CB310" s="1"/>
  <c r="CB192" s="1"/>
  <c r="CB86" s="1"/>
  <c r="CA426"/>
  <c r="CA310" s="1"/>
  <c r="CA192" s="1"/>
  <c r="CA86" s="1"/>
  <c r="BZ426"/>
  <c r="BZ310" s="1"/>
  <c r="BZ192" s="1"/>
  <c r="BZ86" s="1"/>
  <c r="BY426"/>
  <c r="BY310" s="1"/>
  <c r="BY192" s="1"/>
  <c r="BY86" s="1"/>
  <c r="BX426"/>
  <c r="BX310" s="1"/>
  <c r="BX192" s="1"/>
  <c r="BX86" s="1"/>
  <c r="BW426"/>
  <c r="BW310" s="1"/>
  <c r="BW192" s="1"/>
  <c r="BW86" s="1"/>
  <c r="BV426"/>
  <c r="BV310" s="1"/>
  <c r="BV192" s="1"/>
  <c r="BV86" s="1"/>
  <c r="BU426"/>
  <c r="BU310" s="1"/>
  <c r="BU192" s="1"/>
  <c r="BU86" s="1"/>
  <c r="BT426"/>
  <c r="BT310" s="1"/>
  <c r="BT192" s="1"/>
  <c r="BT86" s="1"/>
  <c r="BS426"/>
  <c r="BS310" s="1"/>
  <c r="BS192" s="1"/>
  <c r="BS86" s="1"/>
  <c r="BR426"/>
  <c r="BR310" s="1"/>
  <c r="BR192" s="1"/>
  <c r="BR86" s="1"/>
  <c r="BQ426"/>
  <c r="BQ310" s="1"/>
  <c r="BQ192" s="1"/>
  <c r="BQ86" s="1"/>
  <c r="BP426"/>
  <c r="BP310" s="1"/>
  <c r="BP192" s="1"/>
  <c r="BP86" s="1"/>
  <c r="BO426"/>
  <c r="BO310" s="1"/>
  <c r="BO192" s="1"/>
  <c r="BO86" s="1"/>
  <c r="BN426"/>
  <c r="BN310" s="1"/>
  <c r="BN192" s="1"/>
  <c r="BN86" s="1"/>
  <c r="BM426"/>
  <c r="BM310" s="1"/>
  <c r="BM192" s="1"/>
  <c r="BM86" s="1"/>
  <c r="BL426"/>
  <c r="BL310" s="1"/>
  <c r="BL192" s="1"/>
  <c r="BL86" s="1"/>
  <c r="BK426"/>
  <c r="BK310" s="1"/>
  <c r="BK192" s="1"/>
  <c r="BK86" s="1"/>
  <c r="BJ426"/>
  <c r="BJ310" s="1"/>
  <c r="BJ192" s="1"/>
  <c r="BJ86" s="1"/>
  <c r="BI426"/>
  <c r="BI310" s="1"/>
  <c r="BI192" s="1"/>
  <c r="BI86" s="1"/>
  <c r="BH426"/>
  <c r="BH310" s="1"/>
  <c r="BH192" s="1"/>
  <c r="BH86" s="1"/>
  <c r="BG426"/>
  <c r="BG310" s="1"/>
  <c r="BG192" s="1"/>
  <c r="BG86" s="1"/>
  <c r="BF426"/>
  <c r="BF310" s="1"/>
  <c r="BF192" s="1"/>
  <c r="BF86" s="1"/>
  <c r="BE426"/>
  <c r="BE310" s="1"/>
  <c r="BE192" s="1"/>
  <c r="BE86" s="1"/>
  <c r="BD426"/>
  <c r="BD310" s="1"/>
  <c r="BD192" s="1"/>
  <c r="BD86" s="1"/>
  <c r="BC426"/>
  <c r="BC310" s="1"/>
  <c r="BC192" s="1"/>
  <c r="BC86" s="1"/>
  <c r="BB426"/>
  <c r="BB310" s="1"/>
  <c r="BB192" s="1"/>
  <c r="BB86" s="1"/>
  <c r="BA426"/>
  <c r="BA310" s="1"/>
  <c r="BA192" s="1"/>
  <c r="BA86" s="1"/>
  <c r="AZ426"/>
  <c r="AZ310" s="1"/>
  <c r="AZ192" s="1"/>
  <c r="AZ86" s="1"/>
  <c r="AY426"/>
  <c r="AY310" s="1"/>
  <c r="AY192" s="1"/>
  <c r="AY86" s="1"/>
  <c r="AX426"/>
  <c r="AX310" s="1"/>
  <c r="AX192" s="1"/>
  <c r="AX86" s="1"/>
  <c r="AW426"/>
  <c r="AW310" s="1"/>
  <c r="AW192" s="1"/>
  <c r="AW86" s="1"/>
  <c r="AV426"/>
  <c r="AV310" s="1"/>
  <c r="AV192" s="1"/>
  <c r="AV86" s="1"/>
  <c r="AU426"/>
  <c r="AU310" s="1"/>
  <c r="AU192" s="1"/>
  <c r="AU86" s="1"/>
  <c r="AT426"/>
  <c r="AT310" s="1"/>
  <c r="AT192" s="1"/>
  <c r="AT86" s="1"/>
  <c r="AS426"/>
  <c r="AS310" s="1"/>
  <c r="AS192" s="1"/>
  <c r="AS86" s="1"/>
  <c r="AR426"/>
  <c r="AR310" s="1"/>
  <c r="AR192" s="1"/>
  <c r="AR86" s="1"/>
  <c r="AQ426"/>
  <c r="AQ310" s="1"/>
  <c r="AQ192" s="1"/>
  <c r="AQ86" s="1"/>
  <c r="AP426"/>
  <c r="AP310" s="1"/>
  <c r="AP192" s="1"/>
  <c r="AP86" s="1"/>
  <c r="AO426"/>
  <c r="AO310" s="1"/>
  <c r="AO192" s="1"/>
  <c r="AO86" s="1"/>
  <c r="AN426"/>
  <c r="AN310" s="1"/>
  <c r="AN192" s="1"/>
  <c r="AN86" s="1"/>
  <c r="AM426"/>
  <c r="AM310" s="1"/>
  <c r="AM192" s="1"/>
  <c r="AM86" s="1"/>
  <c r="AL426"/>
  <c r="AL310" s="1"/>
  <c r="AL192" s="1"/>
  <c r="AL86" s="1"/>
  <c r="AK426"/>
  <c r="AK310" s="1"/>
  <c r="AK192" s="1"/>
  <c r="AK86" s="1"/>
  <c r="AJ426"/>
  <c r="AJ310" s="1"/>
  <c r="AJ192" s="1"/>
  <c r="AJ86" s="1"/>
  <c r="AI426"/>
  <c r="AI310" s="1"/>
  <c r="AI192" s="1"/>
  <c r="AI86" s="1"/>
  <c r="AH426"/>
  <c r="AH310" s="1"/>
  <c r="AH192" s="1"/>
  <c r="AH86" s="1"/>
  <c r="AG426"/>
  <c r="AG310" s="1"/>
  <c r="AG192" s="1"/>
  <c r="AG86" s="1"/>
  <c r="AF426"/>
  <c r="AF310" s="1"/>
  <c r="AF192" s="1"/>
  <c r="AF86" s="1"/>
  <c r="AE426"/>
  <c r="AE310" s="1"/>
  <c r="AE192" s="1"/>
  <c r="AE86" s="1"/>
  <c r="AD426"/>
  <c r="AD310" s="1"/>
  <c r="AD192" s="1"/>
  <c r="AD86" s="1"/>
  <c r="AC426"/>
  <c r="AC310" s="1"/>
  <c r="AC192" s="1"/>
  <c r="AC86" s="1"/>
  <c r="AB426"/>
  <c r="AB310" s="1"/>
  <c r="AB192" s="1"/>
  <c r="AB86" s="1"/>
  <c r="AA426"/>
  <c r="AA310" s="1"/>
  <c r="AA192" s="1"/>
  <c r="AA86" s="1"/>
  <c r="Z426"/>
  <c r="Z310" s="1"/>
  <c r="Z192" s="1"/>
  <c r="Z86" s="1"/>
  <c r="Y426"/>
  <c r="Y310" s="1"/>
  <c r="Y192" s="1"/>
  <c r="Y86" s="1"/>
  <c r="X426"/>
  <c r="X310" s="1"/>
  <c r="X192" s="1"/>
  <c r="X86" s="1"/>
  <c r="W426"/>
  <c r="W310" s="1"/>
  <c r="W192" s="1"/>
  <c r="W86" s="1"/>
  <c r="V426"/>
  <c r="V310" s="1"/>
  <c r="V192" s="1"/>
  <c r="V86" s="1"/>
  <c r="U426"/>
  <c r="U310" s="1"/>
  <c r="U192" s="1"/>
  <c r="U86" s="1"/>
  <c r="T426"/>
  <c r="T310" s="1"/>
  <c r="T192" s="1"/>
  <c r="T86" s="1"/>
  <c r="S426"/>
  <c r="S310" s="1"/>
  <c r="S192" s="1"/>
  <c r="S86" s="1"/>
  <c r="R426"/>
  <c r="R310" s="1"/>
  <c r="R192" s="1"/>
  <c r="R86" s="1"/>
  <c r="Q426"/>
  <c r="Q310" s="1"/>
  <c r="Q192" s="1"/>
  <c r="Q86" s="1"/>
  <c r="P426"/>
  <c r="P310" s="1"/>
  <c r="P192" s="1"/>
  <c r="P86" s="1"/>
  <c r="O426"/>
  <c r="O310" s="1"/>
  <c r="O192" s="1"/>
  <c r="O86" s="1"/>
  <c r="N426"/>
  <c r="N310" s="1"/>
  <c r="N192" s="1"/>
  <c r="N86" s="1"/>
  <c r="M426"/>
  <c r="M310" s="1"/>
  <c r="M192" s="1"/>
  <c r="M86" s="1"/>
  <c r="L426"/>
  <c r="L310" s="1"/>
  <c r="L192" s="1"/>
  <c r="L86" s="1"/>
  <c r="K426"/>
  <c r="K310" s="1"/>
  <c r="K192" s="1"/>
  <c r="K86" s="1"/>
  <c r="J426"/>
  <c r="J310" s="1"/>
  <c r="J192" s="1"/>
  <c r="J86" s="1"/>
  <c r="DD427"/>
  <c r="DD311" s="1"/>
  <c r="DD193" s="1"/>
  <c r="DD87" s="1"/>
  <c r="DC427"/>
  <c r="DC311" s="1"/>
  <c r="DC193" s="1"/>
  <c r="DC87" s="1"/>
  <c r="DB427"/>
  <c r="DB311" s="1"/>
  <c r="DB193" s="1"/>
  <c r="DB87" s="1"/>
  <c r="DA427"/>
  <c r="DA311" s="1"/>
  <c r="DA193" s="1"/>
  <c r="DA87" s="1"/>
  <c r="CZ427"/>
  <c r="CZ311" s="1"/>
  <c r="CZ193" s="1"/>
  <c r="CZ87" s="1"/>
  <c r="CY427"/>
  <c r="CY311" s="1"/>
  <c r="CY193" s="1"/>
  <c r="CY87" s="1"/>
  <c r="CX427"/>
  <c r="CX311" s="1"/>
  <c r="CX193" s="1"/>
  <c r="CX87" s="1"/>
  <c r="CW427"/>
  <c r="CW311" s="1"/>
  <c r="CW193" s="1"/>
  <c r="CW87" s="1"/>
  <c r="CV427"/>
  <c r="CV311" s="1"/>
  <c r="CV193" s="1"/>
  <c r="CV87" s="1"/>
  <c r="CU427"/>
  <c r="CU311" s="1"/>
  <c r="CU193" s="1"/>
  <c r="CU87" s="1"/>
  <c r="CT427"/>
  <c r="CT311" s="1"/>
  <c r="CT193" s="1"/>
  <c r="CT87" s="1"/>
  <c r="CS427"/>
  <c r="CS311" s="1"/>
  <c r="CS193" s="1"/>
  <c r="CS87" s="1"/>
  <c r="CR427"/>
  <c r="CR311" s="1"/>
  <c r="CR193" s="1"/>
  <c r="CR87" s="1"/>
  <c r="CQ427"/>
  <c r="CQ311" s="1"/>
  <c r="CQ193" s="1"/>
  <c r="CQ87" s="1"/>
  <c r="CP427"/>
  <c r="CP311" s="1"/>
  <c r="CP193" s="1"/>
  <c r="CP87" s="1"/>
  <c r="CO427"/>
  <c r="CO311" s="1"/>
  <c r="CO193" s="1"/>
  <c r="CO87" s="1"/>
  <c r="CN427"/>
  <c r="CN311" s="1"/>
  <c r="CN193" s="1"/>
  <c r="CN87" s="1"/>
  <c r="CM427"/>
  <c r="CM311" s="1"/>
  <c r="CM193" s="1"/>
  <c r="CM87" s="1"/>
  <c r="CL427"/>
  <c r="CL311" s="1"/>
  <c r="CL193" s="1"/>
  <c r="CL87" s="1"/>
  <c r="CK427"/>
  <c r="CK311" s="1"/>
  <c r="CK193" s="1"/>
  <c r="CK87" s="1"/>
  <c r="CJ427"/>
  <c r="CJ311" s="1"/>
  <c r="CJ193" s="1"/>
  <c r="CJ87" s="1"/>
  <c r="CH427"/>
  <c r="CH311" s="1"/>
  <c r="CH193" s="1"/>
  <c r="CH87" s="1"/>
  <c r="CG427"/>
  <c r="CG311" s="1"/>
  <c r="CG193" s="1"/>
  <c r="CG87" s="1"/>
  <c r="CF427"/>
  <c r="CF311" s="1"/>
  <c r="CF193" s="1"/>
  <c r="CF87" s="1"/>
  <c r="CE427"/>
  <c r="CE311" s="1"/>
  <c r="CE193" s="1"/>
  <c r="CE87" s="1"/>
  <c r="CD427"/>
  <c r="CD311" s="1"/>
  <c r="CD193" s="1"/>
  <c r="CD87" s="1"/>
  <c r="CC427"/>
  <c r="CC311" s="1"/>
  <c r="CC193" s="1"/>
  <c r="CC87" s="1"/>
  <c r="CB427"/>
  <c r="CB311" s="1"/>
  <c r="CB193" s="1"/>
  <c r="CB87" s="1"/>
  <c r="CA427"/>
  <c r="CA311" s="1"/>
  <c r="CA193" s="1"/>
  <c r="CA87" s="1"/>
  <c r="BZ427"/>
  <c r="BZ311" s="1"/>
  <c r="BZ193" s="1"/>
  <c r="BZ87" s="1"/>
  <c r="BY427"/>
  <c r="BY311" s="1"/>
  <c r="BY193" s="1"/>
  <c r="BY87" s="1"/>
  <c r="BX427"/>
  <c r="BX311" s="1"/>
  <c r="BX193" s="1"/>
  <c r="BX87" s="1"/>
  <c r="BW427"/>
  <c r="BW311" s="1"/>
  <c r="BW193" s="1"/>
  <c r="BW87" s="1"/>
  <c r="BV427"/>
  <c r="BV311" s="1"/>
  <c r="BV193" s="1"/>
  <c r="BV87" s="1"/>
  <c r="BU427"/>
  <c r="BU311" s="1"/>
  <c r="BU193" s="1"/>
  <c r="BU87" s="1"/>
  <c r="BT427"/>
  <c r="BT311" s="1"/>
  <c r="BT193" s="1"/>
  <c r="BT87" s="1"/>
  <c r="BS427"/>
  <c r="BS311" s="1"/>
  <c r="BS193" s="1"/>
  <c r="BS87" s="1"/>
  <c r="BR427"/>
  <c r="BR311" s="1"/>
  <c r="BR193" s="1"/>
  <c r="BR87" s="1"/>
  <c r="BQ427"/>
  <c r="BQ311" s="1"/>
  <c r="BQ193" s="1"/>
  <c r="BQ87" s="1"/>
  <c r="BP427"/>
  <c r="BP311" s="1"/>
  <c r="BP193" s="1"/>
  <c r="BP87" s="1"/>
  <c r="BO427"/>
  <c r="BO311" s="1"/>
  <c r="BO193" s="1"/>
  <c r="BO87" s="1"/>
  <c r="BN427"/>
  <c r="BN311" s="1"/>
  <c r="BN193" s="1"/>
  <c r="BN87" s="1"/>
  <c r="BM427"/>
  <c r="BM311" s="1"/>
  <c r="BM193" s="1"/>
  <c r="BM87" s="1"/>
  <c r="BL427"/>
  <c r="BL311" s="1"/>
  <c r="BL193" s="1"/>
  <c r="BL87" s="1"/>
  <c r="BK427"/>
  <c r="BK311" s="1"/>
  <c r="BK193" s="1"/>
  <c r="BK87" s="1"/>
  <c r="BJ427"/>
  <c r="BJ311" s="1"/>
  <c r="BJ193" s="1"/>
  <c r="BJ87" s="1"/>
  <c r="BI427"/>
  <c r="BI311" s="1"/>
  <c r="BI193" s="1"/>
  <c r="BI87" s="1"/>
  <c r="BH427"/>
  <c r="BH311" s="1"/>
  <c r="BH193" s="1"/>
  <c r="BH87" s="1"/>
  <c r="BG427"/>
  <c r="BG311" s="1"/>
  <c r="BG193" s="1"/>
  <c r="BG87" s="1"/>
  <c r="BF427"/>
  <c r="BF311" s="1"/>
  <c r="BF193" s="1"/>
  <c r="BF87" s="1"/>
  <c r="BE427"/>
  <c r="BE311" s="1"/>
  <c r="BE193" s="1"/>
  <c r="BE87" s="1"/>
  <c r="BD427"/>
  <c r="BD311" s="1"/>
  <c r="BD193" s="1"/>
  <c r="BD87" s="1"/>
  <c r="BC427"/>
  <c r="BC311" s="1"/>
  <c r="BC193" s="1"/>
  <c r="BC87" s="1"/>
  <c r="BB427"/>
  <c r="BB311" s="1"/>
  <c r="BB193" s="1"/>
  <c r="BB87" s="1"/>
  <c r="BA427"/>
  <c r="BA311" s="1"/>
  <c r="BA193" s="1"/>
  <c r="BA87" s="1"/>
  <c r="AZ427"/>
  <c r="AZ311" s="1"/>
  <c r="AZ193" s="1"/>
  <c r="AZ87" s="1"/>
  <c r="AY427"/>
  <c r="AY311" s="1"/>
  <c r="AY193" s="1"/>
  <c r="AY87" s="1"/>
  <c r="AX427"/>
  <c r="AX311" s="1"/>
  <c r="AX193" s="1"/>
  <c r="AX87" s="1"/>
  <c r="AW427"/>
  <c r="AW311" s="1"/>
  <c r="AW193" s="1"/>
  <c r="AW87" s="1"/>
  <c r="AV427"/>
  <c r="AV311" s="1"/>
  <c r="AV193" s="1"/>
  <c r="AV87" s="1"/>
  <c r="AU427"/>
  <c r="AU311" s="1"/>
  <c r="AU193" s="1"/>
  <c r="AU87" s="1"/>
  <c r="AT427"/>
  <c r="AT311" s="1"/>
  <c r="AT193" s="1"/>
  <c r="AT87" s="1"/>
  <c r="AS427"/>
  <c r="AS311" s="1"/>
  <c r="AS193" s="1"/>
  <c r="AS87" s="1"/>
  <c r="AR427"/>
  <c r="AR311" s="1"/>
  <c r="AR193" s="1"/>
  <c r="AR87" s="1"/>
  <c r="AQ427"/>
  <c r="AQ311" s="1"/>
  <c r="AQ193" s="1"/>
  <c r="AQ87" s="1"/>
  <c r="AP427"/>
  <c r="AP311" s="1"/>
  <c r="AP193" s="1"/>
  <c r="AP87" s="1"/>
  <c r="AO427"/>
  <c r="AO311" s="1"/>
  <c r="AO193" s="1"/>
  <c r="AO87" s="1"/>
  <c r="AN427"/>
  <c r="AN311" s="1"/>
  <c r="AN193" s="1"/>
  <c r="AN87" s="1"/>
  <c r="AM427"/>
  <c r="AM311" s="1"/>
  <c r="AM193" s="1"/>
  <c r="AM87" s="1"/>
  <c r="AL427"/>
  <c r="AL311" s="1"/>
  <c r="AL193" s="1"/>
  <c r="AL87" s="1"/>
  <c r="AK427"/>
  <c r="AK311" s="1"/>
  <c r="AK193" s="1"/>
  <c r="AK87" s="1"/>
  <c r="AJ427"/>
  <c r="AJ311" s="1"/>
  <c r="AJ193" s="1"/>
  <c r="AJ87" s="1"/>
  <c r="AI427"/>
  <c r="AI311" s="1"/>
  <c r="AI193" s="1"/>
  <c r="AI87" s="1"/>
  <c r="AH427"/>
  <c r="AH311" s="1"/>
  <c r="AH193" s="1"/>
  <c r="AH87" s="1"/>
  <c r="AG427"/>
  <c r="AG311" s="1"/>
  <c r="AG193" s="1"/>
  <c r="AG87" s="1"/>
  <c r="AF427"/>
  <c r="AF311" s="1"/>
  <c r="AF193" s="1"/>
  <c r="AF87" s="1"/>
  <c r="AE427"/>
  <c r="AE311" s="1"/>
  <c r="AE193" s="1"/>
  <c r="AE87" s="1"/>
  <c r="AD427"/>
  <c r="AD311" s="1"/>
  <c r="AD193" s="1"/>
  <c r="AD87" s="1"/>
  <c r="AC427"/>
  <c r="AC311" s="1"/>
  <c r="AC193" s="1"/>
  <c r="AC87" s="1"/>
  <c r="AB427"/>
  <c r="AB311" s="1"/>
  <c r="AB193" s="1"/>
  <c r="AB87" s="1"/>
  <c r="AA427"/>
  <c r="AA311" s="1"/>
  <c r="AA193" s="1"/>
  <c r="AA87" s="1"/>
  <c r="Z427"/>
  <c r="Z311" s="1"/>
  <c r="Z193" s="1"/>
  <c r="Z87" s="1"/>
  <c r="Y427"/>
  <c r="Y311" s="1"/>
  <c r="Y193" s="1"/>
  <c r="Y87" s="1"/>
  <c r="X427"/>
  <c r="X311" s="1"/>
  <c r="X193" s="1"/>
  <c r="X87" s="1"/>
  <c r="W427"/>
  <c r="W311" s="1"/>
  <c r="W193" s="1"/>
  <c r="W87" s="1"/>
  <c r="V427"/>
  <c r="V311" s="1"/>
  <c r="V193" s="1"/>
  <c r="V87" s="1"/>
  <c r="U427"/>
  <c r="U311" s="1"/>
  <c r="U193" s="1"/>
  <c r="U87" s="1"/>
  <c r="T427"/>
  <c r="T311" s="1"/>
  <c r="T193" s="1"/>
  <c r="T87" s="1"/>
  <c r="S427"/>
  <c r="S311" s="1"/>
  <c r="S193" s="1"/>
  <c r="S87" s="1"/>
  <c r="R427"/>
  <c r="R311" s="1"/>
  <c r="R193" s="1"/>
  <c r="R87" s="1"/>
  <c r="Q427"/>
  <c r="Q311" s="1"/>
  <c r="Q193" s="1"/>
  <c r="Q87" s="1"/>
  <c r="P427"/>
  <c r="P311" s="1"/>
  <c r="P193" s="1"/>
  <c r="P87" s="1"/>
  <c r="O427"/>
  <c r="O311" s="1"/>
  <c r="O193" s="1"/>
  <c r="O87" s="1"/>
  <c r="N427"/>
  <c r="N311" s="1"/>
  <c r="N193" s="1"/>
  <c r="N87" s="1"/>
  <c r="M427"/>
  <c r="M311" s="1"/>
  <c r="M193" s="1"/>
  <c r="M87" s="1"/>
  <c r="L427"/>
  <c r="L311" s="1"/>
  <c r="L193" s="1"/>
  <c r="L87" s="1"/>
  <c r="K427"/>
  <c r="K311" s="1"/>
  <c r="K193" s="1"/>
  <c r="K87" s="1"/>
  <c r="J427"/>
  <c r="J311" s="1"/>
  <c r="J193" s="1"/>
  <c r="J87" s="1"/>
  <c r="DD428"/>
  <c r="DD312" s="1"/>
  <c r="DD194" s="1"/>
  <c r="DD88" s="1"/>
  <c r="DC428"/>
  <c r="DC312" s="1"/>
  <c r="DC194" s="1"/>
  <c r="DC88" s="1"/>
  <c r="DB428"/>
  <c r="DB312" s="1"/>
  <c r="DB194" s="1"/>
  <c r="DB88" s="1"/>
  <c r="DA428"/>
  <c r="DA312" s="1"/>
  <c r="DA194" s="1"/>
  <c r="DA88" s="1"/>
  <c r="CZ428"/>
  <c r="CZ312" s="1"/>
  <c r="CZ194" s="1"/>
  <c r="CZ88" s="1"/>
  <c r="CY428"/>
  <c r="CY312" s="1"/>
  <c r="CY194" s="1"/>
  <c r="CY88" s="1"/>
  <c r="CX428"/>
  <c r="CX312" s="1"/>
  <c r="CX194" s="1"/>
  <c r="CX88" s="1"/>
  <c r="CW428"/>
  <c r="CW312" s="1"/>
  <c r="CW194" s="1"/>
  <c r="CW88" s="1"/>
  <c r="CV428"/>
  <c r="CV312" s="1"/>
  <c r="CV194" s="1"/>
  <c r="CV88" s="1"/>
  <c r="CU428"/>
  <c r="CU312" s="1"/>
  <c r="CU194" s="1"/>
  <c r="CU88" s="1"/>
  <c r="CT428"/>
  <c r="CT312" s="1"/>
  <c r="CT194" s="1"/>
  <c r="CT88" s="1"/>
  <c r="CS428"/>
  <c r="CS312" s="1"/>
  <c r="CS194" s="1"/>
  <c r="CS88" s="1"/>
  <c r="CR428"/>
  <c r="CR312" s="1"/>
  <c r="CR194" s="1"/>
  <c r="CR88" s="1"/>
  <c r="CQ428"/>
  <c r="CQ312" s="1"/>
  <c r="CQ194" s="1"/>
  <c r="CQ88" s="1"/>
  <c r="CP428"/>
  <c r="CP312" s="1"/>
  <c r="CP194" s="1"/>
  <c r="CP88" s="1"/>
  <c r="CO428"/>
  <c r="CO312" s="1"/>
  <c r="CO194" s="1"/>
  <c r="CO88" s="1"/>
  <c r="CN428"/>
  <c r="CN312" s="1"/>
  <c r="CN194" s="1"/>
  <c r="CN88" s="1"/>
  <c r="CM428"/>
  <c r="CM312" s="1"/>
  <c r="CM194" s="1"/>
  <c r="CM88" s="1"/>
  <c r="CL428"/>
  <c r="CL312" s="1"/>
  <c r="CL194" s="1"/>
  <c r="CL88" s="1"/>
  <c r="CK428"/>
  <c r="CK312" s="1"/>
  <c r="CK194" s="1"/>
  <c r="CK88" s="1"/>
  <c r="CI428"/>
  <c r="CI312" s="1"/>
  <c r="CI194" s="1"/>
  <c r="CI88" s="1"/>
  <c r="CH428"/>
  <c r="CH312" s="1"/>
  <c r="CH194" s="1"/>
  <c r="CH88" s="1"/>
  <c r="CG428"/>
  <c r="CG312" s="1"/>
  <c r="CG194" s="1"/>
  <c r="CG88" s="1"/>
  <c r="CF428"/>
  <c r="CF312" s="1"/>
  <c r="CF194" s="1"/>
  <c r="CF88" s="1"/>
  <c r="CE428"/>
  <c r="CE312" s="1"/>
  <c r="CE194" s="1"/>
  <c r="CE88" s="1"/>
  <c r="CD428"/>
  <c r="CD312" s="1"/>
  <c r="CD194" s="1"/>
  <c r="CD88" s="1"/>
  <c r="CC428"/>
  <c r="CC312" s="1"/>
  <c r="CC194" s="1"/>
  <c r="CC88" s="1"/>
  <c r="CB428"/>
  <c r="CB312" s="1"/>
  <c r="CB194" s="1"/>
  <c r="CB88" s="1"/>
  <c r="CA428"/>
  <c r="CA312" s="1"/>
  <c r="CA194" s="1"/>
  <c r="CA88" s="1"/>
  <c r="BZ428"/>
  <c r="BZ312" s="1"/>
  <c r="BZ194" s="1"/>
  <c r="BZ88" s="1"/>
  <c r="BY428"/>
  <c r="BY312" s="1"/>
  <c r="BY194" s="1"/>
  <c r="BY88" s="1"/>
  <c r="BX428"/>
  <c r="BX312" s="1"/>
  <c r="BX194" s="1"/>
  <c r="BX88" s="1"/>
  <c r="BW428"/>
  <c r="BW312" s="1"/>
  <c r="BW194" s="1"/>
  <c r="BW88" s="1"/>
  <c r="BV428"/>
  <c r="BV312" s="1"/>
  <c r="BV194" s="1"/>
  <c r="BV88" s="1"/>
  <c r="BU428"/>
  <c r="BU312" s="1"/>
  <c r="BU194" s="1"/>
  <c r="BU88" s="1"/>
  <c r="BT428"/>
  <c r="BT312" s="1"/>
  <c r="BT194" s="1"/>
  <c r="BT88" s="1"/>
  <c r="BS428"/>
  <c r="BS312" s="1"/>
  <c r="BS194" s="1"/>
  <c r="BS88" s="1"/>
  <c r="BR428"/>
  <c r="BR312" s="1"/>
  <c r="BR194" s="1"/>
  <c r="BR88" s="1"/>
  <c r="BQ428"/>
  <c r="BQ312" s="1"/>
  <c r="BQ194" s="1"/>
  <c r="BQ88" s="1"/>
  <c r="BP428"/>
  <c r="BP312" s="1"/>
  <c r="BP194" s="1"/>
  <c r="BP88" s="1"/>
  <c r="BO428"/>
  <c r="BO312" s="1"/>
  <c r="BO194" s="1"/>
  <c r="BO88" s="1"/>
  <c r="BN428"/>
  <c r="BN312" s="1"/>
  <c r="BN194" s="1"/>
  <c r="BN88" s="1"/>
  <c r="BM428"/>
  <c r="BM312" s="1"/>
  <c r="BM194" s="1"/>
  <c r="BM88" s="1"/>
  <c r="BL428"/>
  <c r="BL312" s="1"/>
  <c r="BL194" s="1"/>
  <c r="BL88" s="1"/>
  <c r="BK428"/>
  <c r="BK312" s="1"/>
  <c r="BK194" s="1"/>
  <c r="BK88" s="1"/>
  <c r="BJ428"/>
  <c r="BJ312" s="1"/>
  <c r="BJ194" s="1"/>
  <c r="BJ88" s="1"/>
  <c r="BI428"/>
  <c r="BI312" s="1"/>
  <c r="BI194" s="1"/>
  <c r="BI88" s="1"/>
  <c r="BH428"/>
  <c r="BH312" s="1"/>
  <c r="BH194" s="1"/>
  <c r="BH88" s="1"/>
  <c r="BG428"/>
  <c r="BG312" s="1"/>
  <c r="BG194" s="1"/>
  <c r="BG88" s="1"/>
  <c r="BF428"/>
  <c r="BF312" s="1"/>
  <c r="BF194" s="1"/>
  <c r="BF88" s="1"/>
  <c r="BE428"/>
  <c r="BE312" s="1"/>
  <c r="BE194" s="1"/>
  <c r="BE88" s="1"/>
  <c r="BD428"/>
  <c r="BD312" s="1"/>
  <c r="BD194" s="1"/>
  <c r="BD88" s="1"/>
  <c r="BC428"/>
  <c r="BC312" s="1"/>
  <c r="BC194" s="1"/>
  <c r="BC88" s="1"/>
  <c r="BB428"/>
  <c r="BB312" s="1"/>
  <c r="BB194" s="1"/>
  <c r="BB88" s="1"/>
  <c r="BA428"/>
  <c r="BA312" s="1"/>
  <c r="BA194" s="1"/>
  <c r="BA88" s="1"/>
  <c r="AZ428"/>
  <c r="AZ312" s="1"/>
  <c r="AZ194" s="1"/>
  <c r="AZ88" s="1"/>
  <c r="AY428"/>
  <c r="AY312" s="1"/>
  <c r="AY194" s="1"/>
  <c r="AY88" s="1"/>
  <c r="AX428"/>
  <c r="AX312" s="1"/>
  <c r="AX194" s="1"/>
  <c r="AX88" s="1"/>
  <c r="AW428"/>
  <c r="AW312" s="1"/>
  <c r="AW194" s="1"/>
  <c r="AW88" s="1"/>
  <c r="AV428"/>
  <c r="AV312" s="1"/>
  <c r="AV194" s="1"/>
  <c r="AV88" s="1"/>
  <c r="AU428"/>
  <c r="AU312" s="1"/>
  <c r="AU194" s="1"/>
  <c r="AU88" s="1"/>
  <c r="AT428"/>
  <c r="AT312" s="1"/>
  <c r="AT194" s="1"/>
  <c r="AT88" s="1"/>
  <c r="AS428"/>
  <c r="AS312" s="1"/>
  <c r="AS194" s="1"/>
  <c r="AS88" s="1"/>
  <c r="AR428"/>
  <c r="AR312" s="1"/>
  <c r="AR194" s="1"/>
  <c r="AR88" s="1"/>
  <c r="AQ428"/>
  <c r="AQ312" s="1"/>
  <c r="AQ194" s="1"/>
  <c r="AQ88" s="1"/>
  <c r="AP428"/>
  <c r="AP312" s="1"/>
  <c r="AP194" s="1"/>
  <c r="AP88" s="1"/>
  <c r="AO428"/>
  <c r="AO312" s="1"/>
  <c r="AO194" s="1"/>
  <c r="AO88" s="1"/>
  <c r="AN428"/>
  <c r="AN312" s="1"/>
  <c r="AN194" s="1"/>
  <c r="AN88" s="1"/>
  <c r="AM428"/>
  <c r="AM312" s="1"/>
  <c r="AM194" s="1"/>
  <c r="AM88" s="1"/>
  <c r="AL428"/>
  <c r="AL312" s="1"/>
  <c r="AL194" s="1"/>
  <c r="AL88" s="1"/>
  <c r="AK428"/>
  <c r="AK312" s="1"/>
  <c r="AK194" s="1"/>
  <c r="AK88" s="1"/>
  <c r="AJ428"/>
  <c r="AJ312" s="1"/>
  <c r="AJ194" s="1"/>
  <c r="AJ88" s="1"/>
  <c r="AI428"/>
  <c r="AI312" s="1"/>
  <c r="AI194" s="1"/>
  <c r="AI88" s="1"/>
  <c r="AH428"/>
  <c r="AH312" s="1"/>
  <c r="AH194" s="1"/>
  <c r="AH88" s="1"/>
  <c r="AG428"/>
  <c r="AG312" s="1"/>
  <c r="AG194" s="1"/>
  <c r="AG88" s="1"/>
  <c r="AF428"/>
  <c r="AF312" s="1"/>
  <c r="AF194" s="1"/>
  <c r="AF88" s="1"/>
  <c r="AE428"/>
  <c r="AE312" s="1"/>
  <c r="AE194" s="1"/>
  <c r="AE88" s="1"/>
  <c r="AD428"/>
  <c r="AD312" s="1"/>
  <c r="AD194" s="1"/>
  <c r="AD88" s="1"/>
  <c r="AC428"/>
  <c r="AC312" s="1"/>
  <c r="AC194" s="1"/>
  <c r="AC88" s="1"/>
  <c r="AB428"/>
  <c r="AB312" s="1"/>
  <c r="AB194" s="1"/>
  <c r="AB88" s="1"/>
  <c r="AA428"/>
  <c r="AA312" s="1"/>
  <c r="AA194" s="1"/>
  <c r="AA88" s="1"/>
  <c r="Z428"/>
  <c r="Z312" s="1"/>
  <c r="Z194" s="1"/>
  <c r="Z88" s="1"/>
  <c r="Y428"/>
  <c r="Y312" s="1"/>
  <c r="Y194" s="1"/>
  <c r="Y88" s="1"/>
  <c r="X428"/>
  <c r="X312" s="1"/>
  <c r="X194" s="1"/>
  <c r="X88" s="1"/>
  <c r="W428"/>
  <c r="W312" s="1"/>
  <c r="W194" s="1"/>
  <c r="W88" s="1"/>
  <c r="V428"/>
  <c r="V312" s="1"/>
  <c r="V194" s="1"/>
  <c r="V88" s="1"/>
  <c r="U428"/>
  <c r="U312" s="1"/>
  <c r="U194" s="1"/>
  <c r="U88" s="1"/>
  <c r="T428"/>
  <c r="T312" s="1"/>
  <c r="T194" s="1"/>
  <c r="T88" s="1"/>
  <c r="S428"/>
  <c r="S312" s="1"/>
  <c r="S194" s="1"/>
  <c r="S88" s="1"/>
  <c r="R428"/>
  <c r="R312" s="1"/>
  <c r="R194" s="1"/>
  <c r="R88" s="1"/>
  <c r="Q428"/>
  <c r="Q312" s="1"/>
  <c r="Q194" s="1"/>
  <c r="Q88" s="1"/>
  <c r="P428"/>
  <c r="P312" s="1"/>
  <c r="P194" s="1"/>
  <c r="P88" s="1"/>
  <c r="O428"/>
  <c r="O312" s="1"/>
  <c r="O194" s="1"/>
  <c r="O88" s="1"/>
  <c r="N428"/>
  <c r="N312" s="1"/>
  <c r="N194" s="1"/>
  <c r="N88" s="1"/>
  <c r="M428"/>
  <c r="M312" s="1"/>
  <c r="M194" s="1"/>
  <c r="M88" s="1"/>
  <c r="L428"/>
  <c r="L312" s="1"/>
  <c r="L194" s="1"/>
  <c r="L88" s="1"/>
  <c r="K428"/>
  <c r="K312" s="1"/>
  <c r="K194" s="1"/>
  <c r="K88" s="1"/>
  <c r="J428"/>
  <c r="J312" s="1"/>
  <c r="J194" s="1"/>
  <c r="J88" s="1"/>
  <c r="DD429"/>
  <c r="DD313" s="1"/>
  <c r="DD195" s="1"/>
  <c r="DD89" s="1"/>
  <c r="DC429"/>
  <c r="DC313" s="1"/>
  <c r="DC195" s="1"/>
  <c r="DC89" s="1"/>
  <c r="DB429"/>
  <c r="DB313" s="1"/>
  <c r="DB195" s="1"/>
  <c r="DB89" s="1"/>
  <c r="DA429"/>
  <c r="DA313" s="1"/>
  <c r="DA195" s="1"/>
  <c r="DA89" s="1"/>
  <c r="CZ429"/>
  <c r="CZ313" s="1"/>
  <c r="CZ195" s="1"/>
  <c r="CZ89" s="1"/>
  <c r="CY429"/>
  <c r="CY313" s="1"/>
  <c r="CY195" s="1"/>
  <c r="CY89" s="1"/>
  <c r="CX429"/>
  <c r="CX313" s="1"/>
  <c r="CX195" s="1"/>
  <c r="CX89" s="1"/>
  <c r="CW429"/>
  <c r="CW313" s="1"/>
  <c r="CW195" s="1"/>
  <c r="CW89" s="1"/>
  <c r="CV429"/>
  <c r="CV313" s="1"/>
  <c r="CV195" s="1"/>
  <c r="CV89" s="1"/>
  <c r="CU429"/>
  <c r="CU313" s="1"/>
  <c r="CU195" s="1"/>
  <c r="CU89" s="1"/>
  <c r="CT429"/>
  <c r="CT313" s="1"/>
  <c r="CT195" s="1"/>
  <c r="CT89" s="1"/>
  <c r="CS429"/>
  <c r="CS313" s="1"/>
  <c r="CS195" s="1"/>
  <c r="CS89" s="1"/>
  <c r="CR429"/>
  <c r="CR313" s="1"/>
  <c r="CR195" s="1"/>
  <c r="CR89" s="1"/>
  <c r="CQ429"/>
  <c r="CQ313" s="1"/>
  <c r="CQ195" s="1"/>
  <c r="CQ89" s="1"/>
  <c r="CP429"/>
  <c r="CP313" s="1"/>
  <c r="CP195" s="1"/>
  <c r="CP89" s="1"/>
  <c r="CO429"/>
  <c r="CO313" s="1"/>
  <c r="CO195" s="1"/>
  <c r="CO89" s="1"/>
  <c r="CN429"/>
  <c r="CN313" s="1"/>
  <c r="CN195" s="1"/>
  <c r="CN89" s="1"/>
  <c r="CM429"/>
  <c r="CM313" s="1"/>
  <c r="CM195" s="1"/>
  <c r="CM89" s="1"/>
  <c r="CL429"/>
  <c r="CL313" s="1"/>
  <c r="CL195" s="1"/>
  <c r="CL89" s="1"/>
  <c r="CJ429"/>
  <c r="CJ313" s="1"/>
  <c r="CJ195" s="1"/>
  <c r="CJ89" s="1"/>
  <c r="CI429"/>
  <c r="CI313" s="1"/>
  <c r="CI195" s="1"/>
  <c r="CI89" s="1"/>
  <c r="CH429"/>
  <c r="CH313" s="1"/>
  <c r="CH195" s="1"/>
  <c r="CH89" s="1"/>
  <c r="CG429"/>
  <c r="CG313" s="1"/>
  <c r="CG195" s="1"/>
  <c r="CG89" s="1"/>
  <c r="CF429"/>
  <c r="CF313" s="1"/>
  <c r="CF195" s="1"/>
  <c r="CF89" s="1"/>
  <c r="CE429"/>
  <c r="CE313" s="1"/>
  <c r="CE195" s="1"/>
  <c r="CE89" s="1"/>
  <c r="CD429"/>
  <c r="CD313" s="1"/>
  <c r="CD195" s="1"/>
  <c r="CD89" s="1"/>
  <c r="CC429"/>
  <c r="CC313" s="1"/>
  <c r="CC195" s="1"/>
  <c r="CC89" s="1"/>
  <c r="CB429"/>
  <c r="CB313" s="1"/>
  <c r="CB195" s="1"/>
  <c r="CB89" s="1"/>
  <c r="CA429"/>
  <c r="CA313" s="1"/>
  <c r="CA195" s="1"/>
  <c r="CA89" s="1"/>
  <c r="BZ429"/>
  <c r="BZ313" s="1"/>
  <c r="BZ195" s="1"/>
  <c r="BZ89" s="1"/>
  <c r="BY429"/>
  <c r="BY313" s="1"/>
  <c r="BY195" s="1"/>
  <c r="BY89" s="1"/>
  <c r="BX429"/>
  <c r="BX313" s="1"/>
  <c r="BX195" s="1"/>
  <c r="BX89" s="1"/>
  <c r="BW429"/>
  <c r="BW313" s="1"/>
  <c r="BW195" s="1"/>
  <c r="BW89" s="1"/>
  <c r="BV429"/>
  <c r="BV313" s="1"/>
  <c r="BV195" s="1"/>
  <c r="BV89" s="1"/>
  <c r="BU429"/>
  <c r="BU313" s="1"/>
  <c r="BU195" s="1"/>
  <c r="BU89" s="1"/>
  <c r="BT429"/>
  <c r="BT313" s="1"/>
  <c r="BT195" s="1"/>
  <c r="BT89" s="1"/>
  <c r="BS429"/>
  <c r="BS313" s="1"/>
  <c r="BS195" s="1"/>
  <c r="BS89" s="1"/>
  <c r="BR429"/>
  <c r="BR313" s="1"/>
  <c r="BR195" s="1"/>
  <c r="BR89" s="1"/>
  <c r="BQ429"/>
  <c r="BQ313" s="1"/>
  <c r="BQ195" s="1"/>
  <c r="BQ89" s="1"/>
  <c r="BP429"/>
  <c r="BP313" s="1"/>
  <c r="BP195" s="1"/>
  <c r="BP89" s="1"/>
  <c r="BO429"/>
  <c r="BO313" s="1"/>
  <c r="BO195" s="1"/>
  <c r="BO89" s="1"/>
  <c r="BN429"/>
  <c r="BN313" s="1"/>
  <c r="BN195" s="1"/>
  <c r="BN89" s="1"/>
  <c r="BM429"/>
  <c r="BM313" s="1"/>
  <c r="BM195" s="1"/>
  <c r="BM89" s="1"/>
  <c r="BL429"/>
  <c r="BL313" s="1"/>
  <c r="BL195" s="1"/>
  <c r="BL89" s="1"/>
  <c r="BK429"/>
  <c r="BK313" s="1"/>
  <c r="BK195" s="1"/>
  <c r="BK89" s="1"/>
  <c r="BJ429"/>
  <c r="BJ313" s="1"/>
  <c r="BJ195" s="1"/>
  <c r="BJ89" s="1"/>
  <c r="BI429"/>
  <c r="BI313" s="1"/>
  <c r="BI195" s="1"/>
  <c r="BI89" s="1"/>
  <c r="BH429"/>
  <c r="BH313" s="1"/>
  <c r="BH195" s="1"/>
  <c r="BH89" s="1"/>
  <c r="BG429"/>
  <c r="BG313" s="1"/>
  <c r="BG195" s="1"/>
  <c r="BG89" s="1"/>
  <c r="BF429"/>
  <c r="BF313" s="1"/>
  <c r="BF195" s="1"/>
  <c r="BF89" s="1"/>
  <c r="BE429"/>
  <c r="BE313" s="1"/>
  <c r="BE195" s="1"/>
  <c r="BE89" s="1"/>
  <c r="BD429"/>
  <c r="BD313" s="1"/>
  <c r="BD195" s="1"/>
  <c r="BD89" s="1"/>
  <c r="BC429"/>
  <c r="BC313" s="1"/>
  <c r="BC195" s="1"/>
  <c r="BC89" s="1"/>
  <c r="BB429"/>
  <c r="BB313" s="1"/>
  <c r="BB195" s="1"/>
  <c r="BB89" s="1"/>
  <c r="BA429"/>
  <c r="BA313" s="1"/>
  <c r="BA195" s="1"/>
  <c r="BA89" s="1"/>
  <c r="AZ429"/>
  <c r="AZ313" s="1"/>
  <c r="AZ195" s="1"/>
  <c r="AZ89" s="1"/>
  <c r="AY429"/>
  <c r="AY313" s="1"/>
  <c r="AY195" s="1"/>
  <c r="AY89" s="1"/>
  <c r="AX429"/>
  <c r="AX313" s="1"/>
  <c r="AX195" s="1"/>
  <c r="AX89" s="1"/>
  <c r="AW429"/>
  <c r="AW313" s="1"/>
  <c r="AW195" s="1"/>
  <c r="AW89" s="1"/>
  <c r="AV429"/>
  <c r="AV313" s="1"/>
  <c r="AV195" s="1"/>
  <c r="AV89" s="1"/>
  <c r="AU429"/>
  <c r="AU313" s="1"/>
  <c r="AU195" s="1"/>
  <c r="AU89" s="1"/>
  <c r="AT429"/>
  <c r="AT313" s="1"/>
  <c r="AT195" s="1"/>
  <c r="AT89" s="1"/>
  <c r="AS429"/>
  <c r="AS313" s="1"/>
  <c r="AS195" s="1"/>
  <c r="AS89" s="1"/>
  <c r="AR429"/>
  <c r="AR313" s="1"/>
  <c r="AR195" s="1"/>
  <c r="AR89" s="1"/>
  <c r="AQ429"/>
  <c r="AQ313" s="1"/>
  <c r="AQ195" s="1"/>
  <c r="AQ89" s="1"/>
  <c r="AP429"/>
  <c r="AP313" s="1"/>
  <c r="AP195" s="1"/>
  <c r="AP89" s="1"/>
  <c r="AO429"/>
  <c r="AO313" s="1"/>
  <c r="AO195" s="1"/>
  <c r="AO89" s="1"/>
  <c r="AN429"/>
  <c r="AN313" s="1"/>
  <c r="AN195" s="1"/>
  <c r="AN89" s="1"/>
  <c r="AM429"/>
  <c r="AM313" s="1"/>
  <c r="AM195" s="1"/>
  <c r="AM89" s="1"/>
  <c r="AL429"/>
  <c r="AL313" s="1"/>
  <c r="AL195" s="1"/>
  <c r="AL89" s="1"/>
  <c r="AK429"/>
  <c r="AK313" s="1"/>
  <c r="AK195" s="1"/>
  <c r="AK89" s="1"/>
  <c r="AJ429"/>
  <c r="AJ313" s="1"/>
  <c r="AJ195" s="1"/>
  <c r="AJ89" s="1"/>
  <c r="AI429"/>
  <c r="AI313" s="1"/>
  <c r="AI195" s="1"/>
  <c r="AI89" s="1"/>
  <c r="AH429"/>
  <c r="AH313" s="1"/>
  <c r="AH195" s="1"/>
  <c r="AH89" s="1"/>
  <c r="AG429"/>
  <c r="AG313" s="1"/>
  <c r="AG195" s="1"/>
  <c r="AG89" s="1"/>
  <c r="AF429"/>
  <c r="AF313" s="1"/>
  <c r="AF195" s="1"/>
  <c r="AF89" s="1"/>
  <c r="AE429"/>
  <c r="AE313" s="1"/>
  <c r="AE195" s="1"/>
  <c r="AE89" s="1"/>
  <c r="AD429"/>
  <c r="AD313" s="1"/>
  <c r="AD195" s="1"/>
  <c r="AD89" s="1"/>
  <c r="AC429"/>
  <c r="AC313" s="1"/>
  <c r="AC195" s="1"/>
  <c r="AC89" s="1"/>
  <c r="AB429"/>
  <c r="AB313" s="1"/>
  <c r="AB195" s="1"/>
  <c r="AB89" s="1"/>
  <c r="AA429"/>
  <c r="AA313" s="1"/>
  <c r="AA195" s="1"/>
  <c r="AA89" s="1"/>
  <c r="Z429"/>
  <c r="Z313" s="1"/>
  <c r="Z195" s="1"/>
  <c r="Z89" s="1"/>
  <c r="Y429"/>
  <c r="Y313" s="1"/>
  <c r="Y195" s="1"/>
  <c r="Y89" s="1"/>
  <c r="X429"/>
  <c r="X313" s="1"/>
  <c r="X195" s="1"/>
  <c r="X89" s="1"/>
  <c r="W429"/>
  <c r="W313" s="1"/>
  <c r="W195" s="1"/>
  <c r="W89" s="1"/>
  <c r="V429"/>
  <c r="V313" s="1"/>
  <c r="V195" s="1"/>
  <c r="V89" s="1"/>
  <c r="U429"/>
  <c r="U313" s="1"/>
  <c r="U195" s="1"/>
  <c r="U89" s="1"/>
  <c r="T429"/>
  <c r="T313" s="1"/>
  <c r="T195" s="1"/>
  <c r="T89" s="1"/>
  <c r="S429"/>
  <c r="S313" s="1"/>
  <c r="S195" s="1"/>
  <c r="S89" s="1"/>
  <c r="R429"/>
  <c r="R313" s="1"/>
  <c r="R195" s="1"/>
  <c r="R89" s="1"/>
  <c r="Q429"/>
  <c r="Q313" s="1"/>
  <c r="Q195" s="1"/>
  <c r="Q89" s="1"/>
  <c r="P429"/>
  <c r="P313" s="1"/>
  <c r="P195" s="1"/>
  <c r="P89" s="1"/>
  <c r="O429"/>
  <c r="O313" s="1"/>
  <c r="O195" s="1"/>
  <c r="O89" s="1"/>
  <c r="N429"/>
  <c r="N313" s="1"/>
  <c r="N195" s="1"/>
  <c r="N89" s="1"/>
  <c r="M429"/>
  <c r="M313" s="1"/>
  <c r="M195" s="1"/>
  <c r="M89" s="1"/>
  <c r="L429"/>
  <c r="L313" s="1"/>
  <c r="L195" s="1"/>
  <c r="L89" s="1"/>
  <c r="K429"/>
  <c r="K313" s="1"/>
  <c r="K195" s="1"/>
  <c r="K89" s="1"/>
  <c r="J429"/>
  <c r="J313" s="1"/>
  <c r="J195" s="1"/>
  <c r="J89" s="1"/>
  <c r="DD430"/>
  <c r="DD314" s="1"/>
  <c r="DD196" s="1"/>
  <c r="DD90" s="1"/>
  <c r="DC430"/>
  <c r="DC314" s="1"/>
  <c r="DC196" s="1"/>
  <c r="DC90" s="1"/>
  <c r="DB430"/>
  <c r="DB314" s="1"/>
  <c r="DB196" s="1"/>
  <c r="DB90" s="1"/>
  <c r="DA430"/>
  <c r="DA314" s="1"/>
  <c r="DA196" s="1"/>
  <c r="DA90" s="1"/>
  <c r="CZ430"/>
  <c r="CZ314" s="1"/>
  <c r="CZ196" s="1"/>
  <c r="CZ90" s="1"/>
  <c r="CY430"/>
  <c r="CY314" s="1"/>
  <c r="CY196" s="1"/>
  <c r="CY90" s="1"/>
  <c r="CX430"/>
  <c r="CX314" s="1"/>
  <c r="CX196" s="1"/>
  <c r="CX90" s="1"/>
  <c r="CW430"/>
  <c r="CW314" s="1"/>
  <c r="CW196" s="1"/>
  <c r="CW90" s="1"/>
  <c r="CV430"/>
  <c r="CV314" s="1"/>
  <c r="CV196" s="1"/>
  <c r="CV90" s="1"/>
  <c r="CU430"/>
  <c r="CU314" s="1"/>
  <c r="CU196" s="1"/>
  <c r="CU90" s="1"/>
  <c r="CT430"/>
  <c r="CT314" s="1"/>
  <c r="CT196" s="1"/>
  <c r="CT90" s="1"/>
  <c r="CS430"/>
  <c r="CS314" s="1"/>
  <c r="CS196" s="1"/>
  <c r="CS90" s="1"/>
  <c r="CR430"/>
  <c r="CR314" s="1"/>
  <c r="CR196" s="1"/>
  <c r="CR90" s="1"/>
  <c r="CQ430"/>
  <c r="CQ314" s="1"/>
  <c r="CQ196" s="1"/>
  <c r="CQ90" s="1"/>
  <c r="CP430"/>
  <c r="CP314" s="1"/>
  <c r="CP196" s="1"/>
  <c r="CP90" s="1"/>
  <c r="CO430"/>
  <c r="CO314" s="1"/>
  <c r="CO196" s="1"/>
  <c r="CO90" s="1"/>
  <c r="CN430"/>
  <c r="CN314" s="1"/>
  <c r="CN196" s="1"/>
  <c r="CN90" s="1"/>
  <c r="CM430"/>
  <c r="CM314" s="1"/>
  <c r="CM196" s="1"/>
  <c r="CM90" s="1"/>
  <c r="CK430"/>
  <c r="CK314" s="1"/>
  <c r="CK196" s="1"/>
  <c r="CK90" s="1"/>
  <c r="CJ430"/>
  <c r="CJ314" s="1"/>
  <c r="CJ196" s="1"/>
  <c r="CJ90" s="1"/>
  <c r="CI430"/>
  <c r="CI314" s="1"/>
  <c r="CI196" s="1"/>
  <c r="CI90" s="1"/>
  <c r="CH430"/>
  <c r="CH314" s="1"/>
  <c r="CH196" s="1"/>
  <c r="CH90" s="1"/>
  <c r="CG430"/>
  <c r="CG314" s="1"/>
  <c r="CG196" s="1"/>
  <c r="CG90" s="1"/>
  <c r="CF430"/>
  <c r="CF314" s="1"/>
  <c r="CF196" s="1"/>
  <c r="CF90" s="1"/>
  <c r="CE430"/>
  <c r="CE314" s="1"/>
  <c r="CE196" s="1"/>
  <c r="CE90" s="1"/>
  <c r="CD430"/>
  <c r="CD314" s="1"/>
  <c r="CD196" s="1"/>
  <c r="CD90" s="1"/>
  <c r="CC430"/>
  <c r="CC314" s="1"/>
  <c r="CC196" s="1"/>
  <c r="CC90" s="1"/>
  <c r="CB430"/>
  <c r="CB314" s="1"/>
  <c r="CB196" s="1"/>
  <c r="CB90" s="1"/>
  <c r="CA430"/>
  <c r="CA314" s="1"/>
  <c r="CA196" s="1"/>
  <c r="CA90" s="1"/>
  <c r="BZ430"/>
  <c r="BZ314" s="1"/>
  <c r="BZ196" s="1"/>
  <c r="BZ90" s="1"/>
  <c r="BY430"/>
  <c r="BY314" s="1"/>
  <c r="BY196" s="1"/>
  <c r="BY90" s="1"/>
  <c r="BX430"/>
  <c r="BX314" s="1"/>
  <c r="BX196" s="1"/>
  <c r="BX90" s="1"/>
  <c r="BW430"/>
  <c r="BW314" s="1"/>
  <c r="BW196" s="1"/>
  <c r="BW90" s="1"/>
  <c r="BV430"/>
  <c r="BV314" s="1"/>
  <c r="BV196" s="1"/>
  <c r="BV90" s="1"/>
  <c r="BU430"/>
  <c r="BU314" s="1"/>
  <c r="BU196" s="1"/>
  <c r="BU90" s="1"/>
  <c r="BT430"/>
  <c r="BT314" s="1"/>
  <c r="BT196" s="1"/>
  <c r="BT90" s="1"/>
  <c r="BS430"/>
  <c r="BS314" s="1"/>
  <c r="BS196" s="1"/>
  <c r="BS90" s="1"/>
  <c r="BR430"/>
  <c r="BR314" s="1"/>
  <c r="BR196" s="1"/>
  <c r="BR90" s="1"/>
  <c r="BQ430"/>
  <c r="BQ314" s="1"/>
  <c r="BQ196" s="1"/>
  <c r="BQ90" s="1"/>
  <c r="BP430"/>
  <c r="BP314" s="1"/>
  <c r="BP196" s="1"/>
  <c r="BP90" s="1"/>
  <c r="BO430"/>
  <c r="BO314" s="1"/>
  <c r="BO196" s="1"/>
  <c r="BO90" s="1"/>
  <c r="BN430"/>
  <c r="BN314" s="1"/>
  <c r="BN196" s="1"/>
  <c r="BN90" s="1"/>
  <c r="BM430"/>
  <c r="BM314" s="1"/>
  <c r="BM196" s="1"/>
  <c r="BM90" s="1"/>
  <c r="BL430"/>
  <c r="BL314" s="1"/>
  <c r="BL196" s="1"/>
  <c r="BL90" s="1"/>
  <c r="BK430"/>
  <c r="BK314" s="1"/>
  <c r="BK196" s="1"/>
  <c r="BK90" s="1"/>
  <c r="BJ430"/>
  <c r="BJ314" s="1"/>
  <c r="BJ196" s="1"/>
  <c r="BJ90" s="1"/>
  <c r="BI430"/>
  <c r="BI314" s="1"/>
  <c r="BI196" s="1"/>
  <c r="BI90" s="1"/>
  <c r="BH430"/>
  <c r="BH314" s="1"/>
  <c r="BH196" s="1"/>
  <c r="BH90" s="1"/>
  <c r="BG430"/>
  <c r="BG314" s="1"/>
  <c r="BG196" s="1"/>
  <c r="BG90" s="1"/>
  <c r="BF430"/>
  <c r="BF314" s="1"/>
  <c r="BF196" s="1"/>
  <c r="BF90" s="1"/>
  <c r="BE430"/>
  <c r="BE314" s="1"/>
  <c r="BE196" s="1"/>
  <c r="BE90" s="1"/>
  <c r="BD430"/>
  <c r="BD314" s="1"/>
  <c r="BD196" s="1"/>
  <c r="BD90" s="1"/>
  <c r="BC430"/>
  <c r="BC314" s="1"/>
  <c r="BC196" s="1"/>
  <c r="BC90" s="1"/>
  <c r="BB430"/>
  <c r="BB314" s="1"/>
  <c r="BB196" s="1"/>
  <c r="BB90" s="1"/>
  <c r="BA430"/>
  <c r="BA314" s="1"/>
  <c r="BA196" s="1"/>
  <c r="BA90" s="1"/>
  <c r="AZ430"/>
  <c r="AZ314" s="1"/>
  <c r="AZ196" s="1"/>
  <c r="AZ90" s="1"/>
  <c r="AY430"/>
  <c r="AY314" s="1"/>
  <c r="AY196" s="1"/>
  <c r="AY90" s="1"/>
  <c r="AX430"/>
  <c r="AX314" s="1"/>
  <c r="AX196" s="1"/>
  <c r="AX90" s="1"/>
  <c r="AW430"/>
  <c r="AW314" s="1"/>
  <c r="AW196" s="1"/>
  <c r="AW90" s="1"/>
  <c r="AV430"/>
  <c r="AV314" s="1"/>
  <c r="AV196" s="1"/>
  <c r="AV90" s="1"/>
  <c r="AU430"/>
  <c r="AU314" s="1"/>
  <c r="AU196" s="1"/>
  <c r="AU90" s="1"/>
  <c r="AT430"/>
  <c r="AT314" s="1"/>
  <c r="AT196" s="1"/>
  <c r="AT90" s="1"/>
  <c r="AS430"/>
  <c r="AS314" s="1"/>
  <c r="AS196" s="1"/>
  <c r="AS90" s="1"/>
  <c r="AR430"/>
  <c r="AR314" s="1"/>
  <c r="AR196" s="1"/>
  <c r="AR90" s="1"/>
  <c r="AQ430"/>
  <c r="AQ314" s="1"/>
  <c r="AQ196" s="1"/>
  <c r="AQ90" s="1"/>
  <c r="AP430"/>
  <c r="AP314" s="1"/>
  <c r="AP196" s="1"/>
  <c r="AP90" s="1"/>
  <c r="AO430"/>
  <c r="AO314" s="1"/>
  <c r="AO196" s="1"/>
  <c r="AO90" s="1"/>
  <c r="AN430"/>
  <c r="AN314" s="1"/>
  <c r="AN196" s="1"/>
  <c r="AN90" s="1"/>
  <c r="AM430"/>
  <c r="AM314" s="1"/>
  <c r="AM196" s="1"/>
  <c r="AM90" s="1"/>
  <c r="AL430"/>
  <c r="AL314" s="1"/>
  <c r="AL196" s="1"/>
  <c r="AL90" s="1"/>
  <c r="AK430"/>
  <c r="AK314" s="1"/>
  <c r="AK196" s="1"/>
  <c r="AK90" s="1"/>
  <c r="AJ430"/>
  <c r="AJ314" s="1"/>
  <c r="AJ196" s="1"/>
  <c r="AJ90" s="1"/>
  <c r="AI430"/>
  <c r="AI314" s="1"/>
  <c r="AI196" s="1"/>
  <c r="AI90" s="1"/>
  <c r="AH430"/>
  <c r="AH314" s="1"/>
  <c r="AH196" s="1"/>
  <c r="AH90" s="1"/>
  <c r="AG430"/>
  <c r="AG314" s="1"/>
  <c r="AG196" s="1"/>
  <c r="AG90" s="1"/>
  <c r="AF430"/>
  <c r="AF314" s="1"/>
  <c r="AF196" s="1"/>
  <c r="AF90" s="1"/>
  <c r="AE430"/>
  <c r="AE314" s="1"/>
  <c r="AE196" s="1"/>
  <c r="AE90" s="1"/>
  <c r="AD430"/>
  <c r="AD314" s="1"/>
  <c r="AD196" s="1"/>
  <c r="AD90" s="1"/>
  <c r="AC430"/>
  <c r="AC314" s="1"/>
  <c r="AC196" s="1"/>
  <c r="AC90" s="1"/>
  <c r="AB430"/>
  <c r="AB314" s="1"/>
  <c r="AB196" s="1"/>
  <c r="AB90" s="1"/>
  <c r="AA430"/>
  <c r="AA314" s="1"/>
  <c r="AA196" s="1"/>
  <c r="AA90" s="1"/>
  <c r="Z430"/>
  <c r="Z314" s="1"/>
  <c r="Z196" s="1"/>
  <c r="Z90" s="1"/>
  <c r="Y430"/>
  <c r="Y314" s="1"/>
  <c r="Y196" s="1"/>
  <c r="Y90" s="1"/>
  <c r="X430"/>
  <c r="X314" s="1"/>
  <c r="X196" s="1"/>
  <c r="X90" s="1"/>
  <c r="W430"/>
  <c r="W314" s="1"/>
  <c r="W196" s="1"/>
  <c r="W90" s="1"/>
  <c r="V430"/>
  <c r="V314" s="1"/>
  <c r="V196" s="1"/>
  <c r="V90" s="1"/>
  <c r="U430"/>
  <c r="U314" s="1"/>
  <c r="U196" s="1"/>
  <c r="U90" s="1"/>
  <c r="T430"/>
  <c r="T314" s="1"/>
  <c r="T196" s="1"/>
  <c r="T90" s="1"/>
  <c r="S430"/>
  <c r="S314" s="1"/>
  <c r="S196" s="1"/>
  <c r="S90" s="1"/>
  <c r="R430"/>
  <c r="R314" s="1"/>
  <c r="R196" s="1"/>
  <c r="R90" s="1"/>
  <c r="Q430"/>
  <c r="Q314" s="1"/>
  <c r="Q196" s="1"/>
  <c r="Q90" s="1"/>
  <c r="P430"/>
  <c r="P314" s="1"/>
  <c r="P196" s="1"/>
  <c r="P90" s="1"/>
  <c r="O430"/>
  <c r="O314" s="1"/>
  <c r="O196" s="1"/>
  <c r="O90" s="1"/>
  <c r="N430"/>
  <c r="N314" s="1"/>
  <c r="N196" s="1"/>
  <c r="N90" s="1"/>
  <c r="M430"/>
  <c r="M314" s="1"/>
  <c r="M196" s="1"/>
  <c r="M90" s="1"/>
  <c r="L430"/>
  <c r="L314" s="1"/>
  <c r="L196" s="1"/>
  <c r="L90" s="1"/>
  <c r="K430"/>
  <c r="K314" s="1"/>
  <c r="K196" s="1"/>
  <c r="K90" s="1"/>
  <c r="J430"/>
  <c r="J314" s="1"/>
  <c r="J196" s="1"/>
  <c r="J90" s="1"/>
  <c r="DD431"/>
  <c r="DD315" s="1"/>
  <c r="DD197" s="1"/>
  <c r="DD91" s="1"/>
  <c r="DC431"/>
  <c r="DC315" s="1"/>
  <c r="DC197" s="1"/>
  <c r="DC91" s="1"/>
  <c r="DB431"/>
  <c r="DB315" s="1"/>
  <c r="DB197" s="1"/>
  <c r="DB91" s="1"/>
  <c r="DA431"/>
  <c r="DA315" s="1"/>
  <c r="DA197" s="1"/>
  <c r="DA91" s="1"/>
  <c r="CZ431"/>
  <c r="CZ315" s="1"/>
  <c r="CZ197" s="1"/>
  <c r="CZ91" s="1"/>
  <c r="CY431"/>
  <c r="CY315" s="1"/>
  <c r="CY197" s="1"/>
  <c r="CY91" s="1"/>
  <c r="CX431"/>
  <c r="CX315" s="1"/>
  <c r="CX197" s="1"/>
  <c r="CX91" s="1"/>
  <c r="CW431"/>
  <c r="CW315" s="1"/>
  <c r="CW197" s="1"/>
  <c r="CW91" s="1"/>
  <c r="CV431"/>
  <c r="CV315" s="1"/>
  <c r="CV197" s="1"/>
  <c r="CV91" s="1"/>
  <c r="CU431"/>
  <c r="CU315" s="1"/>
  <c r="CU197" s="1"/>
  <c r="CU91" s="1"/>
  <c r="CT431"/>
  <c r="CT315" s="1"/>
  <c r="CT197" s="1"/>
  <c r="CT91" s="1"/>
  <c r="CS431"/>
  <c r="CS315" s="1"/>
  <c r="CS197" s="1"/>
  <c r="CS91" s="1"/>
  <c r="CR431"/>
  <c r="CR315" s="1"/>
  <c r="CR197" s="1"/>
  <c r="CR91" s="1"/>
  <c r="CQ431"/>
  <c r="CQ315" s="1"/>
  <c r="CQ197" s="1"/>
  <c r="CQ91" s="1"/>
  <c r="CP431"/>
  <c r="CP315" s="1"/>
  <c r="CP197" s="1"/>
  <c r="CP91" s="1"/>
  <c r="CO431"/>
  <c r="CO315" s="1"/>
  <c r="CO197" s="1"/>
  <c r="CO91" s="1"/>
  <c r="CN431"/>
  <c r="CN315" s="1"/>
  <c r="CN197" s="1"/>
  <c r="CN91" s="1"/>
  <c r="CL431"/>
  <c r="CL315" s="1"/>
  <c r="CL197" s="1"/>
  <c r="CL91" s="1"/>
  <c r="CK431"/>
  <c r="CK315" s="1"/>
  <c r="CK197" s="1"/>
  <c r="CK91" s="1"/>
  <c r="CJ431"/>
  <c r="CJ315" s="1"/>
  <c r="CJ197" s="1"/>
  <c r="CJ91" s="1"/>
  <c r="CI431"/>
  <c r="CI315" s="1"/>
  <c r="CI197" s="1"/>
  <c r="CI91" s="1"/>
  <c r="CH431"/>
  <c r="CH315" s="1"/>
  <c r="CH197" s="1"/>
  <c r="CH91" s="1"/>
  <c r="CG431"/>
  <c r="CG315" s="1"/>
  <c r="CG197" s="1"/>
  <c r="CG91" s="1"/>
  <c r="CF431"/>
  <c r="CF315" s="1"/>
  <c r="CF197" s="1"/>
  <c r="CF91" s="1"/>
  <c r="CE431"/>
  <c r="CE315" s="1"/>
  <c r="CE197" s="1"/>
  <c r="CE91" s="1"/>
  <c r="CD431"/>
  <c r="CD315" s="1"/>
  <c r="CD197" s="1"/>
  <c r="CD91" s="1"/>
  <c r="CC431"/>
  <c r="CC315" s="1"/>
  <c r="CC197" s="1"/>
  <c r="CC91" s="1"/>
  <c r="CB431"/>
  <c r="CB315" s="1"/>
  <c r="CB197" s="1"/>
  <c r="CB91" s="1"/>
  <c r="CA431"/>
  <c r="CA315" s="1"/>
  <c r="CA197" s="1"/>
  <c r="CA91" s="1"/>
  <c r="BZ431"/>
  <c r="BZ315" s="1"/>
  <c r="BZ197" s="1"/>
  <c r="BZ91" s="1"/>
  <c r="BY431"/>
  <c r="BY315" s="1"/>
  <c r="BY197" s="1"/>
  <c r="BY91" s="1"/>
  <c r="BX431"/>
  <c r="BX315" s="1"/>
  <c r="BX197" s="1"/>
  <c r="BX91" s="1"/>
  <c r="BW431"/>
  <c r="BW315" s="1"/>
  <c r="BW197" s="1"/>
  <c r="BW91" s="1"/>
  <c r="BV431"/>
  <c r="BV315" s="1"/>
  <c r="BV197" s="1"/>
  <c r="BV91" s="1"/>
  <c r="BU431"/>
  <c r="BU315" s="1"/>
  <c r="BU197" s="1"/>
  <c r="BU91" s="1"/>
  <c r="BT431"/>
  <c r="BT315" s="1"/>
  <c r="BT197" s="1"/>
  <c r="BT91" s="1"/>
  <c r="BS431"/>
  <c r="BS315" s="1"/>
  <c r="BS197" s="1"/>
  <c r="BS91" s="1"/>
  <c r="BR431"/>
  <c r="BR315" s="1"/>
  <c r="BR197" s="1"/>
  <c r="BR91" s="1"/>
  <c r="BQ431"/>
  <c r="BQ315" s="1"/>
  <c r="BQ197" s="1"/>
  <c r="BQ91" s="1"/>
  <c r="BP431"/>
  <c r="BP315" s="1"/>
  <c r="BP197" s="1"/>
  <c r="BP91" s="1"/>
  <c r="BO431"/>
  <c r="BO315" s="1"/>
  <c r="BO197" s="1"/>
  <c r="BO91" s="1"/>
  <c r="BN431"/>
  <c r="BN315" s="1"/>
  <c r="BN197" s="1"/>
  <c r="BN91" s="1"/>
  <c r="BM431"/>
  <c r="BM315" s="1"/>
  <c r="BM197" s="1"/>
  <c r="BM91" s="1"/>
  <c r="BL431"/>
  <c r="BL315" s="1"/>
  <c r="BL197" s="1"/>
  <c r="BL91" s="1"/>
  <c r="BK431"/>
  <c r="BK315" s="1"/>
  <c r="BK197" s="1"/>
  <c r="BK91" s="1"/>
  <c r="BJ431"/>
  <c r="BJ315" s="1"/>
  <c r="BJ197" s="1"/>
  <c r="BJ91" s="1"/>
  <c r="BI431"/>
  <c r="BI315" s="1"/>
  <c r="BI197" s="1"/>
  <c r="BI91" s="1"/>
  <c r="BH431"/>
  <c r="BH315" s="1"/>
  <c r="BH197" s="1"/>
  <c r="BH91" s="1"/>
  <c r="BG431"/>
  <c r="BG315" s="1"/>
  <c r="BG197" s="1"/>
  <c r="BG91" s="1"/>
  <c r="BF431"/>
  <c r="BF315" s="1"/>
  <c r="BF197" s="1"/>
  <c r="BF91" s="1"/>
  <c r="BE431"/>
  <c r="BE315" s="1"/>
  <c r="BE197" s="1"/>
  <c r="BE91" s="1"/>
  <c r="BD431"/>
  <c r="BD315" s="1"/>
  <c r="BD197" s="1"/>
  <c r="BD91" s="1"/>
  <c r="BC431"/>
  <c r="BC315" s="1"/>
  <c r="BC197" s="1"/>
  <c r="BC91" s="1"/>
  <c r="BB431"/>
  <c r="BB315" s="1"/>
  <c r="BB197" s="1"/>
  <c r="BB91" s="1"/>
  <c r="BA431"/>
  <c r="BA315" s="1"/>
  <c r="BA197" s="1"/>
  <c r="BA91" s="1"/>
  <c r="AZ431"/>
  <c r="AZ315" s="1"/>
  <c r="AZ197" s="1"/>
  <c r="AZ91" s="1"/>
  <c r="AY431"/>
  <c r="AY315" s="1"/>
  <c r="AY197" s="1"/>
  <c r="AY91" s="1"/>
  <c r="AX431"/>
  <c r="AX315" s="1"/>
  <c r="AX197" s="1"/>
  <c r="AX91" s="1"/>
  <c r="AW431"/>
  <c r="AW315" s="1"/>
  <c r="AW197" s="1"/>
  <c r="AW91" s="1"/>
  <c r="AV431"/>
  <c r="AV315" s="1"/>
  <c r="AV197" s="1"/>
  <c r="AV91" s="1"/>
  <c r="AU431"/>
  <c r="AU315" s="1"/>
  <c r="AU197" s="1"/>
  <c r="AU91" s="1"/>
  <c r="AT431"/>
  <c r="AT315" s="1"/>
  <c r="AT197" s="1"/>
  <c r="AT91" s="1"/>
  <c r="AS431"/>
  <c r="AS315" s="1"/>
  <c r="AS197" s="1"/>
  <c r="AS91" s="1"/>
  <c r="AR431"/>
  <c r="AR315" s="1"/>
  <c r="AR197" s="1"/>
  <c r="AR91" s="1"/>
  <c r="AQ431"/>
  <c r="AQ315" s="1"/>
  <c r="AQ197" s="1"/>
  <c r="AQ91" s="1"/>
  <c r="AP431"/>
  <c r="AP315" s="1"/>
  <c r="AP197" s="1"/>
  <c r="AP91" s="1"/>
  <c r="AO431"/>
  <c r="AO315" s="1"/>
  <c r="AO197" s="1"/>
  <c r="AO91" s="1"/>
  <c r="AN431"/>
  <c r="AN315" s="1"/>
  <c r="AN197" s="1"/>
  <c r="AN91" s="1"/>
  <c r="AM431"/>
  <c r="AM315" s="1"/>
  <c r="AM197" s="1"/>
  <c r="AM91" s="1"/>
  <c r="AL431"/>
  <c r="AL315" s="1"/>
  <c r="AL197" s="1"/>
  <c r="AL91" s="1"/>
  <c r="AK431"/>
  <c r="AK315" s="1"/>
  <c r="AK197" s="1"/>
  <c r="AK91" s="1"/>
  <c r="AJ431"/>
  <c r="AJ315" s="1"/>
  <c r="AJ197" s="1"/>
  <c r="AJ91" s="1"/>
  <c r="AI431"/>
  <c r="AI315" s="1"/>
  <c r="AI197" s="1"/>
  <c r="AI91" s="1"/>
  <c r="AH431"/>
  <c r="AH315" s="1"/>
  <c r="AH197" s="1"/>
  <c r="AH91" s="1"/>
  <c r="AG431"/>
  <c r="AG315" s="1"/>
  <c r="AG197" s="1"/>
  <c r="AG91" s="1"/>
  <c r="AF431"/>
  <c r="AF315" s="1"/>
  <c r="AF197" s="1"/>
  <c r="AF91" s="1"/>
  <c r="AE431"/>
  <c r="AE315" s="1"/>
  <c r="AE197" s="1"/>
  <c r="AE91" s="1"/>
  <c r="AD431"/>
  <c r="AD315" s="1"/>
  <c r="AD197" s="1"/>
  <c r="AD91" s="1"/>
  <c r="AC431"/>
  <c r="AC315" s="1"/>
  <c r="AC197" s="1"/>
  <c r="AC91" s="1"/>
  <c r="AB431"/>
  <c r="AB315" s="1"/>
  <c r="AB197" s="1"/>
  <c r="AB91" s="1"/>
  <c r="AA431"/>
  <c r="AA315" s="1"/>
  <c r="AA197" s="1"/>
  <c r="AA91" s="1"/>
  <c r="Z431"/>
  <c r="Z315" s="1"/>
  <c r="Z197" s="1"/>
  <c r="Z91" s="1"/>
  <c r="Y431"/>
  <c r="Y315" s="1"/>
  <c r="Y197" s="1"/>
  <c r="Y91" s="1"/>
  <c r="X431"/>
  <c r="X315" s="1"/>
  <c r="X197" s="1"/>
  <c r="X91" s="1"/>
  <c r="W431"/>
  <c r="W315" s="1"/>
  <c r="W197" s="1"/>
  <c r="W91" s="1"/>
  <c r="V431"/>
  <c r="V315" s="1"/>
  <c r="V197" s="1"/>
  <c r="V91" s="1"/>
  <c r="U431"/>
  <c r="U315" s="1"/>
  <c r="U197" s="1"/>
  <c r="U91" s="1"/>
  <c r="T431"/>
  <c r="T315" s="1"/>
  <c r="T197" s="1"/>
  <c r="T91" s="1"/>
  <c r="S431"/>
  <c r="S315" s="1"/>
  <c r="S197" s="1"/>
  <c r="S91" s="1"/>
  <c r="R431"/>
  <c r="R315" s="1"/>
  <c r="R197" s="1"/>
  <c r="R91" s="1"/>
  <c r="Q431"/>
  <c r="Q315" s="1"/>
  <c r="Q197" s="1"/>
  <c r="Q91" s="1"/>
  <c r="P431"/>
  <c r="P315" s="1"/>
  <c r="P197" s="1"/>
  <c r="P91" s="1"/>
  <c r="O431"/>
  <c r="O315" s="1"/>
  <c r="O197" s="1"/>
  <c r="O91" s="1"/>
  <c r="N431"/>
  <c r="N315" s="1"/>
  <c r="N197" s="1"/>
  <c r="N91" s="1"/>
  <c r="M431"/>
  <c r="M315" s="1"/>
  <c r="M197" s="1"/>
  <c r="M91" s="1"/>
  <c r="L431"/>
  <c r="L315" s="1"/>
  <c r="L197" s="1"/>
  <c r="L91" s="1"/>
  <c r="K431"/>
  <c r="K315" s="1"/>
  <c r="K197" s="1"/>
  <c r="K91" s="1"/>
  <c r="J431"/>
  <c r="J315" s="1"/>
  <c r="J197" s="1"/>
  <c r="J91" s="1"/>
  <c r="DD432"/>
  <c r="DD316" s="1"/>
  <c r="DD198" s="1"/>
  <c r="DD92" s="1"/>
  <c r="DC432"/>
  <c r="DC316" s="1"/>
  <c r="DC198" s="1"/>
  <c r="DC92" s="1"/>
  <c r="DB432"/>
  <c r="DB316" s="1"/>
  <c r="DB198" s="1"/>
  <c r="DB92" s="1"/>
  <c r="DA432"/>
  <c r="DA316" s="1"/>
  <c r="DA198" s="1"/>
  <c r="DA92" s="1"/>
  <c r="CZ432"/>
  <c r="CZ316" s="1"/>
  <c r="CZ198" s="1"/>
  <c r="CZ92" s="1"/>
  <c r="CY432"/>
  <c r="CY316" s="1"/>
  <c r="CY198" s="1"/>
  <c r="CY92" s="1"/>
  <c r="CX432"/>
  <c r="CX316" s="1"/>
  <c r="CX198" s="1"/>
  <c r="CX92" s="1"/>
  <c r="CW432"/>
  <c r="CW316" s="1"/>
  <c r="CW198" s="1"/>
  <c r="CW92" s="1"/>
  <c r="CV432"/>
  <c r="CV316" s="1"/>
  <c r="CV198" s="1"/>
  <c r="CV92" s="1"/>
  <c r="CU432"/>
  <c r="CU316" s="1"/>
  <c r="CU198" s="1"/>
  <c r="CU92" s="1"/>
  <c r="CT432"/>
  <c r="CT316" s="1"/>
  <c r="CT198" s="1"/>
  <c r="CT92" s="1"/>
  <c r="CS432"/>
  <c r="CS316" s="1"/>
  <c r="CS198" s="1"/>
  <c r="CS92" s="1"/>
  <c r="CR432"/>
  <c r="CR316" s="1"/>
  <c r="CR198" s="1"/>
  <c r="CR92" s="1"/>
  <c r="CQ432"/>
  <c r="CQ316" s="1"/>
  <c r="CQ198" s="1"/>
  <c r="CQ92" s="1"/>
  <c r="CP432"/>
  <c r="CP316" s="1"/>
  <c r="CP198" s="1"/>
  <c r="CP92" s="1"/>
  <c r="CO432"/>
  <c r="CO316" s="1"/>
  <c r="CO198" s="1"/>
  <c r="CO92" s="1"/>
  <c r="CM432"/>
  <c r="CM316" s="1"/>
  <c r="CM198" s="1"/>
  <c r="CM92" s="1"/>
  <c r="CL432"/>
  <c r="CL316" s="1"/>
  <c r="CL198" s="1"/>
  <c r="CL92" s="1"/>
  <c r="CK432"/>
  <c r="CK316" s="1"/>
  <c r="CK198" s="1"/>
  <c r="CK92" s="1"/>
  <c r="CJ432"/>
  <c r="CJ316" s="1"/>
  <c r="CJ198" s="1"/>
  <c r="CJ92" s="1"/>
  <c r="CI432"/>
  <c r="CI316" s="1"/>
  <c r="CI198" s="1"/>
  <c r="CI92" s="1"/>
  <c r="CH432"/>
  <c r="CH316" s="1"/>
  <c r="CH198" s="1"/>
  <c r="CH92" s="1"/>
  <c r="CG432"/>
  <c r="CG316" s="1"/>
  <c r="CG198" s="1"/>
  <c r="CG92" s="1"/>
  <c r="CF432"/>
  <c r="CF316" s="1"/>
  <c r="CF198" s="1"/>
  <c r="CF92" s="1"/>
  <c r="CE432"/>
  <c r="CE316" s="1"/>
  <c r="CE198" s="1"/>
  <c r="CE92" s="1"/>
  <c r="CD432"/>
  <c r="CD316" s="1"/>
  <c r="CD198" s="1"/>
  <c r="CD92" s="1"/>
  <c r="CC432"/>
  <c r="CC316" s="1"/>
  <c r="CC198" s="1"/>
  <c r="CC92" s="1"/>
  <c r="CB432"/>
  <c r="CB316" s="1"/>
  <c r="CB198" s="1"/>
  <c r="CB92" s="1"/>
  <c r="CA432"/>
  <c r="CA316" s="1"/>
  <c r="CA198" s="1"/>
  <c r="CA92" s="1"/>
  <c r="BZ432"/>
  <c r="BZ316" s="1"/>
  <c r="BZ198" s="1"/>
  <c r="BZ92" s="1"/>
  <c r="BY432"/>
  <c r="BY316" s="1"/>
  <c r="BY198" s="1"/>
  <c r="BY92" s="1"/>
  <c r="BX432"/>
  <c r="BX316" s="1"/>
  <c r="BX198" s="1"/>
  <c r="BX92" s="1"/>
  <c r="BW432"/>
  <c r="BW316" s="1"/>
  <c r="BW198" s="1"/>
  <c r="BW92" s="1"/>
  <c r="BV432"/>
  <c r="BV316" s="1"/>
  <c r="BV198" s="1"/>
  <c r="BV92" s="1"/>
  <c r="BU432"/>
  <c r="BU316" s="1"/>
  <c r="BU198" s="1"/>
  <c r="BU92" s="1"/>
  <c r="BT432"/>
  <c r="BT316" s="1"/>
  <c r="BT198" s="1"/>
  <c r="BT92" s="1"/>
  <c r="BS432"/>
  <c r="BS316" s="1"/>
  <c r="BS198" s="1"/>
  <c r="BS92" s="1"/>
  <c r="BR432"/>
  <c r="BR316" s="1"/>
  <c r="BR198" s="1"/>
  <c r="BR92" s="1"/>
  <c r="BQ432"/>
  <c r="BQ316" s="1"/>
  <c r="BQ198" s="1"/>
  <c r="BQ92" s="1"/>
  <c r="BP432"/>
  <c r="BP316" s="1"/>
  <c r="BP198" s="1"/>
  <c r="BP92" s="1"/>
  <c r="BO432"/>
  <c r="BO316" s="1"/>
  <c r="BO198" s="1"/>
  <c r="BO92" s="1"/>
  <c r="BN432"/>
  <c r="BN316" s="1"/>
  <c r="BN198" s="1"/>
  <c r="BN92" s="1"/>
  <c r="BM432"/>
  <c r="BM316" s="1"/>
  <c r="BM198" s="1"/>
  <c r="BM92" s="1"/>
  <c r="BL432"/>
  <c r="BL316" s="1"/>
  <c r="BL198" s="1"/>
  <c r="BL92" s="1"/>
  <c r="BK432"/>
  <c r="BK316" s="1"/>
  <c r="BK198" s="1"/>
  <c r="BK92" s="1"/>
  <c r="BJ432"/>
  <c r="BJ316" s="1"/>
  <c r="BJ198" s="1"/>
  <c r="BJ92" s="1"/>
  <c r="BI432"/>
  <c r="BI316" s="1"/>
  <c r="BI198" s="1"/>
  <c r="BI92" s="1"/>
  <c r="BH432"/>
  <c r="BH316" s="1"/>
  <c r="BH198" s="1"/>
  <c r="BH92" s="1"/>
  <c r="BG432"/>
  <c r="BG316" s="1"/>
  <c r="BG198" s="1"/>
  <c r="BG92" s="1"/>
  <c r="BF432"/>
  <c r="BF316" s="1"/>
  <c r="BF198" s="1"/>
  <c r="BF92" s="1"/>
  <c r="BE432"/>
  <c r="BE316" s="1"/>
  <c r="BE198" s="1"/>
  <c r="BE92" s="1"/>
  <c r="BD432"/>
  <c r="BD316" s="1"/>
  <c r="BD198" s="1"/>
  <c r="BD92" s="1"/>
  <c r="BC432"/>
  <c r="BC316" s="1"/>
  <c r="BC198" s="1"/>
  <c r="BC92" s="1"/>
  <c r="BB432"/>
  <c r="BB316" s="1"/>
  <c r="BB198" s="1"/>
  <c r="BB92" s="1"/>
  <c r="BA432"/>
  <c r="BA316" s="1"/>
  <c r="BA198" s="1"/>
  <c r="BA92" s="1"/>
  <c r="AZ432"/>
  <c r="AZ316" s="1"/>
  <c r="AZ198" s="1"/>
  <c r="AZ92" s="1"/>
  <c r="AY432"/>
  <c r="AY316" s="1"/>
  <c r="AY198" s="1"/>
  <c r="AY92" s="1"/>
  <c r="AX432"/>
  <c r="AX316" s="1"/>
  <c r="AX198" s="1"/>
  <c r="AX92" s="1"/>
  <c r="AW432"/>
  <c r="AW316" s="1"/>
  <c r="AW198" s="1"/>
  <c r="AW92" s="1"/>
  <c r="AV432"/>
  <c r="AV316" s="1"/>
  <c r="AV198" s="1"/>
  <c r="AV92" s="1"/>
  <c r="AU432"/>
  <c r="AU316" s="1"/>
  <c r="AU198" s="1"/>
  <c r="AU92" s="1"/>
  <c r="AT432"/>
  <c r="AT316" s="1"/>
  <c r="AT198" s="1"/>
  <c r="AT92" s="1"/>
  <c r="AS432"/>
  <c r="AS316" s="1"/>
  <c r="AS198" s="1"/>
  <c r="AS92" s="1"/>
  <c r="AR432"/>
  <c r="AR316" s="1"/>
  <c r="AR198" s="1"/>
  <c r="AR92" s="1"/>
  <c r="AQ432"/>
  <c r="AQ316" s="1"/>
  <c r="AQ198" s="1"/>
  <c r="AQ92" s="1"/>
  <c r="AP432"/>
  <c r="AP316" s="1"/>
  <c r="AP198" s="1"/>
  <c r="AP92" s="1"/>
  <c r="AO432"/>
  <c r="AO316" s="1"/>
  <c r="AO198" s="1"/>
  <c r="AO92" s="1"/>
  <c r="AN432"/>
  <c r="AN316" s="1"/>
  <c r="AN198" s="1"/>
  <c r="AN92" s="1"/>
  <c r="AM432"/>
  <c r="AM316" s="1"/>
  <c r="AM198" s="1"/>
  <c r="AM92" s="1"/>
  <c r="AL432"/>
  <c r="AL316" s="1"/>
  <c r="AL198" s="1"/>
  <c r="AL92" s="1"/>
  <c r="AK432"/>
  <c r="AK316" s="1"/>
  <c r="AK198" s="1"/>
  <c r="AK92" s="1"/>
  <c r="AJ432"/>
  <c r="AJ316" s="1"/>
  <c r="AJ198" s="1"/>
  <c r="AJ92" s="1"/>
  <c r="AI432"/>
  <c r="AI316" s="1"/>
  <c r="AI198" s="1"/>
  <c r="AI92" s="1"/>
  <c r="AH432"/>
  <c r="AH316" s="1"/>
  <c r="AH198" s="1"/>
  <c r="AH92" s="1"/>
  <c r="AG432"/>
  <c r="AG316" s="1"/>
  <c r="AG198" s="1"/>
  <c r="AG92" s="1"/>
  <c r="AF432"/>
  <c r="AF316" s="1"/>
  <c r="AF198" s="1"/>
  <c r="AF92" s="1"/>
  <c r="AE432"/>
  <c r="AE316" s="1"/>
  <c r="AE198" s="1"/>
  <c r="AE92" s="1"/>
  <c r="AD432"/>
  <c r="AD316" s="1"/>
  <c r="AD198" s="1"/>
  <c r="AD92" s="1"/>
  <c r="AC432"/>
  <c r="AC316" s="1"/>
  <c r="AC198" s="1"/>
  <c r="AC92" s="1"/>
  <c r="AB432"/>
  <c r="AB316" s="1"/>
  <c r="AB198" s="1"/>
  <c r="AB92" s="1"/>
  <c r="AA432"/>
  <c r="AA316" s="1"/>
  <c r="AA198" s="1"/>
  <c r="AA92" s="1"/>
  <c r="Z432"/>
  <c r="Z316" s="1"/>
  <c r="Z198" s="1"/>
  <c r="Z92" s="1"/>
  <c r="Y432"/>
  <c r="Y316" s="1"/>
  <c r="Y198" s="1"/>
  <c r="Y92" s="1"/>
  <c r="X432"/>
  <c r="X316" s="1"/>
  <c r="X198" s="1"/>
  <c r="X92" s="1"/>
  <c r="W432"/>
  <c r="W316" s="1"/>
  <c r="W198" s="1"/>
  <c r="W92" s="1"/>
  <c r="V432"/>
  <c r="V316" s="1"/>
  <c r="V198" s="1"/>
  <c r="V92" s="1"/>
  <c r="U432"/>
  <c r="U316" s="1"/>
  <c r="U198" s="1"/>
  <c r="U92" s="1"/>
  <c r="T432"/>
  <c r="T316" s="1"/>
  <c r="T198" s="1"/>
  <c r="T92" s="1"/>
  <c r="S432"/>
  <c r="S316" s="1"/>
  <c r="S198" s="1"/>
  <c r="S92" s="1"/>
  <c r="R432"/>
  <c r="R316" s="1"/>
  <c r="R198" s="1"/>
  <c r="R92" s="1"/>
  <c r="Q432"/>
  <c r="Q316" s="1"/>
  <c r="Q198" s="1"/>
  <c r="Q92" s="1"/>
  <c r="P432"/>
  <c r="P316" s="1"/>
  <c r="P198" s="1"/>
  <c r="P92" s="1"/>
  <c r="O432"/>
  <c r="O316" s="1"/>
  <c r="O198" s="1"/>
  <c r="O92" s="1"/>
  <c r="N432"/>
  <c r="N316" s="1"/>
  <c r="N198" s="1"/>
  <c r="N92" s="1"/>
  <c r="M432"/>
  <c r="M316" s="1"/>
  <c r="M198" s="1"/>
  <c r="M92" s="1"/>
  <c r="L432"/>
  <c r="L316" s="1"/>
  <c r="L198" s="1"/>
  <c r="L92" s="1"/>
  <c r="K432"/>
  <c r="K316" s="1"/>
  <c r="K198" s="1"/>
  <c r="K92" s="1"/>
  <c r="J432"/>
  <c r="J316" s="1"/>
  <c r="J198" s="1"/>
  <c r="J92" s="1"/>
  <c r="DD433"/>
  <c r="DD317" s="1"/>
  <c r="DD199" s="1"/>
  <c r="DD93" s="1"/>
  <c r="DC433"/>
  <c r="DC317" s="1"/>
  <c r="DC199" s="1"/>
  <c r="DC93" s="1"/>
  <c r="DB433"/>
  <c r="DB317" s="1"/>
  <c r="DB199" s="1"/>
  <c r="DB93" s="1"/>
  <c r="DA433"/>
  <c r="DA317" s="1"/>
  <c r="DA199" s="1"/>
  <c r="DA93" s="1"/>
  <c r="CZ433"/>
  <c r="CZ317" s="1"/>
  <c r="CZ199" s="1"/>
  <c r="CZ93" s="1"/>
  <c r="CY433"/>
  <c r="CY317" s="1"/>
  <c r="CY199" s="1"/>
  <c r="CY93" s="1"/>
  <c r="CX433"/>
  <c r="CX317" s="1"/>
  <c r="CX199" s="1"/>
  <c r="CX93" s="1"/>
  <c r="CW433"/>
  <c r="CW317" s="1"/>
  <c r="CW199" s="1"/>
  <c r="CW93" s="1"/>
  <c r="CV433"/>
  <c r="CV317" s="1"/>
  <c r="CV199" s="1"/>
  <c r="CV93" s="1"/>
  <c r="CU433"/>
  <c r="CU317" s="1"/>
  <c r="CU199" s="1"/>
  <c r="CU93" s="1"/>
  <c r="CT433"/>
  <c r="CT317" s="1"/>
  <c r="CT199" s="1"/>
  <c r="CT93" s="1"/>
  <c r="CS433"/>
  <c r="CS317" s="1"/>
  <c r="CS199" s="1"/>
  <c r="CS93" s="1"/>
  <c r="CR433"/>
  <c r="CR317" s="1"/>
  <c r="CR199" s="1"/>
  <c r="CR93" s="1"/>
  <c r="CQ433"/>
  <c r="CQ317" s="1"/>
  <c r="CQ199" s="1"/>
  <c r="CQ93" s="1"/>
  <c r="CP433"/>
  <c r="CP317" s="1"/>
  <c r="CP199" s="1"/>
  <c r="CP93" s="1"/>
  <c r="CN433"/>
  <c r="CN317" s="1"/>
  <c r="CN199" s="1"/>
  <c r="CN93" s="1"/>
  <c r="CM433"/>
  <c r="CM317" s="1"/>
  <c r="CM199" s="1"/>
  <c r="CM93" s="1"/>
  <c r="CL433"/>
  <c r="CL317" s="1"/>
  <c r="CL199" s="1"/>
  <c r="CL93" s="1"/>
  <c r="CK433"/>
  <c r="CK317" s="1"/>
  <c r="CK199" s="1"/>
  <c r="CK93" s="1"/>
  <c r="CJ433"/>
  <c r="CJ317" s="1"/>
  <c r="CJ199" s="1"/>
  <c r="CJ93" s="1"/>
  <c r="CI433"/>
  <c r="CI317" s="1"/>
  <c r="CI199" s="1"/>
  <c r="CI93" s="1"/>
  <c r="CH433"/>
  <c r="CH317" s="1"/>
  <c r="CH199" s="1"/>
  <c r="CH93" s="1"/>
  <c r="CG433"/>
  <c r="CG317" s="1"/>
  <c r="CG199" s="1"/>
  <c r="CG93" s="1"/>
  <c r="CF433"/>
  <c r="CF317" s="1"/>
  <c r="CF199" s="1"/>
  <c r="CF93" s="1"/>
  <c r="CE433"/>
  <c r="CE317" s="1"/>
  <c r="CE199" s="1"/>
  <c r="CE93" s="1"/>
  <c r="CD433"/>
  <c r="CD317" s="1"/>
  <c r="CD199" s="1"/>
  <c r="CD93" s="1"/>
  <c r="CC433"/>
  <c r="CC317" s="1"/>
  <c r="CC199" s="1"/>
  <c r="CC93" s="1"/>
  <c r="CB433"/>
  <c r="CB317" s="1"/>
  <c r="CB199" s="1"/>
  <c r="CB93" s="1"/>
  <c r="CA433"/>
  <c r="CA317" s="1"/>
  <c r="CA199" s="1"/>
  <c r="CA93" s="1"/>
  <c r="BZ433"/>
  <c r="BZ317" s="1"/>
  <c r="BZ199" s="1"/>
  <c r="BZ93" s="1"/>
  <c r="BY433"/>
  <c r="BY317" s="1"/>
  <c r="BY199" s="1"/>
  <c r="BY93" s="1"/>
  <c r="BX433"/>
  <c r="BX317" s="1"/>
  <c r="BX199" s="1"/>
  <c r="BX93" s="1"/>
  <c r="BW433"/>
  <c r="BW317" s="1"/>
  <c r="BW199" s="1"/>
  <c r="BW93" s="1"/>
  <c r="BV433"/>
  <c r="BV317" s="1"/>
  <c r="BV199" s="1"/>
  <c r="BV93" s="1"/>
  <c r="BU433"/>
  <c r="BU317" s="1"/>
  <c r="BU199" s="1"/>
  <c r="BU93" s="1"/>
  <c r="BT433"/>
  <c r="BT317" s="1"/>
  <c r="BT199" s="1"/>
  <c r="BT93" s="1"/>
  <c r="BS433"/>
  <c r="BS317" s="1"/>
  <c r="BS199" s="1"/>
  <c r="BS93" s="1"/>
  <c r="BR433"/>
  <c r="BR317" s="1"/>
  <c r="BR199" s="1"/>
  <c r="BR93" s="1"/>
  <c r="BQ433"/>
  <c r="BQ317" s="1"/>
  <c r="BQ199" s="1"/>
  <c r="BQ93" s="1"/>
  <c r="BP433"/>
  <c r="BP317" s="1"/>
  <c r="BP199" s="1"/>
  <c r="BP93" s="1"/>
  <c r="BO433"/>
  <c r="BO317" s="1"/>
  <c r="BO199" s="1"/>
  <c r="BO93" s="1"/>
  <c r="BN433"/>
  <c r="BN317" s="1"/>
  <c r="BN199" s="1"/>
  <c r="BN93" s="1"/>
  <c r="BM433"/>
  <c r="BM317" s="1"/>
  <c r="BM199" s="1"/>
  <c r="BM93" s="1"/>
  <c r="BL433"/>
  <c r="BL317" s="1"/>
  <c r="BL199" s="1"/>
  <c r="BL93" s="1"/>
  <c r="BK433"/>
  <c r="BK317" s="1"/>
  <c r="BK199" s="1"/>
  <c r="BK93" s="1"/>
  <c r="BJ433"/>
  <c r="BJ317" s="1"/>
  <c r="BJ199" s="1"/>
  <c r="BJ93" s="1"/>
  <c r="BI433"/>
  <c r="BI317" s="1"/>
  <c r="BI199" s="1"/>
  <c r="BI93" s="1"/>
  <c r="BH433"/>
  <c r="BH317" s="1"/>
  <c r="BH199" s="1"/>
  <c r="BH93" s="1"/>
  <c r="BG433"/>
  <c r="BG317" s="1"/>
  <c r="BG199" s="1"/>
  <c r="BG93" s="1"/>
  <c r="BF433"/>
  <c r="BF317" s="1"/>
  <c r="BF199" s="1"/>
  <c r="BF93" s="1"/>
  <c r="BE433"/>
  <c r="BE317" s="1"/>
  <c r="BE199" s="1"/>
  <c r="BE93" s="1"/>
  <c r="BD433"/>
  <c r="BD317" s="1"/>
  <c r="BD199" s="1"/>
  <c r="BD93" s="1"/>
  <c r="BC433"/>
  <c r="BC317" s="1"/>
  <c r="BC199" s="1"/>
  <c r="BC93" s="1"/>
  <c r="BB433"/>
  <c r="BB317" s="1"/>
  <c r="BB199" s="1"/>
  <c r="BB93" s="1"/>
  <c r="BA433"/>
  <c r="BA317" s="1"/>
  <c r="BA199" s="1"/>
  <c r="BA93" s="1"/>
  <c r="AZ433"/>
  <c r="AZ317" s="1"/>
  <c r="AZ199" s="1"/>
  <c r="AZ93" s="1"/>
  <c r="AY433"/>
  <c r="AY317" s="1"/>
  <c r="AY199" s="1"/>
  <c r="AY93" s="1"/>
  <c r="AX433"/>
  <c r="AX317" s="1"/>
  <c r="AX199" s="1"/>
  <c r="AX93" s="1"/>
  <c r="AW433"/>
  <c r="AW317" s="1"/>
  <c r="AW199" s="1"/>
  <c r="AW93" s="1"/>
  <c r="AV433"/>
  <c r="AV317" s="1"/>
  <c r="AV199" s="1"/>
  <c r="AV93" s="1"/>
  <c r="AU433"/>
  <c r="AU317" s="1"/>
  <c r="AU199" s="1"/>
  <c r="AU93" s="1"/>
  <c r="AT433"/>
  <c r="AT317" s="1"/>
  <c r="AT199" s="1"/>
  <c r="AT93" s="1"/>
  <c r="AS433"/>
  <c r="AS317" s="1"/>
  <c r="AS199" s="1"/>
  <c r="AS93" s="1"/>
  <c r="AR433"/>
  <c r="AR317" s="1"/>
  <c r="AR199" s="1"/>
  <c r="AR93" s="1"/>
  <c r="AQ433"/>
  <c r="AQ317" s="1"/>
  <c r="AQ199" s="1"/>
  <c r="AQ93" s="1"/>
  <c r="AP433"/>
  <c r="AP317" s="1"/>
  <c r="AP199" s="1"/>
  <c r="AP93" s="1"/>
  <c r="AO433"/>
  <c r="AO317" s="1"/>
  <c r="AO199" s="1"/>
  <c r="AO93" s="1"/>
  <c r="AN433"/>
  <c r="AN317" s="1"/>
  <c r="AN199" s="1"/>
  <c r="AN93" s="1"/>
  <c r="AM433"/>
  <c r="AM317" s="1"/>
  <c r="AM199" s="1"/>
  <c r="AM93" s="1"/>
  <c r="AL433"/>
  <c r="AL317" s="1"/>
  <c r="AL199" s="1"/>
  <c r="AL93" s="1"/>
  <c r="AK433"/>
  <c r="AK317" s="1"/>
  <c r="AK199" s="1"/>
  <c r="AK93" s="1"/>
  <c r="AJ433"/>
  <c r="AJ317" s="1"/>
  <c r="AJ199" s="1"/>
  <c r="AJ93" s="1"/>
  <c r="AI433"/>
  <c r="AI317" s="1"/>
  <c r="AI199" s="1"/>
  <c r="AI93" s="1"/>
  <c r="AH433"/>
  <c r="AH317" s="1"/>
  <c r="AH199" s="1"/>
  <c r="AH93" s="1"/>
  <c r="AG433"/>
  <c r="AG317" s="1"/>
  <c r="AG199" s="1"/>
  <c r="AG93" s="1"/>
  <c r="AF433"/>
  <c r="AF317" s="1"/>
  <c r="AF199" s="1"/>
  <c r="AF93" s="1"/>
  <c r="AE433"/>
  <c r="AE317" s="1"/>
  <c r="AE199" s="1"/>
  <c r="AE93" s="1"/>
  <c r="AD433"/>
  <c r="AD317" s="1"/>
  <c r="AD199" s="1"/>
  <c r="AD93" s="1"/>
  <c r="AC433"/>
  <c r="AC317" s="1"/>
  <c r="AC199" s="1"/>
  <c r="AC93" s="1"/>
  <c r="AB433"/>
  <c r="AB317" s="1"/>
  <c r="AB199" s="1"/>
  <c r="AB93" s="1"/>
  <c r="AA433"/>
  <c r="AA317" s="1"/>
  <c r="AA199" s="1"/>
  <c r="AA93" s="1"/>
  <c r="Z433"/>
  <c r="Z317" s="1"/>
  <c r="Z199" s="1"/>
  <c r="Z93" s="1"/>
  <c r="Y433"/>
  <c r="Y317" s="1"/>
  <c r="Y199" s="1"/>
  <c r="Y93" s="1"/>
  <c r="X433"/>
  <c r="X317" s="1"/>
  <c r="X199" s="1"/>
  <c r="X93" s="1"/>
  <c r="W433"/>
  <c r="W317" s="1"/>
  <c r="W199" s="1"/>
  <c r="W93" s="1"/>
  <c r="V433"/>
  <c r="V317" s="1"/>
  <c r="V199" s="1"/>
  <c r="V93" s="1"/>
  <c r="U433"/>
  <c r="U317" s="1"/>
  <c r="U199" s="1"/>
  <c r="U93" s="1"/>
  <c r="T433"/>
  <c r="T317" s="1"/>
  <c r="T199" s="1"/>
  <c r="T93" s="1"/>
  <c r="S433"/>
  <c r="S317" s="1"/>
  <c r="S199" s="1"/>
  <c r="S93" s="1"/>
  <c r="R433"/>
  <c r="R317" s="1"/>
  <c r="R199" s="1"/>
  <c r="R93" s="1"/>
  <c r="Q433"/>
  <c r="Q317" s="1"/>
  <c r="Q199" s="1"/>
  <c r="Q93" s="1"/>
  <c r="P433"/>
  <c r="P317" s="1"/>
  <c r="P199" s="1"/>
  <c r="P93" s="1"/>
  <c r="O433"/>
  <c r="O317" s="1"/>
  <c r="O199" s="1"/>
  <c r="O93" s="1"/>
  <c r="N433"/>
  <c r="N317" s="1"/>
  <c r="N199" s="1"/>
  <c r="N93" s="1"/>
  <c r="M433"/>
  <c r="M317" s="1"/>
  <c r="M199" s="1"/>
  <c r="M93" s="1"/>
  <c r="L433"/>
  <c r="L317" s="1"/>
  <c r="L199" s="1"/>
  <c r="L93" s="1"/>
  <c r="K433"/>
  <c r="K317" s="1"/>
  <c r="K199" s="1"/>
  <c r="K93" s="1"/>
  <c r="J433"/>
  <c r="J317" s="1"/>
  <c r="J199" s="1"/>
  <c r="J93" s="1"/>
  <c r="DD434"/>
  <c r="DD318" s="1"/>
  <c r="DD200" s="1"/>
  <c r="DD94" s="1"/>
  <c r="DC434"/>
  <c r="DC318" s="1"/>
  <c r="DC200" s="1"/>
  <c r="DC94" s="1"/>
  <c r="DB434"/>
  <c r="DB318" s="1"/>
  <c r="DB200" s="1"/>
  <c r="DB94" s="1"/>
  <c r="DA434"/>
  <c r="DA318" s="1"/>
  <c r="DA200" s="1"/>
  <c r="DA94" s="1"/>
  <c r="CZ434"/>
  <c r="CZ318" s="1"/>
  <c r="CZ200" s="1"/>
  <c r="CZ94" s="1"/>
  <c r="CY434"/>
  <c r="CY318" s="1"/>
  <c r="CY200" s="1"/>
  <c r="CY94" s="1"/>
  <c r="CX434"/>
  <c r="CX318" s="1"/>
  <c r="CX200" s="1"/>
  <c r="CX94" s="1"/>
  <c r="CW434"/>
  <c r="CW318" s="1"/>
  <c r="CW200" s="1"/>
  <c r="CW94" s="1"/>
  <c r="CV434"/>
  <c r="CV318" s="1"/>
  <c r="CV200" s="1"/>
  <c r="CV94" s="1"/>
  <c r="CU434"/>
  <c r="CU318" s="1"/>
  <c r="CU200" s="1"/>
  <c r="CU94" s="1"/>
  <c r="CT434"/>
  <c r="CT318" s="1"/>
  <c r="CT200" s="1"/>
  <c r="CT94" s="1"/>
  <c r="CS434"/>
  <c r="CS318" s="1"/>
  <c r="CS200" s="1"/>
  <c r="CS94" s="1"/>
  <c r="CR434"/>
  <c r="CR318" s="1"/>
  <c r="CR200" s="1"/>
  <c r="CR94" s="1"/>
  <c r="CQ434"/>
  <c r="CQ318" s="1"/>
  <c r="CQ200" s="1"/>
  <c r="CQ94" s="1"/>
  <c r="CO434"/>
  <c r="CO318" s="1"/>
  <c r="CO200" s="1"/>
  <c r="CO94" s="1"/>
  <c r="CN434"/>
  <c r="CN318" s="1"/>
  <c r="CN200" s="1"/>
  <c r="CN94" s="1"/>
  <c r="CM434"/>
  <c r="CM318" s="1"/>
  <c r="CM200" s="1"/>
  <c r="CM94" s="1"/>
  <c r="CL434"/>
  <c r="CL318" s="1"/>
  <c r="CL200" s="1"/>
  <c r="CL94" s="1"/>
  <c r="CK434"/>
  <c r="CK318" s="1"/>
  <c r="CK200" s="1"/>
  <c r="CK94" s="1"/>
  <c r="CJ434"/>
  <c r="CJ318" s="1"/>
  <c r="CJ200" s="1"/>
  <c r="CJ94" s="1"/>
  <c r="CI434"/>
  <c r="CI318" s="1"/>
  <c r="CI200" s="1"/>
  <c r="CI94" s="1"/>
  <c r="CH434"/>
  <c r="CH318" s="1"/>
  <c r="CH200" s="1"/>
  <c r="CH94" s="1"/>
  <c r="CG434"/>
  <c r="CG318" s="1"/>
  <c r="CG200" s="1"/>
  <c r="CG94" s="1"/>
  <c r="CF434"/>
  <c r="CF318" s="1"/>
  <c r="CF200" s="1"/>
  <c r="CF94" s="1"/>
  <c r="CE434"/>
  <c r="CE318" s="1"/>
  <c r="CE200" s="1"/>
  <c r="CE94" s="1"/>
  <c r="CD434"/>
  <c r="CD318" s="1"/>
  <c r="CD200" s="1"/>
  <c r="CD94" s="1"/>
  <c r="CC434"/>
  <c r="CC318" s="1"/>
  <c r="CC200" s="1"/>
  <c r="CC94" s="1"/>
  <c r="CB434"/>
  <c r="CB318" s="1"/>
  <c r="CB200" s="1"/>
  <c r="CB94" s="1"/>
  <c r="CA434"/>
  <c r="CA318" s="1"/>
  <c r="CA200" s="1"/>
  <c r="CA94" s="1"/>
  <c r="BZ434"/>
  <c r="BZ318" s="1"/>
  <c r="BZ200" s="1"/>
  <c r="BZ94" s="1"/>
  <c r="BY434"/>
  <c r="BY318" s="1"/>
  <c r="BY200" s="1"/>
  <c r="BY94" s="1"/>
  <c r="BX434"/>
  <c r="BX318" s="1"/>
  <c r="BX200" s="1"/>
  <c r="BX94" s="1"/>
  <c r="BW434"/>
  <c r="BW318" s="1"/>
  <c r="BW200" s="1"/>
  <c r="BW94" s="1"/>
  <c r="BV434"/>
  <c r="BV318" s="1"/>
  <c r="BV200" s="1"/>
  <c r="BV94" s="1"/>
  <c r="BU434"/>
  <c r="BU318" s="1"/>
  <c r="BU200" s="1"/>
  <c r="BU94" s="1"/>
  <c r="BT434"/>
  <c r="BT318" s="1"/>
  <c r="BT200" s="1"/>
  <c r="BT94" s="1"/>
  <c r="BS434"/>
  <c r="BS318" s="1"/>
  <c r="BS200" s="1"/>
  <c r="BS94" s="1"/>
  <c r="BR434"/>
  <c r="BR318" s="1"/>
  <c r="BR200" s="1"/>
  <c r="BR94" s="1"/>
  <c r="BQ434"/>
  <c r="BQ318" s="1"/>
  <c r="BQ200" s="1"/>
  <c r="BQ94" s="1"/>
  <c r="BP434"/>
  <c r="BP318" s="1"/>
  <c r="BP200" s="1"/>
  <c r="BP94" s="1"/>
  <c r="BO434"/>
  <c r="BO318" s="1"/>
  <c r="BO200" s="1"/>
  <c r="BO94" s="1"/>
  <c r="BN434"/>
  <c r="BN318" s="1"/>
  <c r="BN200" s="1"/>
  <c r="BN94" s="1"/>
  <c r="BM434"/>
  <c r="BM318" s="1"/>
  <c r="BM200" s="1"/>
  <c r="BM94" s="1"/>
  <c r="BL434"/>
  <c r="BL318" s="1"/>
  <c r="BL200" s="1"/>
  <c r="BL94" s="1"/>
  <c r="BK434"/>
  <c r="BK318" s="1"/>
  <c r="BK200" s="1"/>
  <c r="BK94" s="1"/>
  <c r="BJ434"/>
  <c r="BJ318" s="1"/>
  <c r="BJ200" s="1"/>
  <c r="BJ94" s="1"/>
  <c r="BI434"/>
  <c r="BI318" s="1"/>
  <c r="BI200" s="1"/>
  <c r="BI94" s="1"/>
  <c r="BH434"/>
  <c r="BH318" s="1"/>
  <c r="BH200" s="1"/>
  <c r="BH94" s="1"/>
  <c r="BG434"/>
  <c r="BG318" s="1"/>
  <c r="BG200" s="1"/>
  <c r="BG94" s="1"/>
  <c r="BF434"/>
  <c r="BF318" s="1"/>
  <c r="BF200" s="1"/>
  <c r="BF94" s="1"/>
  <c r="BE434"/>
  <c r="BE318" s="1"/>
  <c r="BE200" s="1"/>
  <c r="BE94" s="1"/>
  <c r="BD434"/>
  <c r="BD318" s="1"/>
  <c r="BD200" s="1"/>
  <c r="BD94" s="1"/>
  <c r="BC434"/>
  <c r="BC318" s="1"/>
  <c r="BC200" s="1"/>
  <c r="BC94" s="1"/>
  <c r="BB434"/>
  <c r="BB318" s="1"/>
  <c r="BB200" s="1"/>
  <c r="BB94" s="1"/>
  <c r="BA434"/>
  <c r="BA318" s="1"/>
  <c r="BA200" s="1"/>
  <c r="BA94" s="1"/>
  <c r="AZ434"/>
  <c r="AZ318" s="1"/>
  <c r="AZ200" s="1"/>
  <c r="AZ94" s="1"/>
  <c r="AY434"/>
  <c r="AY318" s="1"/>
  <c r="AY200" s="1"/>
  <c r="AY94" s="1"/>
  <c r="AX434"/>
  <c r="AX318" s="1"/>
  <c r="AX200" s="1"/>
  <c r="AX94" s="1"/>
  <c r="AW434"/>
  <c r="AW318" s="1"/>
  <c r="AW200" s="1"/>
  <c r="AW94" s="1"/>
  <c r="AV434"/>
  <c r="AV318" s="1"/>
  <c r="AV200" s="1"/>
  <c r="AV94" s="1"/>
  <c r="AU434"/>
  <c r="AU318" s="1"/>
  <c r="AU200" s="1"/>
  <c r="AU94" s="1"/>
  <c r="AT434"/>
  <c r="AT318" s="1"/>
  <c r="AT200" s="1"/>
  <c r="AT94" s="1"/>
  <c r="AS434"/>
  <c r="AS318" s="1"/>
  <c r="AS200" s="1"/>
  <c r="AS94" s="1"/>
  <c r="AR434"/>
  <c r="AR318" s="1"/>
  <c r="AR200" s="1"/>
  <c r="AR94" s="1"/>
  <c r="AQ434"/>
  <c r="AQ318" s="1"/>
  <c r="AQ200" s="1"/>
  <c r="AQ94" s="1"/>
  <c r="AP434"/>
  <c r="AP318" s="1"/>
  <c r="AP200" s="1"/>
  <c r="AP94" s="1"/>
  <c r="AO434"/>
  <c r="AO318" s="1"/>
  <c r="AO200" s="1"/>
  <c r="AO94" s="1"/>
  <c r="AN434"/>
  <c r="AN318" s="1"/>
  <c r="AN200" s="1"/>
  <c r="AN94" s="1"/>
  <c r="AM434"/>
  <c r="AM318" s="1"/>
  <c r="AM200" s="1"/>
  <c r="AM94" s="1"/>
  <c r="AL434"/>
  <c r="AL318" s="1"/>
  <c r="AL200" s="1"/>
  <c r="AL94" s="1"/>
  <c r="AK434"/>
  <c r="AK318" s="1"/>
  <c r="AK200" s="1"/>
  <c r="AK94" s="1"/>
  <c r="AJ434"/>
  <c r="AJ318" s="1"/>
  <c r="AJ200" s="1"/>
  <c r="AJ94" s="1"/>
  <c r="AI434"/>
  <c r="AI318" s="1"/>
  <c r="AI200" s="1"/>
  <c r="AI94" s="1"/>
  <c r="AH434"/>
  <c r="AH318" s="1"/>
  <c r="AH200" s="1"/>
  <c r="AH94" s="1"/>
  <c r="AG434"/>
  <c r="AG318" s="1"/>
  <c r="AG200" s="1"/>
  <c r="AG94" s="1"/>
  <c r="AF434"/>
  <c r="AF318" s="1"/>
  <c r="AF200" s="1"/>
  <c r="AF94" s="1"/>
  <c r="AE434"/>
  <c r="AE318" s="1"/>
  <c r="AE200" s="1"/>
  <c r="AE94" s="1"/>
  <c r="AD434"/>
  <c r="AD318" s="1"/>
  <c r="AD200" s="1"/>
  <c r="AD94" s="1"/>
  <c r="AC434"/>
  <c r="AC318" s="1"/>
  <c r="AC200" s="1"/>
  <c r="AC94" s="1"/>
  <c r="AB434"/>
  <c r="AB318" s="1"/>
  <c r="AB200" s="1"/>
  <c r="AB94" s="1"/>
  <c r="AA434"/>
  <c r="AA318" s="1"/>
  <c r="AA200" s="1"/>
  <c r="AA94" s="1"/>
  <c r="Z434"/>
  <c r="Z318" s="1"/>
  <c r="Z200" s="1"/>
  <c r="Z94" s="1"/>
  <c r="Y434"/>
  <c r="Y318" s="1"/>
  <c r="Y200" s="1"/>
  <c r="Y94" s="1"/>
  <c r="X434"/>
  <c r="X318" s="1"/>
  <c r="X200" s="1"/>
  <c r="X94" s="1"/>
  <c r="W434"/>
  <c r="W318" s="1"/>
  <c r="W200" s="1"/>
  <c r="W94" s="1"/>
  <c r="V434"/>
  <c r="V318" s="1"/>
  <c r="V200" s="1"/>
  <c r="V94" s="1"/>
  <c r="U434"/>
  <c r="U318" s="1"/>
  <c r="U200" s="1"/>
  <c r="U94" s="1"/>
  <c r="T434"/>
  <c r="T318" s="1"/>
  <c r="T200" s="1"/>
  <c r="T94" s="1"/>
  <c r="S434"/>
  <c r="S318" s="1"/>
  <c r="S200" s="1"/>
  <c r="S94" s="1"/>
  <c r="R434"/>
  <c r="R318" s="1"/>
  <c r="R200" s="1"/>
  <c r="R94" s="1"/>
  <c r="Q434"/>
  <c r="Q318" s="1"/>
  <c r="Q200" s="1"/>
  <c r="Q94" s="1"/>
  <c r="P434"/>
  <c r="P318" s="1"/>
  <c r="P200" s="1"/>
  <c r="P94" s="1"/>
  <c r="O434"/>
  <c r="O318" s="1"/>
  <c r="O200" s="1"/>
  <c r="O94" s="1"/>
  <c r="N434"/>
  <c r="N318" s="1"/>
  <c r="N200" s="1"/>
  <c r="N94" s="1"/>
  <c r="M434"/>
  <c r="M318" s="1"/>
  <c r="M200" s="1"/>
  <c r="M94" s="1"/>
  <c r="L434"/>
  <c r="L318" s="1"/>
  <c r="L200" s="1"/>
  <c r="L94" s="1"/>
  <c r="K434"/>
  <c r="K318" s="1"/>
  <c r="K200" s="1"/>
  <c r="K94" s="1"/>
  <c r="J434"/>
  <c r="J318" s="1"/>
  <c r="J200" s="1"/>
  <c r="J94" s="1"/>
  <c r="DD435"/>
  <c r="DD319" s="1"/>
  <c r="DD201" s="1"/>
  <c r="DD95" s="1"/>
  <c r="DC435"/>
  <c r="DC319" s="1"/>
  <c r="DC201" s="1"/>
  <c r="DC95" s="1"/>
  <c r="DB435"/>
  <c r="DB319" s="1"/>
  <c r="DB201" s="1"/>
  <c r="DB95" s="1"/>
  <c r="DA435"/>
  <c r="DA319" s="1"/>
  <c r="DA201" s="1"/>
  <c r="DA95" s="1"/>
  <c r="CZ435"/>
  <c r="CZ319" s="1"/>
  <c r="CZ201" s="1"/>
  <c r="CZ95" s="1"/>
  <c r="CY435"/>
  <c r="CY319" s="1"/>
  <c r="CY201" s="1"/>
  <c r="CY95" s="1"/>
  <c r="CX435"/>
  <c r="CX319" s="1"/>
  <c r="CX201" s="1"/>
  <c r="CX95" s="1"/>
  <c r="CW435"/>
  <c r="CW319" s="1"/>
  <c r="CW201" s="1"/>
  <c r="CW95" s="1"/>
  <c r="CV435"/>
  <c r="CV319" s="1"/>
  <c r="CV201" s="1"/>
  <c r="CV95" s="1"/>
  <c r="CU435"/>
  <c r="CU319" s="1"/>
  <c r="CU201" s="1"/>
  <c r="CU95" s="1"/>
  <c r="CT435"/>
  <c r="CT319" s="1"/>
  <c r="CT201" s="1"/>
  <c r="CT95" s="1"/>
  <c r="CS435"/>
  <c r="CS319" s="1"/>
  <c r="CS201" s="1"/>
  <c r="CS95" s="1"/>
  <c r="CR435"/>
  <c r="CR319" s="1"/>
  <c r="CR201" s="1"/>
  <c r="CR95" s="1"/>
  <c r="CP435"/>
  <c r="CP319" s="1"/>
  <c r="CP201" s="1"/>
  <c r="CP95" s="1"/>
  <c r="CO435"/>
  <c r="CO319" s="1"/>
  <c r="CO201" s="1"/>
  <c r="CO95" s="1"/>
  <c r="CN435"/>
  <c r="CN319" s="1"/>
  <c r="CN201" s="1"/>
  <c r="CN95" s="1"/>
  <c r="CM435"/>
  <c r="CM319" s="1"/>
  <c r="CM201" s="1"/>
  <c r="CM95" s="1"/>
  <c r="CL435"/>
  <c r="CL319" s="1"/>
  <c r="CL201" s="1"/>
  <c r="CL95" s="1"/>
  <c r="CK435"/>
  <c r="CK319" s="1"/>
  <c r="CK201" s="1"/>
  <c r="CK95" s="1"/>
  <c r="CJ435"/>
  <c r="CJ319" s="1"/>
  <c r="CJ201" s="1"/>
  <c r="CJ95" s="1"/>
  <c r="CI435"/>
  <c r="CI319" s="1"/>
  <c r="CI201" s="1"/>
  <c r="CI95" s="1"/>
  <c r="CH435"/>
  <c r="CH319" s="1"/>
  <c r="CH201" s="1"/>
  <c r="CH95" s="1"/>
  <c r="CG435"/>
  <c r="CG319" s="1"/>
  <c r="CG201" s="1"/>
  <c r="CG95" s="1"/>
  <c r="CF435"/>
  <c r="CF319" s="1"/>
  <c r="CF201" s="1"/>
  <c r="CF95" s="1"/>
  <c r="CE435"/>
  <c r="CE319" s="1"/>
  <c r="CE201" s="1"/>
  <c r="CE95" s="1"/>
  <c r="CD435"/>
  <c r="CD319" s="1"/>
  <c r="CD201" s="1"/>
  <c r="CD95" s="1"/>
  <c r="CC435"/>
  <c r="CC319" s="1"/>
  <c r="CC201" s="1"/>
  <c r="CC95" s="1"/>
  <c r="CB435"/>
  <c r="CB319" s="1"/>
  <c r="CB201" s="1"/>
  <c r="CB95" s="1"/>
  <c r="CA435"/>
  <c r="CA319" s="1"/>
  <c r="CA201" s="1"/>
  <c r="CA95" s="1"/>
  <c r="BZ435"/>
  <c r="BZ319" s="1"/>
  <c r="BZ201" s="1"/>
  <c r="BZ95" s="1"/>
  <c r="BY435"/>
  <c r="BY319" s="1"/>
  <c r="BY201" s="1"/>
  <c r="BY95" s="1"/>
  <c r="BX435"/>
  <c r="BX319" s="1"/>
  <c r="BX201" s="1"/>
  <c r="BX95" s="1"/>
  <c r="BW435"/>
  <c r="BW319" s="1"/>
  <c r="BW201" s="1"/>
  <c r="BW95" s="1"/>
  <c r="BV435"/>
  <c r="BV319" s="1"/>
  <c r="BV201" s="1"/>
  <c r="BV95" s="1"/>
  <c r="BU435"/>
  <c r="BU319" s="1"/>
  <c r="BU201" s="1"/>
  <c r="BU95" s="1"/>
  <c r="BT435"/>
  <c r="BT319" s="1"/>
  <c r="BT201" s="1"/>
  <c r="BT95" s="1"/>
  <c r="BS435"/>
  <c r="BS319" s="1"/>
  <c r="BS201" s="1"/>
  <c r="BS95" s="1"/>
  <c r="BR435"/>
  <c r="BR319" s="1"/>
  <c r="BR201" s="1"/>
  <c r="BR95" s="1"/>
  <c r="BQ435"/>
  <c r="BQ319" s="1"/>
  <c r="BQ201" s="1"/>
  <c r="BQ95" s="1"/>
  <c r="BP435"/>
  <c r="BP319" s="1"/>
  <c r="BP201" s="1"/>
  <c r="BP95" s="1"/>
  <c r="BO435"/>
  <c r="BO319" s="1"/>
  <c r="BO201" s="1"/>
  <c r="BO95" s="1"/>
  <c r="BN435"/>
  <c r="BN319" s="1"/>
  <c r="BN201" s="1"/>
  <c r="BN95" s="1"/>
  <c r="BM435"/>
  <c r="BM319" s="1"/>
  <c r="BM201" s="1"/>
  <c r="BM95" s="1"/>
  <c r="BL435"/>
  <c r="BL319" s="1"/>
  <c r="BL201" s="1"/>
  <c r="BL95" s="1"/>
  <c r="BK435"/>
  <c r="BK319" s="1"/>
  <c r="BK201" s="1"/>
  <c r="BK95" s="1"/>
  <c r="BJ435"/>
  <c r="BJ319" s="1"/>
  <c r="BJ201" s="1"/>
  <c r="BJ95" s="1"/>
  <c r="BI435"/>
  <c r="BI319" s="1"/>
  <c r="BI201" s="1"/>
  <c r="BI95" s="1"/>
  <c r="BH435"/>
  <c r="BH319" s="1"/>
  <c r="BH201" s="1"/>
  <c r="BH95" s="1"/>
  <c r="BG435"/>
  <c r="BG319" s="1"/>
  <c r="BG201" s="1"/>
  <c r="BG95" s="1"/>
  <c r="BF435"/>
  <c r="BF319" s="1"/>
  <c r="BF201" s="1"/>
  <c r="BF95" s="1"/>
  <c r="BE435"/>
  <c r="BE319" s="1"/>
  <c r="BE201" s="1"/>
  <c r="BE95" s="1"/>
  <c r="BD435"/>
  <c r="BD319" s="1"/>
  <c r="BD201" s="1"/>
  <c r="BD95" s="1"/>
  <c r="BC435"/>
  <c r="BC319" s="1"/>
  <c r="BC201" s="1"/>
  <c r="BC95" s="1"/>
  <c r="BB435"/>
  <c r="BB319" s="1"/>
  <c r="BB201" s="1"/>
  <c r="BB95" s="1"/>
  <c r="BA435"/>
  <c r="BA319" s="1"/>
  <c r="BA201" s="1"/>
  <c r="BA95" s="1"/>
  <c r="AZ435"/>
  <c r="AZ319" s="1"/>
  <c r="AZ201" s="1"/>
  <c r="AZ95" s="1"/>
  <c r="AY435"/>
  <c r="AY319" s="1"/>
  <c r="AY201" s="1"/>
  <c r="AY95" s="1"/>
  <c r="AX435"/>
  <c r="AX319" s="1"/>
  <c r="AX201" s="1"/>
  <c r="AX95" s="1"/>
  <c r="AW435"/>
  <c r="AW319" s="1"/>
  <c r="AW201" s="1"/>
  <c r="AW95" s="1"/>
  <c r="AV435"/>
  <c r="AV319" s="1"/>
  <c r="AV201" s="1"/>
  <c r="AV95" s="1"/>
  <c r="AU435"/>
  <c r="AU319" s="1"/>
  <c r="AU201" s="1"/>
  <c r="AU95" s="1"/>
  <c r="AT435"/>
  <c r="AT319" s="1"/>
  <c r="AT201" s="1"/>
  <c r="AT95" s="1"/>
  <c r="AS435"/>
  <c r="AS319" s="1"/>
  <c r="AS201" s="1"/>
  <c r="AS95" s="1"/>
  <c r="AR435"/>
  <c r="AR319" s="1"/>
  <c r="AR201" s="1"/>
  <c r="AR95" s="1"/>
  <c r="AQ435"/>
  <c r="AQ319" s="1"/>
  <c r="AQ201" s="1"/>
  <c r="AQ95" s="1"/>
  <c r="AP435"/>
  <c r="AP319" s="1"/>
  <c r="AP201" s="1"/>
  <c r="AP95" s="1"/>
  <c r="AO435"/>
  <c r="AO319" s="1"/>
  <c r="AO201" s="1"/>
  <c r="AO95" s="1"/>
  <c r="AN435"/>
  <c r="AN319" s="1"/>
  <c r="AN201" s="1"/>
  <c r="AN95" s="1"/>
  <c r="AM435"/>
  <c r="AM319" s="1"/>
  <c r="AM201" s="1"/>
  <c r="AM95" s="1"/>
  <c r="AL435"/>
  <c r="AL319" s="1"/>
  <c r="AL201" s="1"/>
  <c r="AL95" s="1"/>
  <c r="AK435"/>
  <c r="AK319" s="1"/>
  <c r="AK201" s="1"/>
  <c r="AK95" s="1"/>
  <c r="AJ435"/>
  <c r="AJ319" s="1"/>
  <c r="AJ201" s="1"/>
  <c r="AJ95" s="1"/>
  <c r="AI435"/>
  <c r="AI319" s="1"/>
  <c r="AI201" s="1"/>
  <c r="AI95" s="1"/>
  <c r="AH435"/>
  <c r="AH319" s="1"/>
  <c r="AH201" s="1"/>
  <c r="AH95" s="1"/>
  <c r="AG435"/>
  <c r="AG319" s="1"/>
  <c r="AG201" s="1"/>
  <c r="AG95" s="1"/>
  <c r="AF435"/>
  <c r="AF319" s="1"/>
  <c r="AF201" s="1"/>
  <c r="AF95" s="1"/>
  <c r="AE435"/>
  <c r="AE319" s="1"/>
  <c r="AE201" s="1"/>
  <c r="AE95" s="1"/>
  <c r="AD435"/>
  <c r="AD319" s="1"/>
  <c r="AD201" s="1"/>
  <c r="AD95" s="1"/>
  <c r="AC435"/>
  <c r="AC319" s="1"/>
  <c r="AC201" s="1"/>
  <c r="AC95" s="1"/>
  <c r="AB435"/>
  <c r="AB319" s="1"/>
  <c r="AB201" s="1"/>
  <c r="AB95" s="1"/>
  <c r="AA435"/>
  <c r="AA319" s="1"/>
  <c r="AA201" s="1"/>
  <c r="AA95" s="1"/>
  <c r="Z435"/>
  <c r="Z319" s="1"/>
  <c r="Z201" s="1"/>
  <c r="Z95" s="1"/>
  <c r="Y435"/>
  <c r="Y319" s="1"/>
  <c r="Y201" s="1"/>
  <c r="Y95" s="1"/>
  <c r="X435"/>
  <c r="X319" s="1"/>
  <c r="X201" s="1"/>
  <c r="X95" s="1"/>
  <c r="W435"/>
  <c r="W319" s="1"/>
  <c r="W201" s="1"/>
  <c r="W95" s="1"/>
  <c r="V435"/>
  <c r="V319" s="1"/>
  <c r="V201" s="1"/>
  <c r="V95" s="1"/>
  <c r="U435"/>
  <c r="U319" s="1"/>
  <c r="U201" s="1"/>
  <c r="U95" s="1"/>
  <c r="T435"/>
  <c r="T319" s="1"/>
  <c r="T201" s="1"/>
  <c r="T95" s="1"/>
  <c r="S435"/>
  <c r="S319" s="1"/>
  <c r="S201" s="1"/>
  <c r="S95" s="1"/>
  <c r="R435"/>
  <c r="R319" s="1"/>
  <c r="R201" s="1"/>
  <c r="R95" s="1"/>
  <c r="Q435"/>
  <c r="Q319" s="1"/>
  <c r="Q201" s="1"/>
  <c r="Q95" s="1"/>
  <c r="P435"/>
  <c r="P319" s="1"/>
  <c r="P201" s="1"/>
  <c r="P95" s="1"/>
  <c r="O435"/>
  <c r="O319" s="1"/>
  <c r="O201" s="1"/>
  <c r="O95" s="1"/>
  <c r="N435"/>
  <c r="N319" s="1"/>
  <c r="N201" s="1"/>
  <c r="N95" s="1"/>
  <c r="M435"/>
  <c r="M319" s="1"/>
  <c r="M201" s="1"/>
  <c r="M95" s="1"/>
  <c r="L435"/>
  <c r="L319" s="1"/>
  <c r="L201" s="1"/>
  <c r="L95" s="1"/>
  <c r="K435"/>
  <c r="K319" s="1"/>
  <c r="K201" s="1"/>
  <c r="K95" s="1"/>
  <c r="J435"/>
  <c r="J319" s="1"/>
  <c r="J201" s="1"/>
  <c r="J95" s="1"/>
  <c r="DD436"/>
  <c r="DD320" s="1"/>
  <c r="DD202" s="1"/>
  <c r="DD96" s="1"/>
  <c r="DC436"/>
  <c r="DC320" s="1"/>
  <c r="DC202" s="1"/>
  <c r="DC96" s="1"/>
  <c r="DB436"/>
  <c r="DB320" s="1"/>
  <c r="DB202" s="1"/>
  <c r="DB96" s="1"/>
  <c r="DA436"/>
  <c r="DA320" s="1"/>
  <c r="DA202" s="1"/>
  <c r="DA96" s="1"/>
  <c r="CZ436"/>
  <c r="CZ320" s="1"/>
  <c r="CZ202" s="1"/>
  <c r="CZ96" s="1"/>
  <c r="CY436"/>
  <c r="CY320" s="1"/>
  <c r="CY202" s="1"/>
  <c r="CY96" s="1"/>
  <c r="CX436"/>
  <c r="CX320" s="1"/>
  <c r="CX202" s="1"/>
  <c r="CX96" s="1"/>
  <c r="CW436"/>
  <c r="CW320" s="1"/>
  <c r="CW202" s="1"/>
  <c r="CW96" s="1"/>
  <c r="CV436"/>
  <c r="CV320" s="1"/>
  <c r="CV202" s="1"/>
  <c r="CV96" s="1"/>
  <c r="CU436"/>
  <c r="CU320" s="1"/>
  <c r="CU202" s="1"/>
  <c r="CU96" s="1"/>
  <c r="CT436"/>
  <c r="CT320" s="1"/>
  <c r="CT202" s="1"/>
  <c r="CT96" s="1"/>
  <c r="CS436"/>
  <c r="CS320" s="1"/>
  <c r="CS202" s="1"/>
  <c r="CS96" s="1"/>
  <c r="CQ436"/>
  <c r="CQ320" s="1"/>
  <c r="CQ202" s="1"/>
  <c r="CQ96" s="1"/>
  <c r="CP436"/>
  <c r="CP320" s="1"/>
  <c r="CP202" s="1"/>
  <c r="CP96" s="1"/>
  <c r="CO436"/>
  <c r="CO320" s="1"/>
  <c r="CO202" s="1"/>
  <c r="CO96" s="1"/>
  <c r="CN436"/>
  <c r="CN320" s="1"/>
  <c r="CN202" s="1"/>
  <c r="CN96" s="1"/>
  <c r="CM436"/>
  <c r="CM320" s="1"/>
  <c r="CM202" s="1"/>
  <c r="CM96" s="1"/>
  <c r="CL436"/>
  <c r="CL320" s="1"/>
  <c r="CL202" s="1"/>
  <c r="CL96" s="1"/>
  <c r="CK436"/>
  <c r="CK320" s="1"/>
  <c r="CK202" s="1"/>
  <c r="CK96" s="1"/>
  <c r="CJ436"/>
  <c r="CJ320" s="1"/>
  <c r="CJ202" s="1"/>
  <c r="CJ96" s="1"/>
  <c r="CI436"/>
  <c r="CI320" s="1"/>
  <c r="CI202" s="1"/>
  <c r="CI96" s="1"/>
  <c r="CH436"/>
  <c r="CH320" s="1"/>
  <c r="CH202" s="1"/>
  <c r="CH96" s="1"/>
  <c r="CG436"/>
  <c r="CG320" s="1"/>
  <c r="CG202" s="1"/>
  <c r="CG96" s="1"/>
  <c r="CF436"/>
  <c r="CF320" s="1"/>
  <c r="CF202" s="1"/>
  <c r="CF96" s="1"/>
  <c r="CE436"/>
  <c r="CE320" s="1"/>
  <c r="CE202" s="1"/>
  <c r="CE96" s="1"/>
  <c r="CD436"/>
  <c r="CD320" s="1"/>
  <c r="CD202" s="1"/>
  <c r="CD96" s="1"/>
  <c r="CC436"/>
  <c r="CC320" s="1"/>
  <c r="CC202" s="1"/>
  <c r="CC96" s="1"/>
  <c r="CB436"/>
  <c r="CB320" s="1"/>
  <c r="CB202" s="1"/>
  <c r="CB96" s="1"/>
  <c r="CA436"/>
  <c r="CA320" s="1"/>
  <c r="CA202" s="1"/>
  <c r="CA96" s="1"/>
  <c r="BZ436"/>
  <c r="BZ320" s="1"/>
  <c r="BZ202" s="1"/>
  <c r="BZ96" s="1"/>
  <c r="BY436"/>
  <c r="BY320" s="1"/>
  <c r="BY202" s="1"/>
  <c r="BY96" s="1"/>
  <c r="BX436"/>
  <c r="BX320" s="1"/>
  <c r="BX202" s="1"/>
  <c r="BX96" s="1"/>
  <c r="BW436"/>
  <c r="BW320" s="1"/>
  <c r="BW202" s="1"/>
  <c r="BW96" s="1"/>
  <c r="BV436"/>
  <c r="BV320" s="1"/>
  <c r="BV202" s="1"/>
  <c r="BV96" s="1"/>
  <c r="BU436"/>
  <c r="BU320" s="1"/>
  <c r="BU202" s="1"/>
  <c r="BU96" s="1"/>
  <c r="BT436"/>
  <c r="BT320" s="1"/>
  <c r="BT202" s="1"/>
  <c r="BT96" s="1"/>
  <c r="BS436"/>
  <c r="BS320" s="1"/>
  <c r="BS202" s="1"/>
  <c r="BS96" s="1"/>
  <c r="BR436"/>
  <c r="BR320" s="1"/>
  <c r="BR202" s="1"/>
  <c r="BR96" s="1"/>
  <c r="BQ436"/>
  <c r="BQ320" s="1"/>
  <c r="BQ202" s="1"/>
  <c r="BQ96" s="1"/>
  <c r="BP436"/>
  <c r="BP320" s="1"/>
  <c r="BP202" s="1"/>
  <c r="BP96" s="1"/>
  <c r="BO436"/>
  <c r="BO320" s="1"/>
  <c r="BO202" s="1"/>
  <c r="BO96" s="1"/>
  <c r="BN436"/>
  <c r="BN320" s="1"/>
  <c r="BN202" s="1"/>
  <c r="BN96" s="1"/>
  <c r="BM436"/>
  <c r="BM320" s="1"/>
  <c r="BM202" s="1"/>
  <c r="BM96" s="1"/>
  <c r="BL436"/>
  <c r="BL320" s="1"/>
  <c r="BL202" s="1"/>
  <c r="BL96" s="1"/>
  <c r="BK436"/>
  <c r="BK320" s="1"/>
  <c r="BK202" s="1"/>
  <c r="BK96" s="1"/>
  <c r="BJ436"/>
  <c r="BJ320" s="1"/>
  <c r="BJ202" s="1"/>
  <c r="BJ96" s="1"/>
  <c r="BI436"/>
  <c r="BI320" s="1"/>
  <c r="BI202" s="1"/>
  <c r="BI96" s="1"/>
  <c r="BH436"/>
  <c r="BH320" s="1"/>
  <c r="BH202" s="1"/>
  <c r="BH96" s="1"/>
  <c r="BG436"/>
  <c r="BG320" s="1"/>
  <c r="BG202" s="1"/>
  <c r="BG96" s="1"/>
  <c r="BF436"/>
  <c r="BF320" s="1"/>
  <c r="BF202" s="1"/>
  <c r="BF96" s="1"/>
  <c r="BE436"/>
  <c r="BE320" s="1"/>
  <c r="BE202" s="1"/>
  <c r="BE96" s="1"/>
  <c r="BD436"/>
  <c r="BD320" s="1"/>
  <c r="BD202" s="1"/>
  <c r="BD96" s="1"/>
  <c r="BC436"/>
  <c r="BC320" s="1"/>
  <c r="BC202" s="1"/>
  <c r="BC96" s="1"/>
  <c r="BB436"/>
  <c r="BB320" s="1"/>
  <c r="BB202" s="1"/>
  <c r="BB96" s="1"/>
  <c r="BA436"/>
  <c r="BA320" s="1"/>
  <c r="BA202" s="1"/>
  <c r="BA96" s="1"/>
  <c r="AZ436"/>
  <c r="AZ320" s="1"/>
  <c r="AZ202" s="1"/>
  <c r="AZ96" s="1"/>
  <c r="AY436"/>
  <c r="AY320" s="1"/>
  <c r="AY202" s="1"/>
  <c r="AY96" s="1"/>
  <c r="AX436"/>
  <c r="AX320" s="1"/>
  <c r="AX202" s="1"/>
  <c r="AX96" s="1"/>
  <c r="AW436"/>
  <c r="AW320" s="1"/>
  <c r="AW202" s="1"/>
  <c r="AW96" s="1"/>
  <c r="AV436"/>
  <c r="AV320" s="1"/>
  <c r="AV202" s="1"/>
  <c r="AV96" s="1"/>
  <c r="AU436"/>
  <c r="AU320" s="1"/>
  <c r="AU202" s="1"/>
  <c r="AU96" s="1"/>
  <c r="AT436"/>
  <c r="AT320" s="1"/>
  <c r="AT202" s="1"/>
  <c r="AT96" s="1"/>
  <c r="AS436"/>
  <c r="AS320" s="1"/>
  <c r="AS202" s="1"/>
  <c r="AS96" s="1"/>
  <c r="AR436"/>
  <c r="AR320" s="1"/>
  <c r="AR202" s="1"/>
  <c r="AR96" s="1"/>
  <c r="AQ436"/>
  <c r="AQ320" s="1"/>
  <c r="AQ202" s="1"/>
  <c r="AQ96" s="1"/>
  <c r="AP436"/>
  <c r="AP320" s="1"/>
  <c r="AP202" s="1"/>
  <c r="AP96" s="1"/>
  <c r="AO436"/>
  <c r="AO320" s="1"/>
  <c r="AO202" s="1"/>
  <c r="AO96" s="1"/>
  <c r="AN436"/>
  <c r="AN320" s="1"/>
  <c r="AN202" s="1"/>
  <c r="AN96" s="1"/>
  <c r="AM436"/>
  <c r="AM320" s="1"/>
  <c r="AM202" s="1"/>
  <c r="AM96" s="1"/>
  <c r="AL436"/>
  <c r="AL320" s="1"/>
  <c r="AL202" s="1"/>
  <c r="AL96" s="1"/>
  <c r="AK436"/>
  <c r="AK320" s="1"/>
  <c r="AK202" s="1"/>
  <c r="AK96" s="1"/>
  <c r="AJ436"/>
  <c r="AJ320" s="1"/>
  <c r="AJ202" s="1"/>
  <c r="AJ96" s="1"/>
  <c r="AI436"/>
  <c r="AI320" s="1"/>
  <c r="AI202" s="1"/>
  <c r="AI96" s="1"/>
  <c r="AH436"/>
  <c r="AH320" s="1"/>
  <c r="AH202" s="1"/>
  <c r="AH96" s="1"/>
  <c r="AG436"/>
  <c r="AG320" s="1"/>
  <c r="AG202" s="1"/>
  <c r="AG96" s="1"/>
  <c r="AF436"/>
  <c r="AF320" s="1"/>
  <c r="AF202" s="1"/>
  <c r="AF96" s="1"/>
  <c r="AE436"/>
  <c r="AE320" s="1"/>
  <c r="AE202" s="1"/>
  <c r="AE96" s="1"/>
  <c r="AD436"/>
  <c r="AD320" s="1"/>
  <c r="AD202" s="1"/>
  <c r="AD96" s="1"/>
  <c r="AC436"/>
  <c r="AC320" s="1"/>
  <c r="AC202" s="1"/>
  <c r="AC96" s="1"/>
  <c r="AB436"/>
  <c r="AB320" s="1"/>
  <c r="AB202" s="1"/>
  <c r="AB96" s="1"/>
  <c r="AA436"/>
  <c r="AA320" s="1"/>
  <c r="AA202" s="1"/>
  <c r="AA96" s="1"/>
  <c r="Z436"/>
  <c r="Z320" s="1"/>
  <c r="Z202" s="1"/>
  <c r="Z96" s="1"/>
  <c r="Y436"/>
  <c r="Y320" s="1"/>
  <c r="Y202" s="1"/>
  <c r="Y96" s="1"/>
  <c r="X436"/>
  <c r="X320" s="1"/>
  <c r="X202" s="1"/>
  <c r="X96" s="1"/>
  <c r="W436"/>
  <c r="W320" s="1"/>
  <c r="W202" s="1"/>
  <c r="W96" s="1"/>
  <c r="V436"/>
  <c r="V320" s="1"/>
  <c r="V202" s="1"/>
  <c r="V96" s="1"/>
  <c r="U436"/>
  <c r="U320" s="1"/>
  <c r="U202" s="1"/>
  <c r="U96" s="1"/>
  <c r="T436"/>
  <c r="T320" s="1"/>
  <c r="T202" s="1"/>
  <c r="T96" s="1"/>
  <c r="S436"/>
  <c r="S320" s="1"/>
  <c r="S202" s="1"/>
  <c r="S96" s="1"/>
  <c r="R436"/>
  <c r="R320" s="1"/>
  <c r="R202" s="1"/>
  <c r="R96" s="1"/>
  <c r="Q436"/>
  <c r="Q320" s="1"/>
  <c r="Q202" s="1"/>
  <c r="Q96" s="1"/>
  <c r="P436"/>
  <c r="P320" s="1"/>
  <c r="P202" s="1"/>
  <c r="P96" s="1"/>
  <c r="O436"/>
  <c r="O320" s="1"/>
  <c r="O202" s="1"/>
  <c r="O96" s="1"/>
  <c r="N436"/>
  <c r="N320" s="1"/>
  <c r="N202" s="1"/>
  <c r="N96" s="1"/>
  <c r="M436"/>
  <c r="M320" s="1"/>
  <c r="M202" s="1"/>
  <c r="M96" s="1"/>
  <c r="L436"/>
  <c r="L320" s="1"/>
  <c r="L202" s="1"/>
  <c r="L96" s="1"/>
  <c r="K436"/>
  <c r="K320" s="1"/>
  <c r="K202" s="1"/>
  <c r="K96" s="1"/>
  <c r="J436"/>
  <c r="J320" s="1"/>
  <c r="J202" s="1"/>
  <c r="J96" s="1"/>
  <c r="DD437"/>
  <c r="DD321" s="1"/>
  <c r="DD203" s="1"/>
  <c r="DD97" s="1"/>
  <c r="DC437"/>
  <c r="DC321" s="1"/>
  <c r="DC203" s="1"/>
  <c r="DC97" s="1"/>
  <c r="DB437"/>
  <c r="DB321" s="1"/>
  <c r="DB203" s="1"/>
  <c r="DB97" s="1"/>
  <c r="DA437"/>
  <c r="DA321" s="1"/>
  <c r="DA203" s="1"/>
  <c r="DA97" s="1"/>
  <c r="CZ437"/>
  <c r="CZ321" s="1"/>
  <c r="CZ203" s="1"/>
  <c r="CZ97" s="1"/>
  <c r="CY437"/>
  <c r="CY321" s="1"/>
  <c r="CY203" s="1"/>
  <c r="CY97" s="1"/>
  <c r="CX437"/>
  <c r="CX321" s="1"/>
  <c r="CX203" s="1"/>
  <c r="CX97" s="1"/>
  <c r="CW437"/>
  <c r="CW321" s="1"/>
  <c r="CW203" s="1"/>
  <c r="CW97" s="1"/>
  <c r="CV437"/>
  <c r="CV321" s="1"/>
  <c r="CV203" s="1"/>
  <c r="CV97" s="1"/>
  <c r="CU437"/>
  <c r="CU321" s="1"/>
  <c r="CU203" s="1"/>
  <c r="CU97" s="1"/>
  <c r="CT437"/>
  <c r="CT321" s="1"/>
  <c r="CT203" s="1"/>
  <c r="CT97" s="1"/>
  <c r="CR437"/>
  <c r="CR321" s="1"/>
  <c r="CR203" s="1"/>
  <c r="CR97" s="1"/>
  <c r="CQ437"/>
  <c r="CQ321" s="1"/>
  <c r="CQ203" s="1"/>
  <c r="CQ97" s="1"/>
  <c r="CP437"/>
  <c r="CP321" s="1"/>
  <c r="CP203" s="1"/>
  <c r="CP97" s="1"/>
  <c r="CO437"/>
  <c r="CO321" s="1"/>
  <c r="CO203" s="1"/>
  <c r="CO97" s="1"/>
  <c r="CN437"/>
  <c r="CN321" s="1"/>
  <c r="CN203" s="1"/>
  <c r="CN97" s="1"/>
  <c r="CM437"/>
  <c r="CM321" s="1"/>
  <c r="CM203" s="1"/>
  <c r="CM97" s="1"/>
  <c r="CL437"/>
  <c r="CL321" s="1"/>
  <c r="CL203" s="1"/>
  <c r="CL97" s="1"/>
  <c r="CK437"/>
  <c r="CK321" s="1"/>
  <c r="CK203" s="1"/>
  <c r="CK97" s="1"/>
  <c r="CJ437"/>
  <c r="CJ321" s="1"/>
  <c r="CJ203" s="1"/>
  <c r="CJ97" s="1"/>
  <c r="CI437"/>
  <c r="CI321" s="1"/>
  <c r="CI203" s="1"/>
  <c r="CI97" s="1"/>
  <c r="CH437"/>
  <c r="CH321" s="1"/>
  <c r="CH203" s="1"/>
  <c r="CH97" s="1"/>
  <c r="CG437"/>
  <c r="CG321" s="1"/>
  <c r="CG203" s="1"/>
  <c r="CG97" s="1"/>
  <c r="CF437"/>
  <c r="CF321" s="1"/>
  <c r="CF203" s="1"/>
  <c r="CF97" s="1"/>
  <c r="CE437"/>
  <c r="CE321" s="1"/>
  <c r="CE203" s="1"/>
  <c r="CE97" s="1"/>
  <c r="CD437"/>
  <c r="CD321" s="1"/>
  <c r="CD203" s="1"/>
  <c r="CD97" s="1"/>
  <c r="CC437"/>
  <c r="CC321" s="1"/>
  <c r="CC203" s="1"/>
  <c r="CC97" s="1"/>
  <c r="CB437"/>
  <c r="CB321" s="1"/>
  <c r="CB203" s="1"/>
  <c r="CB97" s="1"/>
  <c r="CA437"/>
  <c r="CA321" s="1"/>
  <c r="CA203" s="1"/>
  <c r="CA97" s="1"/>
  <c r="BZ437"/>
  <c r="BZ321" s="1"/>
  <c r="BZ203" s="1"/>
  <c r="BZ97" s="1"/>
  <c r="BY437"/>
  <c r="BY321" s="1"/>
  <c r="BY203" s="1"/>
  <c r="BY97" s="1"/>
  <c r="BX437"/>
  <c r="BX321" s="1"/>
  <c r="BX203" s="1"/>
  <c r="BX97" s="1"/>
  <c r="BW437"/>
  <c r="BW321" s="1"/>
  <c r="BW203" s="1"/>
  <c r="BW97" s="1"/>
  <c r="BV437"/>
  <c r="BV321" s="1"/>
  <c r="BV203" s="1"/>
  <c r="BV97" s="1"/>
  <c r="BU437"/>
  <c r="BU321" s="1"/>
  <c r="BU203" s="1"/>
  <c r="BU97" s="1"/>
  <c r="BT437"/>
  <c r="BT321" s="1"/>
  <c r="BT203" s="1"/>
  <c r="BT97" s="1"/>
  <c r="BS437"/>
  <c r="BS321" s="1"/>
  <c r="BS203" s="1"/>
  <c r="BS97" s="1"/>
  <c r="BR437"/>
  <c r="BR321" s="1"/>
  <c r="BR203" s="1"/>
  <c r="BR97" s="1"/>
  <c r="BQ437"/>
  <c r="BQ321" s="1"/>
  <c r="BQ203" s="1"/>
  <c r="BQ97" s="1"/>
  <c r="BP437"/>
  <c r="BP321" s="1"/>
  <c r="BP203" s="1"/>
  <c r="BP97" s="1"/>
  <c r="BO437"/>
  <c r="BO321" s="1"/>
  <c r="BO203" s="1"/>
  <c r="BO97" s="1"/>
  <c r="BN437"/>
  <c r="BN321" s="1"/>
  <c r="BN203" s="1"/>
  <c r="BN97" s="1"/>
  <c r="BM437"/>
  <c r="BM321" s="1"/>
  <c r="BM203" s="1"/>
  <c r="BM97" s="1"/>
  <c r="BL437"/>
  <c r="BL321" s="1"/>
  <c r="BL203" s="1"/>
  <c r="BL97" s="1"/>
  <c r="BK437"/>
  <c r="BK321" s="1"/>
  <c r="BK203" s="1"/>
  <c r="BK97" s="1"/>
  <c r="BJ437"/>
  <c r="BJ321" s="1"/>
  <c r="BJ203" s="1"/>
  <c r="BJ97" s="1"/>
  <c r="BI437"/>
  <c r="BI321" s="1"/>
  <c r="BI203" s="1"/>
  <c r="BI97" s="1"/>
  <c r="BH437"/>
  <c r="BH321" s="1"/>
  <c r="BH203" s="1"/>
  <c r="BH97" s="1"/>
  <c r="BG437"/>
  <c r="BG321" s="1"/>
  <c r="BG203" s="1"/>
  <c r="BG97" s="1"/>
  <c r="BF437"/>
  <c r="BF321" s="1"/>
  <c r="BF203" s="1"/>
  <c r="BF97" s="1"/>
  <c r="BE437"/>
  <c r="BE321" s="1"/>
  <c r="BE203" s="1"/>
  <c r="BE97" s="1"/>
  <c r="BD437"/>
  <c r="BD321" s="1"/>
  <c r="BD203" s="1"/>
  <c r="BD97" s="1"/>
  <c r="BC437"/>
  <c r="BC321" s="1"/>
  <c r="BC203" s="1"/>
  <c r="BC97" s="1"/>
  <c r="BB437"/>
  <c r="BB321" s="1"/>
  <c r="BB203" s="1"/>
  <c r="BB97" s="1"/>
  <c r="BA437"/>
  <c r="BA321" s="1"/>
  <c r="BA203" s="1"/>
  <c r="BA97" s="1"/>
  <c r="AZ437"/>
  <c r="AZ321" s="1"/>
  <c r="AZ203" s="1"/>
  <c r="AZ97" s="1"/>
  <c r="AY437"/>
  <c r="AY321" s="1"/>
  <c r="AY203" s="1"/>
  <c r="AY97" s="1"/>
  <c r="AX437"/>
  <c r="AX321" s="1"/>
  <c r="AX203" s="1"/>
  <c r="AX97" s="1"/>
  <c r="AW437"/>
  <c r="AW321" s="1"/>
  <c r="AW203" s="1"/>
  <c r="AW97" s="1"/>
  <c r="AV437"/>
  <c r="AV321" s="1"/>
  <c r="AV203" s="1"/>
  <c r="AV97" s="1"/>
  <c r="AU437"/>
  <c r="AU321" s="1"/>
  <c r="AU203" s="1"/>
  <c r="AU97" s="1"/>
  <c r="AT437"/>
  <c r="AT321" s="1"/>
  <c r="AT203" s="1"/>
  <c r="AT97" s="1"/>
  <c r="AS437"/>
  <c r="AS321" s="1"/>
  <c r="AS203" s="1"/>
  <c r="AS97" s="1"/>
  <c r="AR437"/>
  <c r="AR321" s="1"/>
  <c r="AR203" s="1"/>
  <c r="AR97" s="1"/>
  <c r="AQ437"/>
  <c r="AQ321" s="1"/>
  <c r="AQ203" s="1"/>
  <c r="AQ97" s="1"/>
  <c r="AP437"/>
  <c r="AP321" s="1"/>
  <c r="AP203" s="1"/>
  <c r="AP97" s="1"/>
  <c r="AO437"/>
  <c r="AO321" s="1"/>
  <c r="AO203" s="1"/>
  <c r="AO97" s="1"/>
  <c r="AN437"/>
  <c r="AN321" s="1"/>
  <c r="AN203" s="1"/>
  <c r="AN97" s="1"/>
  <c r="AM437"/>
  <c r="AM321" s="1"/>
  <c r="AM203" s="1"/>
  <c r="AM97" s="1"/>
  <c r="AL437"/>
  <c r="AL321" s="1"/>
  <c r="AL203" s="1"/>
  <c r="AL97" s="1"/>
  <c r="AK437"/>
  <c r="AK321" s="1"/>
  <c r="AK203" s="1"/>
  <c r="AK97" s="1"/>
  <c r="AJ437"/>
  <c r="AJ321" s="1"/>
  <c r="AJ203" s="1"/>
  <c r="AJ97" s="1"/>
  <c r="AI437"/>
  <c r="AI321" s="1"/>
  <c r="AI203" s="1"/>
  <c r="AI97" s="1"/>
  <c r="AH437"/>
  <c r="AH321" s="1"/>
  <c r="AH203" s="1"/>
  <c r="AH97" s="1"/>
  <c r="AG437"/>
  <c r="AG321" s="1"/>
  <c r="AG203" s="1"/>
  <c r="AG97" s="1"/>
  <c r="AF437"/>
  <c r="AF321" s="1"/>
  <c r="AF203" s="1"/>
  <c r="AF97" s="1"/>
  <c r="AE437"/>
  <c r="AE321" s="1"/>
  <c r="AE203" s="1"/>
  <c r="AE97" s="1"/>
  <c r="AD437"/>
  <c r="AD321" s="1"/>
  <c r="AD203" s="1"/>
  <c r="AD97" s="1"/>
  <c r="AC437"/>
  <c r="AC321" s="1"/>
  <c r="AC203" s="1"/>
  <c r="AC97" s="1"/>
  <c r="AB437"/>
  <c r="AB321" s="1"/>
  <c r="AB203" s="1"/>
  <c r="AB97" s="1"/>
  <c r="AA437"/>
  <c r="AA321" s="1"/>
  <c r="AA203" s="1"/>
  <c r="AA97" s="1"/>
  <c r="Z437"/>
  <c r="Z321" s="1"/>
  <c r="Z203" s="1"/>
  <c r="Z97" s="1"/>
  <c r="Y437"/>
  <c r="Y321" s="1"/>
  <c r="Y203" s="1"/>
  <c r="Y97" s="1"/>
  <c r="X437"/>
  <c r="X321" s="1"/>
  <c r="X203" s="1"/>
  <c r="X97" s="1"/>
  <c r="W437"/>
  <c r="W321" s="1"/>
  <c r="W203" s="1"/>
  <c r="W97" s="1"/>
  <c r="V437"/>
  <c r="V321" s="1"/>
  <c r="V203" s="1"/>
  <c r="V97" s="1"/>
  <c r="U437"/>
  <c r="U321" s="1"/>
  <c r="U203" s="1"/>
  <c r="U97" s="1"/>
  <c r="T437"/>
  <c r="T321" s="1"/>
  <c r="T203" s="1"/>
  <c r="T97" s="1"/>
  <c r="S437"/>
  <c r="S321" s="1"/>
  <c r="S203" s="1"/>
  <c r="S97" s="1"/>
  <c r="R437"/>
  <c r="R321" s="1"/>
  <c r="R203" s="1"/>
  <c r="R97" s="1"/>
  <c r="Q437"/>
  <c r="Q321" s="1"/>
  <c r="Q203" s="1"/>
  <c r="Q97" s="1"/>
  <c r="P437"/>
  <c r="P321" s="1"/>
  <c r="P203" s="1"/>
  <c r="P97" s="1"/>
  <c r="O437"/>
  <c r="O321" s="1"/>
  <c r="O203" s="1"/>
  <c r="O97" s="1"/>
  <c r="N437"/>
  <c r="N321" s="1"/>
  <c r="N203" s="1"/>
  <c r="N97" s="1"/>
  <c r="M437"/>
  <c r="M321" s="1"/>
  <c r="M203" s="1"/>
  <c r="M97" s="1"/>
  <c r="L437"/>
  <c r="L321" s="1"/>
  <c r="L203" s="1"/>
  <c r="L97" s="1"/>
  <c r="K437"/>
  <c r="K321" s="1"/>
  <c r="K203" s="1"/>
  <c r="K97" s="1"/>
  <c r="J437"/>
  <c r="J321" s="1"/>
  <c r="J203" s="1"/>
  <c r="J97" s="1"/>
  <c r="DD438"/>
  <c r="DD322" s="1"/>
  <c r="DD204" s="1"/>
  <c r="DD98" s="1"/>
  <c r="DC438"/>
  <c r="DC322" s="1"/>
  <c r="DC204" s="1"/>
  <c r="DC98" s="1"/>
  <c r="DB438"/>
  <c r="DB322" s="1"/>
  <c r="DB204" s="1"/>
  <c r="DB98" s="1"/>
  <c r="DA438"/>
  <c r="DA322" s="1"/>
  <c r="DA204" s="1"/>
  <c r="DA98" s="1"/>
  <c r="CZ438"/>
  <c r="CZ322" s="1"/>
  <c r="CZ204" s="1"/>
  <c r="CZ98" s="1"/>
  <c r="CY438"/>
  <c r="CY322" s="1"/>
  <c r="CY204" s="1"/>
  <c r="CY98" s="1"/>
  <c r="CX438"/>
  <c r="CX322" s="1"/>
  <c r="CX204" s="1"/>
  <c r="CX98" s="1"/>
  <c r="CW438"/>
  <c r="CW322" s="1"/>
  <c r="CW204" s="1"/>
  <c r="CW98" s="1"/>
  <c r="CV438"/>
  <c r="CV322" s="1"/>
  <c r="CV204" s="1"/>
  <c r="CV98" s="1"/>
  <c r="CU438"/>
  <c r="CU322" s="1"/>
  <c r="CU204" s="1"/>
  <c r="CU98" s="1"/>
  <c r="CS438"/>
  <c r="CS322" s="1"/>
  <c r="CS204" s="1"/>
  <c r="CS98" s="1"/>
  <c r="CR438"/>
  <c r="CR322" s="1"/>
  <c r="CR204" s="1"/>
  <c r="CR98" s="1"/>
  <c r="CQ438"/>
  <c r="CQ322" s="1"/>
  <c r="CQ204" s="1"/>
  <c r="CQ98" s="1"/>
  <c r="CP438"/>
  <c r="CP322" s="1"/>
  <c r="CP204" s="1"/>
  <c r="CP98" s="1"/>
  <c r="CO438"/>
  <c r="CO322" s="1"/>
  <c r="CO204" s="1"/>
  <c r="CO98" s="1"/>
  <c r="CN438"/>
  <c r="CN322" s="1"/>
  <c r="CN204" s="1"/>
  <c r="CN98" s="1"/>
  <c r="CM438"/>
  <c r="CM322" s="1"/>
  <c r="CM204" s="1"/>
  <c r="CM98" s="1"/>
  <c r="CL438"/>
  <c r="CL322" s="1"/>
  <c r="CL204" s="1"/>
  <c r="CL98" s="1"/>
  <c r="CK438"/>
  <c r="CK322" s="1"/>
  <c r="CK204" s="1"/>
  <c r="CK98" s="1"/>
  <c r="CJ438"/>
  <c r="CJ322" s="1"/>
  <c r="CJ204" s="1"/>
  <c r="CJ98" s="1"/>
  <c r="CI438"/>
  <c r="CI322" s="1"/>
  <c r="CI204" s="1"/>
  <c r="CI98" s="1"/>
  <c r="CH438"/>
  <c r="CH322" s="1"/>
  <c r="CH204" s="1"/>
  <c r="CH98" s="1"/>
  <c r="CG438"/>
  <c r="CG322" s="1"/>
  <c r="CG204" s="1"/>
  <c r="CG98" s="1"/>
  <c r="CF438"/>
  <c r="CF322" s="1"/>
  <c r="CF204" s="1"/>
  <c r="CF98" s="1"/>
  <c r="CE438"/>
  <c r="CE322" s="1"/>
  <c r="CE204" s="1"/>
  <c r="CE98" s="1"/>
  <c r="CD438"/>
  <c r="CD322" s="1"/>
  <c r="CD204" s="1"/>
  <c r="CD98" s="1"/>
  <c r="CC438"/>
  <c r="CC322" s="1"/>
  <c r="CC204" s="1"/>
  <c r="CC98" s="1"/>
  <c r="CB438"/>
  <c r="CB322" s="1"/>
  <c r="CB204" s="1"/>
  <c r="CB98" s="1"/>
  <c r="CA438"/>
  <c r="CA322" s="1"/>
  <c r="CA204" s="1"/>
  <c r="CA98" s="1"/>
  <c r="BZ438"/>
  <c r="BZ322" s="1"/>
  <c r="BZ204" s="1"/>
  <c r="BZ98" s="1"/>
  <c r="BY438"/>
  <c r="BY322" s="1"/>
  <c r="BY204" s="1"/>
  <c r="BY98" s="1"/>
  <c r="BX438"/>
  <c r="BX322" s="1"/>
  <c r="BX204" s="1"/>
  <c r="BX98" s="1"/>
  <c r="BW438"/>
  <c r="BW322" s="1"/>
  <c r="BW204" s="1"/>
  <c r="BW98" s="1"/>
  <c r="BV438"/>
  <c r="BV322" s="1"/>
  <c r="BV204" s="1"/>
  <c r="BV98" s="1"/>
  <c r="BU438"/>
  <c r="BU322" s="1"/>
  <c r="BU204" s="1"/>
  <c r="BU98" s="1"/>
  <c r="BT438"/>
  <c r="BT322" s="1"/>
  <c r="BT204" s="1"/>
  <c r="BT98" s="1"/>
  <c r="BS438"/>
  <c r="BS322" s="1"/>
  <c r="BS204" s="1"/>
  <c r="BS98" s="1"/>
  <c r="BR438"/>
  <c r="BR322" s="1"/>
  <c r="BR204" s="1"/>
  <c r="BR98" s="1"/>
  <c r="BQ438"/>
  <c r="BQ322" s="1"/>
  <c r="BQ204" s="1"/>
  <c r="BQ98" s="1"/>
  <c r="BP438"/>
  <c r="BP322" s="1"/>
  <c r="BP204" s="1"/>
  <c r="BP98" s="1"/>
  <c r="BO438"/>
  <c r="BO322" s="1"/>
  <c r="BO204" s="1"/>
  <c r="BO98" s="1"/>
  <c r="BN438"/>
  <c r="BN322" s="1"/>
  <c r="BN204" s="1"/>
  <c r="BN98" s="1"/>
  <c r="BM438"/>
  <c r="BM322" s="1"/>
  <c r="BM204" s="1"/>
  <c r="BM98" s="1"/>
  <c r="BL438"/>
  <c r="BL322" s="1"/>
  <c r="BL204" s="1"/>
  <c r="BL98" s="1"/>
  <c r="BK438"/>
  <c r="BK322" s="1"/>
  <c r="BK204" s="1"/>
  <c r="BK98" s="1"/>
  <c r="BJ438"/>
  <c r="BJ322" s="1"/>
  <c r="BJ204" s="1"/>
  <c r="BJ98" s="1"/>
  <c r="BI438"/>
  <c r="BI322" s="1"/>
  <c r="BI204" s="1"/>
  <c r="BI98" s="1"/>
  <c r="BH438"/>
  <c r="BH322" s="1"/>
  <c r="BH204" s="1"/>
  <c r="BH98" s="1"/>
  <c r="BG438"/>
  <c r="BG322" s="1"/>
  <c r="BG204" s="1"/>
  <c r="BG98" s="1"/>
  <c r="BF438"/>
  <c r="BF322" s="1"/>
  <c r="BF204" s="1"/>
  <c r="BF98" s="1"/>
  <c r="BE438"/>
  <c r="BE322" s="1"/>
  <c r="BE204" s="1"/>
  <c r="BE98" s="1"/>
  <c r="BD438"/>
  <c r="BD322" s="1"/>
  <c r="BD204" s="1"/>
  <c r="BD98" s="1"/>
  <c r="BC438"/>
  <c r="BC322" s="1"/>
  <c r="BC204" s="1"/>
  <c r="BC98" s="1"/>
  <c r="BB438"/>
  <c r="BB322" s="1"/>
  <c r="BB204" s="1"/>
  <c r="BB98" s="1"/>
  <c r="BA438"/>
  <c r="BA322" s="1"/>
  <c r="BA204" s="1"/>
  <c r="BA98" s="1"/>
  <c r="AZ438"/>
  <c r="AZ322" s="1"/>
  <c r="AZ204" s="1"/>
  <c r="AZ98" s="1"/>
  <c r="AY438"/>
  <c r="AY322" s="1"/>
  <c r="AY204" s="1"/>
  <c r="AY98" s="1"/>
  <c r="AX438"/>
  <c r="AX322" s="1"/>
  <c r="AX204" s="1"/>
  <c r="AX98" s="1"/>
  <c r="AW438"/>
  <c r="AW322" s="1"/>
  <c r="AW204" s="1"/>
  <c r="AW98" s="1"/>
  <c r="AV438"/>
  <c r="AV322" s="1"/>
  <c r="AV204" s="1"/>
  <c r="AV98" s="1"/>
  <c r="AU438"/>
  <c r="AU322" s="1"/>
  <c r="AU204" s="1"/>
  <c r="AU98" s="1"/>
  <c r="AT438"/>
  <c r="AT322" s="1"/>
  <c r="AT204" s="1"/>
  <c r="AT98" s="1"/>
  <c r="AS438"/>
  <c r="AS322" s="1"/>
  <c r="AS204" s="1"/>
  <c r="AS98" s="1"/>
  <c r="AR438"/>
  <c r="AR322" s="1"/>
  <c r="AR204" s="1"/>
  <c r="AR98" s="1"/>
  <c r="AQ438"/>
  <c r="AQ322" s="1"/>
  <c r="AQ204" s="1"/>
  <c r="AQ98" s="1"/>
  <c r="AP438"/>
  <c r="AP322" s="1"/>
  <c r="AP204" s="1"/>
  <c r="AP98" s="1"/>
  <c r="AO438"/>
  <c r="AO322" s="1"/>
  <c r="AO204" s="1"/>
  <c r="AO98" s="1"/>
  <c r="AN438"/>
  <c r="AN322" s="1"/>
  <c r="AN204" s="1"/>
  <c r="AN98" s="1"/>
  <c r="AM438"/>
  <c r="AM322" s="1"/>
  <c r="AM204" s="1"/>
  <c r="AM98" s="1"/>
  <c r="AL438"/>
  <c r="AL322" s="1"/>
  <c r="AL204" s="1"/>
  <c r="AL98" s="1"/>
  <c r="AK438"/>
  <c r="AK322" s="1"/>
  <c r="AK204" s="1"/>
  <c r="AK98" s="1"/>
  <c r="AJ438"/>
  <c r="AJ322" s="1"/>
  <c r="AJ204" s="1"/>
  <c r="AJ98" s="1"/>
  <c r="AI438"/>
  <c r="AI322" s="1"/>
  <c r="AI204" s="1"/>
  <c r="AI98" s="1"/>
  <c r="AH438"/>
  <c r="AH322" s="1"/>
  <c r="AH204" s="1"/>
  <c r="AH98" s="1"/>
  <c r="AG438"/>
  <c r="AG322" s="1"/>
  <c r="AG204" s="1"/>
  <c r="AG98" s="1"/>
  <c r="AF438"/>
  <c r="AF322" s="1"/>
  <c r="AF204" s="1"/>
  <c r="AF98" s="1"/>
  <c r="AE438"/>
  <c r="AE322" s="1"/>
  <c r="AE204" s="1"/>
  <c r="AE98" s="1"/>
  <c r="AD438"/>
  <c r="AD322" s="1"/>
  <c r="AD204" s="1"/>
  <c r="AD98" s="1"/>
  <c r="AC438"/>
  <c r="AC322" s="1"/>
  <c r="AC204" s="1"/>
  <c r="AC98" s="1"/>
  <c r="AB438"/>
  <c r="AB322" s="1"/>
  <c r="AB204" s="1"/>
  <c r="AB98" s="1"/>
  <c r="AA438"/>
  <c r="AA322" s="1"/>
  <c r="AA204" s="1"/>
  <c r="AA98" s="1"/>
  <c r="Z438"/>
  <c r="Z322" s="1"/>
  <c r="Z204" s="1"/>
  <c r="Z98" s="1"/>
  <c r="Y438"/>
  <c r="Y322" s="1"/>
  <c r="Y204" s="1"/>
  <c r="Y98" s="1"/>
  <c r="X438"/>
  <c r="X322" s="1"/>
  <c r="X204" s="1"/>
  <c r="X98" s="1"/>
  <c r="W438"/>
  <c r="W322" s="1"/>
  <c r="W204" s="1"/>
  <c r="W98" s="1"/>
  <c r="V438"/>
  <c r="V322" s="1"/>
  <c r="V204" s="1"/>
  <c r="V98" s="1"/>
  <c r="U438"/>
  <c r="U322" s="1"/>
  <c r="U204" s="1"/>
  <c r="U98" s="1"/>
  <c r="T438"/>
  <c r="T322" s="1"/>
  <c r="T204" s="1"/>
  <c r="T98" s="1"/>
  <c r="S438"/>
  <c r="S322" s="1"/>
  <c r="S204" s="1"/>
  <c r="S98" s="1"/>
  <c r="R438"/>
  <c r="R322" s="1"/>
  <c r="R204" s="1"/>
  <c r="R98" s="1"/>
  <c r="Q438"/>
  <c r="Q322" s="1"/>
  <c r="Q204" s="1"/>
  <c r="Q98" s="1"/>
  <c r="P438"/>
  <c r="P322" s="1"/>
  <c r="P204" s="1"/>
  <c r="P98" s="1"/>
  <c r="O438"/>
  <c r="O322" s="1"/>
  <c r="O204" s="1"/>
  <c r="O98" s="1"/>
  <c r="N438"/>
  <c r="N322" s="1"/>
  <c r="N204" s="1"/>
  <c r="N98" s="1"/>
  <c r="M438"/>
  <c r="M322" s="1"/>
  <c r="M204" s="1"/>
  <c r="M98" s="1"/>
  <c r="L438"/>
  <c r="L322" s="1"/>
  <c r="L204" s="1"/>
  <c r="L98" s="1"/>
  <c r="K438"/>
  <c r="K322" s="1"/>
  <c r="K204" s="1"/>
  <c r="K98" s="1"/>
  <c r="J438"/>
  <c r="J322" s="1"/>
  <c r="J204" s="1"/>
  <c r="J98" s="1"/>
  <c r="DD439"/>
  <c r="DD323" s="1"/>
  <c r="DD205" s="1"/>
  <c r="DD99" s="1"/>
  <c r="DC439"/>
  <c r="DC323" s="1"/>
  <c r="DC205" s="1"/>
  <c r="DC99" s="1"/>
  <c r="DB439"/>
  <c r="DB323" s="1"/>
  <c r="DB205" s="1"/>
  <c r="DB99" s="1"/>
  <c r="DA439"/>
  <c r="DA323" s="1"/>
  <c r="DA205" s="1"/>
  <c r="DA99" s="1"/>
  <c r="CZ439"/>
  <c r="CZ323" s="1"/>
  <c r="CZ205" s="1"/>
  <c r="CZ99" s="1"/>
  <c r="CY439"/>
  <c r="CY323" s="1"/>
  <c r="CY205" s="1"/>
  <c r="CY99" s="1"/>
  <c r="CX439"/>
  <c r="CX323" s="1"/>
  <c r="CX205" s="1"/>
  <c r="CX99" s="1"/>
  <c r="CW439"/>
  <c r="CW323" s="1"/>
  <c r="CW205" s="1"/>
  <c r="CW99" s="1"/>
  <c r="CV439"/>
  <c r="CV323" s="1"/>
  <c r="CV205" s="1"/>
  <c r="CV99" s="1"/>
  <c r="CT439"/>
  <c r="CT323" s="1"/>
  <c r="CT205" s="1"/>
  <c r="CT99" s="1"/>
  <c r="CS439"/>
  <c r="CS323" s="1"/>
  <c r="CS205" s="1"/>
  <c r="CS99" s="1"/>
  <c r="CR439"/>
  <c r="CR323" s="1"/>
  <c r="CR205" s="1"/>
  <c r="CR99" s="1"/>
  <c r="CQ439"/>
  <c r="CQ323" s="1"/>
  <c r="CQ205" s="1"/>
  <c r="CQ99" s="1"/>
  <c r="CP439"/>
  <c r="CP323" s="1"/>
  <c r="CP205" s="1"/>
  <c r="CP99" s="1"/>
  <c r="CO439"/>
  <c r="CO323" s="1"/>
  <c r="CO205" s="1"/>
  <c r="CO99" s="1"/>
  <c r="CN439"/>
  <c r="CN323" s="1"/>
  <c r="CN205" s="1"/>
  <c r="CN99" s="1"/>
  <c r="CM439"/>
  <c r="CM323" s="1"/>
  <c r="CM205" s="1"/>
  <c r="CM99" s="1"/>
  <c r="CL439"/>
  <c r="CL323" s="1"/>
  <c r="CL205" s="1"/>
  <c r="CL99" s="1"/>
  <c r="CK439"/>
  <c r="CK323" s="1"/>
  <c r="CK205" s="1"/>
  <c r="CK99" s="1"/>
  <c r="CJ439"/>
  <c r="CJ323" s="1"/>
  <c r="CJ205" s="1"/>
  <c r="CJ99" s="1"/>
  <c r="CI439"/>
  <c r="CI323" s="1"/>
  <c r="CI205" s="1"/>
  <c r="CI99" s="1"/>
  <c r="CH439"/>
  <c r="CH323" s="1"/>
  <c r="CH205" s="1"/>
  <c r="CH99" s="1"/>
  <c r="CG439"/>
  <c r="CG323" s="1"/>
  <c r="CG205" s="1"/>
  <c r="CG99" s="1"/>
  <c r="CF439"/>
  <c r="CF323" s="1"/>
  <c r="CF205" s="1"/>
  <c r="CF99" s="1"/>
  <c r="CE439"/>
  <c r="CE323" s="1"/>
  <c r="CE205" s="1"/>
  <c r="CE99" s="1"/>
  <c r="CD439"/>
  <c r="CD323" s="1"/>
  <c r="CD205" s="1"/>
  <c r="CD99" s="1"/>
  <c r="CC439"/>
  <c r="CC323" s="1"/>
  <c r="CC205" s="1"/>
  <c r="CC99" s="1"/>
  <c r="CB439"/>
  <c r="CB323" s="1"/>
  <c r="CB205" s="1"/>
  <c r="CB99" s="1"/>
  <c r="CA439"/>
  <c r="CA323" s="1"/>
  <c r="CA205" s="1"/>
  <c r="CA99" s="1"/>
  <c r="BZ439"/>
  <c r="BZ323" s="1"/>
  <c r="BZ205" s="1"/>
  <c r="BZ99" s="1"/>
  <c r="BY439"/>
  <c r="BY323" s="1"/>
  <c r="BY205" s="1"/>
  <c r="BY99" s="1"/>
  <c r="BX439"/>
  <c r="BX323" s="1"/>
  <c r="BX205" s="1"/>
  <c r="BX99" s="1"/>
  <c r="BW439"/>
  <c r="BW323" s="1"/>
  <c r="BW205" s="1"/>
  <c r="BW99" s="1"/>
  <c r="BV439"/>
  <c r="BV323" s="1"/>
  <c r="BV205" s="1"/>
  <c r="BV99" s="1"/>
  <c r="BU439"/>
  <c r="BU323" s="1"/>
  <c r="BU205" s="1"/>
  <c r="BU99" s="1"/>
  <c r="BT439"/>
  <c r="BT323" s="1"/>
  <c r="BT205" s="1"/>
  <c r="BT99" s="1"/>
  <c r="BS439"/>
  <c r="BS323" s="1"/>
  <c r="BS205" s="1"/>
  <c r="BS99" s="1"/>
  <c r="BR439"/>
  <c r="BR323" s="1"/>
  <c r="BR205" s="1"/>
  <c r="BR99" s="1"/>
  <c r="BQ439"/>
  <c r="BQ323" s="1"/>
  <c r="BQ205" s="1"/>
  <c r="BQ99" s="1"/>
  <c r="BP439"/>
  <c r="BP323" s="1"/>
  <c r="BP205" s="1"/>
  <c r="BP99" s="1"/>
  <c r="BO439"/>
  <c r="BO323" s="1"/>
  <c r="BO205" s="1"/>
  <c r="BO99" s="1"/>
  <c r="BN439"/>
  <c r="BN323" s="1"/>
  <c r="BN205" s="1"/>
  <c r="BN99" s="1"/>
  <c r="BM439"/>
  <c r="BM323" s="1"/>
  <c r="BM205" s="1"/>
  <c r="BM99" s="1"/>
  <c r="BL439"/>
  <c r="BL323" s="1"/>
  <c r="BL205" s="1"/>
  <c r="BL99" s="1"/>
  <c r="BK439"/>
  <c r="BK323" s="1"/>
  <c r="BK205" s="1"/>
  <c r="BK99" s="1"/>
  <c r="BJ439"/>
  <c r="BJ323" s="1"/>
  <c r="BJ205" s="1"/>
  <c r="BJ99" s="1"/>
  <c r="BI439"/>
  <c r="BI323" s="1"/>
  <c r="BI205" s="1"/>
  <c r="BI99" s="1"/>
  <c r="BH439"/>
  <c r="BH323" s="1"/>
  <c r="BH205" s="1"/>
  <c r="BH99" s="1"/>
  <c r="BG439"/>
  <c r="BG323" s="1"/>
  <c r="BG205" s="1"/>
  <c r="BG99" s="1"/>
  <c r="BF439"/>
  <c r="BF323" s="1"/>
  <c r="BF205" s="1"/>
  <c r="BF99" s="1"/>
  <c r="BE439"/>
  <c r="BE323" s="1"/>
  <c r="BE205" s="1"/>
  <c r="BE99" s="1"/>
  <c r="BD439"/>
  <c r="BD323" s="1"/>
  <c r="BD205" s="1"/>
  <c r="BD99" s="1"/>
  <c r="BC439"/>
  <c r="BC323" s="1"/>
  <c r="BC205" s="1"/>
  <c r="BC99" s="1"/>
  <c r="BB439"/>
  <c r="BB323" s="1"/>
  <c r="BB205" s="1"/>
  <c r="BB99" s="1"/>
  <c r="BA439"/>
  <c r="BA323" s="1"/>
  <c r="BA205" s="1"/>
  <c r="BA99" s="1"/>
  <c r="AZ439"/>
  <c r="AZ323" s="1"/>
  <c r="AZ205" s="1"/>
  <c r="AZ99" s="1"/>
  <c r="AY439"/>
  <c r="AY323" s="1"/>
  <c r="AY205" s="1"/>
  <c r="AY99" s="1"/>
  <c r="AX439"/>
  <c r="AX323" s="1"/>
  <c r="AX205" s="1"/>
  <c r="AX99" s="1"/>
  <c r="AW439"/>
  <c r="AW323" s="1"/>
  <c r="AW205" s="1"/>
  <c r="AW99" s="1"/>
  <c r="AV439"/>
  <c r="AV323" s="1"/>
  <c r="AV205" s="1"/>
  <c r="AV99" s="1"/>
  <c r="AU439"/>
  <c r="AU323" s="1"/>
  <c r="AU205" s="1"/>
  <c r="AU99" s="1"/>
  <c r="AT439"/>
  <c r="AT323" s="1"/>
  <c r="AT205" s="1"/>
  <c r="AT99" s="1"/>
  <c r="AS439"/>
  <c r="AS323" s="1"/>
  <c r="AS205" s="1"/>
  <c r="AS99" s="1"/>
  <c r="AR439"/>
  <c r="AR323" s="1"/>
  <c r="AR205" s="1"/>
  <c r="AR99" s="1"/>
  <c r="AQ439"/>
  <c r="AQ323" s="1"/>
  <c r="AQ205" s="1"/>
  <c r="AQ99" s="1"/>
  <c r="AP439"/>
  <c r="AP323" s="1"/>
  <c r="AP205" s="1"/>
  <c r="AP99" s="1"/>
  <c r="AO439"/>
  <c r="AO323" s="1"/>
  <c r="AO205" s="1"/>
  <c r="AO99" s="1"/>
  <c r="AN439"/>
  <c r="AN323" s="1"/>
  <c r="AN205" s="1"/>
  <c r="AN99" s="1"/>
  <c r="AM439"/>
  <c r="AM323" s="1"/>
  <c r="AM205" s="1"/>
  <c r="AM99" s="1"/>
  <c r="AL439"/>
  <c r="AL323" s="1"/>
  <c r="AL205" s="1"/>
  <c r="AL99" s="1"/>
  <c r="AK439"/>
  <c r="AK323" s="1"/>
  <c r="AK205" s="1"/>
  <c r="AK99" s="1"/>
  <c r="AJ439"/>
  <c r="AJ323" s="1"/>
  <c r="AJ205" s="1"/>
  <c r="AJ99" s="1"/>
  <c r="AI439"/>
  <c r="AI323" s="1"/>
  <c r="AI205" s="1"/>
  <c r="AI99" s="1"/>
  <c r="AH439"/>
  <c r="AH323" s="1"/>
  <c r="AH205" s="1"/>
  <c r="AH99" s="1"/>
  <c r="AG439"/>
  <c r="AG323" s="1"/>
  <c r="AG205" s="1"/>
  <c r="AG99" s="1"/>
  <c r="AF439"/>
  <c r="AF323" s="1"/>
  <c r="AF205" s="1"/>
  <c r="AF99" s="1"/>
  <c r="AE439"/>
  <c r="AE323" s="1"/>
  <c r="AE205" s="1"/>
  <c r="AE99" s="1"/>
  <c r="AD439"/>
  <c r="AD323" s="1"/>
  <c r="AD205" s="1"/>
  <c r="AD99" s="1"/>
  <c r="AC439"/>
  <c r="AC323" s="1"/>
  <c r="AC205" s="1"/>
  <c r="AC99" s="1"/>
  <c r="AB439"/>
  <c r="AB323" s="1"/>
  <c r="AB205" s="1"/>
  <c r="AB99" s="1"/>
  <c r="AA439"/>
  <c r="AA323" s="1"/>
  <c r="AA205" s="1"/>
  <c r="AA99" s="1"/>
  <c r="Z439"/>
  <c r="Z323" s="1"/>
  <c r="Z205" s="1"/>
  <c r="Z99" s="1"/>
  <c r="Y439"/>
  <c r="Y323" s="1"/>
  <c r="Y205" s="1"/>
  <c r="Y99" s="1"/>
  <c r="X439"/>
  <c r="X323" s="1"/>
  <c r="X205" s="1"/>
  <c r="X99" s="1"/>
  <c r="W439"/>
  <c r="W323" s="1"/>
  <c r="W205" s="1"/>
  <c r="W99" s="1"/>
  <c r="V439"/>
  <c r="V323" s="1"/>
  <c r="V205" s="1"/>
  <c r="V99" s="1"/>
  <c r="U439"/>
  <c r="U323" s="1"/>
  <c r="U205" s="1"/>
  <c r="U99" s="1"/>
  <c r="T439"/>
  <c r="T323" s="1"/>
  <c r="T205" s="1"/>
  <c r="T99" s="1"/>
  <c r="S439"/>
  <c r="S323" s="1"/>
  <c r="S205" s="1"/>
  <c r="S99" s="1"/>
  <c r="R439"/>
  <c r="R323" s="1"/>
  <c r="R205" s="1"/>
  <c r="R99" s="1"/>
  <c r="Q439"/>
  <c r="Q323" s="1"/>
  <c r="Q205" s="1"/>
  <c r="Q99" s="1"/>
  <c r="P439"/>
  <c r="P323" s="1"/>
  <c r="P205" s="1"/>
  <c r="P99" s="1"/>
  <c r="O439"/>
  <c r="O323" s="1"/>
  <c r="O205" s="1"/>
  <c r="O99" s="1"/>
  <c r="N439"/>
  <c r="N323" s="1"/>
  <c r="N205" s="1"/>
  <c r="N99" s="1"/>
  <c r="M439"/>
  <c r="M323" s="1"/>
  <c r="M205" s="1"/>
  <c r="M99" s="1"/>
  <c r="L439"/>
  <c r="L323" s="1"/>
  <c r="L205" s="1"/>
  <c r="L99" s="1"/>
  <c r="K439"/>
  <c r="K323" s="1"/>
  <c r="K205" s="1"/>
  <c r="K99" s="1"/>
  <c r="J439"/>
  <c r="J323" s="1"/>
  <c r="J205" s="1"/>
  <c r="J99" s="1"/>
  <c r="DD440"/>
  <c r="DD324" s="1"/>
  <c r="DD206" s="1"/>
  <c r="DD100" s="1"/>
  <c r="DC440"/>
  <c r="DC324" s="1"/>
  <c r="DC206" s="1"/>
  <c r="DC100" s="1"/>
  <c r="DB440"/>
  <c r="DB324" s="1"/>
  <c r="DB206" s="1"/>
  <c r="DB100" s="1"/>
  <c r="DA440"/>
  <c r="DA324" s="1"/>
  <c r="DA206" s="1"/>
  <c r="DA100" s="1"/>
  <c r="CZ440"/>
  <c r="CZ324" s="1"/>
  <c r="CZ206" s="1"/>
  <c r="CZ100" s="1"/>
  <c r="CY440"/>
  <c r="CY324" s="1"/>
  <c r="CY206" s="1"/>
  <c r="CY100" s="1"/>
  <c r="CX440"/>
  <c r="CX324" s="1"/>
  <c r="CX206" s="1"/>
  <c r="CX100" s="1"/>
  <c r="CW440"/>
  <c r="CW324" s="1"/>
  <c r="CW206" s="1"/>
  <c r="CW100" s="1"/>
  <c r="CU440"/>
  <c r="CU324" s="1"/>
  <c r="CU206" s="1"/>
  <c r="CU100" s="1"/>
  <c r="CT440"/>
  <c r="CT324" s="1"/>
  <c r="CT206" s="1"/>
  <c r="CT100" s="1"/>
  <c r="CS440"/>
  <c r="CS324" s="1"/>
  <c r="CS206" s="1"/>
  <c r="CS100" s="1"/>
  <c r="CR440"/>
  <c r="CR324" s="1"/>
  <c r="CR206" s="1"/>
  <c r="CR100" s="1"/>
  <c r="CQ440"/>
  <c r="CQ324" s="1"/>
  <c r="CQ206" s="1"/>
  <c r="CQ100" s="1"/>
  <c r="CP440"/>
  <c r="CP324" s="1"/>
  <c r="CP206" s="1"/>
  <c r="CP100" s="1"/>
  <c r="CO440"/>
  <c r="CO324" s="1"/>
  <c r="CO206" s="1"/>
  <c r="CO100" s="1"/>
  <c r="CN440"/>
  <c r="CN324" s="1"/>
  <c r="CN206" s="1"/>
  <c r="CN100" s="1"/>
  <c r="CM440"/>
  <c r="CM324" s="1"/>
  <c r="CM206" s="1"/>
  <c r="CM100" s="1"/>
  <c r="CL440"/>
  <c r="CL324" s="1"/>
  <c r="CL206" s="1"/>
  <c r="CL100" s="1"/>
  <c r="CK440"/>
  <c r="CK324" s="1"/>
  <c r="CK206" s="1"/>
  <c r="CK100" s="1"/>
  <c r="CJ440"/>
  <c r="CJ324" s="1"/>
  <c r="CJ206" s="1"/>
  <c r="CJ100" s="1"/>
  <c r="CI440"/>
  <c r="CI324" s="1"/>
  <c r="CI206" s="1"/>
  <c r="CI100" s="1"/>
  <c r="CH440"/>
  <c r="CH324" s="1"/>
  <c r="CH206" s="1"/>
  <c r="CH100" s="1"/>
  <c r="CG440"/>
  <c r="CG324" s="1"/>
  <c r="CG206" s="1"/>
  <c r="CG100" s="1"/>
  <c r="CF440"/>
  <c r="CF324" s="1"/>
  <c r="CF206" s="1"/>
  <c r="CF100" s="1"/>
  <c r="CE440"/>
  <c r="CE324" s="1"/>
  <c r="CE206" s="1"/>
  <c r="CE100" s="1"/>
  <c r="CD440"/>
  <c r="CD324" s="1"/>
  <c r="CD206" s="1"/>
  <c r="CD100" s="1"/>
  <c r="CC440"/>
  <c r="CC324" s="1"/>
  <c r="CC206" s="1"/>
  <c r="CC100" s="1"/>
  <c r="CB440"/>
  <c r="CB324" s="1"/>
  <c r="CB206" s="1"/>
  <c r="CB100" s="1"/>
  <c r="CA440"/>
  <c r="CA324" s="1"/>
  <c r="CA206" s="1"/>
  <c r="CA100" s="1"/>
  <c r="BZ440"/>
  <c r="BZ324" s="1"/>
  <c r="BZ206" s="1"/>
  <c r="BZ100" s="1"/>
  <c r="BY440"/>
  <c r="BY324" s="1"/>
  <c r="BY206" s="1"/>
  <c r="BY100" s="1"/>
  <c r="BX440"/>
  <c r="BX324" s="1"/>
  <c r="BX206" s="1"/>
  <c r="BX100" s="1"/>
  <c r="BW440"/>
  <c r="BW324" s="1"/>
  <c r="BW206" s="1"/>
  <c r="BW100" s="1"/>
  <c r="BV440"/>
  <c r="BV324" s="1"/>
  <c r="BV206" s="1"/>
  <c r="BV100" s="1"/>
  <c r="BU440"/>
  <c r="BU324" s="1"/>
  <c r="BU206" s="1"/>
  <c r="BU100" s="1"/>
  <c r="BT440"/>
  <c r="BT324" s="1"/>
  <c r="BT206" s="1"/>
  <c r="BT100" s="1"/>
  <c r="BS440"/>
  <c r="BS324" s="1"/>
  <c r="BS206" s="1"/>
  <c r="BS100" s="1"/>
  <c r="BR440"/>
  <c r="BR324" s="1"/>
  <c r="BR206" s="1"/>
  <c r="BR100" s="1"/>
  <c r="BQ440"/>
  <c r="BQ324" s="1"/>
  <c r="BQ206" s="1"/>
  <c r="BQ100" s="1"/>
  <c r="BP440"/>
  <c r="BP324" s="1"/>
  <c r="BP206" s="1"/>
  <c r="BP100" s="1"/>
  <c r="BO440"/>
  <c r="BO324" s="1"/>
  <c r="BO206" s="1"/>
  <c r="BO100" s="1"/>
  <c r="BN440"/>
  <c r="BN324" s="1"/>
  <c r="BN206" s="1"/>
  <c r="BN100" s="1"/>
  <c r="BM440"/>
  <c r="BM324" s="1"/>
  <c r="BM206" s="1"/>
  <c r="BM100" s="1"/>
  <c r="BL440"/>
  <c r="BL324" s="1"/>
  <c r="BL206" s="1"/>
  <c r="BL100" s="1"/>
  <c r="BK440"/>
  <c r="BK324" s="1"/>
  <c r="BK206" s="1"/>
  <c r="BK100" s="1"/>
  <c r="BJ440"/>
  <c r="BJ324" s="1"/>
  <c r="BJ206" s="1"/>
  <c r="BJ100" s="1"/>
  <c r="BI440"/>
  <c r="BI324" s="1"/>
  <c r="BI206" s="1"/>
  <c r="BI100" s="1"/>
  <c r="BH440"/>
  <c r="BH324" s="1"/>
  <c r="BH206" s="1"/>
  <c r="BH100" s="1"/>
  <c r="BG440"/>
  <c r="BG324" s="1"/>
  <c r="BG206" s="1"/>
  <c r="BG100" s="1"/>
  <c r="BF440"/>
  <c r="BF324" s="1"/>
  <c r="BF206" s="1"/>
  <c r="BF100" s="1"/>
  <c r="BE440"/>
  <c r="BE324" s="1"/>
  <c r="BE206" s="1"/>
  <c r="BE100" s="1"/>
  <c r="BD440"/>
  <c r="BD324" s="1"/>
  <c r="BD206" s="1"/>
  <c r="BD100" s="1"/>
  <c r="BC440"/>
  <c r="BC324" s="1"/>
  <c r="BC206" s="1"/>
  <c r="BC100" s="1"/>
  <c r="BB440"/>
  <c r="BB324" s="1"/>
  <c r="BB206" s="1"/>
  <c r="BB100" s="1"/>
  <c r="BA440"/>
  <c r="BA324" s="1"/>
  <c r="BA206" s="1"/>
  <c r="BA100" s="1"/>
  <c r="AZ440"/>
  <c r="AZ324" s="1"/>
  <c r="AZ206" s="1"/>
  <c r="AZ100" s="1"/>
  <c r="AY440"/>
  <c r="AY324" s="1"/>
  <c r="AY206" s="1"/>
  <c r="AY100" s="1"/>
  <c r="AX440"/>
  <c r="AX324" s="1"/>
  <c r="AX206" s="1"/>
  <c r="AX100" s="1"/>
  <c r="AW440"/>
  <c r="AW324" s="1"/>
  <c r="AW206" s="1"/>
  <c r="AW100" s="1"/>
  <c r="AV440"/>
  <c r="AV324" s="1"/>
  <c r="AV206" s="1"/>
  <c r="AV100" s="1"/>
  <c r="AU440"/>
  <c r="AU324" s="1"/>
  <c r="AU206" s="1"/>
  <c r="AU100" s="1"/>
  <c r="AT440"/>
  <c r="AT324" s="1"/>
  <c r="AT206" s="1"/>
  <c r="AT100" s="1"/>
  <c r="AS440"/>
  <c r="AS324" s="1"/>
  <c r="AS206" s="1"/>
  <c r="AS100" s="1"/>
  <c r="AR440"/>
  <c r="AR324" s="1"/>
  <c r="AR206" s="1"/>
  <c r="AR100" s="1"/>
  <c r="AQ440"/>
  <c r="AQ324" s="1"/>
  <c r="AQ206" s="1"/>
  <c r="AQ100" s="1"/>
  <c r="AP440"/>
  <c r="AP324" s="1"/>
  <c r="AP206" s="1"/>
  <c r="AP100" s="1"/>
  <c r="AO440"/>
  <c r="AO324" s="1"/>
  <c r="AO206" s="1"/>
  <c r="AO100" s="1"/>
  <c r="AN440"/>
  <c r="AN324" s="1"/>
  <c r="AN206" s="1"/>
  <c r="AN100" s="1"/>
  <c r="AM440"/>
  <c r="AM324" s="1"/>
  <c r="AM206" s="1"/>
  <c r="AM100" s="1"/>
  <c r="AL440"/>
  <c r="AL324" s="1"/>
  <c r="AL206" s="1"/>
  <c r="AL100" s="1"/>
  <c r="AK440"/>
  <c r="AK324" s="1"/>
  <c r="AK206" s="1"/>
  <c r="AK100" s="1"/>
  <c r="AJ440"/>
  <c r="AJ324" s="1"/>
  <c r="AJ206" s="1"/>
  <c r="AJ100" s="1"/>
  <c r="AI440"/>
  <c r="AI324" s="1"/>
  <c r="AI206" s="1"/>
  <c r="AI100" s="1"/>
  <c r="AH440"/>
  <c r="AH324" s="1"/>
  <c r="AH206" s="1"/>
  <c r="AH100" s="1"/>
  <c r="AG440"/>
  <c r="AG324" s="1"/>
  <c r="AG206" s="1"/>
  <c r="AG100" s="1"/>
  <c r="AF440"/>
  <c r="AF324" s="1"/>
  <c r="AF206" s="1"/>
  <c r="AF100" s="1"/>
  <c r="AE440"/>
  <c r="AE324" s="1"/>
  <c r="AE206" s="1"/>
  <c r="AE100" s="1"/>
  <c r="AD440"/>
  <c r="AD324" s="1"/>
  <c r="AD206" s="1"/>
  <c r="AD100" s="1"/>
  <c r="AC440"/>
  <c r="AC324" s="1"/>
  <c r="AC206" s="1"/>
  <c r="AC100" s="1"/>
  <c r="AB440"/>
  <c r="AB324" s="1"/>
  <c r="AB206" s="1"/>
  <c r="AB100" s="1"/>
  <c r="AA440"/>
  <c r="AA324" s="1"/>
  <c r="AA206" s="1"/>
  <c r="AA100" s="1"/>
  <c r="Z440"/>
  <c r="Z324" s="1"/>
  <c r="Z206" s="1"/>
  <c r="Z100" s="1"/>
  <c r="Y440"/>
  <c r="Y324" s="1"/>
  <c r="Y206" s="1"/>
  <c r="Y100" s="1"/>
  <c r="X440"/>
  <c r="X324" s="1"/>
  <c r="X206" s="1"/>
  <c r="X100" s="1"/>
  <c r="W440"/>
  <c r="W324" s="1"/>
  <c r="W206" s="1"/>
  <c r="W100" s="1"/>
  <c r="V440"/>
  <c r="V324" s="1"/>
  <c r="V206" s="1"/>
  <c r="V100" s="1"/>
  <c r="U440"/>
  <c r="U324" s="1"/>
  <c r="U206" s="1"/>
  <c r="U100" s="1"/>
  <c r="T440"/>
  <c r="T324" s="1"/>
  <c r="T206" s="1"/>
  <c r="T100" s="1"/>
  <c r="S440"/>
  <c r="S324" s="1"/>
  <c r="S206" s="1"/>
  <c r="S100" s="1"/>
  <c r="R440"/>
  <c r="R324" s="1"/>
  <c r="R206" s="1"/>
  <c r="R100" s="1"/>
  <c r="Q440"/>
  <c r="Q324" s="1"/>
  <c r="Q206" s="1"/>
  <c r="Q100" s="1"/>
  <c r="P440"/>
  <c r="P324" s="1"/>
  <c r="P206" s="1"/>
  <c r="P100" s="1"/>
  <c r="O440"/>
  <c r="O324" s="1"/>
  <c r="O206" s="1"/>
  <c r="O100" s="1"/>
  <c r="N440"/>
  <c r="N324" s="1"/>
  <c r="N206" s="1"/>
  <c r="N100" s="1"/>
  <c r="M440"/>
  <c r="M324" s="1"/>
  <c r="M206" s="1"/>
  <c r="M100" s="1"/>
  <c r="L440"/>
  <c r="L324" s="1"/>
  <c r="L206" s="1"/>
  <c r="L100" s="1"/>
  <c r="K440"/>
  <c r="K324" s="1"/>
  <c r="K206" s="1"/>
  <c r="K100" s="1"/>
  <c r="J440"/>
  <c r="J324" s="1"/>
  <c r="J206" s="1"/>
  <c r="J100" s="1"/>
  <c r="DD441"/>
  <c r="DD325" s="1"/>
  <c r="DD207" s="1"/>
  <c r="DD101" s="1"/>
  <c r="DC441"/>
  <c r="DC325" s="1"/>
  <c r="DC207" s="1"/>
  <c r="DC101" s="1"/>
  <c r="DB441"/>
  <c r="DB325" s="1"/>
  <c r="DB207" s="1"/>
  <c r="DB101" s="1"/>
  <c r="DA441"/>
  <c r="DA325" s="1"/>
  <c r="DA207" s="1"/>
  <c r="DA101" s="1"/>
  <c r="CZ441"/>
  <c r="CZ325" s="1"/>
  <c r="CZ207" s="1"/>
  <c r="CZ101" s="1"/>
  <c r="CY441"/>
  <c r="CY325" s="1"/>
  <c r="CY207" s="1"/>
  <c r="CY101" s="1"/>
  <c r="CX441"/>
  <c r="CX325" s="1"/>
  <c r="CX207" s="1"/>
  <c r="CX101" s="1"/>
  <c r="CV441"/>
  <c r="CV325" s="1"/>
  <c r="CV207" s="1"/>
  <c r="CV101" s="1"/>
  <c r="CU441"/>
  <c r="CU325" s="1"/>
  <c r="CU207" s="1"/>
  <c r="CU101" s="1"/>
  <c r="CT441"/>
  <c r="CT325" s="1"/>
  <c r="CT207" s="1"/>
  <c r="CT101" s="1"/>
  <c r="CS441"/>
  <c r="CS325" s="1"/>
  <c r="CS207" s="1"/>
  <c r="CS101" s="1"/>
  <c r="CR441"/>
  <c r="CR325" s="1"/>
  <c r="CR207" s="1"/>
  <c r="CR101" s="1"/>
  <c r="CQ441"/>
  <c r="CQ325" s="1"/>
  <c r="CQ207" s="1"/>
  <c r="CQ101" s="1"/>
  <c r="CP441"/>
  <c r="CP325" s="1"/>
  <c r="CP207" s="1"/>
  <c r="CP101" s="1"/>
  <c r="CO441"/>
  <c r="CO325" s="1"/>
  <c r="CO207" s="1"/>
  <c r="CO101" s="1"/>
  <c r="CN441"/>
  <c r="CN325" s="1"/>
  <c r="CN207" s="1"/>
  <c r="CN101" s="1"/>
  <c r="CM441"/>
  <c r="CM325" s="1"/>
  <c r="CM207" s="1"/>
  <c r="CM101" s="1"/>
  <c r="CL441"/>
  <c r="CL325" s="1"/>
  <c r="CL207" s="1"/>
  <c r="CL101" s="1"/>
  <c r="CK441"/>
  <c r="CK325" s="1"/>
  <c r="CK207" s="1"/>
  <c r="CK101" s="1"/>
  <c r="CJ441"/>
  <c r="CJ325" s="1"/>
  <c r="CJ207" s="1"/>
  <c r="CJ101" s="1"/>
  <c r="CI441"/>
  <c r="CI325" s="1"/>
  <c r="CI207" s="1"/>
  <c r="CI101" s="1"/>
  <c r="CH441"/>
  <c r="CH325" s="1"/>
  <c r="CH207" s="1"/>
  <c r="CH101" s="1"/>
  <c r="CG441"/>
  <c r="CG325" s="1"/>
  <c r="CG207" s="1"/>
  <c r="CG101" s="1"/>
  <c r="CF441"/>
  <c r="CF325" s="1"/>
  <c r="CF207" s="1"/>
  <c r="CF101" s="1"/>
  <c r="CE441"/>
  <c r="CE325" s="1"/>
  <c r="CE207" s="1"/>
  <c r="CE101" s="1"/>
  <c r="CD441"/>
  <c r="CD325" s="1"/>
  <c r="CD207" s="1"/>
  <c r="CD101" s="1"/>
  <c r="CC441"/>
  <c r="CC325" s="1"/>
  <c r="CC207" s="1"/>
  <c r="CC101" s="1"/>
  <c r="CB441"/>
  <c r="CB325" s="1"/>
  <c r="CB207" s="1"/>
  <c r="CB101" s="1"/>
  <c r="CA441"/>
  <c r="CA325" s="1"/>
  <c r="CA207" s="1"/>
  <c r="CA101" s="1"/>
  <c r="BZ441"/>
  <c r="BZ325" s="1"/>
  <c r="BZ207" s="1"/>
  <c r="BZ101" s="1"/>
  <c r="BY441"/>
  <c r="BY325" s="1"/>
  <c r="BY207" s="1"/>
  <c r="BY101" s="1"/>
  <c r="BX441"/>
  <c r="BX325" s="1"/>
  <c r="BX207" s="1"/>
  <c r="BX101" s="1"/>
  <c r="BW441"/>
  <c r="BW325" s="1"/>
  <c r="BW207" s="1"/>
  <c r="BW101" s="1"/>
  <c r="BV441"/>
  <c r="BV325" s="1"/>
  <c r="BV207" s="1"/>
  <c r="BV101" s="1"/>
  <c r="BU441"/>
  <c r="BU325" s="1"/>
  <c r="BU207" s="1"/>
  <c r="BU101" s="1"/>
  <c r="BT441"/>
  <c r="BT325" s="1"/>
  <c r="BT207" s="1"/>
  <c r="BT101" s="1"/>
  <c r="BS441"/>
  <c r="BS325" s="1"/>
  <c r="BS207" s="1"/>
  <c r="BS101" s="1"/>
  <c r="BR441"/>
  <c r="BR325" s="1"/>
  <c r="BR207" s="1"/>
  <c r="BR101" s="1"/>
  <c r="BQ441"/>
  <c r="BQ325" s="1"/>
  <c r="BQ207" s="1"/>
  <c r="BQ101" s="1"/>
  <c r="BP441"/>
  <c r="BP325" s="1"/>
  <c r="BP207" s="1"/>
  <c r="BP101" s="1"/>
  <c r="BO441"/>
  <c r="BO325" s="1"/>
  <c r="BO207" s="1"/>
  <c r="BO101" s="1"/>
  <c r="BN441"/>
  <c r="BN325" s="1"/>
  <c r="BN207" s="1"/>
  <c r="BN101" s="1"/>
  <c r="BM441"/>
  <c r="BM325" s="1"/>
  <c r="BM207" s="1"/>
  <c r="BM101" s="1"/>
  <c r="BL441"/>
  <c r="BL325" s="1"/>
  <c r="BL207" s="1"/>
  <c r="BL101" s="1"/>
  <c r="BK441"/>
  <c r="BK325" s="1"/>
  <c r="BK207" s="1"/>
  <c r="BK101" s="1"/>
  <c r="BJ441"/>
  <c r="BJ325" s="1"/>
  <c r="BJ207" s="1"/>
  <c r="BJ101" s="1"/>
  <c r="BI441"/>
  <c r="BI325" s="1"/>
  <c r="BI207" s="1"/>
  <c r="BI101" s="1"/>
  <c r="BH441"/>
  <c r="BH325" s="1"/>
  <c r="BH207" s="1"/>
  <c r="BH101" s="1"/>
  <c r="BG441"/>
  <c r="BG325" s="1"/>
  <c r="BG207" s="1"/>
  <c r="BG101" s="1"/>
  <c r="BF441"/>
  <c r="BF325" s="1"/>
  <c r="BF207" s="1"/>
  <c r="BF101" s="1"/>
  <c r="BE441"/>
  <c r="BE325" s="1"/>
  <c r="BE207" s="1"/>
  <c r="BE101" s="1"/>
  <c r="BD441"/>
  <c r="BD325" s="1"/>
  <c r="BD207" s="1"/>
  <c r="BD101" s="1"/>
  <c r="BC441"/>
  <c r="BC325" s="1"/>
  <c r="BC207" s="1"/>
  <c r="BC101" s="1"/>
  <c r="BB441"/>
  <c r="BB325" s="1"/>
  <c r="BB207" s="1"/>
  <c r="BB101" s="1"/>
  <c r="BA441"/>
  <c r="BA325" s="1"/>
  <c r="BA207" s="1"/>
  <c r="BA101" s="1"/>
  <c r="AZ441"/>
  <c r="AZ325" s="1"/>
  <c r="AZ207" s="1"/>
  <c r="AZ101" s="1"/>
  <c r="AY441"/>
  <c r="AY325" s="1"/>
  <c r="AY207" s="1"/>
  <c r="AY101" s="1"/>
  <c r="AX441"/>
  <c r="AX325" s="1"/>
  <c r="AX207" s="1"/>
  <c r="AX101" s="1"/>
  <c r="AW441"/>
  <c r="AW325" s="1"/>
  <c r="AW207" s="1"/>
  <c r="AW101" s="1"/>
  <c r="AV441"/>
  <c r="AV325" s="1"/>
  <c r="AV207" s="1"/>
  <c r="AV101" s="1"/>
  <c r="AU441"/>
  <c r="AU325" s="1"/>
  <c r="AU207" s="1"/>
  <c r="AU101" s="1"/>
  <c r="AT441"/>
  <c r="AT325" s="1"/>
  <c r="AT207" s="1"/>
  <c r="AT101" s="1"/>
  <c r="AS441"/>
  <c r="AS325" s="1"/>
  <c r="AS207" s="1"/>
  <c r="AS101" s="1"/>
  <c r="AR441"/>
  <c r="AR325" s="1"/>
  <c r="AR207" s="1"/>
  <c r="AR101" s="1"/>
  <c r="AQ441"/>
  <c r="AQ325" s="1"/>
  <c r="AQ207" s="1"/>
  <c r="AQ101" s="1"/>
  <c r="AP441"/>
  <c r="AP325" s="1"/>
  <c r="AP207" s="1"/>
  <c r="AP101" s="1"/>
  <c r="AO441"/>
  <c r="AO325" s="1"/>
  <c r="AO207" s="1"/>
  <c r="AO101" s="1"/>
  <c r="AN441"/>
  <c r="AN325" s="1"/>
  <c r="AN207" s="1"/>
  <c r="AN101" s="1"/>
  <c r="AM441"/>
  <c r="AM325" s="1"/>
  <c r="AM207" s="1"/>
  <c r="AM101" s="1"/>
  <c r="AL441"/>
  <c r="AL325" s="1"/>
  <c r="AL207" s="1"/>
  <c r="AL101" s="1"/>
  <c r="AK441"/>
  <c r="AK325" s="1"/>
  <c r="AK207" s="1"/>
  <c r="AK101" s="1"/>
  <c r="AJ441"/>
  <c r="AJ325" s="1"/>
  <c r="AJ207" s="1"/>
  <c r="AJ101" s="1"/>
  <c r="AI441"/>
  <c r="AI325" s="1"/>
  <c r="AI207" s="1"/>
  <c r="AI101" s="1"/>
  <c r="AH441"/>
  <c r="AH325" s="1"/>
  <c r="AH207" s="1"/>
  <c r="AH101" s="1"/>
  <c r="AG441"/>
  <c r="AG325" s="1"/>
  <c r="AG207" s="1"/>
  <c r="AG101" s="1"/>
  <c r="AF441"/>
  <c r="AF325" s="1"/>
  <c r="AF207" s="1"/>
  <c r="AF101" s="1"/>
  <c r="AE441"/>
  <c r="AE325" s="1"/>
  <c r="AE207" s="1"/>
  <c r="AE101" s="1"/>
  <c r="AD441"/>
  <c r="AD325" s="1"/>
  <c r="AD207" s="1"/>
  <c r="AD101" s="1"/>
  <c r="AC441"/>
  <c r="AC325" s="1"/>
  <c r="AC207" s="1"/>
  <c r="AC101" s="1"/>
  <c r="AB441"/>
  <c r="AB325" s="1"/>
  <c r="AB207" s="1"/>
  <c r="AB101" s="1"/>
  <c r="AA441"/>
  <c r="AA325" s="1"/>
  <c r="AA207" s="1"/>
  <c r="AA101" s="1"/>
  <c r="Z441"/>
  <c r="Z325" s="1"/>
  <c r="Z207" s="1"/>
  <c r="Z101" s="1"/>
  <c r="Y441"/>
  <c r="Y325" s="1"/>
  <c r="Y207" s="1"/>
  <c r="Y101" s="1"/>
  <c r="X441"/>
  <c r="X325" s="1"/>
  <c r="X207" s="1"/>
  <c r="X101" s="1"/>
  <c r="W441"/>
  <c r="W325" s="1"/>
  <c r="W207" s="1"/>
  <c r="W101" s="1"/>
  <c r="V441"/>
  <c r="V325" s="1"/>
  <c r="V207" s="1"/>
  <c r="V101" s="1"/>
  <c r="U441"/>
  <c r="U325" s="1"/>
  <c r="U207" s="1"/>
  <c r="U101" s="1"/>
  <c r="T441"/>
  <c r="T325" s="1"/>
  <c r="T207" s="1"/>
  <c r="T101" s="1"/>
  <c r="S441"/>
  <c r="S325" s="1"/>
  <c r="S207" s="1"/>
  <c r="S101" s="1"/>
  <c r="R441"/>
  <c r="R325" s="1"/>
  <c r="R207" s="1"/>
  <c r="R101" s="1"/>
  <c r="Q441"/>
  <c r="Q325" s="1"/>
  <c r="Q207" s="1"/>
  <c r="Q101" s="1"/>
  <c r="P441"/>
  <c r="P325" s="1"/>
  <c r="P207" s="1"/>
  <c r="P101" s="1"/>
  <c r="O441"/>
  <c r="O325" s="1"/>
  <c r="O207" s="1"/>
  <c r="O101" s="1"/>
  <c r="N441"/>
  <c r="N325" s="1"/>
  <c r="N207" s="1"/>
  <c r="N101" s="1"/>
  <c r="M441"/>
  <c r="M325" s="1"/>
  <c r="M207" s="1"/>
  <c r="M101" s="1"/>
  <c r="L441"/>
  <c r="L325" s="1"/>
  <c r="L207" s="1"/>
  <c r="L101" s="1"/>
  <c r="K441"/>
  <c r="K325" s="1"/>
  <c r="K207" s="1"/>
  <c r="K101" s="1"/>
  <c r="J441"/>
  <c r="J325" s="1"/>
  <c r="J207" s="1"/>
  <c r="J101" s="1"/>
  <c r="DD442"/>
  <c r="DD326" s="1"/>
  <c r="DD208" s="1"/>
  <c r="DD102" s="1"/>
  <c r="DC442"/>
  <c r="DC326" s="1"/>
  <c r="DC208" s="1"/>
  <c r="DC102" s="1"/>
  <c r="DB442"/>
  <c r="DB326" s="1"/>
  <c r="DB208" s="1"/>
  <c r="DB102" s="1"/>
  <c r="DA442"/>
  <c r="DA326" s="1"/>
  <c r="DA208" s="1"/>
  <c r="DA102" s="1"/>
  <c r="CZ442"/>
  <c r="CZ326" s="1"/>
  <c r="CZ208" s="1"/>
  <c r="CZ102" s="1"/>
  <c r="CY442"/>
  <c r="CY326" s="1"/>
  <c r="CY208" s="1"/>
  <c r="CY102" s="1"/>
  <c r="CW442"/>
  <c r="CW326" s="1"/>
  <c r="CW208" s="1"/>
  <c r="CW102" s="1"/>
  <c r="CV442"/>
  <c r="CV326" s="1"/>
  <c r="CV208" s="1"/>
  <c r="CV102" s="1"/>
  <c r="CU442"/>
  <c r="CU326" s="1"/>
  <c r="CU208" s="1"/>
  <c r="CU102" s="1"/>
  <c r="CT442"/>
  <c r="CT326" s="1"/>
  <c r="CT208" s="1"/>
  <c r="CT102" s="1"/>
  <c r="CS442"/>
  <c r="CS326" s="1"/>
  <c r="CS208" s="1"/>
  <c r="CS102" s="1"/>
  <c r="CR442"/>
  <c r="CR326" s="1"/>
  <c r="CR208" s="1"/>
  <c r="CR102" s="1"/>
  <c r="CQ442"/>
  <c r="CQ326" s="1"/>
  <c r="CQ208" s="1"/>
  <c r="CQ102" s="1"/>
  <c r="CP442"/>
  <c r="CP326" s="1"/>
  <c r="CP208" s="1"/>
  <c r="CP102" s="1"/>
  <c r="CO442"/>
  <c r="CO326" s="1"/>
  <c r="CO208" s="1"/>
  <c r="CO102" s="1"/>
  <c r="CN442"/>
  <c r="CN326" s="1"/>
  <c r="CN208" s="1"/>
  <c r="CN102" s="1"/>
  <c r="CM442"/>
  <c r="CM326" s="1"/>
  <c r="CM208" s="1"/>
  <c r="CM102" s="1"/>
  <c r="CL442"/>
  <c r="CL326" s="1"/>
  <c r="CL208" s="1"/>
  <c r="CL102" s="1"/>
  <c r="CK442"/>
  <c r="CK326" s="1"/>
  <c r="CK208" s="1"/>
  <c r="CK102" s="1"/>
  <c r="CJ442"/>
  <c r="CJ326" s="1"/>
  <c r="CJ208" s="1"/>
  <c r="CJ102" s="1"/>
  <c r="CI442"/>
  <c r="CI326" s="1"/>
  <c r="CI208" s="1"/>
  <c r="CI102" s="1"/>
  <c r="CH442"/>
  <c r="CH326" s="1"/>
  <c r="CH208" s="1"/>
  <c r="CH102" s="1"/>
  <c r="CG442"/>
  <c r="CG326" s="1"/>
  <c r="CG208" s="1"/>
  <c r="CG102" s="1"/>
  <c r="CF442"/>
  <c r="CF326" s="1"/>
  <c r="CF208" s="1"/>
  <c r="CF102" s="1"/>
  <c r="CE442"/>
  <c r="CE326" s="1"/>
  <c r="CE208" s="1"/>
  <c r="CE102" s="1"/>
  <c r="CD442"/>
  <c r="CD326" s="1"/>
  <c r="CD208" s="1"/>
  <c r="CD102" s="1"/>
  <c r="CC442"/>
  <c r="CC326" s="1"/>
  <c r="CC208" s="1"/>
  <c r="CC102" s="1"/>
  <c r="CB442"/>
  <c r="CB326" s="1"/>
  <c r="CB208" s="1"/>
  <c r="CB102" s="1"/>
  <c r="CA442"/>
  <c r="CA326" s="1"/>
  <c r="CA208" s="1"/>
  <c r="CA102" s="1"/>
  <c r="BZ442"/>
  <c r="BZ326" s="1"/>
  <c r="BZ208" s="1"/>
  <c r="BZ102" s="1"/>
  <c r="BY442"/>
  <c r="BY326" s="1"/>
  <c r="BY208" s="1"/>
  <c r="BY102" s="1"/>
  <c r="BX442"/>
  <c r="BX326" s="1"/>
  <c r="BX208" s="1"/>
  <c r="BX102" s="1"/>
  <c r="BW442"/>
  <c r="BW326" s="1"/>
  <c r="BW208" s="1"/>
  <c r="BW102" s="1"/>
  <c r="BV442"/>
  <c r="BV326" s="1"/>
  <c r="BV208" s="1"/>
  <c r="BV102" s="1"/>
  <c r="BU442"/>
  <c r="BU326" s="1"/>
  <c r="BU208" s="1"/>
  <c r="BU102" s="1"/>
  <c r="BT442"/>
  <c r="BT326" s="1"/>
  <c r="BT208" s="1"/>
  <c r="BT102" s="1"/>
  <c r="BS442"/>
  <c r="BS326" s="1"/>
  <c r="BS208" s="1"/>
  <c r="BS102" s="1"/>
  <c r="BR442"/>
  <c r="BR326" s="1"/>
  <c r="BR208" s="1"/>
  <c r="BR102" s="1"/>
  <c r="BQ442"/>
  <c r="BQ326" s="1"/>
  <c r="BQ208" s="1"/>
  <c r="BQ102" s="1"/>
  <c r="BP442"/>
  <c r="BP326" s="1"/>
  <c r="BP208" s="1"/>
  <c r="BP102" s="1"/>
  <c r="BO442"/>
  <c r="BO326" s="1"/>
  <c r="BO208" s="1"/>
  <c r="BO102" s="1"/>
  <c r="BN442"/>
  <c r="BN326" s="1"/>
  <c r="BN208" s="1"/>
  <c r="BN102" s="1"/>
  <c r="BM442"/>
  <c r="BM326" s="1"/>
  <c r="BM208" s="1"/>
  <c r="BM102" s="1"/>
  <c r="BL442"/>
  <c r="BL326" s="1"/>
  <c r="BL208" s="1"/>
  <c r="BL102" s="1"/>
  <c r="BK442"/>
  <c r="BK326" s="1"/>
  <c r="BK208" s="1"/>
  <c r="BK102" s="1"/>
  <c r="BJ442"/>
  <c r="BJ326" s="1"/>
  <c r="BJ208" s="1"/>
  <c r="BJ102" s="1"/>
  <c r="BI442"/>
  <c r="BI326" s="1"/>
  <c r="BI208" s="1"/>
  <c r="BI102" s="1"/>
  <c r="BH442"/>
  <c r="BH326" s="1"/>
  <c r="BH208" s="1"/>
  <c r="BH102" s="1"/>
  <c r="BG442"/>
  <c r="BG326" s="1"/>
  <c r="BG208" s="1"/>
  <c r="BG102" s="1"/>
  <c r="BF442"/>
  <c r="BF326" s="1"/>
  <c r="BF208" s="1"/>
  <c r="BF102" s="1"/>
  <c r="BE442"/>
  <c r="BE326" s="1"/>
  <c r="BE208" s="1"/>
  <c r="BE102" s="1"/>
  <c r="BD442"/>
  <c r="BD326" s="1"/>
  <c r="BD208" s="1"/>
  <c r="BD102" s="1"/>
  <c r="BC442"/>
  <c r="BC326" s="1"/>
  <c r="BC208" s="1"/>
  <c r="BC102" s="1"/>
  <c r="BB442"/>
  <c r="BB326" s="1"/>
  <c r="BB208" s="1"/>
  <c r="BB102" s="1"/>
  <c r="BA442"/>
  <c r="BA326" s="1"/>
  <c r="BA208" s="1"/>
  <c r="BA102" s="1"/>
  <c r="AZ442"/>
  <c r="AZ326" s="1"/>
  <c r="AZ208" s="1"/>
  <c r="AZ102" s="1"/>
  <c r="AY442"/>
  <c r="AY326" s="1"/>
  <c r="AY208" s="1"/>
  <c r="AY102" s="1"/>
  <c r="AX442"/>
  <c r="AX326" s="1"/>
  <c r="AX208" s="1"/>
  <c r="AX102" s="1"/>
  <c r="AW442"/>
  <c r="AW326" s="1"/>
  <c r="AW208" s="1"/>
  <c r="AW102" s="1"/>
  <c r="AV442"/>
  <c r="AV326" s="1"/>
  <c r="AV208" s="1"/>
  <c r="AV102" s="1"/>
  <c r="AU442"/>
  <c r="AU326" s="1"/>
  <c r="AU208" s="1"/>
  <c r="AU102" s="1"/>
  <c r="AT442"/>
  <c r="AT326" s="1"/>
  <c r="AT208" s="1"/>
  <c r="AT102" s="1"/>
  <c r="AS442"/>
  <c r="AS326" s="1"/>
  <c r="AS208" s="1"/>
  <c r="AS102" s="1"/>
  <c r="AR442"/>
  <c r="AR326" s="1"/>
  <c r="AR208" s="1"/>
  <c r="AR102" s="1"/>
  <c r="AQ442"/>
  <c r="AQ326" s="1"/>
  <c r="AQ208" s="1"/>
  <c r="AQ102" s="1"/>
  <c r="AP442"/>
  <c r="AP326" s="1"/>
  <c r="AP208" s="1"/>
  <c r="AP102" s="1"/>
  <c r="AO442"/>
  <c r="AO326" s="1"/>
  <c r="AO208" s="1"/>
  <c r="AO102" s="1"/>
  <c r="AN442"/>
  <c r="AN326" s="1"/>
  <c r="AN208" s="1"/>
  <c r="AN102" s="1"/>
  <c r="AM442"/>
  <c r="AM326" s="1"/>
  <c r="AM208" s="1"/>
  <c r="AM102" s="1"/>
  <c r="AL442"/>
  <c r="AL326" s="1"/>
  <c r="AL208" s="1"/>
  <c r="AL102" s="1"/>
  <c r="AK442"/>
  <c r="AK326" s="1"/>
  <c r="AK208" s="1"/>
  <c r="AK102" s="1"/>
  <c r="AJ442"/>
  <c r="AJ326" s="1"/>
  <c r="AJ208" s="1"/>
  <c r="AJ102" s="1"/>
  <c r="AI442"/>
  <c r="AI326" s="1"/>
  <c r="AI208" s="1"/>
  <c r="AI102" s="1"/>
  <c r="AH442"/>
  <c r="AH326" s="1"/>
  <c r="AH208" s="1"/>
  <c r="AH102" s="1"/>
  <c r="AG442"/>
  <c r="AG326" s="1"/>
  <c r="AG208" s="1"/>
  <c r="AG102" s="1"/>
  <c r="AF442"/>
  <c r="AF326" s="1"/>
  <c r="AF208" s="1"/>
  <c r="AF102" s="1"/>
  <c r="AE442"/>
  <c r="AE326" s="1"/>
  <c r="AE208" s="1"/>
  <c r="AE102" s="1"/>
  <c r="AD442"/>
  <c r="AD326" s="1"/>
  <c r="AD208" s="1"/>
  <c r="AD102" s="1"/>
  <c r="AC442"/>
  <c r="AC326" s="1"/>
  <c r="AC208" s="1"/>
  <c r="AC102" s="1"/>
  <c r="AB442"/>
  <c r="AB326" s="1"/>
  <c r="AB208" s="1"/>
  <c r="AB102" s="1"/>
  <c r="AA442"/>
  <c r="AA326" s="1"/>
  <c r="AA208" s="1"/>
  <c r="AA102" s="1"/>
  <c r="Z442"/>
  <c r="Z326" s="1"/>
  <c r="Z208" s="1"/>
  <c r="Z102" s="1"/>
  <c r="Y442"/>
  <c r="Y326" s="1"/>
  <c r="Y208" s="1"/>
  <c r="Y102" s="1"/>
  <c r="X442"/>
  <c r="X326" s="1"/>
  <c r="X208" s="1"/>
  <c r="X102" s="1"/>
  <c r="W442"/>
  <c r="W326" s="1"/>
  <c r="W208" s="1"/>
  <c r="W102" s="1"/>
  <c r="V442"/>
  <c r="V326" s="1"/>
  <c r="V208" s="1"/>
  <c r="V102" s="1"/>
  <c r="U442"/>
  <c r="U326" s="1"/>
  <c r="U208" s="1"/>
  <c r="U102" s="1"/>
  <c r="T442"/>
  <c r="T326" s="1"/>
  <c r="T208" s="1"/>
  <c r="T102" s="1"/>
  <c r="S442"/>
  <c r="S326" s="1"/>
  <c r="S208" s="1"/>
  <c r="S102" s="1"/>
  <c r="R442"/>
  <c r="R326" s="1"/>
  <c r="R208" s="1"/>
  <c r="R102" s="1"/>
  <c r="Q442"/>
  <c r="Q326" s="1"/>
  <c r="Q208" s="1"/>
  <c r="Q102" s="1"/>
  <c r="P442"/>
  <c r="P326" s="1"/>
  <c r="P208" s="1"/>
  <c r="P102" s="1"/>
  <c r="O442"/>
  <c r="O326" s="1"/>
  <c r="O208" s="1"/>
  <c r="O102" s="1"/>
  <c r="N442"/>
  <c r="N326" s="1"/>
  <c r="N208" s="1"/>
  <c r="N102" s="1"/>
  <c r="M442"/>
  <c r="M326" s="1"/>
  <c r="M208" s="1"/>
  <c r="M102" s="1"/>
  <c r="L442"/>
  <c r="L326" s="1"/>
  <c r="L208" s="1"/>
  <c r="L102" s="1"/>
  <c r="K442"/>
  <c r="K326" s="1"/>
  <c r="K208" s="1"/>
  <c r="K102" s="1"/>
  <c r="J442"/>
  <c r="J326" s="1"/>
  <c r="J208" s="1"/>
  <c r="J102" s="1"/>
  <c r="DD443"/>
  <c r="DD327" s="1"/>
  <c r="DD209" s="1"/>
  <c r="DD103" s="1"/>
  <c r="DC443"/>
  <c r="DC327" s="1"/>
  <c r="DC209" s="1"/>
  <c r="DC103" s="1"/>
  <c r="DB443"/>
  <c r="DB327" s="1"/>
  <c r="DB209" s="1"/>
  <c r="DB103" s="1"/>
  <c r="DA443"/>
  <c r="DA327" s="1"/>
  <c r="DA209" s="1"/>
  <c r="DA103" s="1"/>
  <c r="CZ443"/>
  <c r="CZ327" s="1"/>
  <c r="CZ209" s="1"/>
  <c r="CZ103" s="1"/>
  <c r="CX443"/>
  <c r="CX327" s="1"/>
  <c r="CX209" s="1"/>
  <c r="CX103" s="1"/>
  <c r="CW443"/>
  <c r="CW327" s="1"/>
  <c r="CW209" s="1"/>
  <c r="CW103" s="1"/>
  <c r="CV443"/>
  <c r="CV327" s="1"/>
  <c r="CV209" s="1"/>
  <c r="CV103" s="1"/>
  <c r="CU443"/>
  <c r="CU327" s="1"/>
  <c r="CU209" s="1"/>
  <c r="CU103" s="1"/>
  <c r="CT443"/>
  <c r="CT327" s="1"/>
  <c r="CT209" s="1"/>
  <c r="CT103" s="1"/>
  <c r="CS443"/>
  <c r="CS327" s="1"/>
  <c r="CS209" s="1"/>
  <c r="CS103" s="1"/>
  <c r="CR443"/>
  <c r="CR327" s="1"/>
  <c r="CR209" s="1"/>
  <c r="CR103" s="1"/>
  <c r="CQ443"/>
  <c r="CQ327" s="1"/>
  <c r="CQ209" s="1"/>
  <c r="CQ103" s="1"/>
  <c r="CP443"/>
  <c r="CP327" s="1"/>
  <c r="CP209" s="1"/>
  <c r="CP103" s="1"/>
  <c r="CO443"/>
  <c r="CO327" s="1"/>
  <c r="CO209" s="1"/>
  <c r="CO103" s="1"/>
  <c r="CN443"/>
  <c r="CN327" s="1"/>
  <c r="CN209" s="1"/>
  <c r="CN103" s="1"/>
  <c r="CM443"/>
  <c r="CM327" s="1"/>
  <c r="CM209" s="1"/>
  <c r="CM103" s="1"/>
  <c r="CL443"/>
  <c r="CL327" s="1"/>
  <c r="CL209" s="1"/>
  <c r="CL103" s="1"/>
  <c r="CK443"/>
  <c r="CK327" s="1"/>
  <c r="CK209" s="1"/>
  <c r="CK103" s="1"/>
  <c r="CJ443"/>
  <c r="CJ327" s="1"/>
  <c r="CJ209" s="1"/>
  <c r="CJ103" s="1"/>
  <c r="CI443"/>
  <c r="CI327" s="1"/>
  <c r="CI209" s="1"/>
  <c r="CI103" s="1"/>
  <c r="CH443"/>
  <c r="CH327" s="1"/>
  <c r="CH209" s="1"/>
  <c r="CH103" s="1"/>
  <c r="CG443"/>
  <c r="CG327" s="1"/>
  <c r="CG209" s="1"/>
  <c r="CG103" s="1"/>
  <c r="CF443"/>
  <c r="CF327" s="1"/>
  <c r="CF209" s="1"/>
  <c r="CF103" s="1"/>
  <c r="CE443"/>
  <c r="CE327" s="1"/>
  <c r="CE209" s="1"/>
  <c r="CE103" s="1"/>
  <c r="CD443"/>
  <c r="CD327" s="1"/>
  <c r="CD209" s="1"/>
  <c r="CD103" s="1"/>
  <c r="CC443"/>
  <c r="CC327" s="1"/>
  <c r="CC209" s="1"/>
  <c r="CC103" s="1"/>
  <c r="CB443"/>
  <c r="CB327" s="1"/>
  <c r="CB209" s="1"/>
  <c r="CB103" s="1"/>
  <c r="CA443"/>
  <c r="CA327" s="1"/>
  <c r="CA209" s="1"/>
  <c r="CA103" s="1"/>
  <c r="BZ443"/>
  <c r="BZ327" s="1"/>
  <c r="BZ209" s="1"/>
  <c r="BZ103" s="1"/>
  <c r="BY443"/>
  <c r="BY327" s="1"/>
  <c r="BY209" s="1"/>
  <c r="BY103" s="1"/>
  <c r="BX443"/>
  <c r="BX327" s="1"/>
  <c r="BX209" s="1"/>
  <c r="BX103" s="1"/>
  <c r="BW443"/>
  <c r="BW327" s="1"/>
  <c r="BW209" s="1"/>
  <c r="BW103" s="1"/>
  <c r="BV443"/>
  <c r="BV327" s="1"/>
  <c r="BV209" s="1"/>
  <c r="BV103" s="1"/>
  <c r="BU443"/>
  <c r="BU327" s="1"/>
  <c r="BU209" s="1"/>
  <c r="BU103" s="1"/>
  <c r="BT443"/>
  <c r="BT327" s="1"/>
  <c r="BT209" s="1"/>
  <c r="BT103" s="1"/>
  <c r="BS443"/>
  <c r="BS327" s="1"/>
  <c r="BS209" s="1"/>
  <c r="BS103" s="1"/>
  <c r="BR443"/>
  <c r="BR327" s="1"/>
  <c r="BR209" s="1"/>
  <c r="BR103" s="1"/>
  <c r="BQ443"/>
  <c r="BQ327" s="1"/>
  <c r="BQ209" s="1"/>
  <c r="BQ103" s="1"/>
  <c r="BP443"/>
  <c r="BP327" s="1"/>
  <c r="BP209" s="1"/>
  <c r="BP103" s="1"/>
  <c r="BO443"/>
  <c r="BO327" s="1"/>
  <c r="BO209" s="1"/>
  <c r="BO103" s="1"/>
  <c r="BN443"/>
  <c r="BN327" s="1"/>
  <c r="BN209" s="1"/>
  <c r="BN103" s="1"/>
  <c r="BM443"/>
  <c r="BM327" s="1"/>
  <c r="BM209" s="1"/>
  <c r="BM103" s="1"/>
  <c r="BL443"/>
  <c r="BL327" s="1"/>
  <c r="BL209" s="1"/>
  <c r="BL103" s="1"/>
  <c r="BK443"/>
  <c r="BK327" s="1"/>
  <c r="BK209" s="1"/>
  <c r="BK103" s="1"/>
  <c r="BJ443"/>
  <c r="BJ327" s="1"/>
  <c r="BJ209" s="1"/>
  <c r="BJ103" s="1"/>
  <c r="BI443"/>
  <c r="BI327" s="1"/>
  <c r="BI209" s="1"/>
  <c r="BI103" s="1"/>
  <c r="BH443"/>
  <c r="BH327" s="1"/>
  <c r="BH209" s="1"/>
  <c r="BH103" s="1"/>
  <c r="BG443"/>
  <c r="BG327" s="1"/>
  <c r="BG209" s="1"/>
  <c r="BG103" s="1"/>
  <c r="BF443"/>
  <c r="BF327" s="1"/>
  <c r="BF209" s="1"/>
  <c r="BF103" s="1"/>
  <c r="BE443"/>
  <c r="BE327" s="1"/>
  <c r="BE209" s="1"/>
  <c r="BE103" s="1"/>
  <c r="BD443"/>
  <c r="BD327" s="1"/>
  <c r="BD209" s="1"/>
  <c r="BD103" s="1"/>
  <c r="BC443"/>
  <c r="BC327" s="1"/>
  <c r="BC209" s="1"/>
  <c r="BC103" s="1"/>
  <c r="BB443"/>
  <c r="BB327" s="1"/>
  <c r="BB209" s="1"/>
  <c r="BB103" s="1"/>
  <c r="BA443"/>
  <c r="BA327" s="1"/>
  <c r="BA209" s="1"/>
  <c r="BA103" s="1"/>
  <c r="AZ443"/>
  <c r="AZ327" s="1"/>
  <c r="AZ209" s="1"/>
  <c r="AZ103" s="1"/>
  <c r="AY443"/>
  <c r="AY327" s="1"/>
  <c r="AY209" s="1"/>
  <c r="AY103" s="1"/>
  <c r="AX443"/>
  <c r="AX327" s="1"/>
  <c r="AX209" s="1"/>
  <c r="AX103" s="1"/>
  <c r="AW443"/>
  <c r="AW327" s="1"/>
  <c r="AW209" s="1"/>
  <c r="AW103" s="1"/>
  <c r="AV443"/>
  <c r="AV327" s="1"/>
  <c r="AV209" s="1"/>
  <c r="AV103" s="1"/>
  <c r="AU443"/>
  <c r="AU327" s="1"/>
  <c r="AU209" s="1"/>
  <c r="AU103" s="1"/>
  <c r="AT443"/>
  <c r="AT327" s="1"/>
  <c r="AT209" s="1"/>
  <c r="AT103" s="1"/>
  <c r="AS443"/>
  <c r="AS327" s="1"/>
  <c r="AS209" s="1"/>
  <c r="AS103" s="1"/>
  <c r="AR443"/>
  <c r="AR327" s="1"/>
  <c r="AR209" s="1"/>
  <c r="AR103" s="1"/>
  <c r="AQ443"/>
  <c r="AQ327" s="1"/>
  <c r="AQ209" s="1"/>
  <c r="AQ103" s="1"/>
  <c r="AP443"/>
  <c r="AP327" s="1"/>
  <c r="AP209" s="1"/>
  <c r="AP103" s="1"/>
  <c r="AO443"/>
  <c r="AO327" s="1"/>
  <c r="AO209" s="1"/>
  <c r="AO103" s="1"/>
  <c r="AN443"/>
  <c r="AN327" s="1"/>
  <c r="AN209" s="1"/>
  <c r="AN103" s="1"/>
  <c r="AM443"/>
  <c r="AM327" s="1"/>
  <c r="AM209" s="1"/>
  <c r="AM103" s="1"/>
  <c r="AL443"/>
  <c r="AL327" s="1"/>
  <c r="AL209" s="1"/>
  <c r="AL103" s="1"/>
  <c r="AK443"/>
  <c r="AK327" s="1"/>
  <c r="AK209" s="1"/>
  <c r="AK103" s="1"/>
  <c r="AJ443"/>
  <c r="AJ327" s="1"/>
  <c r="AJ209" s="1"/>
  <c r="AJ103" s="1"/>
  <c r="AI443"/>
  <c r="AI327" s="1"/>
  <c r="AI209" s="1"/>
  <c r="AI103" s="1"/>
  <c r="AH443"/>
  <c r="AH327" s="1"/>
  <c r="AH209" s="1"/>
  <c r="AH103" s="1"/>
  <c r="AG443"/>
  <c r="AG327" s="1"/>
  <c r="AG209" s="1"/>
  <c r="AG103" s="1"/>
  <c r="AF443"/>
  <c r="AF327" s="1"/>
  <c r="AF209" s="1"/>
  <c r="AF103" s="1"/>
  <c r="AE443"/>
  <c r="AE327" s="1"/>
  <c r="AE209" s="1"/>
  <c r="AE103" s="1"/>
  <c r="AD443"/>
  <c r="AD327" s="1"/>
  <c r="AD209" s="1"/>
  <c r="AD103" s="1"/>
  <c r="AC443"/>
  <c r="AC327" s="1"/>
  <c r="AC209" s="1"/>
  <c r="AC103" s="1"/>
  <c r="AB443"/>
  <c r="AB327" s="1"/>
  <c r="AB209" s="1"/>
  <c r="AB103" s="1"/>
  <c r="AA443"/>
  <c r="AA327" s="1"/>
  <c r="AA209" s="1"/>
  <c r="AA103" s="1"/>
  <c r="Z443"/>
  <c r="Z327" s="1"/>
  <c r="Z209" s="1"/>
  <c r="Z103" s="1"/>
  <c r="Y443"/>
  <c r="Y327" s="1"/>
  <c r="Y209" s="1"/>
  <c r="Y103" s="1"/>
  <c r="X443"/>
  <c r="X327" s="1"/>
  <c r="X209" s="1"/>
  <c r="X103" s="1"/>
  <c r="W443"/>
  <c r="W327" s="1"/>
  <c r="W209" s="1"/>
  <c r="W103" s="1"/>
  <c r="V443"/>
  <c r="V327" s="1"/>
  <c r="V209" s="1"/>
  <c r="V103" s="1"/>
  <c r="U443"/>
  <c r="U327" s="1"/>
  <c r="U209" s="1"/>
  <c r="U103" s="1"/>
  <c r="T443"/>
  <c r="T327" s="1"/>
  <c r="T209" s="1"/>
  <c r="T103" s="1"/>
  <c r="S443"/>
  <c r="S327" s="1"/>
  <c r="S209" s="1"/>
  <c r="S103" s="1"/>
  <c r="R443"/>
  <c r="R327" s="1"/>
  <c r="R209" s="1"/>
  <c r="R103" s="1"/>
  <c r="Q443"/>
  <c r="Q327" s="1"/>
  <c r="Q209" s="1"/>
  <c r="Q103" s="1"/>
  <c r="P443"/>
  <c r="P327" s="1"/>
  <c r="P209" s="1"/>
  <c r="P103" s="1"/>
  <c r="O443"/>
  <c r="O327" s="1"/>
  <c r="O209" s="1"/>
  <c r="O103" s="1"/>
  <c r="N443"/>
  <c r="N327" s="1"/>
  <c r="N209" s="1"/>
  <c r="N103" s="1"/>
  <c r="M443"/>
  <c r="M327" s="1"/>
  <c r="M209" s="1"/>
  <c r="M103" s="1"/>
  <c r="L443"/>
  <c r="L327" s="1"/>
  <c r="L209" s="1"/>
  <c r="L103" s="1"/>
  <c r="K443"/>
  <c r="K327" s="1"/>
  <c r="K209" s="1"/>
  <c r="K103" s="1"/>
  <c r="J443"/>
  <c r="J327" s="1"/>
  <c r="J209" s="1"/>
  <c r="J103" s="1"/>
  <c r="DD444"/>
  <c r="DD328" s="1"/>
  <c r="DD210" s="1"/>
  <c r="DD104" s="1"/>
  <c r="DC444"/>
  <c r="DC328" s="1"/>
  <c r="DC210" s="1"/>
  <c r="DC104" s="1"/>
  <c r="DB444"/>
  <c r="DB328" s="1"/>
  <c r="DB210" s="1"/>
  <c r="DB104" s="1"/>
  <c r="DA444"/>
  <c r="DA328" s="1"/>
  <c r="DA210" s="1"/>
  <c r="DA104" s="1"/>
  <c r="CY444"/>
  <c r="CY328" s="1"/>
  <c r="CY210" s="1"/>
  <c r="CY104" s="1"/>
  <c r="CX444"/>
  <c r="CX328" s="1"/>
  <c r="CX210" s="1"/>
  <c r="CX104" s="1"/>
  <c r="CW444"/>
  <c r="CW328" s="1"/>
  <c r="CW210" s="1"/>
  <c r="CW104" s="1"/>
  <c r="CV444"/>
  <c r="CV328" s="1"/>
  <c r="CV210" s="1"/>
  <c r="CV104" s="1"/>
  <c r="CU444"/>
  <c r="CU328" s="1"/>
  <c r="CU210" s="1"/>
  <c r="CU104" s="1"/>
  <c r="CT444"/>
  <c r="CT328" s="1"/>
  <c r="CT210" s="1"/>
  <c r="CT104" s="1"/>
  <c r="CS444"/>
  <c r="CS328" s="1"/>
  <c r="CS210" s="1"/>
  <c r="CS104" s="1"/>
  <c r="CR444"/>
  <c r="CR328" s="1"/>
  <c r="CR210" s="1"/>
  <c r="CR104" s="1"/>
  <c r="CQ444"/>
  <c r="CQ328" s="1"/>
  <c r="CQ210" s="1"/>
  <c r="CQ104" s="1"/>
  <c r="CP444"/>
  <c r="CP328" s="1"/>
  <c r="CP210" s="1"/>
  <c r="CP104" s="1"/>
  <c r="CO444"/>
  <c r="CO328" s="1"/>
  <c r="CO210" s="1"/>
  <c r="CO104" s="1"/>
  <c r="CN444"/>
  <c r="CN328" s="1"/>
  <c r="CN210" s="1"/>
  <c r="CN104" s="1"/>
  <c r="CM444"/>
  <c r="CM328" s="1"/>
  <c r="CM210" s="1"/>
  <c r="CM104" s="1"/>
  <c r="CL444"/>
  <c r="CL328" s="1"/>
  <c r="CL210" s="1"/>
  <c r="CL104" s="1"/>
  <c r="CK444"/>
  <c r="CK328" s="1"/>
  <c r="CK210" s="1"/>
  <c r="CK104" s="1"/>
  <c r="CJ444"/>
  <c r="CJ328" s="1"/>
  <c r="CJ210" s="1"/>
  <c r="CJ104" s="1"/>
  <c r="CI444"/>
  <c r="CI328" s="1"/>
  <c r="CI210" s="1"/>
  <c r="CI104" s="1"/>
  <c r="CH444"/>
  <c r="CH328" s="1"/>
  <c r="CH210" s="1"/>
  <c r="CH104" s="1"/>
  <c r="CG444"/>
  <c r="CG328" s="1"/>
  <c r="CG210" s="1"/>
  <c r="CG104" s="1"/>
  <c r="CF444"/>
  <c r="CF328" s="1"/>
  <c r="CF210" s="1"/>
  <c r="CF104" s="1"/>
  <c r="CE444"/>
  <c r="CE328" s="1"/>
  <c r="CE210" s="1"/>
  <c r="CE104" s="1"/>
  <c r="CD444"/>
  <c r="CD328" s="1"/>
  <c r="CD210" s="1"/>
  <c r="CD104" s="1"/>
  <c r="CC444"/>
  <c r="CC328" s="1"/>
  <c r="CC210" s="1"/>
  <c r="CC104" s="1"/>
  <c r="CB444"/>
  <c r="CB328" s="1"/>
  <c r="CB210" s="1"/>
  <c r="CB104" s="1"/>
  <c r="CA444"/>
  <c r="CA328" s="1"/>
  <c r="CA210" s="1"/>
  <c r="CA104" s="1"/>
  <c r="BZ444"/>
  <c r="BZ328" s="1"/>
  <c r="BZ210" s="1"/>
  <c r="BZ104" s="1"/>
  <c r="BY444"/>
  <c r="BY328" s="1"/>
  <c r="BY210" s="1"/>
  <c r="BY104" s="1"/>
  <c r="BX444"/>
  <c r="BX328" s="1"/>
  <c r="BX210" s="1"/>
  <c r="BX104" s="1"/>
  <c r="BW444"/>
  <c r="BW328" s="1"/>
  <c r="BW210" s="1"/>
  <c r="BW104" s="1"/>
  <c r="BV444"/>
  <c r="BV328" s="1"/>
  <c r="BV210" s="1"/>
  <c r="BV104" s="1"/>
  <c r="BU444"/>
  <c r="BU328" s="1"/>
  <c r="BU210" s="1"/>
  <c r="BU104" s="1"/>
  <c r="BT444"/>
  <c r="BT328" s="1"/>
  <c r="BT210" s="1"/>
  <c r="BT104" s="1"/>
  <c r="BS444"/>
  <c r="BS328" s="1"/>
  <c r="BS210" s="1"/>
  <c r="BS104" s="1"/>
  <c r="BR444"/>
  <c r="BR328" s="1"/>
  <c r="BR210" s="1"/>
  <c r="BR104" s="1"/>
  <c r="BQ444"/>
  <c r="BQ328" s="1"/>
  <c r="BQ210" s="1"/>
  <c r="BQ104" s="1"/>
  <c r="BP444"/>
  <c r="BP328" s="1"/>
  <c r="BP210" s="1"/>
  <c r="BP104" s="1"/>
  <c r="BO444"/>
  <c r="BO328" s="1"/>
  <c r="BO210" s="1"/>
  <c r="BO104" s="1"/>
  <c r="BN444"/>
  <c r="BN328" s="1"/>
  <c r="BN210" s="1"/>
  <c r="BN104" s="1"/>
  <c r="BM444"/>
  <c r="BM328" s="1"/>
  <c r="BM210" s="1"/>
  <c r="BM104" s="1"/>
  <c r="BL444"/>
  <c r="BL328" s="1"/>
  <c r="BL210" s="1"/>
  <c r="BL104" s="1"/>
  <c r="BK444"/>
  <c r="BK328" s="1"/>
  <c r="BK210" s="1"/>
  <c r="BK104" s="1"/>
  <c r="BJ444"/>
  <c r="BJ328" s="1"/>
  <c r="BJ210" s="1"/>
  <c r="BJ104" s="1"/>
  <c r="BI444"/>
  <c r="BI328" s="1"/>
  <c r="BI210" s="1"/>
  <c r="BI104" s="1"/>
  <c r="BH444"/>
  <c r="BH328" s="1"/>
  <c r="BH210" s="1"/>
  <c r="BH104" s="1"/>
  <c r="BG444"/>
  <c r="BG328" s="1"/>
  <c r="BG210" s="1"/>
  <c r="BG104" s="1"/>
  <c r="BF444"/>
  <c r="BF328" s="1"/>
  <c r="BF210" s="1"/>
  <c r="BF104" s="1"/>
  <c r="BE444"/>
  <c r="BE328" s="1"/>
  <c r="BE210" s="1"/>
  <c r="BE104" s="1"/>
  <c r="BD444"/>
  <c r="BD328" s="1"/>
  <c r="BD210" s="1"/>
  <c r="BD104" s="1"/>
  <c r="BC444"/>
  <c r="BC328" s="1"/>
  <c r="BC210" s="1"/>
  <c r="BC104" s="1"/>
  <c r="BB444"/>
  <c r="BB328" s="1"/>
  <c r="BB210" s="1"/>
  <c r="BB104" s="1"/>
  <c r="BA444"/>
  <c r="BA328" s="1"/>
  <c r="BA210" s="1"/>
  <c r="BA104" s="1"/>
  <c r="AZ444"/>
  <c r="AZ328" s="1"/>
  <c r="AZ210" s="1"/>
  <c r="AZ104" s="1"/>
  <c r="AY444"/>
  <c r="AY328" s="1"/>
  <c r="AY210" s="1"/>
  <c r="AY104" s="1"/>
  <c r="AX444"/>
  <c r="AX328" s="1"/>
  <c r="AX210" s="1"/>
  <c r="AX104" s="1"/>
  <c r="AW444"/>
  <c r="AW328" s="1"/>
  <c r="AW210" s="1"/>
  <c r="AW104" s="1"/>
  <c r="AV444"/>
  <c r="AV328" s="1"/>
  <c r="AV210" s="1"/>
  <c r="AV104" s="1"/>
  <c r="AU444"/>
  <c r="AU328" s="1"/>
  <c r="AU210" s="1"/>
  <c r="AU104" s="1"/>
  <c r="AT444"/>
  <c r="AT328" s="1"/>
  <c r="AT210" s="1"/>
  <c r="AT104" s="1"/>
  <c r="AS444"/>
  <c r="AS328" s="1"/>
  <c r="AS210" s="1"/>
  <c r="AS104" s="1"/>
  <c r="AR444"/>
  <c r="AR328" s="1"/>
  <c r="AR210" s="1"/>
  <c r="AR104" s="1"/>
  <c r="AQ444"/>
  <c r="AQ328" s="1"/>
  <c r="AQ210" s="1"/>
  <c r="AQ104" s="1"/>
  <c r="AP444"/>
  <c r="AP328" s="1"/>
  <c r="AP210" s="1"/>
  <c r="AP104" s="1"/>
  <c r="AO444"/>
  <c r="AO328" s="1"/>
  <c r="AO210" s="1"/>
  <c r="AO104" s="1"/>
  <c r="AN444"/>
  <c r="AN328" s="1"/>
  <c r="AN210" s="1"/>
  <c r="AN104" s="1"/>
  <c r="AM444"/>
  <c r="AM328" s="1"/>
  <c r="AM210" s="1"/>
  <c r="AM104" s="1"/>
  <c r="AL444"/>
  <c r="AL328" s="1"/>
  <c r="AL210" s="1"/>
  <c r="AL104" s="1"/>
  <c r="AK444"/>
  <c r="AK328" s="1"/>
  <c r="AK210" s="1"/>
  <c r="AK104" s="1"/>
  <c r="AJ444"/>
  <c r="AJ328" s="1"/>
  <c r="AJ210" s="1"/>
  <c r="AJ104" s="1"/>
  <c r="AI444"/>
  <c r="AI328" s="1"/>
  <c r="AI210" s="1"/>
  <c r="AI104" s="1"/>
  <c r="AH444"/>
  <c r="AH328" s="1"/>
  <c r="AH210" s="1"/>
  <c r="AH104" s="1"/>
  <c r="AG444"/>
  <c r="AG328" s="1"/>
  <c r="AG210" s="1"/>
  <c r="AG104" s="1"/>
  <c r="AF444"/>
  <c r="AF328" s="1"/>
  <c r="AF210" s="1"/>
  <c r="AF104" s="1"/>
  <c r="AE444"/>
  <c r="AE328" s="1"/>
  <c r="AE210" s="1"/>
  <c r="AE104" s="1"/>
  <c r="AD444"/>
  <c r="AD328" s="1"/>
  <c r="AD210" s="1"/>
  <c r="AD104" s="1"/>
  <c r="AC444"/>
  <c r="AC328" s="1"/>
  <c r="AC210" s="1"/>
  <c r="AC104" s="1"/>
  <c r="AB444"/>
  <c r="AB328" s="1"/>
  <c r="AB210" s="1"/>
  <c r="AB104" s="1"/>
  <c r="AA444"/>
  <c r="AA328" s="1"/>
  <c r="AA210" s="1"/>
  <c r="AA104" s="1"/>
  <c r="Z444"/>
  <c r="Z328" s="1"/>
  <c r="Z210" s="1"/>
  <c r="Z104" s="1"/>
  <c r="Y444"/>
  <c r="Y328" s="1"/>
  <c r="Y210" s="1"/>
  <c r="Y104" s="1"/>
  <c r="X444"/>
  <c r="X328" s="1"/>
  <c r="X210" s="1"/>
  <c r="X104" s="1"/>
  <c r="W444"/>
  <c r="W328" s="1"/>
  <c r="W210" s="1"/>
  <c r="W104" s="1"/>
  <c r="V444"/>
  <c r="V328" s="1"/>
  <c r="V210" s="1"/>
  <c r="V104" s="1"/>
  <c r="U444"/>
  <c r="U328" s="1"/>
  <c r="U210" s="1"/>
  <c r="U104" s="1"/>
  <c r="T444"/>
  <c r="T328" s="1"/>
  <c r="T210" s="1"/>
  <c r="T104" s="1"/>
  <c r="S444"/>
  <c r="S328" s="1"/>
  <c r="S210" s="1"/>
  <c r="S104" s="1"/>
  <c r="R444"/>
  <c r="R328" s="1"/>
  <c r="R210" s="1"/>
  <c r="R104" s="1"/>
  <c r="Q444"/>
  <c r="Q328" s="1"/>
  <c r="Q210" s="1"/>
  <c r="Q104" s="1"/>
  <c r="P444"/>
  <c r="P328" s="1"/>
  <c r="P210" s="1"/>
  <c r="P104" s="1"/>
  <c r="O444"/>
  <c r="O328" s="1"/>
  <c r="O210" s="1"/>
  <c r="O104" s="1"/>
  <c r="N444"/>
  <c r="N328" s="1"/>
  <c r="N210" s="1"/>
  <c r="N104" s="1"/>
  <c r="M444"/>
  <c r="M328" s="1"/>
  <c r="M210" s="1"/>
  <c r="M104" s="1"/>
  <c r="L444"/>
  <c r="L328" s="1"/>
  <c r="L210" s="1"/>
  <c r="L104" s="1"/>
  <c r="K444"/>
  <c r="K328" s="1"/>
  <c r="K210" s="1"/>
  <c r="K104" s="1"/>
  <c r="J444"/>
  <c r="J328" s="1"/>
  <c r="J210" s="1"/>
  <c r="J104" s="1"/>
  <c r="DD445"/>
  <c r="DD329" s="1"/>
  <c r="DD211" s="1"/>
  <c r="DD105" s="1"/>
  <c r="DC445"/>
  <c r="DC329" s="1"/>
  <c r="DC211" s="1"/>
  <c r="DC105" s="1"/>
  <c r="DB445"/>
  <c r="DB329" s="1"/>
  <c r="DB211" s="1"/>
  <c r="DB105" s="1"/>
  <c r="CZ445"/>
  <c r="CZ329" s="1"/>
  <c r="CZ211" s="1"/>
  <c r="CZ105" s="1"/>
  <c r="CY445"/>
  <c r="CY329" s="1"/>
  <c r="CY211" s="1"/>
  <c r="CY105" s="1"/>
  <c r="CX445"/>
  <c r="CX329" s="1"/>
  <c r="CX211" s="1"/>
  <c r="CX105" s="1"/>
  <c r="CW445"/>
  <c r="CW329" s="1"/>
  <c r="CW211" s="1"/>
  <c r="CW105" s="1"/>
  <c r="CV445"/>
  <c r="CV329" s="1"/>
  <c r="CV211" s="1"/>
  <c r="CV105" s="1"/>
  <c r="CU445"/>
  <c r="CU329" s="1"/>
  <c r="CU211" s="1"/>
  <c r="CU105" s="1"/>
  <c r="CT445"/>
  <c r="CT329" s="1"/>
  <c r="CT211" s="1"/>
  <c r="CT105" s="1"/>
  <c r="CS445"/>
  <c r="CS329" s="1"/>
  <c r="CS211" s="1"/>
  <c r="CS105" s="1"/>
  <c r="CR445"/>
  <c r="CR329" s="1"/>
  <c r="CR211" s="1"/>
  <c r="CR105" s="1"/>
  <c r="CQ445"/>
  <c r="CQ329" s="1"/>
  <c r="CQ211" s="1"/>
  <c r="CQ105" s="1"/>
  <c r="CP445"/>
  <c r="CP329" s="1"/>
  <c r="CP211" s="1"/>
  <c r="CP105" s="1"/>
  <c r="CO445"/>
  <c r="CO329" s="1"/>
  <c r="CO211" s="1"/>
  <c r="CO105" s="1"/>
  <c r="CN445"/>
  <c r="CN329" s="1"/>
  <c r="CN211" s="1"/>
  <c r="CN105" s="1"/>
  <c r="CM445"/>
  <c r="CM329" s="1"/>
  <c r="CM211" s="1"/>
  <c r="CM105" s="1"/>
  <c r="CL445"/>
  <c r="CL329" s="1"/>
  <c r="CL211" s="1"/>
  <c r="CL105" s="1"/>
  <c r="CK445"/>
  <c r="CK329" s="1"/>
  <c r="CK211" s="1"/>
  <c r="CK105" s="1"/>
  <c r="CJ445"/>
  <c r="CJ329" s="1"/>
  <c r="CJ211" s="1"/>
  <c r="CJ105" s="1"/>
  <c r="CI445"/>
  <c r="CI329" s="1"/>
  <c r="CI211" s="1"/>
  <c r="CI105" s="1"/>
  <c r="CH445"/>
  <c r="CH329" s="1"/>
  <c r="CH211" s="1"/>
  <c r="CH105" s="1"/>
  <c r="CG445"/>
  <c r="CG329" s="1"/>
  <c r="CG211" s="1"/>
  <c r="CG105" s="1"/>
  <c r="CF445"/>
  <c r="CF329" s="1"/>
  <c r="CF211" s="1"/>
  <c r="CF105" s="1"/>
  <c r="CE445"/>
  <c r="CE329" s="1"/>
  <c r="CE211" s="1"/>
  <c r="CE105" s="1"/>
  <c r="CD445"/>
  <c r="CD329" s="1"/>
  <c r="CD211" s="1"/>
  <c r="CD105" s="1"/>
  <c r="CC445"/>
  <c r="CC329" s="1"/>
  <c r="CC211" s="1"/>
  <c r="CC105" s="1"/>
  <c r="CB445"/>
  <c r="CB329" s="1"/>
  <c r="CB211" s="1"/>
  <c r="CB105" s="1"/>
  <c r="CA445"/>
  <c r="CA329" s="1"/>
  <c r="CA211" s="1"/>
  <c r="CA105" s="1"/>
  <c r="BZ445"/>
  <c r="BZ329" s="1"/>
  <c r="BZ211" s="1"/>
  <c r="BZ105" s="1"/>
  <c r="BY445"/>
  <c r="BY329" s="1"/>
  <c r="BY211" s="1"/>
  <c r="BY105" s="1"/>
  <c r="BX445"/>
  <c r="BX329" s="1"/>
  <c r="BX211" s="1"/>
  <c r="BX105" s="1"/>
  <c r="BW445"/>
  <c r="BW329" s="1"/>
  <c r="BW211" s="1"/>
  <c r="BW105" s="1"/>
  <c r="BV445"/>
  <c r="BV329" s="1"/>
  <c r="BV211" s="1"/>
  <c r="BV105" s="1"/>
  <c r="BU445"/>
  <c r="BU329" s="1"/>
  <c r="BU211" s="1"/>
  <c r="BU105" s="1"/>
  <c r="BT445"/>
  <c r="BT329" s="1"/>
  <c r="BT211" s="1"/>
  <c r="BT105" s="1"/>
  <c r="BS445"/>
  <c r="BS329" s="1"/>
  <c r="BS211" s="1"/>
  <c r="BS105" s="1"/>
  <c r="BR445"/>
  <c r="BR329" s="1"/>
  <c r="BR211" s="1"/>
  <c r="BR105" s="1"/>
  <c r="BQ445"/>
  <c r="BQ329" s="1"/>
  <c r="BQ211" s="1"/>
  <c r="BQ105" s="1"/>
  <c r="BP445"/>
  <c r="BP329" s="1"/>
  <c r="BP211" s="1"/>
  <c r="BP105" s="1"/>
  <c r="BO445"/>
  <c r="BO329" s="1"/>
  <c r="BO211" s="1"/>
  <c r="BO105" s="1"/>
  <c r="BN445"/>
  <c r="BN329" s="1"/>
  <c r="BN211" s="1"/>
  <c r="BN105" s="1"/>
  <c r="BM445"/>
  <c r="BM329" s="1"/>
  <c r="BM211" s="1"/>
  <c r="BM105" s="1"/>
  <c r="BL445"/>
  <c r="BL329" s="1"/>
  <c r="BL211" s="1"/>
  <c r="BL105" s="1"/>
  <c r="BK445"/>
  <c r="BK329" s="1"/>
  <c r="BK211" s="1"/>
  <c r="BK105" s="1"/>
  <c r="BJ445"/>
  <c r="BJ329" s="1"/>
  <c r="BJ211" s="1"/>
  <c r="BJ105" s="1"/>
  <c r="BI445"/>
  <c r="BI329" s="1"/>
  <c r="BI211" s="1"/>
  <c r="BI105" s="1"/>
  <c r="BH445"/>
  <c r="BH329" s="1"/>
  <c r="BH211" s="1"/>
  <c r="BH105" s="1"/>
  <c r="BG445"/>
  <c r="BG329" s="1"/>
  <c r="BG211" s="1"/>
  <c r="BG105" s="1"/>
  <c r="BF445"/>
  <c r="BF329" s="1"/>
  <c r="BF211" s="1"/>
  <c r="BF105" s="1"/>
  <c r="BE445"/>
  <c r="BE329" s="1"/>
  <c r="BE211" s="1"/>
  <c r="BE105" s="1"/>
  <c r="BD445"/>
  <c r="BD329" s="1"/>
  <c r="BD211" s="1"/>
  <c r="BD105" s="1"/>
  <c r="BC445"/>
  <c r="BC329" s="1"/>
  <c r="BC211" s="1"/>
  <c r="BC105" s="1"/>
  <c r="BB445"/>
  <c r="BB329" s="1"/>
  <c r="BB211" s="1"/>
  <c r="BB105" s="1"/>
  <c r="BA445"/>
  <c r="BA329" s="1"/>
  <c r="BA211" s="1"/>
  <c r="BA105" s="1"/>
  <c r="AZ445"/>
  <c r="AZ329" s="1"/>
  <c r="AZ211" s="1"/>
  <c r="AZ105" s="1"/>
  <c r="AY445"/>
  <c r="AY329" s="1"/>
  <c r="AY211" s="1"/>
  <c r="AY105" s="1"/>
  <c r="AX445"/>
  <c r="AX329" s="1"/>
  <c r="AX211" s="1"/>
  <c r="AX105" s="1"/>
  <c r="AW445"/>
  <c r="AW329" s="1"/>
  <c r="AW211" s="1"/>
  <c r="AW105" s="1"/>
  <c r="AV445"/>
  <c r="AV329" s="1"/>
  <c r="AV211" s="1"/>
  <c r="AV105" s="1"/>
  <c r="AU445"/>
  <c r="AU329" s="1"/>
  <c r="AU211" s="1"/>
  <c r="AU105" s="1"/>
  <c r="AT445"/>
  <c r="AT329" s="1"/>
  <c r="AT211" s="1"/>
  <c r="AT105" s="1"/>
  <c r="AS445"/>
  <c r="AS329" s="1"/>
  <c r="AS211" s="1"/>
  <c r="AS105" s="1"/>
  <c r="AR445"/>
  <c r="AR329" s="1"/>
  <c r="AR211" s="1"/>
  <c r="AR105" s="1"/>
  <c r="AQ445"/>
  <c r="AQ329" s="1"/>
  <c r="AQ211" s="1"/>
  <c r="AQ105" s="1"/>
  <c r="AP445"/>
  <c r="AP329" s="1"/>
  <c r="AP211" s="1"/>
  <c r="AP105" s="1"/>
  <c r="AO445"/>
  <c r="AO329" s="1"/>
  <c r="AO211" s="1"/>
  <c r="AO105" s="1"/>
  <c r="AN445"/>
  <c r="AN329" s="1"/>
  <c r="AN211" s="1"/>
  <c r="AN105" s="1"/>
  <c r="AM445"/>
  <c r="AM329" s="1"/>
  <c r="AM211" s="1"/>
  <c r="AM105" s="1"/>
  <c r="AL445"/>
  <c r="AL329" s="1"/>
  <c r="AL211" s="1"/>
  <c r="AL105" s="1"/>
  <c r="AK445"/>
  <c r="AK329" s="1"/>
  <c r="AK211" s="1"/>
  <c r="AK105" s="1"/>
  <c r="AJ445"/>
  <c r="AJ329" s="1"/>
  <c r="AJ211" s="1"/>
  <c r="AJ105" s="1"/>
  <c r="AI445"/>
  <c r="AI329" s="1"/>
  <c r="AI211" s="1"/>
  <c r="AI105" s="1"/>
  <c r="AH445"/>
  <c r="AH329" s="1"/>
  <c r="AH211" s="1"/>
  <c r="AH105" s="1"/>
  <c r="AG445"/>
  <c r="AG329" s="1"/>
  <c r="AG211" s="1"/>
  <c r="AG105" s="1"/>
  <c r="AF445"/>
  <c r="AF329" s="1"/>
  <c r="AF211" s="1"/>
  <c r="AF105" s="1"/>
  <c r="AE445"/>
  <c r="AE329" s="1"/>
  <c r="AE211" s="1"/>
  <c r="AE105" s="1"/>
  <c r="AD445"/>
  <c r="AD329" s="1"/>
  <c r="AD211" s="1"/>
  <c r="AD105" s="1"/>
  <c r="AC445"/>
  <c r="AC329" s="1"/>
  <c r="AC211" s="1"/>
  <c r="AC105" s="1"/>
  <c r="AB445"/>
  <c r="AB329" s="1"/>
  <c r="AB211" s="1"/>
  <c r="AB105" s="1"/>
  <c r="AA445"/>
  <c r="AA329" s="1"/>
  <c r="AA211" s="1"/>
  <c r="AA105" s="1"/>
  <c r="Z445"/>
  <c r="Z329" s="1"/>
  <c r="Z211" s="1"/>
  <c r="Z105" s="1"/>
  <c r="Y445"/>
  <c r="Y329" s="1"/>
  <c r="Y211" s="1"/>
  <c r="Y105" s="1"/>
  <c r="X445"/>
  <c r="X329" s="1"/>
  <c r="X211" s="1"/>
  <c r="X105" s="1"/>
  <c r="W445"/>
  <c r="W329" s="1"/>
  <c r="W211" s="1"/>
  <c r="W105" s="1"/>
  <c r="V445"/>
  <c r="V329" s="1"/>
  <c r="V211" s="1"/>
  <c r="V105" s="1"/>
  <c r="U445"/>
  <c r="U329" s="1"/>
  <c r="U211" s="1"/>
  <c r="U105" s="1"/>
  <c r="T445"/>
  <c r="T329" s="1"/>
  <c r="T211" s="1"/>
  <c r="T105" s="1"/>
  <c r="S445"/>
  <c r="S329" s="1"/>
  <c r="S211" s="1"/>
  <c r="S105" s="1"/>
  <c r="R445"/>
  <c r="R329" s="1"/>
  <c r="R211" s="1"/>
  <c r="R105" s="1"/>
  <c r="Q445"/>
  <c r="Q329" s="1"/>
  <c r="Q211" s="1"/>
  <c r="Q105" s="1"/>
  <c r="P445"/>
  <c r="P329" s="1"/>
  <c r="P211" s="1"/>
  <c r="P105" s="1"/>
  <c r="O445"/>
  <c r="O329" s="1"/>
  <c r="O211" s="1"/>
  <c r="O105" s="1"/>
  <c r="N445"/>
  <c r="N329" s="1"/>
  <c r="N211" s="1"/>
  <c r="N105" s="1"/>
  <c r="M445"/>
  <c r="M329" s="1"/>
  <c r="M211" s="1"/>
  <c r="M105" s="1"/>
  <c r="L445"/>
  <c r="L329" s="1"/>
  <c r="L211" s="1"/>
  <c r="L105" s="1"/>
  <c r="K445"/>
  <c r="K329" s="1"/>
  <c r="K211" s="1"/>
  <c r="K105" s="1"/>
  <c r="J445"/>
  <c r="J329" s="1"/>
  <c r="J211" s="1"/>
  <c r="J105" s="1"/>
  <c r="DD446"/>
  <c r="DD330" s="1"/>
  <c r="DD212" s="1"/>
  <c r="DD106" s="1"/>
  <c r="DC446"/>
  <c r="DC330" s="1"/>
  <c r="DC212" s="1"/>
  <c r="DC106" s="1"/>
  <c r="DA446"/>
  <c r="DA330" s="1"/>
  <c r="DA212" s="1"/>
  <c r="DA106" s="1"/>
  <c r="CZ446"/>
  <c r="CZ330" s="1"/>
  <c r="CZ212" s="1"/>
  <c r="CZ106" s="1"/>
  <c r="CY446"/>
  <c r="CY330" s="1"/>
  <c r="CY212" s="1"/>
  <c r="CY106" s="1"/>
  <c r="CX446"/>
  <c r="CX330" s="1"/>
  <c r="CX212" s="1"/>
  <c r="CX106" s="1"/>
  <c r="CW446"/>
  <c r="CW330" s="1"/>
  <c r="CW212" s="1"/>
  <c r="CW106" s="1"/>
  <c r="CV446"/>
  <c r="CV330" s="1"/>
  <c r="CV212" s="1"/>
  <c r="CV106" s="1"/>
  <c r="CU446"/>
  <c r="CU330" s="1"/>
  <c r="CU212" s="1"/>
  <c r="CU106" s="1"/>
  <c r="CT446"/>
  <c r="CT330" s="1"/>
  <c r="CT212" s="1"/>
  <c r="CT106" s="1"/>
  <c r="CS446"/>
  <c r="CS330" s="1"/>
  <c r="CS212" s="1"/>
  <c r="CS106" s="1"/>
  <c r="CR446"/>
  <c r="CR330" s="1"/>
  <c r="CR212" s="1"/>
  <c r="CR106" s="1"/>
  <c r="CQ446"/>
  <c r="CQ330" s="1"/>
  <c r="CQ212" s="1"/>
  <c r="CQ106" s="1"/>
  <c r="CP446"/>
  <c r="CP330" s="1"/>
  <c r="CP212" s="1"/>
  <c r="CP106" s="1"/>
  <c r="CO446"/>
  <c r="CO330" s="1"/>
  <c r="CO212" s="1"/>
  <c r="CO106" s="1"/>
  <c r="CN446"/>
  <c r="CN330" s="1"/>
  <c r="CN212" s="1"/>
  <c r="CN106" s="1"/>
  <c r="CM446"/>
  <c r="CM330" s="1"/>
  <c r="CM212" s="1"/>
  <c r="CM106" s="1"/>
  <c r="CL446"/>
  <c r="CL330" s="1"/>
  <c r="CL212" s="1"/>
  <c r="CL106" s="1"/>
  <c r="CK446"/>
  <c r="CK330" s="1"/>
  <c r="CK212" s="1"/>
  <c r="CK106" s="1"/>
  <c r="CJ446"/>
  <c r="CJ330" s="1"/>
  <c r="CJ212" s="1"/>
  <c r="CJ106" s="1"/>
  <c r="CI446"/>
  <c r="CI330" s="1"/>
  <c r="CI212" s="1"/>
  <c r="CI106" s="1"/>
  <c r="CH446"/>
  <c r="CH330" s="1"/>
  <c r="CH212" s="1"/>
  <c r="CH106" s="1"/>
  <c r="CG446"/>
  <c r="CG330" s="1"/>
  <c r="CG212" s="1"/>
  <c r="CG106" s="1"/>
  <c r="CF446"/>
  <c r="CF330" s="1"/>
  <c r="CF212" s="1"/>
  <c r="CF106" s="1"/>
  <c r="CE446"/>
  <c r="CE330" s="1"/>
  <c r="CE212" s="1"/>
  <c r="CE106" s="1"/>
  <c r="CD446"/>
  <c r="CD330" s="1"/>
  <c r="CD212" s="1"/>
  <c r="CD106" s="1"/>
  <c r="CC446"/>
  <c r="CC330" s="1"/>
  <c r="CC212" s="1"/>
  <c r="CC106" s="1"/>
  <c r="CB446"/>
  <c r="CB330" s="1"/>
  <c r="CB212" s="1"/>
  <c r="CB106" s="1"/>
  <c r="CA446"/>
  <c r="CA330" s="1"/>
  <c r="CA212" s="1"/>
  <c r="CA106" s="1"/>
  <c r="BZ446"/>
  <c r="BZ330" s="1"/>
  <c r="BZ212" s="1"/>
  <c r="BZ106" s="1"/>
  <c r="BY446"/>
  <c r="BY330" s="1"/>
  <c r="BY212" s="1"/>
  <c r="BY106" s="1"/>
  <c r="BX446"/>
  <c r="BX330" s="1"/>
  <c r="BX212" s="1"/>
  <c r="BX106" s="1"/>
  <c r="BW446"/>
  <c r="BW330" s="1"/>
  <c r="BW212" s="1"/>
  <c r="BW106" s="1"/>
  <c r="BV446"/>
  <c r="BV330" s="1"/>
  <c r="BV212" s="1"/>
  <c r="BV106" s="1"/>
  <c r="BU446"/>
  <c r="BU330" s="1"/>
  <c r="BU212" s="1"/>
  <c r="BU106" s="1"/>
  <c r="BT446"/>
  <c r="BT330" s="1"/>
  <c r="BT212" s="1"/>
  <c r="BT106" s="1"/>
  <c r="BS446"/>
  <c r="BS330" s="1"/>
  <c r="BS212" s="1"/>
  <c r="BS106" s="1"/>
  <c r="BR446"/>
  <c r="BR330" s="1"/>
  <c r="BR212" s="1"/>
  <c r="BR106" s="1"/>
  <c r="BQ446"/>
  <c r="BQ330" s="1"/>
  <c r="BQ212" s="1"/>
  <c r="BQ106" s="1"/>
  <c r="BP446"/>
  <c r="BP330" s="1"/>
  <c r="BP212" s="1"/>
  <c r="BP106" s="1"/>
  <c r="BO446"/>
  <c r="BO330" s="1"/>
  <c r="BO212" s="1"/>
  <c r="BO106" s="1"/>
  <c r="BN446"/>
  <c r="BN330" s="1"/>
  <c r="BN212" s="1"/>
  <c r="BN106" s="1"/>
  <c r="BM446"/>
  <c r="BM330" s="1"/>
  <c r="BM212" s="1"/>
  <c r="BM106" s="1"/>
  <c r="BL446"/>
  <c r="BL330" s="1"/>
  <c r="BL212" s="1"/>
  <c r="BL106" s="1"/>
  <c r="BK446"/>
  <c r="BK330" s="1"/>
  <c r="BK212" s="1"/>
  <c r="BK106" s="1"/>
  <c r="BJ446"/>
  <c r="BJ330" s="1"/>
  <c r="BJ212" s="1"/>
  <c r="BJ106" s="1"/>
  <c r="BI446"/>
  <c r="BI330" s="1"/>
  <c r="BI212" s="1"/>
  <c r="BI106" s="1"/>
  <c r="BH446"/>
  <c r="BH330" s="1"/>
  <c r="BH212" s="1"/>
  <c r="BH106" s="1"/>
  <c r="BG446"/>
  <c r="BG330" s="1"/>
  <c r="BG212" s="1"/>
  <c r="BG106" s="1"/>
  <c r="BF446"/>
  <c r="BF330" s="1"/>
  <c r="BF212" s="1"/>
  <c r="BF106" s="1"/>
  <c r="BE446"/>
  <c r="BE330" s="1"/>
  <c r="BE212" s="1"/>
  <c r="BE106" s="1"/>
  <c r="BD446"/>
  <c r="BD330" s="1"/>
  <c r="BD212" s="1"/>
  <c r="BD106" s="1"/>
  <c r="BC446"/>
  <c r="BC330" s="1"/>
  <c r="BC212" s="1"/>
  <c r="BC106" s="1"/>
  <c r="BB446"/>
  <c r="BB330" s="1"/>
  <c r="BB212" s="1"/>
  <c r="BB106" s="1"/>
  <c r="BA446"/>
  <c r="BA330" s="1"/>
  <c r="BA212" s="1"/>
  <c r="BA106" s="1"/>
  <c r="AZ446"/>
  <c r="AZ330" s="1"/>
  <c r="AZ212" s="1"/>
  <c r="AZ106" s="1"/>
  <c r="AY446"/>
  <c r="AY330" s="1"/>
  <c r="AY212" s="1"/>
  <c r="AY106" s="1"/>
  <c r="AX446"/>
  <c r="AX330" s="1"/>
  <c r="AX212" s="1"/>
  <c r="AX106" s="1"/>
  <c r="AW446"/>
  <c r="AW330" s="1"/>
  <c r="AW212" s="1"/>
  <c r="AW106" s="1"/>
  <c r="AV446"/>
  <c r="AV330" s="1"/>
  <c r="AV212" s="1"/>
  <c r="AV106" s="1"/>
  <c r="AU446"/>
  <c r="AU330" s="1"/>
  <c r="AU212" s="1"/>
  <c r="AU106" s="1"/>
  <c r="AT446"/>
  <c r="AT330" s="1"/>
  <c r="AT212" s="1"/>
  <c r="AT106" s="1"/>
  <c r="AS446"/>
  <c r="AS330" s="1"/>
  <c r="AS212" s="1"/>
  <c r="AS106" s="1"/>
  <c r="AR446"/>
  <c r="AR330" s="1"/>
  <c r="AR212" s="1"/>
  <c r="AR106" s="1"/>
  <c r="AQ446"/>
  <c r="AQ330" s="1"/>
  <c r="AQ212" s="1"/>
  <c r="AQ106" s="1"/>
  <c r="AP446"/>
  <c r="AP330" s="1"/>
  <c r="AP212" s="1"/>
  <c r="AP106" s="1"/>
  <c r="AO446"/>
  <c r="AO330" s="1"/>
  <c r="AO212" s="1"/>
  <c r="AO106" s="1"/>
  <c r="AN446"/>
  <c r="AN330" s="1"/>
  <c r="AN212" s="1"/>
  <c r="AN106" s="1"/>
  <c r="AM446"/>
  <c r="AM330" s="1"/>
  <c r="AM212" s="1"/>
  <c r="AM106" s="1"/>
  <c r="AL446"/>
  <c r="AL330" s="1"/>
  <c r="AL212" s="1"/>
  <c r="AL106" s="1"/>
  <c r="AK446"/>
  <c r="AK330" s="1"/>
  <c r="AK212" s="1"/>
  <c r="AK106" s="1"/>
  <c r="AJ446"/>
  <c r="AJ330" s="1"/>
  <c r="AJ212" s="1"/>
  <c r="AJ106" s="1"/>
  <c r="AI446"/>
  <c r="AI330" s="1"/>
  <c r="AI212" s="1"/>
  <c r="AI106" s="1"/>
  <c r="AH446"/>
  <c r="AH330" s="1"/>
  <c r="AH212" s="1"/>
  <c r="AH106" s="1"/>
  <c r="AG446"/>
  <c r="AG330" s="1"/>
  <c r="AG212" s="1"/>
  <c r="AG106" s="1"/>
  <c r="AF446"/>
  <c r="AF330" s="1"/>
  <c r="AF212" s="1"/>
  <c r="AF106" s="1"/>
  <c r="AE446"/>
  <c r="AE330" s="1"/>
  <c r="AE212" s="1"/>
  <c r="AE106" s="1"/>
  <c r="AD446"/>
  <c r="AD330" s="1"/>
  <c r="AD212" s="1"/>
  <c r="AD106" s="1"/>
  <c r="AC446"/>
  <c r="AC330" s="1"/>
  <c r="AC212" s="1"/>
  <c r="AC106" s="1"/>
  <c r="AB446"/>
  <c r="AB330" s="1"/>
  <c r="AB212" s="1"/>
  <c r="AB106" s="1"/>
  <c r="AA446"/>
  <c r="AA330" s="1"/>
  <c r="AA212" s="1"/>
  <c r="AA106" s="1"/>
  <c r="Z446"/>
  <c r="Z330" s="1"/>
  <c r="Z212" s="1"/>
  <c r="Z106" s="1"/>
  <c r="Y446"/>
  <c r="Y330" s="1"/>
  <c r="Y212" s="1"/>
  <c r="Y106" s="1"/>
  <c r="X446"/>
  <c r="X330" s="1"/>
  <c r="X212" s="1"/>
  <c r="X106" s="1"/>
  <c r="W446"/>
  <c r="W330" s="1"/>
  <c r="W212" s="1"/>
  <c r="W106" s="1"/>
  <c r="V446"/>
  <c r="V330" s="1"/>
  <c r="V212" s="1"/>
  <c r="V106" s="1"/>
  <c r="U446"/>
  <c r="U330" s="1"/>
  <c r="U212" s="1"/>
  <c r="U106" s="1"/>
  <c r="T446"/>
  <c r="T330" s="1"/>
  <c r="T212" s="1"/>
  <c r="T106" s="1"/>
  <c r="S446"/>
  <c r="S330" s="1"/>
  <c r="S212" s="1"/>
  <c r="S106" s="1"/>
  <c r="R446"/>
  <c r="R330" s="1"/>
  <c r="R212" s="1"/>
  <c r="R106" s="1"/>
  <c r="Q446"/>
  <c r="Q330" s="1"/>
  <c r="Q212" s="1"/>
  <c r="Q106" s="1"/>
  <c r="P446"/>
  <c r="P330" s="1"/>
  <c r="P212" s="1"/>
  <c r="P106" s="1"/>
  <c r="O446"/>
  <c r="O330" s="1"/>
  <c r="O212" s="1"/>
  <c r="O106" s="1"/>
  <c r="N446"/>
  <c r="N330" s="1"/>
  <c r="N212" s="1"/>
  <c r="N106" s="1"/>
  <c r="M446"/>
  <c r="M330" s="1"/>
  <c r="M212" s="1"/>
  <c r="M106" s="1"/>
  <c r="L446"/>
  <c r="L330" s="1"/>
  <c r="L212" s="1"/>
  <c r="L106" s="1"/>
  <c r="K446"/>
  <c r="K330" s="1"/>
  <c r="K212" s="1"/>
  <c r="K106" s="1"/>
  <c r="J446"/>
  <c r="J330" s="1"/>
  <c r="J212" s="1"/>
  <c r="J106" s="1"/>
  <c r="DD447"/>
  <c r="DD331" s="1"/>
  <c r="DD213" s="1"/>
  <c r="DD107" s="1"/>
  <c r="DB447"/>
  <c r="DB331" s="1"/>
  <c r="DB213" s="1"/>
  <c r="DB107" s="1"/>
  <c r="DA447"/>
  <c r="DA331" s="1"/>
  <c r="DA213" s="1"/>
  <c r="DA107" s="1"/>
  <c r="CZ447"/>
  <c r="CZ331" s="1"/>
  <c r="CZ213" s="1"/>
  <c r="CZ107" s="1"/>
  <c r="CY447"/>
  <c r="CY331" s="1"/>
  <c r="CY213" s="1"/>
  <c r="CY107" s="1"/>
  <c r="CX447"/>
  <c r="CX331" s="1"/>
  <c r="CX213" s="1"/>
  <c r="CX107" s="1"/>
  <c r="CW447"/>
  <c r="CW331" s="1"/>
  <c r="CW213" s="1"/>
  <c r="CW107" s="1"/>
  <c r="CV447"/>
  <c r="CV331" s="1"/>
  <c r="CV213" s="1"/>
  <c r="CV107" s="1"/>
  <c r="CU447"/>
  <c r="CU331" s="1"/>
  <c r="CU213" s="1"/>
  <c r="CU107" s="1"/>
  <c r="CT447"/>
  <c r="CT331" s="1"/>
  <c r="CT213" s="1"/>
  <c r="CT107" s="1"/>
  <c r="CS447"/>
  <c r="CS331" s="1"/>
  <c r="CS213" s="1"/>
  <c r="CS107" s="1"/>
  <c r="CR447"/>
  <c r="CR331" s="1"/>
  <c r="CR213" s="1"/>
  <c r="CR107" s="1"/>
  <c r="CQ447"/>
  <c r="CQ331" s="1"/>
  <c r="CQ213" s="1"/>
  <c r="CQ107" s="1"/>
  <c r="CP447"/>
  <c r="CP331" s="1"/>
  <c r="CP213" s="1"/>
  <c r="CP107" s="1"/>
  <c r="CO447"/>
  <c r="CO331" s="1"/>
  <c r="CO213" s="1"/>
  <c r="CO107" s="1"/>
  <c r="CN447"/>
  <c r="CN331" s="1"/>
  <c r="CN213" s="1"/>
  <c r="CN107" s="1"/>
  <c r="CM447"/>
  <c r="CM331" s="1"/>
  <c r="CM213" s="1"/>
  <c r="CM107" s="1"/>
  <c r="CL447"/>
  <c r="CL331" s="1"/>
  <c r="CL213" s="1"/>
  <c r="CL107" s="1"/>
  <c r="CK447"/>
  <c r="CK331" s="1"/>
  <c r="CK213" s="1"/>
  <c r="CK107" s="1"/>
  <c r="CJ447"/>
  <c r="CJ331" s="1"/>
  <c r="CJ213" s="1"/>
  <c r="CJ107" s="1"/>
  <c r="CI447"/>
  <c r="CI331" s="1"/>
  <c r="CI213" s="1"/>
  <c r="CI107" s="1"/>
  <c r="CH447"/>
  <c r="CH331" s="1"/>
  <c r="CH213" s="1"/>
  <c r="CH107" s="1"/>
  <c r="CG447"/>
  <c r="CG331" s="1"/>
  <c r="CG213" s="1"/>
  <c r="CG107" s="1"/>
  <c r="CF447"/>
  <c r="CF331" s="1"/>
  <c r="CF213" s="1"/>
  <c r="CF107" s="1"/>
  <c r="CE447"/>
  <c r="CE331" s="1"/>
  <c r="CE213" s="1"/>
  <c r="CE107" s="1"/>
  <c r="CD447"/>
  <c r="CD331" s="1"/>
  <c r="CD213" s="1"/>
  <c r="CD107" s="1"/>
  <c r="CC447"/>
  <c r="CC331" s="1"/>
  <c r="CC213" s="1"/>
  <c r="CC107" s="1"/>
  <c r="CB447"/>
  <c r="CB331" s="1"/>
  <c r="CB213" s="1"/>
  <c r="CB107" s="1"/>
  <c r="CA447"/>
  <c r="CA331" s="1"/>
  <c r="CA213" s="1"/>
  <c r="CA107" s="1"/>
  <c r="BZ447"/>
  <c r="BZ331" s="1"/>
  <c r="BZ213" s="1"/>
  <c r="BZ107" s="1"/>
  <c r="BY447"/>
  <c r="BY331" s="1"/>
  <c r="BY213" s="1"/>
  <c r="BY107" s="1"/>
  <c r="BX447"/>
  <c r="BX331" s="1"/>
  <c r="BX213" s="1"/>
  <c r="BX107" s="1"/>
  <c r="BW447"/>
  <c r="BW331" s="1"/>
  <c r="BW213" s="1"/>
  <c r="BW107" s="1"/>
  <c r="BV447"/>
  <c r="BV331" s="1"/>
  <c r="BV213" s="1"/>
  <c r="BV107" s="1"/>
  <c r="BU447"/>
  <c r="BU331" s="1"/>
  <c r="BU213" s="1"/>
  <c r="BU107" s="1"/>
  <c r="BT447"/>
  <c r="BT331" s="1"/>
  <c r="BT213" s="1"/>
  <c r="BT107" s="1"/>
  <c r="BS447"/>
  <c r="BS331" s="1"/>
  <c r="BS213" s="1"/>
  <c r="BS107" s="1"/>
  <c r="BR447"/>
  <c r="BR331" s="1"/>
  <c r="BR213" s="1"/>
  <c r="BR107" s="1"/>
  <c r="BQ447"/>
  <c r="BQ331" s="1"/>
  <c r="BQ213" s="1"/>
  <c r="BQ107" s="1"/>
  <c r="BP447"/>
  <c r="BP331" s="1"/>
  <c r="BP213" s="1"/>
  <c r="BP107" s="1"/>
  <c r="BO447"/>
  <c r="BO331" s="1"/>
  <c r="BO213" s="1"/>
  <c r="BO107" s="1"/>
  <c r="BN447"/>
  <c r="BN331" s="1"/>
  <c r="BN213" s="1"/>
  <c r="BN107" s="1"/>
  <c r="BM447"/>
  <c r="BM331" s="1"/>
  <c r="BM213" s="1"/>
  <c r="BM107" s="1"/>
  <c r="BL447"/>
  <c r="BL331" s="1"/>
  <c r="BL213" s="1"/>
  <c r="BL107" s="1"/>
  <c r="BK447"/>
  <c r="BK331" s="1"/>
  <c r="BK213" s="1"/>
  <c r="BK107" s="1"/>
  <c r="BJ447"/>
  <c r="BJ331" s="1"/>
  <c r="BJ213" s="1"/>
  <c r="BJ107" s="1"/>
  <c r="BI447"/>
  <c r="BI331" s="1"/>
  <c r="BI213" s="1"/>
  <c r="BI107" s="1"/>
  <c r="BH447"/>
  <c r="BH331" s="1"/>
  <c r="BH213" s="1"/>
  <c r="BH107" s="1"/>
  <c r="BG447"/>
  <c r="BG331" s="1"/>
  <c r="BG213" s="1"/>
  <c r="BG107" s="1"/>
  <c r="BF447"/>
  <c r="BF331" s="1"/>
  <c r="BF213" s="1"/>
  <c r="BF107" s="1"/>
  <c r="BE447"/>
  <c r="BE331" s="1"/>
  <c r="BE213" s="1"/>
  <c r="BE107" s="1"/>
  <c r="BD447"/>
  <c r="BD331" s="1"/>
  <c r="BD213" s="1"/>
  <c r="BD107" s="1"/>
  <c r="BC447"/>
  <c r="BC331" s="1"/>
  <c r="BC213" s="1"/>
  <c r="BC107" s="1"/>
  <c r="BB447"/>
  <c r="BB331" s="1"/>
  <c r="BB213" s="1"/>
  <c r="BB107" s="1"/>
  <c r="BA447"/>
  <c r="BA331" s="1"/>
  <c r="BA213" s="1"/>
  <c r="BA107" s="1"/>
  <c r="AZ447"/>
  <c r="AZ331" s="1"/>
  <c r="AZ213" s="1"/>
  <c r="AZ107" s="1"/>
  <c r="AY447"/>
  <c r="AY331" s="1"/>
  <c r="AY213" s="1"/>
  <c r="AY107" s="1"/>
  <c r="AX447"/>
  <c r="AX331" s="1"/>
  <c r="AX213" s="1"/>
  <c r="AX107" s="1"/>
  <c r="AW447"/>
  <c r="AW331" s="1"/>
  <c r="AW213" s="1"/>
  <c r="AW107" s="1"/>
  <c r="AV447"/>
  <c r="AV331" s="1"/>
  <c r="AV213" s="1"/>
  <c r="AV107" s="1"/>
  <c r="AU447"/>
  <c r="AU331" s="1"/>
  <c r="AU213" s="1"/>
  <c r="AU107" s="1"/>
  <c r="AT447"/>
  <c r="AT331" s="1"/>
  <c r="AT213" s="1"/>
  <c r="AT107" s="1"/>
  <c r="AS447"/>
  <c r="AS331" s="1"/>
  <c r="AS213" s="1"/>
  <c r="AS107" s="1"/>
  <c r="AR447"/>
  <c r="AR331" s="1"/>
  <c r="AR213" s="1"/>
  <c r="AR107" s="1"/>
  <c r="AQ447"/>
  <c r="AQ331" s="1"/>
  <c r="AQ213" s="1"/>
  <c r="AQ107" s="1"/>
  <c r="AP447"/>
  <c r="AP331" s="1"/>
  <c r="AP213" s="1"/>
  <c r="AP107" s="1"/>
  <c r="AO447"/>
  <c r="AO331" s="1"/>
  <c r="AO213" s="1"/>
  <c r="AO107" s="1"/>
  <c r="AN447"/>
  <c r="AN331" s="1"/>
  <c r="AN213" s="1"/>
  <c r="AN107" s="1"/>
  <c r="AM447"/>
  <c r="AM331" s="1"/>
  <c r="AM213" s="1"/>
  <c r="AM107" s="1"/>
  <c r="AL447"/>
  <c r="AL331" s="1"/>
  <c r="AL213" s="1"/>
  <c r="AL107" s="1"/>
  <c r="AK447"/>
  <c r="AK331" s="1"/>
  <c r="AK213" s="1"/>
  <c r="AK107" s="1"/>
  <c r="AJ447"/>
  <c r="AJ331" s="1"/>
  <c r="AJ213" s="1"/>
  <c r="AJ107" s="1"/>
  <c r="AI447"/>
  <c r="AI331" s="1"/>
  <c r="AI213" s="1"/>
  <c r="AI107" s="1"/>
  <c r="AH447"/>
  <c r="AH331" s="1"/>
  <c r="AH213" s="1"/>
  <c r="AH107" s="1"/>
  <c r="AG447"/>
  <c r="AG331" s="1"/>
  <c r="AG213" s="1"/>
  <c r="AG107" s="1"/>
  <c r="AF447"/>
  <c r="AF331" s="1"/>
  <c r="AF213" s="1"/>
  <c r="AF107" s="1"/>
  <c r="AE447"/>
  <c r="AE331" s="1"/>
  <c r="AE213" s="1"/>
  <c r="AE107" s="1"/>
  <c r="AD447"/>
  <c r="AD331" s="1"/>
  <c r="AD213" s="1"/>
  <c r="AD107" s="1"/>
  <c r="AC447"/>
  <c r="AC331" s="1"/>
  <c r="AC213" s="1"/>
  <c r="AC107" s="1"/>
  <c r="AB447"/>
  <c r="AB331" s="1"/>
  <c r="AB213" s="1"/>
  <c r="AB107" s="1"/>
  <c r="AA447"/>
  <c r="AA331" s="1"/>
  <c r="AA213" s="1"/>
  <c r="AA107" s="1"/>
  <c r="Z447"/>
  <c r="Z331" s="1"/>
  <c r="Z213" s="1"/>
  <c r="Z107" s="1"/>
  <c r="Y447"/>
  <c r="Y331" s="1"/>
  <c r="Y213" s="1"/>
  <c r="Y107" s="1"/>
  <c r="X447"/>
  <c r="X331" s="1"/>
  <c r="X213" s="1"/>
  <c r="X107" s="1"/>
  <c r="W447"/>
  <c r="W331" s="1"/>
  <c r="W213" s="1"/>
  <c r="W107" s="1"/>
  <c r="V447"/>
  <c r="V331" s="1"/>
  <c r="V213" s="1"/>
  <c r="V107" s="1"/>
  <c r="U447"/>
  <c r="U331" s="1"/>
  <c r="U213" s="1"/>
  <c r="U107" s="1"/>
  <c r="T447"/>
  <c r="T331" s="1"/>
  <c r="T213" s="1"/>
  <c r="T107" s="1"/>
  <c r="S447"/>
  <c r="S331" s="1"/>
  <c r="S213" s="1"/>
  <c r="S107" s="1"/>
  <c r="R447"/>
  <c r="R331" s="1"/>
  <c r="R213" s="1"/>
  <c r="R107" s="1"/>
  <c r="Q447"/>
  <c r="Q331" s="1"/>
  <c r="Q213" s="1"/>
  <c r="Q107" s="1"/>
  <c r="P447"/>
  <c r="P331" s="1"/>
  <c r="P213" s="1"/>
  <c r="P107" s="1"/>
  <c r="O447"/>
  <c r="O331" s="1"/>
  <c r="O213" s="1"/>
  <c r="O107" s="1"/>
  <c r="N447"/>
  <c r="N331" s="1"/>
  <c r="N213" s="1"/>
  <c r="N107" s="1"/>
  <c r="M447"/>
  <c r="M331" s="1"/>
  <c r="M213" s="1"/>
  <c r="M107" s="1"/>
  <c r="L447"/>
  <c r="L331" s="1"/>
  <c r="L213" s="1"/>
  <c r="L107" s="1"/>
  <c r="K447"/>
  <c r="K331" s="1"/>
  <c r="K213" s="1"/>
  <c r="K107" s="1"/>
  <c r="J447"/>
  <c r="J331" s="1"/>
  <c r="J213" s="1"/>
  <c r="J107" s="1"/>
  <c r="DC448"/>
  <c r="DC332" s="1"/>
  <c r="DC214" s="1"/>
  <c r="DC108" s="1"/>
  <c r="DB448"/>
  <c r="DB332" s="1"/>
  <c r="DB214" s="1"/>
  <c r="DB108" s="1"/>
  <c r="DA448"/>
  <c r="DA332" s="1"/>
  <c r="DA214" s="1"/>
  <c r="DA108" s="1"/>
  <c r="CZ448"/>
  <c r="CZ332" s="1"/>
  <c r="CZ214" s="1"/>
  <c r="CZ108" s="1"/>
  <c r="CY448"/>
  <c r="CY332" s="1"/>
  <c r="CY214" s="1"/>
  <c r="CY108" s="1"/>
  <c r="CX448"/>
  <c r="CX332" s="1"/>
  <c r="CX214" s="1"/>
  <c r="CX108" s="1"/>
  <c r="CW448"/>
  <c r="CW332" s="1"/>
  <c r="CW214" s="1"/>
  <c r="CW108" s="1"/>
  <c r="CV448"/>
  <c r="CV332" s="1"/>
  <c r="CV214" s="1"/>
  <c r="CV108" s="1"/>
  <c r="CU448"/>
  <c r="CU332" s="1"/>
  <c r="CU214" s="1"/>
  <c r="CU108" s="1"/>
  <c r="CT448"/>
  <c r="CT332" s="1"/>
  <c r="CT214" s="1"/>
  <c r="CT108" s="1"/>
  <c r="CS448"/>
  <c r="CS332" s="1"/>
  <c r="CS214" s="1"/>
  <c r="CS108" s="1"/>
  <c r="CR448"/>
  <c r="CR332" s="1"/>
  <c r="CR214" s="1"/>
  <c r="CR108" s="1"/>
  <c r="CQ448"/>
  <c r="CQ332" s="1"/>
  <c r="CQ214" s="1"/>
  <c r="CQ108" s="1"/>
  <c r="CP448"/>
  <c r="CP332" s="1"/>
  <c r="CP214" s="1"/>
  <c r="CP108" s="1"/>
  <c r="CO448"/>
  <c r="CO332" s="1"/>
  <c r="CO214" s="1"/>
  <c r="CO108" s="1"/>
  <c r="CN448"/>
  <c r="CN332" s="1"/>
  <c r="CN214" s="1"/>
  <c r="CN108" s="1"/>
  <c r="CM448"/>
  <c r="CM332" s="1"/>
  <c r="CM214" s="1"/>
  <c r="CM108" s="1"/>
  <c r="CL448"/>
  <c r="CL332" s="1"/>
  <c r="CL214" s="1"/>
  <c r="CL108" s="1"/>
  <c r="CK448"/>
  <c r="CK332" s="1"/>
  <c r="CK214" s="1"/>
  <c r="CK108" s="1"/>
  <c r="CJ448"/>
  <c r="CJ332" s="1"/>
  <c r="CJ214" s="1"/>
  <c r="CJ108" s="1"/>
  <c r="CI448"/>
  <c r="CI332" s="1"/>
  <c r="CI214" s="1"/>
  <c r="CI108" s="1"/>
  <c r="CH448"/>
  <c r="CH332" s="1"/>
  <c r="CH214" s="1"/>
  <c r="CH108" s="1"/>
  <c r="CG448"/>
  <c r="CG332" s="1"/>
  <c r="CG214" s="1"/>
  <c r="CG108" s="1"/>
  <c r="CF448"/>
  <c r="CF332" s="1"/>
  <c r="CF214" s="1"/>
  <c r="CF108" s="1"/>
  <c r="CE448"/>
  <c r="CE332" s="1"/>
  <c r="CE214" s="1"/>
  <c r="CE108" s="1"/>
  <c r="CD448"/>
  <c r="CD332" s="1"/>
  <c r="CD214" s="1"/>
  <c r="CD108" s="1"/>
  <c r="CC448"/>
  <c r="CC332" s="1"/>
  <c r="CC214" s="1"/>
  <c r="CC108" s="1"/>
  <c r="CB448"/>
  <c r="CB332" s="1"/>
  <c r="CB214" s="1"/>
  <c r="CB108" s="1"/>
  <c r="CA448"/>
  <c r="CA332" s="1"/>
  <c r="CA214" s="1"/>
  <c r="CA108" s="1"/>
  <c r="BZ448"/>
  <c r="BZ332" s="1"/>
  <c r="BZ214" s="1"/>
  <c r="BZ108" s="1"/>
  <c r="BY448"/>
  <c r="BY332" s="1"/>
  <c r="BY214" s="1"/>
  <c r="BY108" s="1"/>
  <c r="BX448"/>
  <c r="BX332" s="1"/>
  <c r="BX214" s="1"/>
  <c r="BX108" s="1"/>
  <c r="BW448"/>
  <c r="BW332" s="1"/>
  <c r="BW214" s="1"/>
  <c r="BW108" s="1"/>
  <c r="BV448"/>
  <c r="BV332" s="1"/>
  <c r="BV214" s="1"/>
  <c r="BV108" s="1"/>
  <c r="BU448"/>
  <c r="BU332" s="1"/>
  <c r="BU214" s="1"/>
  <c r="BU108" s="1"/>
  <c r="BT448"/>
  <c r="BT332" s="1"/>
  <c r="BT214" s="1"/>
  <c r="BT108" s="1"/>
  <c r="BS448"/>
  <c r="BS332" s="1"/>
  <c r="BS214" s="1"/>
  <c r="BS108" s="1"/>
  <c r="BR448"/>
  <c r="BR332" s="1"/>
  <c r="BR214" s="1"/>
  <c r="BR108" s="1"/>
  <c r="BQ448"/>
  <c r="BQ332" s="1"/>
  <c r="BQ214" s="1"/>
  <c r="BQ108" s="1"/>
  <c r="BP448"/>
  <c r="BP332" s="1"/>
  <c r="BP214" s="1"/>
  <c r="BP108" s="1"/>
  <c r="BO448"/>
  <c r="BO332" s="1"/>
  <c r="BO214" s="1"/>
  <c r="BO108" s="1"/>
  <c r="BN448"/>
  <c r="BN332" s="1"/>
  <c r="BN214" s="1"/>
  <c r="BN108" s="1"/>
  <c r="BM448"/>
  <c r="BM332" s="1"/>
  <c r="BM214" s="1"/>
  <c r="BM108" s="1"/>
  <c r="BL448"/>
  <c r="BL332" s="1"/>
  <c r="BL214" s="1"/>
  <c r="BL108" s="1"/>
  <c r="BK448"/>
  <c r="BK332" s="1"/>
  <c r="BK214" s="1"/>
  <c r="BK108" s="1"/>
  <c r="BJ448"/>
  <c r="BJ332" s="1"/>
  <c r="BJ214" s="1"/>
  <c r="BJ108" s="1"/>
  <c r="BI448"/>
  <c r="BI332" s="1"/>
  <c r="BI214" s="1"/>
  <c r="BI108" s="1"/>
  <c r="BH448"/>
  <c r="BH332" s="1"/>
  <c r="BH214" s="1"/>
  <c r="BH108" s="1"/>
  <c r="BG448"/>
  <c r="BG332" s="1"/>
  <c r="BG214" s="1"/>
  <c r="BG108" s="1"/>
  <c r="BF448"/>
  <c r="BF332" s="1"/>
  <c r="BF214" s="1"/>
  <c r="BF108" s="1"/>
  <c r="BE448"/>
  <c r="BE332" s="1"/>
  <c r="BE214" s="1"/>
  <c r="BE108" s="1"/>
  <c r="BD448"/>
  <c r="BD332" s="1"/>
  <c r="BD214" s="1"/>
  <c r="BD108" s="1"/>
  <c r="BC448"/>
  <c r="BC332" s="1"/>
  <c r="BC214" s="1"/>
  <c r="BC108" s="1"/>
  <c r="BB448"/>
  <c r="BB332" s="1"/>
  <c r="BB214" s="1"/>
  <c r="BB108" s="1"/>
  <c r="BA448"/>
  <c r="BA332" s="1"/>
  <c r="BA214" s="1"/>
  <c r="BA108" s="1"/>
  <c r="AZ448"/>
  <c r="AZ332" s="1"/>
  <c r="AZ214" s="1"/>
  <c r="AZ108" s="1"/>
  <c r="AY448"/>
  <c r="AY332" s="1"/>
  <c r="AY214" s="1"/>
  <c r="AY108" s="1"/>
  <c r="AX448"/>
  <c r="AX332" s="1"/>
  <c r="AX214" s="1"/>
  <c r="AX108" s="1"/>
  <c r="AW448"/>
  <c r="AW332" s="1"/>
  <c r="AW214" s="1"/>
  <c r="AW108" s="1"/>
  <c r="AV448"/>
  <c r="AV332" s="1"/>
  <c r="AV214" s="1"/>
  <c r="AV108" s="1"/>
  <c r="AU448"/>
  <c r="AU332" s="1"/>
  <c r="AU214" s="1"/>
  <c r="AU108" s="1"/>
  <c r="AT448"/>
  <c r="AT332" s="1"/>
  <c r="AT214" s="1"/>
  <c r="AT108" s="1"/>
  <c r="AS448"/>
  <c r="AS332" s="1"/>
  <c r="AS214" s="1"/>
  <c r="AS108" s="1"/>
  <c r="AR448"/>
  <c r="AR332" s="1"/>
  <c r="AR214" s="1"/>
  <c r="AR108" s="1"/>
  <c r="AQ448"/>
  <c r="AQ332" s="1"/>
  <c r="AQ214" s="1"/>
  <c r="AQ108" s="1"/>
  <c r="AP448"/>
  <c r="AP332" s="1"/>
  <c r="AP214" s="1"/>
  <c r="AP108" s="1"/>
  <c r="AO448"/>
  <c r="AO332" s="1"/>
  <c r="AO214" s="1"/>
  <c r="AO108" s="1"/>
  <c r="AN448"/>
  <c r="AN332" s="1"/>
  <c r="AN214" s="1"/>
  <c r="AN108" s="1"/>
  <c r="AM448"/>
  <c r="AM332" s="1"/>
  <c r="AM214" s="1"/>
  <c r="AM108" s="1"/>
  <c r="AL448"/>
  <c r="AL332" s="1"/>
  <c r="AL214" s="1"/>
  <c r="AL108" s="1"/>
  <c r="AK448"/>
  <c r="AK332" s="1"/>
  <c r="AK214" s="1"/>
  <c r="AK108" s="1"/>
  <c r="AJ448"/>
  <c r="AJ332" s="1"/>
  <c r="AJ214" s="1"/>
  <c r="AJ108" s="1"/>
  <c r="AI448"/>
  <c r="AI332" s="1"/>
  <c r="AI214" s="1"/>
  <c r="AI108" s="1"/>
  <c r="AH448"/>
  <c r="AH332" s="1"/>
  <c r="AH214" s="1"/>
  <c r="AH108" s="1"/>
  <c r="AG448"/>
  <c r="AG332" s="1"/>
  <c r="AG214" s="1"/>
  <c r="AG108" s="1"/>
  <c r="AF448"/>
  <c r="AF332" s="1"/>
  <c r="AF214" s="1"/>
  <c r="AF108" s="1"/>
  <c r="AE448"/>
  <c r="AE332" s="1"/>
  <c r="AE214" s="1"/>
  <c r="AE108" s="1"/>
  <c r="AD448"/>
  <c r="AD332" s="1"/>
  <c r="AD214" s="1"/>
  <c r="AD108" s="1"/>
  <c r="AC448"/>
  <c r="AC332" s="1"/>
  <c r="AC214" s="1"/>
  <c r="AC108" s="1"/>
  <c r="AB448"/>
  <c r="AB332" s="1"/>
  <c r="AB214" s="1"/>
  <c r="AB108" s="1"/>
  <c r="AA448"/>
  <c r="AA332" s="1"/>
  <c r="AA214" s="1"/>
  <c r="AA108" s="1"/>
  <c r="Z448"/>
  <c r="Z332" s="1"/>
  <c r="Z214" s="1"/>
  <c r="Z108" s="1"/>
  <c r="Y448"/>
  <c r="Y332" s="1"/>
  <c r="Y214" s="1"/>
  <c r="Y108" s="1"/>
  <c r="X448"/>
  <c r="X332" s="1"/>
  <c r="X214" s="1"/>
  <c r="X108" s="1"/>
  <c r="W448"/>
  <c r="W332" s="1"/>
  <c r="W214" s="1"/>
  <c r="W108" s="1"/>
  <c r="V448"/>
  <c r="V332" s="1"/>
  <c r="V214" s="1"/>
  <c r="V108" s="1"/>
  <c r="U448"/>
  <c r="U332" s="1"/>
  <c r="U214" s="1"/>
  <c r="U108" s="1"/>
  <c r="T448"/>
  <c r="T332" s="1"/>
  <c r="T214" s="1"/>
  <c r="T108" s="1"/>
  <c r="S448"/>
  <c r="S332" s="1"/>
  <c r="S214" s="1"/>
  <c r="S108" s="1"/>
  <c r="R448"/>
  <c r="R332" s="1"/>
  <c r="R214" s="1"/>
  <c r="R108" s="1"/>
  <c r="Q448"/>
  <c r="Q332" s="1"/>
  <c r="Q214" s="1"/>
  <c r="Q108" s="1"/>
  <c r="P448"/>
  <c r="P332" s="1"/>
  <c r="P214" s="1"/>
  <c r="P108" s="1"/>
  <c r="O448"/>
  <c r="O332" s="1"/>
  <c r="O214" s="1"/>
  <c r="O108" s="1"/>
  <c r="N448"/>
  <c r="N332" s="1"/>
  <c r="N214" s="1"/>
  <c r="N108" s="1"/>
  <c r="M448"/>
  <c r="M332" s="1"/>
  <c r="M214" s="1"/>
  <c r="M108" s="1"/>
  <c r="L448"/>
  <c r="L332" s="1"/>
  <c r="L214" s="1"/>
  <c r="L108" s="1"/>
  <c r="K448"/>
  <c r="K332" s="1"/>
  <c r="K214" s="1"/>
  <c r="K108" s="1"/>
  <c r="J448"/>
  <c r="J332" s="1"/>
  <c r="J214" s="1"/>
  <c r="J108" s="1"/>
  <c r="DD449"/>
  <c r="DD333" s="1"/>
  <c r="DD215" s="1"/>
  <c r="DD109" s="1"/>
  <c r="DC449"/>
  <c r="DC333" s="1"/>
  <c r="DC215" s="1"/>
  <c r="DC109" s="1"/>
  <c r="DB449"/>
  <c r="DB333" s="1"/>
  <c r="DB215" s="1"/>
  <c r="DB109" s="1"/>
  <c r="DA449"/>
  <c r="DA333" s="1"/>
  <c r="DA215" s="1"/>
  <c r="DA109" s="1"/>
  <c r="CZ449"/>
  <c r="CZ333" s="1"/>
  <c r="CZ215" s="1"/>
  <c r="CZ109" s="1"/>
  <c r="CY449"/>
  <c r="CY333" s="1"/>
  <c r="CY215" s="1"/>
  <c r="CY109" s="1"/>
  <c r="CX449"/>
  <c r="CX333" s="1"/>
  <c r="CX215" s="1"/>
  <c r="CX109" s="1"/>
  <c r="CW449"/>
  <c r="CW333" s="1"/>
  <c r="CW215" s="1"/>
  <c r="CW109" s="1"/>
  <c r="CV449"/>
  <c r="CV333" s="1"/>
  <c r="CV215" s="1"/>
  <c r="CV109" s="1"/>
  <c r="CU449"/>
  <c r="CU333" s="1"/>
  <c r="CU215" s="1"/>
  <c r="CU109" s="1"/>
  <c r="CT449"/>
  <c r="CT333" s="1"/>
  <c r="CT215" s="1"/>
  <c r="CT109" s="1"/>
  <c r="CS449"/>
  <c r="CS333" s="1"/>
  <c r="CS215" s="1"/>
  <c r="CS109" s="1"/>
  <c r="CR449"/>
  <c r="CR333" s="1"/>
  <c r="CR215" s="1"/>
  <c r="CR109" s="1"/>
  <c r="CQ449"/>
  <c r="CQ333" s="1"/>
  <c r="CQ215" s="1"/>
  <c r="CQ109" s="1"/>
  <c r="CP449"/>
  <c r="CP333" s="1"/>
  <c r="CP215" s="1"/>
  <c r="CP109" s="1"/>
  <c r="CO449"/>
  <c r="CO333" s="1"/>
  <c r="CO215" s="1"/>
  <c r="CO109" s="1"/>
  <c r="CN449"/>
  <c r="CN333" s="1"/>
  <c r="CN215" s="1"/>
  <c r="CN109" s="1"/>
  <c r="CM449"/>
  <c r="CM333" s="1"/>
  <c r="CM215" s="1"/>
  <c r="CM109" s="1"/>
  <c r="CL449"/>
  <c r="CL333" s="1"/>
  <c r="CL215" s="1"/>
  <c r="CL109" s="1"/>
  <c r="CK449"/>
  <c r="CK333" s="1"/>
  <c r="CK215" s="1"/>
  <c r="CK109" s="1"/>
  <c r="CJ449"/>
  <c r="CJ333" s="1"/>
  <c r="CJ215" s="1"/>
  <c r="CJ109" s="1"/>
  <c r="CI449"/>
  <c r="CI333" s="1"/>
  <c r="CI215" s="1"/>
  <c r="CI109" s="1"/>
  <c r="CH449"/>
  <c r="CH333" s="1"/>
  <c r="CH215" s="1"/>
  <c r="CH109" s="1"/>
  <c r="CG449"/>
  <c r="CG333" s="1"/>
  <c r="CG215" s="1"/>
  <c r="CG109" s="1"/>
  <c r="CF449"/>
  <c r="CF333" s="1"/>
  <c r="CF215" s="1"/>
  <c r="CF109" s="1"/>
  <c r="CE449"/>
  <c r="CE333" s="1"/>
  <c r="CE215" s="1"/>
  <c r="CE109" s="1"/>
  <c r="CD449"/>
  <c r="CD333" s="1"/>
  <c r="CD215" s="1"/>
  <c r="CD109" s="1"/>
  <c r="CC449"/>
  <c r="CC333" s="1"/>
  <c r="CC215" s="1"/>
  <c r="CC109" s="1"/>
  <c r="CB449"/>
  <c r="CB333" s="1"/>
  <c r="CB215" s="1"/>
  <c r="CB109" s="1"/>
  <c r="CA449"/>
  <c r="CA333" s="1"/>
  <c r="CA215" s="1"/>
  <c r="CA109" s="1"/>
  <c r="BZ449"/>
  <c r="BZ333" s="1"/>
  <c r="BZ215" s="1"/>
  <c r="BZ109" s="1"/>
  <c r="BY449"/>
  <c r="BY333" s="1"/>
  <c r="BY215" s="1"/>
  <c r="BY109" s="1"/>
  <c r="BX449"/>
  <c r="BX333" s="1"/>
  <c r="BX215" s="1"/>
  <c r="BX109" s="1"/>
  <c r="BW449"/>
  <c r="BW333" s="1"/>
  <c r="BW215" s="1"/>
  <c r="BW109" s="1"/>
  <c r="BV449"/>
  <c r="BV333" s="1"/>
  <c r="BV215" s="1"/>
  <c r="BV109" s="1"/>
  <c r="BU449"/>
  <c r="BU333" s="1"/>
  <c r="BU215" s="1"/>
  <c r="BU109" s="1"/>
  <c r="BT449"/>
  <c r="BT333" s="1"/>
  <c r="BT215" s="1"/>
  <c r="BT109" s="1"/>
  <c r="BS449"/>
  <c r="BS333" s="1"/>
  <c r="BS215" s="1"/>
  <c r="BS109" s="1"/>
  <c r="BR449"/>
  <c r="BR333" s="1"/>
  <c r="BR215" s="1"/>
  <c r="BR109" s="1"/>
  <c r="BQ449"/>
  <c r="BQ333" s="1"/>
  <c r="BQ215" s="1"/>
  <c r="BQ109" s="1"/>
  <c r="BP449"/>
  <c r="BP333" s="1"/>
  <c r="BP215" s="1"/>
  <c r="BP109" s="1"/>
  <c r="BO449"/>
  <c r="BO333" s="1"/>
  <c r="BO215" s="1"/>
  <c r="BO109" s="1"/>
  <c r="BN449"/>
  <c r="BN333" s="1"/>
  <c r="BN215" s="1"/>
  <c r="BN109" s="1"/>
  <c r="BM449"/>
  <c r="BM333" s="1"/>
  <c r="BM215" s="1"/>
  <c r="BM109" s="1"/>
  <c r="BL449"/>
  <c r="BL333" s="1"/>
  <c r="BL215" s="1"/>
  <c r="BL109" s="1"/>
  <c r="BK449"/>
  <c r="BK333" s="1"/>
  <c r="BK215" s="1"/>
  <c r="BK109" s="1"/>
  <c r="BJ449"/>
  <c r="BJ333" s="1"/>
  <c r="BJ215" s="1"/>
  <c r="BJ109" s="1"/>
  <c r="BI449"/>
  <c r="BI333" s="1"/>
  <c r="BI215" s="1"/>
  <c r="BI109" s="1"/>
  <c r="BH449"/>
  <c r="BH333" s="1"/>
  <c r="BH215" s="1"/>
  <c r="BH109" s="1"/>
  <c r="BG449"/>
  <c r="BG333" s="1"/>
  <c r="BG215" s="1"/>
  <c r="BG109" s="1"/>
  <c r="BF449"/>
  <c r="BF333" s="1"/>
  <c r="BF215" s="1"/>
  <c r="BF109" s="1"/>
  <c r="BE449"/>
  <c r="BE333" s="1"/>
  <c r="BE215" s="1"/>
  <c r="BE109" s="1"/>
  <c r="BD449"/>
  <c r="BD333" s="1"/>
  <c r="BD215" s="1"/>
  <c r="BD109" s="1"/>
  <c r="BC449"/>
  <c r="BC333" s="1"/>
  <c r="BC215" s="1"/>
  <c r="BC109" s="1"/>
  <c r="BB449"/>
  <c r="BB333" s="1"/>
  <c r="BB215" s="1"/>
  <c r="BB109" s="1"/>
  <c r="BA449"/>
  <c r="BA333" s="1"/>
  <c r="BA215" s="1"/>
  <c r="BA109" s="1"/>
  <c r="AZ449"/>
  <c r="AZ333" s="1"/>
  <c r="AZ215" s="1"/>
  <c r="AZ109" s="1"/>
  <c r="AY449"/>
  <c r="AY333" s="1"/>
  <c r="AY215" s="1"/>
  <c r="AY109" s="1"/>
  <c r="AX449"/>
  <c r="AX333" s="1"/>
  <c r="AX215" s="1"/>
  <c r="AX109" s="1"/>
  <c r="AW449"/>
  <c r="AW333" s="1"/>
  <c r="AW215" s="1"/>
  <c r="AW109" s="1"/>
  <c r="AV449"/>
  <c r="AV333" s="1"/>
  <c r="AV215" s="1"/>
  <c r="AV109" s="1"/>
  <c r="AU449"/>
  <c r="AU333" s="1"/>
  <c r="AU215" s="1"/>
  <c r="AU109" s="1"/>
  <c r="AT449"/>
  <c r="AT333" s="1"/>
  <c r="AT215" s="1"/>
  <c r="AT109" s="1"/>
  <c r="AS449"/>
  <c r="AS333" s="1"/>
  <c r="AS215" s="1"/>
  <c r="AS109" s="1"/>
  <c r="AR449"/>
  <c r="AR333" s="1"/>
  <c r="AR215" s="1"/>
  <c r="AR109" s="1"/>
  <c r="AQ449"/>
  <c r="AQ333" s="1"/>
  <c r="AQ215" s="1"/>
  <c r="AQ109" s="1"/>
  <c r="AP449"/>
  <c r="AP333" s="1"/>
  <c r="AP215" s="1"/>
  <c r="AP109" s="1"/>
  <c r="AO449"/>
  <c r="AO333" s="1"/>
  <c r="AO215" s="1"/>
  <c r="AO109" s="1"/>
  <c r="AN449"/>
  <c r="AN333" s="1"/>
  <c r="AN215" s="1"/>
  <c r="AN109" s="1"/>
  <c r="AM449"/>
  <c r="AM333" s="1"/>
  <c r="AM215" s="1"/>
  <c r="AM109" s="1"/>
  <c r="AL449"/>
  <c r="AL333" s="1"/>
  <c r="AL215" s="1"/>
  <c r="AL109" s="1"/>
  <c r="AK449"/>
  <c r="AK333" s="1"/>
  <c r="AK215" s="1"/>
  <c r="AK109" s="1"/>
  <c r="AJ449"/>
  <c r="AJ333" s="1"/>
  <c r="AJ215" s="1"/>
  <c r="AJ109" s="1"/>
  <c r="AI449"/>
  <c r="AI333" s="1"/>
  <c r="AI215" s="1"/>
  <c r="AI109" s="1"/>
  <c r="AH449"/>
  <c r="AH333" s="1"/>
  <c r="AH215" s="1"/>
  <c r="AH109" s="1"/>
  <c r="AG449"/>
  <c r="AG333" s="1"/>
  <c r="AG215" s="1"/>
  <c r="AG109" s="1"/>
  <c r="AF449"/>
  <c r="AF333" s="1"/>
  <c r="AF215" s="1"/>
  <c r="AF109" s="1"/>
  <c r="AE449"/>
  <c r="AE333" s="1"/>
  <c r="AE215" s="1"/>
  <c r="AE109" s="1"/>
  <c r="AD449"/>
  <c r="AD333" s="1"/>
  <c r="AD215" s="1"/>
  <c r="AD109" s="1"/>
  <c r="AC449"/>
  <c r="AC333" s="1"/>
  <c r="AC215" s="1"/>
  <c r="AC109" s="1"/>
  <c r="AB449"/>
  <c r="AB333" s="1"/>
  <c r="AB215" s="1"/>
  <c r="AB109" s="1"/>
  <c r="AA449"/>
  <c r="AA333" s="1"/>
  <c r="AA215" s="1"/>
  <c r="AA109" s="1"/>
  <c r="Z449"/>
  <c r="Z333" s="1"/>
  <c r="Z215" s="1"/>
  <c r="Z109" s="1"/>
  <c r="Y449"/>
  <c r="Y333" s="1"/>
  <c r="Y215" s="1"/>
  <c r="Y109" s="1"/>
  <c r="X449"/>
  <c r="X333" s="1"/>
  <c r="X215" s="1"/>
  <c r="X109" s="1"/>
  <c r="W449"/>
  <c r="W333" s="1"/>
  <c r="W215" s="1"/>
  <c r="W109" s="1"/>
  <c r="V449"/>
  <c r="V333" s="1"/>
  <c r="V215" s="1"/>
  <c r="V109" s="1"/>
  <c r="U449"/>
  <c r="U333" s="1"/>
  <c r="U215" s="1"/>
  <c r="U109" s="1"/>
  <c r="T449"/>
  <c r="T333" s="1"/>
  <c r="T215" s="1"/>
  <c r="T109" s="1"/>
  <c r="S449"/>
  <c r="S333" s="1"/>
  <c r="S215" s="1"/>
  <c r="S109" s="1"/>
  <c r="R449"/>
  <c r="R333" s="1"/>
  <c r="R215" s="1"/>
  <c r="R109" s="1"/>
  <c r="Q449"/>
  <c r="Q333" s="1"/>
  <c r="Q215" s="1"/>
  <c r="Q109" s="1"/>
  <c r="P449"/>
  <c r="P333" s="1"/>
  <c r="P215" s="1"/>
  <c r="P109" s="1"/>
  <c r="O449"/>
  <c r="O333" s="1"/>
  <c r="O215" s="1"/>
  <c r="O109" s="1"/>
  <c r="N449"/>
  <c r="N333" s="1"/>
  <c r="N215" s="1"/>
  <c r="N109" s="1"/>
  <c r="M449"/>
  <c r="M333" s="1"/>
  <c r="M215" s="1"/>
  <c r="M109" s="1"/>
  <c r="L449"/>
  <c r="L333" s="1"/>
  <c r="L215" s="1"/>
  <c r="L109" s="1"/>
  <c r="K449"/>
  <c r="K333" s="1"/>
  <c r="K215" s="1"/>
  <c r="K109" s="1"/>
  <c r="J449"/>
  <c r="J333" s="1"/>
  <c r="J215" s="1"/>
  <c r="J109" s="1"/>
  <c r="AE16" i="2"/>
  <c r="AH31"/>
  <c r="K350" i="13"/>
  <c r="K234" s="1"/>
  <c r="K116" s="1"/>
  <c r="L350"/>
  <c r="L234" s="1"/>
  <c r="L116" s="1"/>
  <c r="L10" s="1"/>
  <c r="M350"/>
  <c r="M234" s="1"/>
  <c r="M116" s="1"/>
  <c r="M10" s="1"/>
  <c r="N350"/>
  <c r="N234" s="1"/>
  <c r="N116" s="1"/>
  <c r="N10" s="1"/>
  <c r="O350"/>
  <c r="O234" s="1"/>
  <c r="O116" s="1"/>
  <c r="O10" s="1"/>
  <c r="P350"/>
  <c r="P234" s="1"/>
  <c r="P116" s="1"/>
  <c r="P10" s="1"/>
  <c r="Q350"/>
  <c r="Q234" s="1"/>
  <c r="Q116" s="1"/>
  <c r="Q10" s="1"/>
  <c r="R350"/>
  <c r="R234" s="1"/>
  <c r="R116" s="1"/>
  <c r="R10" s="1"/>
  <c r="S350"/>
  <c r="S234" s="1"/>
  <c r="S116" s="1"/>
  <c r="S10" s="1"/>
  <c r="T350"/>
  <c r="T234" s="1"/>
  <c r="T116" s="1"/>
  <c r="T10" s="1"/>
  <c r="U350"/>
  <c r="U234" s="1"/>
  <c r="U116" s="1"/>
  <c r="U10" s="1"/>
  <c r="V350"/>
  <c r="V234" s="1"/>
  <c r="V116" s="1"/>
  <c r="V10" s="1"/>
  <c r="W350"/>
  <c r="W234" s="1"/>
  <c r="W116" s="1"/>
  <c r="W10" s="1"/>
  <c r="X350"/>
  <c r="X234" s="1"/>
  <c r="X116" s="1"/>
  <c r="X10" s="1"/>
  <c r="Y350"/>
  <c r="Y234" s="1"/>
  <c r="Y116" s="1"/>
  <c r="Y10" s="1"/>
  <c r="Z350"/>
  <c r="Z234" s="1"/>
  <c r="Z116" s="1"/>
  <c r="Z10" s="1"/>
  <c r="AA350"/>
  <c r="AA234" s="1"/>
  <c r="AA116" s="1"/>
  <c r="AA10" s="1"/>
  <c r="AB350"/>
  <c r="AB234" s="1"/>
  <c r="AB116" s="1"/>
  <c r="AB10" s="1"/>
  <c r="AC350"/>
  <c r="AC234" s="1"/>
  <c r="AC116" s="1"/>
  <c r="AC10" s="1"/>
  <c r="AD350"/>
  <c r="AD234" s="1"/>
  <c r="AD116" s="1"/>
  <c r="AD10" s="1"/>
  <c r="AE350"/>
  <c r="AE234" s="1"/>
  <c r="AE116" s="1"/>
  <c r="AE10" s="1"/>
  <c r="AF350"/>
  <c r="AF234" s="1"/>
  <c r="AF116" s="1"/>
  <c r="AF10" s="1"/>
  <c r="AG350"/>
  <c r="AG234" s="1"/>
  <c r="AG116" s="1"/>
  <c r="AG10" s="1"/>
  <c r="AH350"/>
  <c r="AH234" s="1"/>
  <c r="AH116" s="1"/>
  <c r="AH10" s="1"/>
  <c r="AI350"/>
  <c r="AI234" s="1"/>
  <c r="AI116" s="1"/>
  <c r="AI10" s="1"/>
  <c r="AJ350"/>
  <c r="AJ234" s="1"/>
  <c r="AJ116" s="1"/>
  <c r="AJ10" s="1"/>
  <c r="AK350"/>
  <c r="AK234" s="1"/>
  <c r="AK116" s="1"/>
  <c r="AK10" s="1"/>
  <c r="AL350"/>
  <c r="AL234" s="1"/>
  <c r="AL116" s="1"/>
  <c r="AL10" s="1"/>
  <c r="AM350"/>
  <c r="AM234" s="1"/>
  <c r="AM116" s="1"/>
  <c r="AM10" s="1"/>
  <c r="AN350"/>
  <c r="AN234" s="1"/>
  <c r="AN116" s="1"/>
  <c r="AN10" s="1"/>
  <c r="AO350"/>
  <c r="AO234" s="1"/>
  <c r="AO116" s="1"/>
  <c r="AO10" s="1"/>
  <c r="AP350"/>
  <c r="AP234" s="1"/>
  <c r="AP116" s="1"/>
  <c r="AP10" s="1"/>
  <c r="AQ350"/>
  <c r="AQ234" s="1"/>
  <c r="AQ116" s="1"/>
  <c r="AQ10" s="1"/>
  <c r="AR350"/>
  <c r="AR234" s="1"/>
  <c r="AR116" s="1"/>
  <c r="AR10" s="1"/>
  <c r="AS350"/>
  <c r="AS234" s="1"/>
  <c r="AS116" s="1"/>
  <c r="AS10" s="1"/>
  <c r="AT350"/>
  <c r="AT234" s="1"/>
  <c r="AT116" s="1"/>
  <c r="AT10" s="1"/>
  <c r="AU350"/>
  <c r="AU234" s="1"/>
  <c r="AU116" s="1"/>
  <c r="AU10" s="1"/>
  <c r="AV350"/>
  <c r="AV234" s="1"/>
  <c r="AV116" s="1"/>
  <c r="AV10" s="1"/>
  <c r="AW350"/>
  <c r="AW234" s="1"/>
  <c r="AW116" s="1"/>
  <c r="AW10" s="1"/>
  <c r="AX350"/>
  <c r="AX234" s="1"/>
  <c r="AX116" s="1"/>
  <c r="AX10" s="1"/>
  <c r="AY350"/>
  <c r="AY234" s="1"/>
  <c r="AY116" s="1"/>
  <c r="AY10" s="1"/>
  <c r="AZ350"/>
  <c r="AZ234" s="1"/>
  <c r="AZ116" s="1"/>
  <c r="AZ10" s="1"/>
  <c r="BA350"/>
  <c r="BA234" s="1"/>
  <c r="BA116" s="1"/>
  <c r="BA10" s="1"/>
  <c r="BB350"/>
  <c r="BB234" s="1"/>
  <c r="BB116" s="1"/>
  <c r="BB10" s="1"/>
  <c r="BC350"/>
  <c r="BC234" s="1"/>
  <c r="BC116" s="1"/>
  <c r="BC10" s="1"/>
  <c r="BD350"/>
  <c r="BD234" s="1"/>
  <c r="BD116" s="1"/>
  <c r="BD10" s="1"/>
  <c r="BE350"/>
  <c r="BE234" s="1"/>
  <c r="BE116" s="1"/>
  <c r="BE10" s="1"/>
  <c r="BF350"/>
  <c r="BF234" s="1"/>
  <c r="BF116" s="1"/>
  <c r="BF10" s="1"/>
  <c r="BG350"/>
  <c r="BG234" s="1"/>
  <c r="BG116" s="1"/>
  <c r="BG10" s="1"/>
  <c r="BH350"/>
  <c r="BH234" s="1"/>
  <c r="BH116" s="1"/>
  <c r="BH10" s="1"/>
  <c r="BI350"/>
  <c r="BI234" s="1"/>
  <c r="BI116" s="1"/>
  <c r="BI10" s="1"/>
  <c r="BJ350"/>
  <c r="BJ234" s="1"/>
  <c r="BJ116" s="1"/>
  <c r="BJ10" s="1"/>
  <c r="BK350"/>
  <c r="BK234" s="1"/>
  <c r="BK116" s="1"/>
  <c r="BK10" s="1"/>
  <c r="BL350"/>
  <c r="BL234" s="1"/>
  <c r="BL116" s="1"/>
  <c r="BL10" s="1"/>
  <c r="BM350"/>
  <c r="BM234" s="1"/>
  <c r="BM116" s="1"/>
  <c r="BM10" s="1"/>
  <c r="BN350"/>
  <c r="BN234" s="1"/>
  <c r="BN116" s="1"/>
  <c r="BN10" s="1"/>
  <c r="BO350"/>
  <c r="BO234" s="1"/>
  <c r="BO116" s="1"/>
  <c r="BO10" s="1"/>
  <c r="BP350"/>
  <c r="BP234" s="1"/>
  <c r="BP116" s="1"/>
  <c r="BP10" s="1"/>
  <c r="BQ350"/>
  <c r="BQ234" s="1"/>
  <c r="BQ116" s="1"/>
  <c r="BQ10" s="1"/>
  <c r="BR350"/>
  <c r="BR234" s="1"/>
  <c r="BR116" s="1"/>
  <c r="BR10" s="1"/>
  <c r="BS350"/>
  <c r="BS234" s="1"/>
  <c r="BS116" s="1"/>
  <c r="BS10" s="1"/>
  <c r="BT350"/>
  <c r="BT234" s="1"/>
  <c r="BT116" s="1"/>
  <c r="BT10" s="1"/>
  <c r="BU350"/>
  <c r="BU234" s="1"/>
  <c r="BU116" s="1"/>
  <c r="BU10" s="1"/>
  <c r="BV350"/>
  <c r="BV234" s="1"/>
  <c r="BV116" s="1"/>
  <c r="BV10" s="1"/>
  <c r="BW350"/>
  <c r="BW234" s="1"/>
  <c r="BW116" s="1"/>
  <c r="BW10" s="1"/>
  <c r="BX350"/>
  <c r="BX234" s="1"/>
  <c r="BX116" s="1"/>
  <c r="BX10" s="1"/>
  <c r="BY350"/>
  <c r="BY234" s="1"/>
  <c r="BY116" s="1"/>
  <c r="BY10" s="1"/>
  <c r="BZ350"/>
  <c r="BZ234" s="1"/>
  <c r="BZ116" s="1"/>
  <c r="BZ10" s="1"/>
  <c r="CA350"/>
  <c r="CA234" s="1"/>
  <c r="CA116" s="1"/>
  <c r="CA10" s="1"/>
  <c r="CB350"/>
  <c r="CB234" s="1"/>
  <c r="CB116" s="1"/>
  <c r="CB10" s="1"/>
  <c r="CC350"/>
  <c r="CC234" s="1"/>
  <c r="CC116" s="1"/>
  <c r="CC10" s="1"/>
  <c r="CD350"/>
  <c r="CD234" s="1"/>
  <c r="CD116" s="1"/>
  <c r="CD10" s="1"/>
  <c r="CE350"/>
  <c r="CE234" s="1"/>
  <c r="CE116" s="1"/>
  <c r="CE10" s="1"/>
  <c r="CF350"/>
  <c r="CF234" s="1"/>
  <c r="CF116" s="1"/>
  <c r="CF10" s="1"/>
  <c r="CG350"/>
  <c r="CG234" s="1"/>
  <c r="CG116" s="1"/>
  <c r="CG10" s="1"/>
  <c r="CH350"/>
  <c r="CH234" s="1"/>
  <c r="CH116" s="1"/>
  <c r="CH10" s="1"/>
  <c r="CI350"/>
  <c r="CI234" s="1"/>
  <c r="CI116" s="1"/>
  <c r="CI10" s="1"/>
  <c r="CJ350"/>
  <c r="CJ234" s="1"/>
  <c r="CJ116" s="1"/>
  <c r="CJ10" s="1"/>
  <c r="CK350"/>
  <c r="CK234" s="1"/>
  <c r="CK116" s="1"/>
  <c r="CK10" s="1"/>
  <c r="CL350"/>
  <c r="CL234" s="1"/>
  <c r="CL116" s="1"/>
  <c r="CL10" s="1"/>
  <c r="CM350"/>
  <c r="CM234" s="1"/>
  <c r="CM116" s="1"/>
  <c r="CM10" s="1"/>
  <c r="CN350"/>
  <c r="CN234" s="1"/>
  <c r="CN116" s="1"/>
  <c r="CN10" s="1"/>
  <c r="CO350"/>
  <c r="CO234" s="1"/>
  <c r="CO116" s="1"/>
  <c r="CO10" s="1"/>
  <c r="CP350"/>
  <c r="CP234" s="1"/>
  <c r="CP116" s="1"/>
  <c r="CP10" s="1"/>
  <c r="CQ350"/>
  <c r="CQ234" s="1"/>
  <c r="CQ116" s="1"/>
  <c r="CQ10" s="1"/>
  <c r="CR350"/>
  <c r="CR234" s="1"/>
  <c r="CR116" s="1"/>
  <c r="CR10" s="1"/>
  <c r="CS350"/>
  <c r="CS234" s="1"/>
  <c r="CS116" s="1"/>
  <c r="CS10" s="1"/>
  <c r="CT350"/>
  <c r="CT234" s="1"/>
  <c r="CT116" s="1"/>
  <c r="CT10" s="1"/>
  <c r="CU350"/>
  <c r="CU234" s="1"/>
  <c r="CU116" s="1"/>
  <c r="CU10" s="1"/>
  <c r="CV350"/>
  <c r="CV234" s="1"/>
  <c r="CV116" s="1"/>
  <c r="CV10" s="1"/>
  <c r="CW350"/>
  <c r="CW234" s="1"/>
  <c r="CW116" s="1"/>
  <c r="CW10" s="1"/>
  <c r="CX350"/>
  <c r="CX234" s="1"/>
  <c r="CX116" s="1"/>
  <c r="CX10" s="1"/>
  <c r="CY350"/>
  <c r="CY234" s="1"/>
  <c r="CY116" s="1"/>
  <c r="CY10" s="1"/>
  <c r="CZ350"/>
  <c r="CZ234" s="1"/>
  <c r="CZ116" s="1"/>
  <c r="CZ10" s="1"/>
  <c r="DA350"/>
  <c r="DA234" s="1"/>
  <c r="DA116" s="1"/>
  <c r="DA10" s="1"/>
  <c r="DB350"/>
  <c r="DB234" s="1"/>
  <c r="DB116" s="1"/>
  <c r="DB10" s="1"/>
  <c r="DC350"/>
  <c r="DC234" s="1"/>
  <c r="DC116" s="1"/>
  <c r="DC10" s="1"/>
  <c r="DD350"/>
  <c r="DD234" s="1"/>
  <c r="DD116" s="1"/>
  <c r="DD10" s="1"/>
  <c r="J351"/>
  <c r="J235" s="1"/>
  <c r="J117" s="1"/>
  <c r="L351"/>
  <c r="L235" s="1"/>
  <c r="L117" s="1"/>
  <c r="L11" s="1"/>
  <c r="M351"/>
  <c r="M235" s="1"/>
  <c r="M117" s="1"/>
  <c r="M11" s="1"/>
  <c r="N351"/>
  <c r="N235" s="1"/>
  <c r="N117" s="1"/>
  <c r="N11" s="1"/>
  <c r="O351"/>
  <c r="O235" s="1"/>
  <c r="O117" s="1"/>
  <c r="O11" s="1"/>
  <c r="P351"/>
  <c r="P235" s="1"/>
  <c r="P117" s="1"/>
  <c r="P11" s="1"/>
  <c r="Q351"/>
  <c r="Q235" s="1"/>
  <c r="Q117" s="1"/>
  <c r="Q11" s="1"/>
  <c r="R351"/>
  <c r="R235" s="1"/>
  <c r="R117" s="1"/>
  <c r="R11" s="1"/>
  <c r="S351"/>
  <c r="S235" s="1"/>
  <c r="S117" s="1"/>
  <c r="S11" s="1"/>
  <c r="T351"/>
  <c r="T235" s="1"/>
  <c r="T117" s="1"/>
  <c r="T11" s="1"/>
  <c r="U351"/>
  <c r="U235" s="1"/>
  <c r="U117" s="1"/>
  <c r="U11" s="1"/>
  <c r="V351"/>
  <c r="V235" s="1"/>
  <c r="V117" s="1"/>
  <c r="V11" s="1"/>
  <c r="W351"/>
  <c r="W235" s="1"/>
  <c r="W117" s="1"/>
  <c r="W11" s="1"/>
  <c r="X351"/>
  <c r="X235" s="1"/>
  <c r="X117" s="1"/>
  <c r="X11" s="1"/>
  <c r="Y351"/>
  <c r="Y235" s="1"/>
  <c r="Y117" s="1"/>
  <c r="Y11" s="1"/>
  <c r="Z351"/>
  <c r="Z235" s="1"/>
  <c r="Z117" s="1"/>
  <c r="Z11" s="1"/>
  <c r="AA351"/>
  <c r="AA235" s="1"/>
  <c r="AA117" s="1"/>
  <c r="AA11" s="1"/>
  <c r="AB351"/>
  <c r="AB235" s="1"/>
  <c r="AB117" s="1"/>
  <c r="AB11" s="1"/>
  <c r="AC351"/>
  <c r="AC235" s="1"/>
  <c r="AC117" s="1"/>
  <c r="AC11" s="1"/>
  <c r="AD351"/>
  <c r="AD235" s="1"/>
  <c r="AD117" s="1"/>
  <c r="AD11" s="1"/>
  <c r="AE351"/>
  <c r="AE235" s="1"/>
  <c r="AE117" s="1"/>
  <c r="AE11" s="1"/>
  <c r="AF351"/>
  <c r="AF235" s="1"/>
  <c r="AF117" s="1"/>
  <c r="AF11" s="1"/>
  <c r="AG351"/>
  <c r="AG235" s="1"/>
  <c r="AG117" s="1"/>
  <c r="AG11" s="1"/>
  <c r="AH351"/>
  <c r="AH235" s="1"/>
  <c r="AH117" s="1"/>
  <c r="AH11" s="1"/>
  <c r="AI351"/>
  <c r="AI235" s="1"/>
  <c r="AI117" s="1"/>
  <c r="AI11" s="1"/>
  <c r="AJ351"/>
  <c r="AJ235" s="1"/>
  <c r="AJ117" s="1"/>
  <c r="AJ11" s="1"/>
  <c r="AK351"/>
  <c r="AK235" s="1"/>
  <c r="AK117" s="1"/>
  <c r="AK11" s="1"/>
  <c r="AL351"/>
  <c r="AL235" s="1"/>
  <c r="AL117" s="1"/>
  <c r="AL11" s="1"/>
  <c r="AM351"/>
  <c r="AM235" s="1"/>
  <c r="AM117" s="1"/>
  <c r="AM11" s="1"/>
  <c r="AN351"/>
  <c r="AN235" s="1"/>
  <c r="AN117" s="1"/>
  <c r="AN11" s="1"/>
  <c r="AO351"/>
  <c r="AO235" s="1"/>
  <c r="AO117" s="1"/>
  <c r="AO11" s="1"/>
  <c r="AP351"/>
  <c r="AP235" s="1"/>
  <c r="AP117" s="1"/>
  <c r="AP11" s="1"/>
  <c r="AQ351"/>
  <c r="AQ235" s="1"/>
  <c r="AQ117" s="1"/>
  <c r="AQ11" s="1"/>
  <c r="AR351"/>
  <c r="AR235" s="1"/>
  <c r="AR117" s="1"/>
  <c r="AR11" s="1"/>
  <c r="AS351"/>
  <c r="AS235" s="1"/>
  <c r="AS117" s="1"/>
  <c r="AS11" s="1"/>
  <c r="AT351"/>
  <c r="AT235" s="1"/>
  <c r="AT117" s="1"/>
  <c r="AT11" s="1"/>
  <c r="AU351"/>
  <c r="AU235" s="1"/>
  <c r="AU117" s="1"/>
  <c r="AU11" s="1"/>
  <c r="AV351"/>
  <c r="AV235" s="1"/>
  <c r="AV117" s="1"/>
  <c r="AV11" s="1"/>
  <c r="AW351"/>
  <c r="AW235" s="1"/>
  <c r="AW117" s="1"/>
  <c r="AW11" s="1"/>
  <c r="AX351"/>
  <c r="AX235" s="1"/>
  <c r="AX117" s="1"/>
  <c r="AX11" s="1"/>
  <c r="AY351"/>
  <c r="AY235" s="1"/>
  <c r="AY117" s="1"/>
  <c r="AY11" s="1"/>
  <c r="AZ351"/>
  <c r="AZ235" s="1"/>
  <c r="AZ117" s="1"/>
  <c r="AZ11" s="1"/>
  <c r="BA351"/>
  <c r="BA235" s="1"/>
  <c r="BA117" s="1"/>
  <c r="BA11" s="1"/>
  <c r="BB351"/>
  <c r="BB235" s="1"/>
  <c r="BB117" s="1"/>
  <c r="BB11" s="1"/>
  <c r="BC351"/>
  <c r="BC235" s="1"/>
  <c r="BC117" s="1"/>
  <c r="BC11" s="1"/>
  <c r="BD351"/>
  <c r="BD235" s="1"/>
  <c r="BD117" s="1"/>
  <c r="BD11" s="1"/>
  <c r="BE351"/>
  <c r="BE235" s="1"/>
  <c r="BE117" s="1"/>
  <c r="BE11" s="1"/>
  <c r="BF351"/>
  <c r="BF235" s="1"/>
  <c r="BF117" s="1"/>
  <c r="BF11" s="1"/>
  <c r="BG351"/>
  <c r="BG235" s="1"/>
  <c r="BG117" s="1"/>
  <c r="BG11" s="1"/>
  <c r="BH351"/>
  <c r="BH235" s="1"/>
  <c r="BH117" s="1"/>
  <c r="BH11" s="1"/>
  <c r="BI351"/>
  <c r="BI235" s="1"/>
  <c r="BI117" s="1"/>
  <c r="BI11" s="1"/>
  <c r="BJ351"/>
  <c r="BJ235" s="1"/>
  <c r="BJ117" s="1"/>
  <c r="BJ11" s="1"/>
  <c r="BK351"/>
  <c r="BK235" s="1"/>
  <c r="BK117" s="1"/>
  <c r="BK11" s="1"/>
  <c r="BL351"/>
  <c r="BL235" s="1"/>
  <c r="BL117" s="1"/>
  <c r="BL11" s="1"/>
  <c r="BM351"/>
  <c r="BM235" s="1"/>
  <c r="BM117" s="1"/>
  <c r="BM11" s="1"/>
  <c r="BN351"/>
  <c r="BN235" s="1"/>
  <c r="BN117" s="1"/>
  <c r="BN11" s="1"/>
  <c r="BO351"/>
  <c r="BO235" s="1"/>
  <c r="BO117" s="1"/>
  <c r="BO11" s="1"/>
  <c r="BP351"/>
  <c r="BP235" s="1"/>
  <c r="BP117" s="1"/>
  <c r="BP11" s="1"/>
  <c r="BQ351"/>
  <c r="BQ235" s="1"/>
  <c r="BQ117" s="1"/>
  <c r="BQ11" s="1"/>
  <c r="BR351"/>
  <c r="BR235" s="1"/>
  <c r="BR117" s="1"/>
  <c r="BR11" s="1"/>
  <c r="BS351"/>
  <c r="BS235" s="1"/>
  <c r="BS117" s="1"/>
  <c r="BS11" s="1"/>
  <c r="BT351"/>
  <c r="BT235" s="1"/>
  <c r="BT117" s="1"/>
  <c r="BT11" s="1"/>
  <c r="BU351"/>
  <c r="BU235" s="1"/>
  <c r="BU117" s="1"/>
  <c r="BU11" s="1"/>
  <c r="BV351"/>
  <c r="BV235" s="1"/>
  <c r="BV117" s="1"/>
  <c r="BV11" s="1"/>
  <c r="BW351"/>
  <c r="BW235" s="1"/>
  <c r="BW117" s="1"/>
  <c r="BW11" s="1"/>
  <c r="BX351"/>
  <c r="BX235" s="1"/>
  <c r="BX117" s="1"/>
  <c r="BX11" s="1"/>
  <c r="BY351"/>
  <c r="BY235" s="1"/>
  <c r="BY117" s="1"/>
  <c r="BY11" s="1"/>
  <c r="BZ351"/>
  <c r="BZ235" s="1"/>
  <c r="BZ117" s="1"/>
  <c r="BZ11" s="1"/>
  <c r="CA351"/>
  <c r="CA235" s="1"/>
  <c r="CA117" s="1"/>
  <c r="CA11" s="1"/>
  <c r="CB351"/>
  <c r="CB235" s="1"/>
  <c r="CB117" s="1"/>
  <c r="CB11" s="1"/>
  <c r="CC351"/>
  <c r="CC235" s="1"/>
  <c r="CC117" s="1"/>
  <c r="CC11" s="1"/>
  <c r="CD351"/>
  <c r="CD235" s="1"/>
  <c r="CD117" s="1"/>
  <c r="CD11" s="1"/>
  <c r="CE351"/>
  <c r="CE235" s="1"/>
  <c r="CE117" s="1"/>
  <c r="CE11" s="1"/>
  <c r="CF351"/>
  <c r="CF235" s="1"/>
  <c r="CF117" s="1"/>
  <c r="CF11" s="1"/>
  <c r="CG351"/>
  <c r="CG235" s="1"/>
  <c r="CG117" s="1"/>
  <c r="CG11" s="1"/>
  <c r="CH351"/>
  <c r="CH235" s="1"/>
  <c r="CH117" s="1"/>
  <c r="CH11" s="1"/>
  <c r="CI351"/>
  <c r="CI235" s="1"/>
  <c r="CI117" s="1"/>
  <c r="CI11" s="1"/>
  <c r="CJ351"/>
  <c r="CJ235" s="1"/>
  <c r="CJ117" s="1"/>
  <c r="CJ11" s="1"/>
  <c r="CK351"/>
  <c r="CK235" s="1"/>
  <c r="CK117" s="1"/>
  <c r="CK11" s="1"/>
  <c r="CL351"/>
  <c r="CL235" s="1"/>
  <c r="CL117" s="1"/>
  <c r="CL11" s="1"/>
  <c r="CM351"/>
  <c r="CM235" s="1"/>
  <c r="CM117" s="1"/>
  <c r="CM11" s="1"/>
  <c r="CN351"/>
  <c r="CN235" s="1"/>
  <c r="CN117" s="1"/>
  <c r="CN11" s="1"/>
  <c r="CO351"/>
  <c r="CO235" s="1"/>
  <c r="CO117" s="1"/>
  <c r="CO11" s="1"/>
  <c r="CP351"/>
  <c r="CP235" s="1"/>
  <c r="CP117" s="1"/>
  <c r="CP11" s="1"/>
  <c r="CQ351"/>
  <c r="CQ235" s="1"/>
  <c r="CQ117" s="1"/>
  <c r="CQ11" s="1"/>
  <c r="CR351"/>
  <c r="CR235" s="1"/>
  <c r="CR117" s="1"/>
  <c r="CR11" s="1"/>
  <c r="CS351"/>
  <c r="CS235" s="1"/>
  <c r="CS117" s="1"/>
  <c r="CS11" s="1"/>
  <c r="CT351"/>
  <c r="CT235" s="1"/>
  <c r="CT117" s="1"/>
  <c r="CT11" s="1"/>
  <c r="CU351"/>
  <c r="CU235" s="1"/>
  <c r="CU117" s="1"/>
  <c r="CU11" s="1"/>
  <c r="CV351"/>
  <c r="CV235" s="1"/>
  <c r="CV117" s="1"/>
  <c r="CV11" s="1"/>
  <c r="CW351"/>
  <c r="CW235" s="1"/>
  <c r="CW117" s="1"/>
  <c r="CW11" s="1"/>
  <c r="CX351"/>
  <c r="CX235" s="1"/>
  <c r="CX117" s="1"/>
  <c r="CX11" s="1"/>
  <c r="CY351"/>
  <c r="CY235" s="1"/>
  <c r="CY117" s="1"/>
  <c r="CY11" s="1"/>
  <c r="CZ351"/>
  <c r="CZ235" s="1"/>
  <c r="CZ117" s="1"/>
  <c r="CZ11" s="1"/>
  <c r="DA351"/>
  <c r="DA235" s="1"/>
  <c r="DA117" s="1"/>
  <c r="DA11" s="1"/>
  <c r="DB351"/>
  <c r="DB235" s="1"/>
  <c r="DB117" s="1"/>
  <c r="DB11" s="1"/>
  <c r="DC351"/>
  <c r="DC235" s="1"/>
  <c r="DC117" s="1"/>
  <c r="DC11" s="1"/>
  <c r="DD351"/>
  <c r="DD235" s="1"/>
  <c r="DD117" s="1"/>
  <c r="DD11" s="1"/>
  <c r="J352"/>
  <c r="J236" s="1"/>
  <c r="J118" s="1"/>
  <c r="K352"/>
  <c r="K236" s="1"/>
  <c r="K118" s="1"/>
  <c r="K12" s="1"/>
  <c r="M352"/>
  <c r="M236" s="1"/>
  <c r="M118" s="1"/>
  <c r="M12" s="1"/>
  <c r="N352"/>
  <c r="N236" s="1"/>
  <c r="N118" s="1"/>
  <c r="N12" s="1"/>
  <c r="O352"/>
  <c r="O236" s="1"/>
  <c r="O118" s="1"/>
  <c r="O12" s="1"/>
  <c r="P352"/>
  <c r="P236" s="1"/>
  <c r="P118" s="1"/>
  <c r="P12" s="1"/>
  <c r="Q352"/>
  <c r="Q236" s="1"/>
  <c r="Q118" s="1"/>
  <c r="Q12" s="1"/>
  <c r="R352"/>
  <c r="R236" s="1"/>
  <c r="R118" s="1"/>
  <c r="R12" s="1"/>
  <c r="S352"/>
  <c r="S236" s="1"/>
  <c r="S118" s="1"/>
  <c r="S12" s="1"/>
  <c r="T352"/>
  <c r="T236" s="1"/>
  <c r="T118" s="1"/>
  <c r="T12" s="1"/>
  <c r="U352"/>
  <c r="U236" s="1"/>
  <c r="U118" s="1"/>
  <c r="U12" s="1"/>
  <c r="V352"/>
  <c r="V236" s="1"/>
  <c r="V118" s="1"/>
  <c r="V12" s="1"/>
  <c r="W352"/>
  <c r="W236" s="1"/>
  <c r="W118" s="1"/>
  <c r="W12" s="1"/>
  <c r="X352"/>
  <c r="X236" s="1"/>
  <c r="X118" s="1"/>
  <c r="X12" s="1"/>
  <c r="Y352"/>
  <c r="Y236" s="1"/>
  <c r="Y118" s="1"/>
  <c r="Y12" s="1"/>
  <c r="Z352"/>
  <c r="Z236" s="1"/>
  <c r="Z118" s="1"/>
  <c r="Z12" s="1"/>
  <c r="AA352"/>
  <c r="AA236" s="1"/>
  <c r="AA118" s="1"/>
  <c r="AA12" s="1"/>
  <c r="AB352"/>
  <c r="AB236" s="1"/>
  <c r="AB118" s="1"/>
  <c r="AB12" s="1"/>
  <c r="AC352"/>
  <c r="AC236" s="1"/>
  <c r="AC118" s="1"/>
  <c r="AC12" s="1"/>
  <c r="AD352"/>
  <c r="AD236" s="1"/>
  <c r="AD118" s="1"/>
  <c r="AD12" s="1"/>
  <c r="AE352"/>
  <c r="AE236" s="1"/>
  <c r="AE118" s="1"/>
  <c r="AE12" s="1"/>
  <c r="AF352"/>
  <c r="AF236" s="1"/>
  <c r="AF118" s="1"/>
  <c r="AF12" s="1"/>
  <c r="AG352"/>
  <c r="AG236" s="1"/>
  <c r="AG118" s="1"/>
  <c r="AG12" s="1"/>
  <c r="AH352"/>
  <c r="AH236" s="1"/>
  <c r="AH118" s="1"/>
  <c r="AH12" s="1"/>
  <c r="AI352"/>
  <c r="AI236" s="1"/>
  <c r="AI118" s="1"/>
  <c r="AI12" s="1"/>
  <c r="AJ352"/>
  <c r="AJ236" s="1"/>
  <c r="AJ118" s="1"/>
  <c r="AJ12" s="1"/>
  <c r="AK352"/>
  <c r="AK236" s="1"/>
  <c r="AK118" s="1"/>
  <c r="AK12" s="1"/>
  <c r="AL352"/>
  <c r="AL236" s="1"/>
  <c r="AL118" s="1"/>
  <c r="AL12" s="1"/>
  <c r="AM352"/>
  <c r="AM236" s="1"/>
  <c r="AM118" s="1"/>
  <c r="AM12" s="1"/>
  <c r="AN352"/>
  <c r="AN236" s="1"/>
  <c r="AN118" s="1"/>
  <c r="AN12" s="1"/>
  <c r="AO352"/>
  <c r="AO236" s="1"/>
  <c r="AO118" s="1"/>
  <c r="AO12" s="1"/>
  <c r="AP352"/>
  <c r="AP236" s="1"/>
  <c r="AP118" s="1"/>
  <c r="AP12" s="1"/>
  <c r="AQ352"/>
  <c r="AQ236" s="1"/>
  <c r="AQ118" s="1"/>
  <c r="AQ12" s="1"/>
  <c r="AR352"/>
  <c r="AR236" s="1"/>
  <c r="AR118" s="1"/>
  <c r="AR12" s="1"/>
  <c r="AS352"/>
  <c r="AS236" s="1"/>
  <c r="AS118" s="1"/>
  <c r="AS12" s="1"/>
  <c r="AT352"/>
  <c r="AT236" s="1"/>
  <c r="AT118" s="1"/>
  <c r="AT12" s="1"/>
  <c r="AU352"/>
  <c r="AU236" s="1"/>
  <c r="AU118" s="1"/>
  <c r="AU12" s="1"/>
  <c r="AV352"/>
  <c r="AV236" s="1"/>
  <c r="AV118" s="1"/>
  <c r="AV12" s="1"/>
  <c r="AW352"/>
  <c r="AW236" s="1"/>
  <c r="AW118" s="1"/>
  <c r="AW12" s="1"/>
  <c r="AX352"/>
  <c r="AX236" s="1"/>
  <c r="AX118" s="1"/>
  <c r="AX12" s="1"/>
  <c r="AY352"/>
  <c r="AY236" s="1"/>
  <c r="AY118" s="1"/>
  <c r="AY12" s="1"/>
  <c r="AZ352"/>
  <c r="AZ236" s="1"/>
  <c r="AZ118" s="1"/>
  <c r="AZ12" s="1"/>
  <c r="BA352"/>
  <c r="BA236" s="1"/>
  <c r="BA118" s="1"/>
  <c r="BA12" s="1"/>
  <c r="BB352"/>
  <c r="BB236" s="1"/>
  <c r="BB118" s="1"/>
  <c r="BB12" s="1"/>
  <c r="BC352"/>
  <c r="BC236" s="1"/>
  <c r="BC118" s="1"/>
  <c r="BC12" s="1"/>
  <c r="BD352"/>
  <c r="BD236" s="1"/>
  <c r="BD118" s="1"/>
  <c r="BD12" s="1"/>
  <c r="BE352"/>
  <c r="BE236" s="1"/>
  <c r="BE118" s="1"/>
  <c r="BE12" s="1"/>
  <c r="BF352"/>
  <c r="BF236" s="1"/>
  <c r="BF118" s="1"/>
  <c r="BF12" s="1"/>
  <c r="BG352"/>
  <c r="BG236" s="1"/>
  <c r="BG118" s="1"/>
  <c r="BG12" s="1"/>
  <c r="BH352"/>
  <c r="BH236" s="1"/>
  <c r="BH118" s="1"/>
  <c r="BH12" s="1"/>
  <c r="BI352"/>
  <c r="BI236" s="1"/>
  <c r="BI118" s="1"/>
  <c r="BI12" s="1"/>
  <c r="BJ352"/>
  <c r="BJ236" s="1"/>
  <c r="BJ118" s="1"/>
  <c r="BJ12" s="1"/>
  <c r="BK352"/>
  <c r="BK236" s="1"/>
  <c r="BK118" s="1"/>
  <c r="BK12" s="1"/>
  <c r="BL352"/>
  <c r="BL236" s="1"/>
  <c r="BL118" s="1"/>
  <c r="BL12" s="1"/>
  <c r="BM352"/>
  <c r="BM236" s="1"/>
  <c r="BM118" s="1"/>
  <c r="BM12" s="1"/>
  <c r="BN352"/>
  <c r="BN236" s="1"/>
  <c r="BN118" s="1"/>
  <c r="BN12" s="1"/>
  <c r="BO352"/>
  <c r="BO236" s="1"/>
  <c r="BO118" s="1"/>
  <c r="BO12" s="1"/>
  <c r="BP352"/>
  <c r="BP236" s="1"/>
  <c r="BP118" s="1"/>
  <c r="BP12" s="1"/>
  <c r="BQ352"/>
  <c r="BQ236" s="1"/>
  <c r="BQ118" s="1"/>
  <c r="BQ12" s="1"/>
  <c r="BR352"/>
  <c r="BR236" s="1"/>
  <c r="BR118" s="1"/>
  <c r="BR12" s="1"/>
  <c r="BS352"/>
  <c r="BS236" s="1"/>
  <c r="BS118" s="1"/>
  <c r="BS12" s="1"/>
  <c r="BT352"/>
  <c r="BT236" s="1"/>
  <c r="BT118" s="1"/>
  <c r="BT12" s="1"/>
  <c r="BU352"/>
  <c r="BU236" s="1"/>
  <c r="BU118" s="1"/>
  <c r="BU12" s="1"/>
  <c r="BV352"/>
  <c r="BV236" s="1"/>
  <c r="BV118" s="1"/>
  <c r="BV12" s="1"/>
  <c r="BW352"/>
  <c r="BW236" s="1"/>
  <c r="BW118" s="1"/>
  <c r="BW12" s="1"/>
  <c r="BX352"/>
  <c r="BX236" s="1"/>
  <c r="BX118" s="1"/>
  <c r="BX12" s="1"/>
  <c r="BY352"/>
  <c r="BY236" s="1"/>
  <c r="BY118" s="1"/>
  <c r="BY12" s="1"/>
  <c r="BZ352"/>
  <c r="BZ236" s="1"/>
  <c r="BZ118" s="1"/>
  <c r="BZ12" s="1"/>
  <c r="CA352"/>
  <c r="CA236" s="1"/>
  <c r="CA118" s="1"/>
  <c r="CA12" s="1"/>
  <c r="CB352"/>
  <c r="CB236" s="1"/>
  <c r="CB118" s="1"/>
  <c r="CB12" s="1"/>
  <c r="CC352"/>
  <c r="CC236" s="1"/>
  <c r="CC118" s="1"/>
  <c r="CC12" s="1"/>
  <c r="CD352"/>
  <c r="CD236" s="1"/>
  <c r="CD118" s="1"/>
  <c r="CD12" s="1"/>
  <c r="CE352"/>
  <c r="CE236" s="1"/>
  <c r="CE118" s="1"/>
  <c r="CE12" s="1"/>
  <c r="CF352"/>
  <c r="CF236" s="1"/>
  <c r="CF118" s="1"/>
  <c r="CF12" s="1"/>
  <c r="CG352"/>
  <c r="CG236" s="1"/>
  <c r="CG118" s="1"/>
  <c r="CG12" s="1"/>
  <c r="CH352"/>
  <c r="CH236" s="1"/>
  <c r="CH118" s="1"/>
  <c r="CH12" s="1"/>
  <c r="CI352"/>
  <c r="CI236" s="1"/>
  <c r="CI118" s="1"/>
  <c r="CI12" s="1"/>
  <c r="CJ352"/>
  <c r="CJ236" s="1"/>
  <c r="CJ118" s="1"/>
  <c r="CJ12" s="1"/>
  <c r="CK352"/>
  <c r="CK236" s="1"/>
  <c r="CK118" s="1"/>
  <c r="CK12" s="1"/>
  <c r="CL352"/>
  <c r="CL236" s="1"/>
  <c r="CL118" s="1"/>
  <c r="CL12" s="1"/>
  <c r="CM352"/>
  <c r="CM236" s="1"/>
  <c r="CM118" s="1"/>
  <c r="CM12" s="1"/>
  <c r="CN352"/>
  <c r="CN236" s="1"/>
  <c r="CN118" s="1"/>
  <c r="CN12" s="1"/>
  <c r="CO352"/>
  <c r="CO236" s="1"/>
  <c r="CO118" s="1"/>
  <c r="CO12" s="1"/>
  <c r="CP352"/>
  <c r="CP236" s="1"/>
  <c r="CP118" s="1"/>
  <c r="CP12" s="1"/>
  <c r="CQ352"/>
  <c r="CQ236" s="1"/>
  <c r="CQ118" s="1"/>
  <c r="CQ12" s="1"/>
  <c r="CR352"/>
  <c r="CR236" s="1"/>
  <c r="CR118" s="1"/>
  <c r="CR12" s="1"/>
  <c r="CS352"/>
  <c r="CS236" s="1"/>
  <c r="CS118" s="1"/>
  <c r="CS12" s="1"/>
  <c r="CT352"/>
  <c r="CT236" s="1"/>
  <c r="CT118" s="1"/>
  <c r="CT12" s="1"/>
  <c r="CU352"/>
  <c r="CU236" s="1"/>
  <c r="CU118" s="1"/>
  <c r="CU12" s="1"/>
  <c r="CV352"/>
  <c r="CV236" s="1"/>
  <c r="CV118" s="1"/>
  <c r="CV12" s="1"/>
  <c r="CW352"/>
  <c r="CW236" s="1"/>
  <c r="CW118" s="1"/>
  <c r="CW12" s="1"/>
  <c r="CX352"/>
  <c r="CX236" s="1"/>
  <c r="CX118" s="1"/>
  <c r="CX12" s="1"/>
  <c r="CY352"/>
  <c r="CY236" s="1"/>
  <c r="CY118" s="1"/>
  <c r="CY12" s="1"/>
  <c r="CZ352"/>
  <c r="CZ236" s="1"/>
  <c r="CZ118" s="1"/>
  <c r="CZ12" s="1"/>
  <c r="DA352"/>
  <c r="DA236" s="1"/>
  <c r="DA118" s="1"/>
  <c r="DA12" s="1"/>
  <c r="DB352"/>
  <c r="DB236" s="1"/>
  <c r="DB118" s="1"/>
  <c r="DB12" s="1"/>
  <c r="DC352"/>
  <c r="DC236" s="1"/>
  <c r="DC118" s="1"/>
  <c r="DC12" s="1"/>
  <c r="DD352"/>
  <c r="DD236" s="1"/>
  <c r="DD118" s="1"/>
  <c r="DD12" s="1"/>
  <c r="J353"/>
  <c r="J237" s="1"/>
  <c r="J119" s="1"/>
  <c r="K353"/>
  <c r="K237" s="1"/>
  <c r="K119" s="1"/>
  <c r="K13" s="1"/>
  <c r="L353"/>
  <c r="L237" s="1"/>
  <c r="L119" s="1"/>
  <c r="L13" s="1"/>
  <c r="N353"/>
  <c r="N237" s="1"/>
  <c r="N119" s="1"/>
  <c r="N13" s="1"/>
  <c r="O353"/>
  <c r="O237" s="1"/>
  <c r="O119" s="1"/>
  <c r="O13" s="1"/>
  <c r="P353"/>
  <c r="P237" s="1"/>
  <c r="P119" s="1"/>
  <c r="P13" s="1"/>
  <c r="Q353"/>
  <c r="Q237" s="1"/>
  <c r="Q119" s="1"/>
  <c r="Q13" s="1"/>
  <c r="R353"/>
  <c r="R237" s="1"/>
  <c r="R119" s="1"/>
  <c r="R13" s="1"/>
  <c r="S353"/>
  <c r="S237" s="1"/>
  <c r="S119" s="1"/>
  <c r="S13" s="1"/>
  <c r="T353"/>
  <c r="T237" s="1"/>
  <c r="T119" s="1"/>
  <c r="T13" s="1"/>
  <c r="U353"/>
  <c r="U237" s="1"/>
  <c r="U119" s="1"/>
  <c r="U13" s="1"/>
  <c r="V353"/>
  <c r="V237" s="1"/>
  <c r="V119" s="1"/>
  <c r="V13" s="1"/>
  <c r="W353"/>
  <c r="W237" s="1"/>
  <c r="W119" s="1"/>
  <c r="W13" s="1"/>
  <c r="X353"/>
  <c r="X237" s="1"/>
  <c r="X119" s="1"/>
  <c r="X13" s="1"/>
  <c r="Y353"/>
  <c r="Y237" s="1"/>
  <c r="Y119" s="1"/>
  <c r="Y13" s="1"/>
  <c r="Z353"/>
  <c r="Z237" s="1"/>
  <c r="Z119" s="1"/>
  <c r="Z13" s="1"/>
  <c r="AA353"/>
  <c r="AA237" s="1"/>
  <c r="AA119" s="1"/>
  <c r="AA13" s="1"/>
  <c r="AB353"/>
  <c r="AB237" s="1"/>
  <c r="AB119" s="1"/>
  <c r="AB13" s="1"/>
  <c r="AC353"/>
  <c r="AC237" s="1"/>
  <c r="AC119" s="1"/>
  <c r="AC13" s="1"/>
  <c r="AD353"/>
  <c r="AD237" s="1"/>
  <c r="AD119" s="1"/>
  <c r="AD13" s="1"/>
  <c r="AE353"/>
  <c r="AE237" s="1"/>
  <c r="AE119" s="1"/>
  <c r="AE13" s="1"/>
  <c r="AF353"/>
  <c r="AF237" s="1"/>
  <c r="AF119" s="1"/>
  <c r="AF13" s="1"/>
  <c r="AG353"/>
  <c r="AG237" s="1"/>
  <c r="AG119" s="1"/>
  <c r="AG13" s="1"/>
  <c r="AH353"/>
  <c r="AH237" s="1"/>
  <c r="AH119" s="1"/>
  <c r="AH13" s="1"/>
  <c r="AI353"/>
  <c r="AI237" s="1"/>
  <c r="AI119" s="1"/>
  <c r="AI13" s="1"/>
  <c r="AJ353"/>
  <c r="AJ237" s="1"/>
  <c r="AJ119" s="1"/>
  <c r="AJ13" s="1"/>
  <c r="AK353"/>
  <c r="AK237" s="1"/>
  <c r="AK119" s="1"/>
  <c r="AK13" s="1"/>
  <c r="AL353"/>
  <c r="AL237" s="1"/>
  <c r="AL119" s="1"/>
  <c r="AL13" s="1"/>
  <c r="AM353"/>
  <c r="AM237" s="1"/>
  <c r="AM119" s="1"/>
  <c r="AM13" s="1"/>
  <c r="AN353"/>
  <c r="AN237" s="1"/>
  <c r="AN119" s="1"/>
  <c r="AN13" s="1"/>
  <c r="AO353"/>
  <c r="AO237" s="1"/>
  <c r="AO119" s="1"/>
  <c r="AO13" s="1"/>
  <c r="AP353"/>
  <c r="AP237" s="1"/>
  <c r="AP119" s="1"/>
  <c r="AP13" s="1"/>
  <c r="AQ353"/>
  <c r="AQ237" s="1"/>
  <c r="AQ119" s="1"/>
  <c r="AQ13" s="1"/>
  <c r="AR353"/>
  <c r="AR237" s="1"/>
  <c r="AR119" s="1"/>
  <c r="AR13" s="1"/>
  <c r="AS353"/>
  <c r="AS237" s="1"/>
  <c r="AS119" s="1"/>
  <c r="AS13" s="1"/>
  <c r="AT353"/>
  <c r="AT237" s="1"/>
  <c r="AT119" s="1"/>
  <c r="AT13" s="1"/>
  <c r="AU353"/>
  <c r="AU237" s="1"/>
  <c r="AU119" s="1"/>
  <c r="AU13" s="1"/>
  <c r="AV353"/>
  <c r="AV237" s="1"/>
  <c r="AV119" s="1"/>
  <c r="AV13" s="1"/>
  <c r="AW353"/>
  <c r="AW237" s="1"/>
  <c r="AW119" s="1"/>
  <c r="AW13" s="1"/>
  <c r="AX353"/>
  <c r="AX237" s="1"/>
  <c r="AX119" s="1"/>
  <c r="AX13" s="1"/>
  <c r="AY353"/>
  <c r="AY237" s="1"/>
  <c r="AY119" s="1"/>
  <c r="AY13" s="1"/>
  <c r="AZ353"/>
  <c r="AZ237" s="1"/>
  <c r="AZ119" s="1"/>
  <c r="AZ13" s="1"/>
  <c r="BA353"/>
  <c r="BA237" s="1"/>
  <c r="BA119" s="1"/>
  <c r="BA13" s="1"/>
  <c r="BB353"/>
  <c r="BB237" s="1"/>
  <c r="BB119" s="1"/>
  <c r="BB13" s="1"/>
  <c r="BC353"/>
  <c r="BC237" s="1"/>
  <c r="BC119" s="1"/>
  <c r="BC13" s="1"/>
  <c r="BD353"/>
  <c r="BD237" s="1"/>
  <c r="BD119" s="1"/>
  <c r="BD13" s="1"/>
  <c r="BE353"/>
  <c r="BE237" s="1"/>
  <c r="BE119" s="1"/>
  <c r="BE13" s="1"/>
  <c r="BF353"/>
  <c r="BF237" s="1"/>
  <c r="BF119" s="1"/>
  <c r="BF13" s="1"/>
  <c r="BG353"/>
  <c r="BG237" s="1"/>
  <c r="BG119" s="1"/>
  <c r="BG13" s="1"/>
  <c r="BH353"/>
  <c r="BH237" s="1"/>
  <c r="BH119" s="1"/>
  <c r="BH13" s="1"/>
  <c r="BI353"/>
  <c r="BI237" s="1"/>
  <c r="BI119" s="1"/>
  <c r="BI13" s="1"/>
  <c r="BJ353"/>
  <c r="BJ237" s="1"/>
  <c r="BJ119" s="1"/>
  <c r="BJ13" s="1"/>
  <c r="BK353"/>
  <c r="BK237" s="1"/>
  <c r="BK119" s="1"/>
  <c r="BK13" s="1"/>
  <c r="BL353"/>
  <c r="BL237" s="1"/>
  <c r="BL119" s="1"/>
  <c r="BL13" s="1"/>
  <c r="BM353"/>
  <c r="BM237" s="1"/>
  <c r="BM119" s="1"/>
  <c r="BM13" s="1"/>
  <c r="BN353"/>
  <c r="BN237" s="1"/>
  <c r="BN119" s="1"/>
  <c r="BN13" s="1"/>
  <c r="BO353"/>
  <c r="BO237" s="1"/>
  <c r="BO119" s="1"/>
  <c r="BO13" s="1"/>
  <c r="BP353"/>
  <c r="BP237" s="1"/>
  <c r="BP119" s="1"/>
  <c r="BP13" s="1"/>
  <c r="BQ353"/>
  <c r="BQ237" s="1"/>
  <c r="BQ119" s="1"/>
  <c r="BQ13" s="1"/>
  <c r="BR353"/>
  <c r="BR237" s="1"/>
  <c r="BR119" s="1"/>
  <c r="BR13" s="1"/>
  <c r="BS353"/>
  <c r="BS237" s="1"/>
  <c r="BS119" s="1"/>
  <c r="BS13" s="1"/>
  <c r="BT353"/>
  <c r="BT237" s="1"/>
  <c r="BT119" s="1"/>
  <c r="BT13" s="1"/>
  <c r="BU353"/>
  <c r="BU237" s="1"/>
  <c r="BU119" s="1"/>
  <c r="BU13" s="1"/>
  <c r="BV353"/>
  <c r="BV237" s="1"/>
  <c r="BV119" s="1"/>
  <c r="BV13" s="1"/>
  <c r="BW353"/>
  <c r="BW237" s="1"/>
  <c r="BW119" s="1"/>
  <c r="BW13" s="1"/>
  <c r="BX353"/>
  <c r="BX237" s="1"/>
  <c r="BX119" s="1"/>
  <c r="BX13" s="1"/>
  <c r="BY353"/>
  <c r="BY237" s="1"/>
  <c r="BY119" s="1"/>
  <c r="BY13" s="1"/>
  <c r="BZ353"/>
  <c r="BZ237" s="1"/>
  <c r="BZ119" s="1"/>
  <c r="BZ13" s="1"/>
  <c r="CA353"/>
  <c r="CA237" s="1"/>
  <c r="CA119" s="1"/>
  <c r="CA13" s="1"/>
  <c r="CB353"/>
  <c r="CB237" s="1"/>
  <c r="CB119" s="1"/>
  <c r="CB13" s="1"/>
  <c r="CC353"/>
  <c r="CC237" s="1"/>
  <c r="CC119" s="1"/>
  <c r="CC13" s="1"/>
  <c r="CD353"/>
  <c r="CD237" s="1"/>
  <c r="CD119" s="1"/>
  <c r="CD13" s="1"/>
  <c r="CE353"/>
  <c r="CE237" s="1"/>
  <c r="CE119" s="1"/>
  <c r="CE13" s="1"/>
  <c r="CF353"/>
  <c r="CF237" s="1"/>
  <c r="CF119" s="1"/>
  <c r="CF13" s="1"/>
  <c r="CG353"/>
  <c r="CG237" s="1"/>
  <c r="CG119" s="1"/>
  <c r="CG13" s="1"/>
  <c r="CH353"/>
  <c r="CH237" s="1"/>
  <c r="CH119" s="1"/>
  <c r="CH13" s="1"/>
  <c r="CI353"/>
  <c r="CI237" s="1"/>
  <c r="CI119" s="1"/>
  <c r="CI13" s="1"/>
  <c r="CJ353"/>
  <c r="CJ237" s="1"/>
  <c r="CJ119" s="1"/>
  <c r="CJ13" s="1"/>
  <c r="CK353"/>
  <c r="CK237" s="1"/>
  <c r="CK119" s="1"/>
  <c r="CK13" s="1"/>
  <c r="CL353"/>
  <c r="CL237" s="1"/>
  <c r="CL119" s="1"/>
  <c r="CL13" s="1"/>
  <c r="CM353"/>
  <c r="CM237" s="1"/>
  <c r="CM119" s="1"/>
  <c r="CM13" s="1"/>
  <c r="CN353"/>
  <c r="CN237" s="1"/>
  <c r="CN119" s="1"/>
  <c r="CN13" s="1"/>
  <c r="CO353"/>
  <c r="CO237" s="1"/>
  <c r="CO119" s="1"/>
  <c r="CO13" s="1"/>
  <c r="CP353"/>
  <c r="CP237" s="1"/>
  <c r="CP119" s="1"/>
  <c r="CP13" s="1"/>
  <c r="CQ353"/>
  <c r="CQ237" s="1"/>
  <c r="CQ119" s="1"/>
  <c r="CQ13" s="1"/>
  <c r="CR353"/>
  <c r="CR237" s="1"/>
  <c r="CR119" s="1"/>
  <c r="CR13" s="1"/>
  <c r="CS353"/>
  <c r="CS237" s="1"/>
  <c r="CS119" s="1"/>
  <c r="CS13" s="1"/>
  <c r="CT353"/>
  <c r="CT237" s="1"/>
  <c r="CT119" s="1"/>
  <c r="CT13" s="1"/>
  <c r="CU353"/>
  <c r="CU237" s="1"/>
  <c r="CU119" s="1"/>
  <c r="CU13" s="1"/>
  <c r="CV353"/>
  <c r="CV237" s="1"/>
  <c r="CV119" s="1"/>
  <c r="CV13" s="1"/>
  <c r="CW353"/>
  <c r="CW237" s="1"/>
  <c r="CW119" s="1"/>
  <c r="CW13" s="1"/>
  <c r="CX353"/>
  <c r="CX237" s="1"/>
  <c r="CX119" s="1"/>
  <c r="CX13" s="1"/>
  <c r="CY353"/>
  <c r="CY237" s="1"/>
  <c r="CY119" s="1"/>
  <c r="CY13" s="1"/>
  <c r="CZ353"/>
  <c r="CZ237" s="1"/>
  <c r="CZ119" s="1"/>
  <c r="CZ13" s="1"/>
  <c r="DA353"/>
  <c r="DA237" s="1"/>
  <c r="DA119" s="1"/>
  <c r="DA13" s="1"/>
  <c r="DB353"/>
  <c r="DB237" s="1"/>
  <c r="DB119" s="1"/>
  <c r="DB13" s="1"/>
  <c r="DC353"/>
  <c r="DC237" s="1"/>
  <c r="DC119" s="1"/>
  <c r="DC13" s="1"/>
  <c r="DD353"/>
  <c r="DD237" s="1"/>
  <c r="DD119" s="1"/>
  <c r="DD13" s="1"/>
  <c r="J354"/>
  <c r="J238" s="1"/>
  <c r="J120" s="1"/>
  <c r="K354"/>
  <c r="K238" s="1"/>
  <c r="K120" s="1"/>
  <c r="K14" s="1"/>
  <c r="L354"/>
  <c r="L238" s="1"/>
  <c r="L120" s="1"/>
  <c r="L14" s="1"/>
  <c r="M354"/>
  <c r="M238" s="1"/>
  <c r="M120" s="1"/>
  <c r="M14" s="1"/>
  <c r="O354"/>
  <c r="O238" s="1"/>
  <c r="O120" s="1"/>
  <c r="O14" s="1"/>
  <c r="P354"/>
  <c r="P238" s="1"/>
  <c r="P120" s="1"/>
  <c r="P14" s="1"/>
  <c r="Q354"/>
  <c r="Q238" s="1"/>
  <c r="Q120" s="1"/>
  <c r="Q14" s="1"/>
  <c r="R354"/>
  <c r="R238" s="1"/>
  <c r="R120" s="1"/>
  <c r="R14" s="1"/>
  <c r="S354"/>
  <c r="S238" s="1"/>
  <c r="S120" s="1"/>
  <c r="S14" s="1"/>
  <c r="T354"/>
  <c r="T238" s="1"/>
  <c r="T120" s="1"/>
  <c r="T14" s="1"/>
  <c r="U354"/>
  <c r="U238" s="1"/>
  <c r="U120" s="1"/>
  <c r="U14" s="1"/>
  <c r="V354"/>
  <c r="V238" s="1"/>
  <c r="V120" s="1"/>
  <c r="V14" s="1"/>
  <c r="W354"/>
  <c r="W238" s="1"/>
  <c r="W120" s="1"/>
  <c r="W14" s="1"/>
  <c r="X354"/>
  <c r="X238" s="1"/>
  <c r="X120" s="1"/>
  <c r="X14" s="1"/>
  <c r="Y354"/>
  <c r="Y238" s="1"/>
  <c r="Y120" s="1"/>
  <c r="Y14" s="1"/>
  <c r="Z354"/>
  <c r="Z238" s="1"/>
  <c r="Z120" s="1"/>
  <c r="Z14" s="1"/>
  <c r="AA354"/>
  <c r="AA238" s="1"/>
  <c r="AA120" s="1"/>
  <c r="AA14" s="1"/>
  <c r="AB354"/>
  <c r="AB238" s="1"/>
  <c r="AB120" s="1"/>
  <c r="AB14" s="1"/>
  <c r="AC354"/>
  <c r="AC238" s="1"/>
  <c r="AC120" s="1"/>
  <c r="AC14" s="1"/>
  <c r="AD354"/>
  <c r="AD238" s="1"/>
  <c r="AD120" s="1"/>
  <c r="AD14" s="1"/>
  <c r="AE354"/>
  <c r="AE238" s="1"/>
  <c r="AE120" s="1"/>
  <c r="AE14" s="1"/>
  <c r="AF354"/>
  <c r="AF238" s="1"/>
  <c r="AF120" s="1"/>
  <c r="AF14" s="1"/>
  <c r="AG354"/>
  <c r="AG238" s="1"/>
  <c r="AG120" s="1"/>
  <c r="AG14" s="1"/>
  <c r="AH354"/>
  <c r="AH238" s="1"/>
  <c r="AH120" s="1"/>
  <c r="AH14" s="1"/>
  <c r="AI354"/>
  <c r="AI238" s="1"/>
  <c r="AI120" s="1"/>
  <c r="AI14" s="1"/>
  <c r="AJ354"/>
  <c r="AJ238" s="1"/>
  <c r="AJ120" s="1"/>
  <c r="AJ14" s="1"/>
  <c r="AK354"/>
  <c r="AK238" s="1"/>
  <c r="AK120" s="1"/>
  <c r="AK14" s="1"/>
  <c r="AL354"/>
  <c r="AL238" s="1"/>
  <c r="AL120" s="1"/>
  <c r="AL14" s="1"/>
  <c r="AM354"/>
  <c r="AM238" s="1"/>
  <c r="AM120" s="1"/>
  <c r="AM14" s="1"/>
  <c r="AN354"/>
  <c r="AN238" s="1"/>
  <c r="AN120" s="1"/>
  <c r="AN14" s="1"/>
  <c r="AO354"/>
  <c r="AO238" s="1"/>
  <c r="AO120" s="1"/>
  <c r="AO14" s="1"/>
  <c r="AP354"/>
  <c r="AP238" s="1"/>
  <c r="AP120" s="1"/>
  <c r="AP14" s="1"/>
  <c r="AQ354"/>
  <c r="AQ238" s="1"/>
  <c r="AQ120" s="1"/>
  <c r="AQ14" s="1"/>
  <c r="AR354"/>
  <c r="AR238" s="1"/>
  <c r="AR120" s="1"/>
  <c r="AR14" s="1"/>
  <c r="AS354"/>
  <c r="AS238" s="1"/>
  <c r="AS120" s="1"/>
  <c r="AS14" s="1"/>
  <c r="AT354"/>
  <c r="AT238" s="1"/>
  <c r="AT120" s="1"/>
  <c r="AT14" s="1"/>
  <c r="AU354"/>
  <c r="AU238" s="1"/>
  <c r="AU120" s="1"/>
  <c r="AU14" s="1"/>
  <c r="AV354"/>
  <c r="AV238" s="1"/>
  <c r="AV120" s="1"/>
  <c r="AV14" s="1"/>
  <c r="AW354"/>
  <c r="AW238" s="1"/>
  <c r="AW120" s="1"/>
  <c r="AW14" s="1"/>
  <c r="AX354"/>
  <c r="AX238" s="1"/>
  <c r="AX120" s="1"/>
  <c r="AX14" s="1"/>
  <c r="AY354"/>
  <c r="AY238" s="1"/>
  <c r="AY120" s="1"/>
  <c r="AY14" s="1"/>
  <c r="AZ354"/>
  <c r="AZ238" s="1"/>
  <c r="AZ120" s="1"/>
  <c r="AZ14" s="1"/>
  <c r="BA354"/>
  <c r="BA238" s="1"/>
  <c r="BA120" s="1"/>
  <c r="BA14" s="1"/>
  <c r="BB354"/>
  <c r="BB238" s="1"/>
  <c r="BB120" s="1"/>
  <c r="BB14" s="1"/>
  <c r="BC354"/>
  <c r="BC238" s="1"/>
  <c r="BC120" s="1"/>
  <c r="BC14" s="1"/>
  <c r="BD354"/>
  <c r="BD238" s="1"/>
  <c r="BD120" s="1"/>
  <c r="BD14" s="1"/>
  <c r="BE354"/>
  <c r="BE238" s="1"/>
  <c r="BE120" s="1"/>
  <c r="BE14" s="1"/>
  <c r="BF354"/>
  <c r="BF238" s="1"/>
  <c r="BF120" s="1"/>
  <c r="BF14" s="1"/>
  <c r="BG354"/>
  <c r="BG238" s="1"/>
  <c r="BG120" s="1"/>
  <c r="BG14" s="1"/>
  <c r="BH354"/>
  <c r="BH238" s="1"/>
  <c r="BH120" s="1"/>
  <c r="BH14" s="1"/>
  <c r="BI354"/>
  <c r="BI238" s="1"/>
  <c r="BI120" s="1"/>
  <c r="BI14" s="1"/>
  <c r="BJ354"/>
  <c r="BJ238" s="1"/>
  <c r="BJ120" s="1"/>
  <c r="BJ14" s="1"/>
  <c r="BK354"/>
  <c r="BK238" s="1"/>
  <c r="BK120" s="1"/>
  <c r="BK14" s="1"/>
  <c r="BL354"/>
  <c r="BL238" s="1"/>
  <c r="BL120" s="1"/>
  <c r="BL14" s="1"/>
  <c r="BM354"/>
  <c r="BM238" s="1"/>
  <c r="BM120" s="1"/>
  <c r="BM14" s="1"/>
  <c r="BN354"/>
  <c r="BN238" s="1"/>
  <c r="BN120" s="1"/>
  <c r="BN14" s="1"/>
  <c r="BO354"/>
  <c r="BO238" s="1"/>
  <c r="BO120" s="1"/>
  <c r="BO14" s="1"/>
  <c r="BP354"/>
  <c r="BP238" s="1"/>
  <c r="BP120" s="1"/>
  <c r="BP14" s="1"/>
  <c r="BQ354"/>
  <c r="BQ238" s="1"/>
  <c r="BQ120" s="1"/>
  <c r="BQ14" s="1"/>
  <c r="BR354"/>
  <c r="BR238" s="1"/>
  <c r="BR120" s="1"/>
  <c r="BR14" s="1"/>
  <c r="BS354"/>
  <c r="BS238" s="1"/>
  <c r="BS120" s="1"/>
  <c r="BS14" s="1"/>
  <c r="BT354"/>
  <c r="BT238" s="1"/>
  <c r="BT120" s="1"/>
  <c r="BT14" s="1"/>
  <c r="BU354"/>
  <c r="BU238" s="1"/>
  <c r="BU120" s="1"/>
  <c r="BU14" s="1"/>
  <c r="BV354"/>
  <c r="BV238" s="1"/>
  <c r="BV120" s="1"/>
  <c r="BV14" s="1"/>
  <c r="BW354"/>
  <c r="BW238" s="1"/>
  <c r="BW120" s="1"/>
  <c r="BW14" s="1"/>
  <c r="BX354"/>
  <c r="BX238" s="1"/>
  <c r="BX120" s="1"/>
  <c r="BX14" s="1"/>
  <c r="BY354"/>
  <c r="BY238" s="1"/>
  <c r="BY120" s="1"/>
  <c r="BY14" s="1"/>
  <c r="BZ354"/>
  <c r="BZ238" s="1"/>
  <c r="BZ120" s="1"/>
  <c r="BZ14" s="1"/>
  <c r="CA354"/>
  <c r="CA238" s="1"/>
  <c r="CA120" s="1"/>
  <c r="CA14" s="1"/>
  <c r="CB354"/>
  <c r="CB238" s="1"/>
  <c r="CB120" s="1"/>
  <c r="CB14" s="1"/>
  <c r="CC354"/>
  <c r="CC238" s="1"/>
  <c r="CC120" s="1"/>
  <c r="CC14" s="1"/>
  <c r="CD354"/>
  <c r="CD238" s="1"/>
  <c r="CD120" s="1"/>
  <c r="CD14" s="1"/>
  <c r="CE354"/>
  <c r="CE238" s="1"/>
  <c r="CE120" s="1"/>
  <c r="CE14" s="1"/>
  <c r="CF354"/>
  <c r="CF238" s="1"/>
  <c r="CF120" s="1"/>
  <c r="CF14" s="1"/>
  <c r="CG354"/>
  <c r="CG238" s="1"/>
  <c r="CG120" s="1"/>
  <c r="CG14" s="1"/>
  <c r="CH354"/>
  <c r="CH238" s="1"/>
  <c r="CH120" s="1"/>
  <c r="CH14" s="1"/>
  <c r="CI354"/>
  <c r="CI238" s="1"/>
  <c r="CI120" s="1"/>
  <c r="CI14" s="1"/>
  <c r="CJ354"/>
  <c r="CJ238" s="1"/>
  <c r="CJ120" s="1"/>
  <c r="CJ14" s="1"/>
  <c r="CK354"/>
  <c r="CK238" s="1"/>
  <c r="CK120" s="1"/>
  <c r="CK14" s="1"/>
  <c r="CL354"/>
  <c r="CL238" s="1"/>
  <c r="CL120" s="1"/>
  <c r="CL14" s="1"/>
  <c r="CM354"/>
  <c r="CM238" s="1"/>
  <c r="CM120" s="1"/>
  <c r="CM14" s="1"/>
  <c r="CN354"/>
  <c r="CN238" s="1"/>
  <c r="CN120" s="1"/>
  <c r="CN14" s="1"/>
  <c r="CO354"/>
  <c r="CO238" s="1"/>
  <c r="CO120" s="1"/>
  <c r="CO14" s="1"/>
  <c r="CP354"/>
  <c r="CP238" s="1"/>
  <c r="CP120" s="1"/>
  <c r="CP14" s="1"/>
  <c r="CQ354"/>
  <c r="CQ238" s="1"/>
  <c r="CQ120" s="1"/>
  <c r="CQ14" s="1"/>
  <c r="CR354"/>
  <c r="CR238" s="1"/>
  <c r="CR120" s="1"/>
  <c r="CR14" s="1"/>
  <c r="CS354"/>
  <c r="CS238" s="1"/>
  <c r="CS120" s="1"/>
  <c r="CS14" s="1"/>
  <c r="CT354"/>
  <c r="CT238" s="1"/>
  <c r="CT120" s="1"/>
  <c r="CT14" s="1"/>
  <c r="CU354"/>
  <c r="CU238" s="1"/>
  <c r="CU120" s="1"/>
  <c r="CU14" s="1"/>
  <c r="CV354"/>
  <c r="CV238" s="1"/>
  <c r="CV120" s="1"/>
  <c r="CV14" s="1"/>
  <c r="CW354"/>
  <c r="CW238" s="1"/>
  <c r="CW120" s="1"/>
  <c r="CW14" s="1"/>
  <c r="CX354"/>
  <c r="CX238" s="1"/>
  <c r="CX120" s="1"/>
  <c r="CX14" s="1"/>
  <c r="CY354"/>
  <c r="CY238" s="1"/>
  <c r="CY120" s="1"/>
  <c r="CY14" s="1"/>
  <c r="CZ354"/>
  <c r="CZ238" s="1"/>
  <c r="CZ120" s="1"/>
  <c r="CZ14" s="1"/>
  <c r="DA354"/>
  <c r="DA238" s="1"/>
  <c r="DA120" s="1"/>
  <c r="DA14" s="1"/>
  <c r="DB354"/>
  <c r="DB238" s="1"/>
  <c r="DB120" s="1"/>
  <c r="DB14" s="1"/>
  <c r="DC354"/>
  <c r="DC238" s="1"/>
  <c r="DC120" s="1"/>
  <c r="DC14" s="1"/>
  <c r="DD354"/>
  <c r="DD238" s="1"/>
  <c r="DD120" s="1"/>
  <c r="DD14" s="1"/>
  <c r="J355"/>
  <c r="J239" s="1"/>
  <c r="J121" s="1"/>
  <c r="K355"/>
  <c r="K239" s="1"/>
  <c r="K121" s="1"/>
  <c r="K15" s="1"/>
  <c r="L355"/>
  <c r="L239" s="1"/>
  <c r="L121" s="1"/>
  <c r="L15" s="1"/>
  <c r="M355"/>
  <c r="M239" s="1"/>
  <c r="M121" s="1"/>
  <c r="M15" s="1"/>
  <c r="N355"/>
  <c r="N239" s="1"/>
  <c r="N121" s="1"/>
  <c r="N15" s="1"/>
  <c r="P355"/>
  <c r="P239" s="1"/>
  <c r="P121" s="1"/>
  <c r="P15" s="1"/>
  <c r="Q355"/>
  <c r="Q239" s="1"/>
  <c r="Q121" s="1"/>
  <c r="Q15" s="1"/>
  <c r="R355"/>
  <c r="R239" s="1"/>
  <c r="R121" s="1"/>
  <c r="R15" s="1"/>
  <c r="S355"/>
  <c r="S239" s="1"/>
  <c r="S121" s="1"/>
  <c r="S15" s="1"/>
  <c r="T355"/>
  <c r="T239" s="1"/>
  <c r="T121" s="1"/>
  <c r="T15" s="1"/>
  <c r="U355"/>
  <c r="U239" s="1"/>
  <c r="U121" s="1"/>
  <c r="U15" s="1"/>
  <c r="V355"/>
  <c r="V239" s="1"/>
  <c r="V121" s="1"/>
  <c r="V15" s="1"/>
  <c r="W355"/>
  <c r="W239" s="1"/>
  <c r="W121" s="1"/>
  <c r="W15" s="1"/>
  <c r="X355"/>
  <c r="X239" s="1"/>
  <c r="X121" s="1"/>
  <c r="X15" s="1"/>
  <c r="Y355"/>
  <c r="Y239" s="1"/>
  <c r="Y121" s="1"/>
  <c r="Y15" s="1"/>
  <c r="Z355"/>
  <c r="Z239" s="1"/>
  <c r="Z121" s="1"/>
  <c r="Z15" s="1"/>
  <c r="AA355"/>
  <c r="AA239" s="1"/>
  <c r="AA121" s="1"/>
  <c r="AA15" s="1"/>
  <c r="AB355"/>
  <c r="AB239" s="1"/>
  <c r="AB121" s="1"/>
  <c r="AB15" s="1"/>
  <c r="AC355"/>
  <c r="AC239" s="1"/>
  <c r="AC121" s="1"/>
  <c r="AC15" s="1"/>
  <c r="AD355"/>
  <c r="AD239" s="1"/>
  <c r="AD121" s="1"/>
  <c r="AD15" s="1"/>
  <c r="AE355"/>
  <c r="AE239" s="1"/>
  <c r="AE121" s="1"/>
  <c r="AE15" s="1"/>
  <c r="AF355"/>
  <c r="AF239" s="1"/>
  <c r="AF121" s="1"/>
  <c r="AF15" s="1"/>
  <c r="AG355"/>
  <c r="AG239" s="1"/>
  <c r="AG121" s="1"/>
  <c r="AG15" s="1"/>
  <c r="AH355"/>
  <c r="AH239" s="1"/>
  <c r="AH121" s="1"/>
  <c r="AH15" s="1"/>
  <c r="AI355"/>
  <c r="AI239" s="1"/>
  <c r="AI121" s="1"/>
  <c r="AI15" s="1"/>
  <c r="AJ355"/>
  <c r="AJ239" s="1"/>
  <c r="AJ121" s="1"/>
  <c r="AJ15" s="1"/>
  <c r="AK355"/>
  <c r="AK239" s="1"/>
  <c r="AK121" s="1"/>
  <c r="AK15" s="1"/>
  <c r="AL355"/>
  <c r="AL239" s="1"/>
  <c r="AL121" s="1"/>
  <c r="AL15" s="1"/>
  <c r="AM355"/>
  <c r="AM239" s="1"/>
  <c r="AM121" s="1"/>
  <c r="AM15" s="1"/>
  <c r="AN355"/>
  <c r="AN239" s="1"/>
  <c r="AN121" s="1"/>
  <c r="AN15" s="1"/>
  <c r="AO355"/>
  <c r="AO239" s="1"/>
  <c r="AO121" s="1"/>
  <c r="AO15" s="1"/>
  <c r="AP355"/>
  <c r="AP239" s="1"/>
  <c r="AP121" s="1"/>
  <c r="AP15" s="1"/>
  <c r="AQ355"/>
  <c r="AQ239" s="1"/>
  <c r="AQ121" s="1"/>
  <c r="AQ15" s="1"/>
  <c r="AR355"/>
  <c r="AR239" s="1"/>
  <c r="AR121" s="1"/>
  <c r="AR15" s="1"/>
  <c r="AS355"/>
  <c r="AS239" s="1"/>
  <c r="AS121" s="1"/>
  <c r="AS15" s="1"/>
  <c r="AT355"/>
  <c r="AT239" s="1"/>
  <c r="AT121" s="1"/>
  <c r="AT15" s="1"/>
  <c r="AU355"/>
  <c r="AU239" s="1"/>
  <c r="AU121" s="1"/>
  <c r="AU15" s="1"/>
  <c r="AV355"/>
  <c r="AV239" s="1"/>
  <c r="AV121" s="1"/>
  <c r="AV15" s="1"/>
  <c r="AW355"/>
  <c r="AW239" s="1"/>
  <c r="AW121" s="1"/>
  <c r="AW15" s="1"/>
  <c r="AX355"/>
  <c r="AX239" s="1"/>
  <c r="AX121" s="1"/>
  <c r="AX15" s="1"/>
  <c r="AY355"/>
  <c r="AY239" s="1"/>
  <c r="AY121" s="1"/>
  <c r="AY15" s="1"/>
  <c r="AZ355"/>
  <c r="AZ239" s="1"/>
  <c r="AZ121" s="1"/>
  <c r="AZ15" s="1"/>
  <c r="BA355"/>
  <c r="BA239" s="1"/>
  <c r="BA121" s="1"/>
  <c r="BA15" s="1"/>
  <c r="BB355"/>
  <c r="BB239" s="1"/>
  <c r="BB121" s="1"/>
  <c r="BB15" s="1"/>
  <c r="BC355"/>
  <c r="BC239" s="1"/>
  <c r="BC121" s="1"/>
  <c r="BC15" s="1"/>
  <c r="BD355"/>
  <c r="BD239" s="1"/>
  <c r="BD121" s="1"/>
  <c r="BD15" s="1"/>
  <c r="BE355"/>
  <c r="BE239" s="1"/>
  <c r="BE121" s="1"/>
  <c r="BE15" s="1"/>
  <c r="BF355"/>
  <c r="BF239" s="1"/>
  <c r="BF121" s="1"/>
  <c r="BF15" s="1"/>
  <c r="BG355"/>
  <c r="BG239" s="1"/>
  <c r="BG121" s="1"/>
  <c r="BG15" s="1"/>
  <c r="BH355"/>
  <c r="BH239" s="1"/>
  <c r="BH121" s="1"/>
  <c r="BH15" s="1"/>
  <c r="BI355"/>
  <c r="BI239" s="1"/>
  <c r="BI121" s="1"/>
  <c r="BI15" s="1"/>
  <c r="BJ355"/>
  <c r="BJ239" s="1"/>
  <c r="BJ121" s="1"/>
  <c r="BJ15" s="1"/>
  <c r="BK355"/>
  <c r="BK239" s="1"/>
  <c r="BK121" s="1"/>
  <c r="BK15" s="1"/>
  <c r="BL355"/>
  <c r="BL239" s="1"/>
  <c r="BL121" s="1"/>
  <c r="BL15" s="1"/>
  <c r="BM355"/>
  <c r="BM239" s="1"/>
  <c r="BM121" s="1"/>
  <c r="BM15" s="1"/>
  <c r="BN355"/>
  <c r="BN239" s="1"/>
  <c r="BN121" s="1"/>
  <c r="BN15" s="1"/>
  <c r="BO355"/>
  <c r="BO239" s="1"/>
  <c r="BO121" s="1"/>
  <c r="BO15" s="1"/>
  <c r="BP355"/>
  <c r="BP239" s="1"/>
  <c r="BP121" s="1"/>
  <c r="BP15" s="1"/>
  <c r="BQ355"/>
  <c r="BQ239" s="1"/>
  <c r="BQ121" s="1"/>
  <c r="BQ15" s="1"/>
  <c r="BR355"/>
  <c r="BR239" s="1"/>
  <c r="BR121" s="1"/>
  <c r="BR15" s="1"/>
  <c r="BS355"/>
  <c r="BS239" s="1"/>
  <c r="BS121" s="1"/>
  <c r="BS15" s="1"/>
  <c r="BT355"/>
  <c r="BT239" s="1"/>
  <c r="BT121" s="1"/>
  <c r="BT15" s="1"/>
  <c r="BU355"/>
  <c r="BU239" s="1"/>
  <c r="BU121" s="1"/>
  <c r="BU15" s="1"/>
  <c r="BV355"/>
  <c r="BV239" s="1"/>
  <c r="BV121" s="1"/>
  <c r="BV15" s="1"/>
  <c r="BW355"/>
  <c r="BW239" s="1"/>
  <c r="BW121" s="1"/>
  <c r="BW15" s="1"/>
  <c r="BX355"/>
  <c r="BX239" s="1"/>
  <c r="BX121" s="1"/>
  <c r="BX15" s="1"/>
  <c r="BY355"/>
  <c r="BY239" s="1"/>
  <c r="BY121" s="1"/>
  <c r="BY15" s="1"/>
  <c r="BZ355"/>
  <c r="BZ239" s="1"/>
  <c r="BZ121" s="1"/>
  <c r="BZ15" s="1"/>
  <c r="CA355"/>
  <c r="CA239" s="1"/>
  <c r="CA121" s="1"/>
  <c r="CA15" s="1"/>
  <c r="CB355"/>
  <c r="CB239" s="1"/>
  <c r="CB121" s="1"/>
  <c r="CB15" s="1"/>
  <c r="CC355"/>
  <c r="CC239" s="1"/>
  <c r="CC121" s="1"/>
  <c r="CC15" s="1"/>
  <c r="CD355"/>
  <c r="CD239" s="1"/>
  <c r="CD121" s="1"/>
  <c r="CD15" s="1"/>
  <c r="CE355"/>
  <c r="CE239" s="1"/>
  <c r="CE121" s="1"/>
  <c r="CE15" s="1"/>
  <c r="CF355"/>
  <c r="CF239" s="1"/>
  <c r="CF121" s="1"/>
  <c r="CF15" s="1"/>
  <c r="CG355"/>
  <c r="CG239" s="1"/>
  <c r="CG121" s="1"/>
  <c r="CG15" s="1"/>
  <c r="CH355"/>
  <c r="CH239" s="1"/>
  <c r="CH121" s="1"/>
  <c r="CH15" s="1"/>
  <c r="CI355"/>
  <c r="CI239" s="1"/>
  <c r="CI121" s="1"/>
  <c r="CI15" s="1"/>
  <c r="CJ355"/>
  <c r="CJ239" s="1"/>
  <c r="CJ121" s="1"/>
  <c r="CJ15" s="1"/>
  <c r="CK355"/>
  <c r="CK239" s="1"/>
  <c r="CK121" s="1"/>
  <c r="CK15" s="1"/>
  <c r="CL355"/>
  <c r="CL239" s="1"/>
  <c r="CL121" s="1"/>
  <c r="CL15" s="1"/>
  <c r="CM355"/>
  <c r="CM239" s="1"/>
  <c r="CM121" s="1"/>
  <c r="CM15" s="1"/>
  <c r="CN355"/>
  <c r="CN239" s="1"/>
  <c r="CN121" s="1"/>
  <c r="CN15" s="1"/>
  <c r="CO355"/>
  <c r="CO239" s="1"/>
  <c r="CO121" s="1"/>
  <c r="CO15" s="1"/>
  <c r="CP355"/>
  <c r="CP239" s="1"/>
  <c r="CP121" s="1"/>
  <c r="CP15" s="1"/>
  <c r="CQ355"/>
  <c r="CQ239" s="1"/>
  <c r="CQ121" s="1"/>
  <c r="CQ15" s="1"/>
  <c r="CR355"/>
  <c r="CR239" s="1"/>
  <c r="CR121" s="1"/>
  <c r="CR15" s="1"/>
  <c r="CS355"/>
  <c r="CS239" s="1"/>
  <c r="CS121" s="1"/>
  <c r="CS15" s="1"/>
  <c r="CT355"/>
  <c r="CT239" s="1"/>
  <c r="CT121" s="1"/>
  <c r="CT15" s="1"/>
  <c r="CU355"/>
  <c r="CU239" s="1"/>
  <c r="CU121" s="1"/>
  <c r="CU15" s="1"/>
  <c r="CV355"/>
  <c r="CV239" s="1"/>
  <c r="CV121" s="1"/>
  <c r="CV15" s="1"/>
  <c r="CW355"/>
  <c r="CW239" s="1"/>
  <c r="CW121" s="1"/>
  <c r="CW15" s="1"/>
  <c r="CX355"/>
  <c r="CX239" s="1"/>
  <c r="CX121" s="1"/>
  <c r="CX15" s="1"/>
  <c r="CY355"/>
  <c r="CY239" s="1"/>
  <c r="CY121" s="1"/>
  <c r="CY15" s="1"/>
  <c r="CZ355"/>
  <c r="CZ239" s="1"/>
  <c r="CZ121" s="1"/>
  <c r="CZ15" s="1"/>
  <c r="DA355"/>
  <c r="DA239" s="1"/>
  <c r="DA121" s="1"/>
  <c r="DA15" s="1"/>
  <c r="DB355"/>
  <c r="DB239" s="1"/>
  <c r="DB121" s="1"/>
  <c r="DB15" s="1"/>
  <c r="DC355"/>
  <c r="DC239" s="1"/>
  <c r="DC121" s="1"/>
  <c r="DC15" s="1"/>
  <c r="DD355"/>
  <c r="DD239" s="1"/>
  <c r="DD121" s="1"/>
  <c r="DD15" s="1"/>
  <c r="J356"/>
  <c r="J240" s="1"/>
  <c r="J122" s="1"/>
  <c r="K356"/>
  <c r="K240" s="1"/>
  <c r="K122" s="1"/>
  <c r="K16" s="1"/>
  <c r="L356"/>
  <c r="L240" s="1"/>
  <c r="L122" s="1"/>
  <c r="L16" s="1"/>
  <c r="M356"/>
  <c r="M240" s="1"/>
  <c r="M122" s="1"/>
  <c r="M16" s="1"/>
  <c r="N356"/>
  <c r="N240" s="1"/>
  <c r="N122" s="1"/>
  <c r="N16" s="1"/>
  <c r="O356"/>
  <c r="O240" s="1"/>
  <c r="O122" s="1"/>
  <c r="O16" s="1"/>
  <c r="Q356"/>
  <c r="Q240" s="1"/>
  <c r="Q122" s="1"/>
  <c r="Q16" s="1"/>
  <c r="R356"/>
  <c r="R240" s="1"/>
  <c r="R122" s="1"/>
  <c r="R16" s="1"/>
  <c r="S356"/>
  <c r="S240" s="1"/>
  <c r="S122" s="1"/>
  <c r="S16" s="1"/>
  <c r="T356"/>
  <c r="T240" s="1"/>
  <c r="T122" s="1"/>
  <c r="T16" s="1"/>
  <c r="U356"/>
  <c r="U240" s="1"/>
  <c r="U122" s="1"/>
  <c r="U16" s="1"/>
  <c r="V356"/>
  <c r="V240" s="1"/>
  <c r="V122" s="1"/>
  <c r="V16" s="1"/>
  <c r="W356"/>
  <c r="W240" s="1"/>
  <c r="W122" s="1"/>
  <c r="W16" s="1"/>
  <c r="X356"/>
  <c r="X240" s="1"/>
  <c r="X122" s="1"/>
  <c r="X16" s="1"/>
  <c r="Y356"/>
  <c r="Y240" s="1"/>
  <c r="Y122" s="1"/>
  <c r="Y16" s="1"/>
  <c r="Z356"/>
  <c r="Z240" s="1"/>
  <c r="Z122" s="1"/>
  <c r="Z16" s="1"/>
  <c r="AA356"/>
  <c r="AA240" s="1"/>
  <c r="AA122" s="1"/>
  <c r="AA16" s="1"/>
  <c r="AB356"/>
  <c r="AB240" s="1"/>
  <c r="AB122" s="1"/>
  <c r="AB16" s="1"/>
  <c r="AC356"/>
  <c r="AC240" s="1"/>
  <c r="AC122" s="1"/>
  <c r="AC16" s="1"/>
  <c r="AD356"/>
  <c r="AD240" s="1"/>
  <c r="AD122" s="1"/>
  <c r="AD16" s="1"/>
  <c r="AE356"/>
  <c r="AE240" s="1"/>
  <c r="AE122" s="1"/>
  <c r="AE16" s="1"/>
  <c r="AF356"/>
  <c r="AF240" s="1"/>
  <c r="AF122" s="1"/>
  <c r="AF16" s="1"/>
  <c r="AG356"/>
  <c r="AG240" s="1"/>
  <c r="AG122" s="1"/>
  <c r="AG16" s="1"/>
  <c r="AH356"/>
  <c r="AH240" s="1"/>
  <c r="AH122" s="1"/>
  <c r="AH16" s="1"/>
  <c r="AI356"/>
  <c r="AI240" s="1"/>
  <c r="AI122" s="1"/>
  <c r="AI16" s="1"/>
  <c r="AJ356"/>
  <c r="AJ240" s="1"/>
  <c r="AJ122" s="1"/>
  <c r="AJ16" s="1"/>
  <c r="AK356"/>
  <c r="AK240" s="1"/>
  <c r="AK122" s="1"/>
  <c r="AK16" s="1"/>
  <c r="AL356"/>
  <c r="AL240" s="1"/>
  <c r="AL122" s="1"/>
  <c r="AL16" s="1"/>
  <c r="AM356"/>
  <c r="AM240" s="1"/>
  <c r="AM122" s="1"/>
  <c r="AM16" s="1"/>
  <c r="AN356"/>
  <c r="AN240" s="1"/>
  <c r="AN122" s="1"/>
  <c r="AN16" s="1"/>
  <c r="AO356"/>
  <c r="AO240" s="1"/>
  <c r="AO122" s="1"/>
  <c r="AO16" s="1"/>
  <c r="AP356"/>
  <c r="AP240" s="1"/>
  <c r="AP122" s="1"/>
  <c r="AP16" s="1"/>
  <c r="AQ356"/>
  <c r="AQ240" s="1"/>
  <c r="AQ122" s="1"/>
  <c r="AQ16" s="1"/>
  <c r="AR356"/>
  <c r="AR240" s="1"/>
  <c r="AR122" s="1"/>
  <c r="AR16" s="1"/>
  <c r="AS356"/>
  <c r="AS240" s="1"/>
  <c r="AS122" s="1"/>
  <c r="AS16" s="1"/>
  <c r="AT356"/>
  <c r="AT240" s="1"/>
  <c r="AT122" s="1"/>
  <c r="AT16" s="1"/>
  <c r="AU356"/>
  <c r="AU240" s="1"/>
  <c r="AU122" s="1"/>
  <c r="AU16" s="1"/>
  <c r="AV356"/>
  <c r="AV240" s="1"/>
  <c r="AV122" s="1"/>
  <c r="AV16" s="1"/>
  <c r="AW356"/>
  <c r="AW240" s="1"/>
  <c r="AW122" s="1"/>
  <c r="AW16" s="1"/>
  <c r="AX356"/>
  <c r="AX240" s="1"/>
  <c r="AX122" s="1"/>
  <c r="AX16" s="1"/>
  <c r="AY356"/>
  <c r="AY240" s="1"/>
  <c r="AY122" s="1"/>
  <c r="AY16" s="1"/>
  <c r="AZ356"/>
  <c r="AZ240" s="1"/>
  <c r="AZ122" s="1"/>
  <c r="AZ16" s="1"/>
  <c r="BA356"/>
  <c r="BA240" s="1"/>
  <c r="BA122" s="1"/>
  <c r="BA16" s="1"/>
  <c r="BB356"/>
  <c r="BB240" s="1"/>
  <c r="BB122" s="1"/>
  <c r="BB16" s="1"/>
  <c r="BC356"/>
  <c r="BC240" s="1"/>
  <c r="BC122" s="1"/>
  <c r="BC16" s="1"/>
  <c r="BD356"/>
  <c r="BD240" s="1"/>
  <c r="BD122" s="1"/>
  <c r="BD16" s="1"/>
  <c r="BE356"/>
  <c r="BE240" s="1"/>
  <c r="BE122" s="1"/>
  <c r="BE16" s="1"/>
  <c r="BF356"/>
  <c r="BF240" s="1"/>
  <c r="BF122" s="1"/>
  <c r="BF16" s="1"/>
  <c r="BG356"/>
  <c r="BG240" s="1"/>
  <c r="BG122" s="1"/>
  <c r="BG16" s="1"/>
  <c r="BH356"/>
  <c r="BH240" s="1"/>
  <c r="BH122" s="1"/>
  <c r="BH16" s="1"/>
  <c r="BI356"/>
  <c r="BI240" s="1"/>
  <c r="BI122" s="1"/>
  <c r="BI16" s="1"/>
  <c r="BJ356"/>
  <c r="BJ240" s="1"/>
  <c r="BJ122" s="1"/>
  <c r="BJ16" s="1"/>
  <c r="BK356"/>
  <c r="BK240" s="1"/>
  <c r="BK122" s="1"/>
  <c r="BK16" s="1"/>
  <c r="BL356"/>
  <c r="BL240" s="1"/>
  <c r="BL122" s="1"/>
  <c r="BL16" s="1"/>
  <c r="BM356"/>
  <c r="BM240" s="1"/>
  <c r="BM122" s="1"/>
  <c r="BM16" s="1"/>
  <c r="BN356"/>
  <c r="BN240" s="1"/>
  <c r="BN122" s="1"/>
  <c r="BN16" s="1"/>
  <c r="BO356"/>
  <c r="BO240" s="1"/>
  <c r="BO122" s="1"/>
  <c r="BO16" s="1"/>
  <c r="BP356"/>
  <c r="BP240" s="1"/>
  <c r="BP122" s="1"/>
  <c r="BP16" s="1"/>
  <c r="BQ356"/>
  <c r="BQ240" s="1"/>
  <c r="BQ122" s="1"/>
  <c r="BQ16" s="1"/>
  <c r="BR356"/>
  <c r="BR240" s="1"/>
  <c r="BR122" s="1"/>
  <c r="BR16" s="1"/>
  <c r="BS356"/>
  <c r="BS240" s="1"/>
  <c r="BS122" s="1"/>
  <c r="BS16" s="1"/>
  <c r="BT356"/>
  <c r="BT240" s="1"/>
  <c r="BT122" s="1"/>
  <c r="BT16" s="1"/>
  <c r="BU356"/>
  <c r="BU240" s="1"/>
  <c r="BU122" s="1"/>
  <c r="BU16" s="1"/>
  <c r="BV356"/>
  <c r="BV240" s="1"/>
  <c r="BV122" s="1"/>
  <c r="BV16" s="1"/>
  <c r="BW356"/>
  <c r="BW240" s="1"/>
  <c r="BW122" s="1"/>
  <c r="BW16" s="1"/>
  <c r="BX356"/>
  <c r="BX240" s="1"/>
  <c r="BX122" s="1"/>
  <c r="BX16" s="1"/>
  <c r="BY356"/>
  <c r="BY240" s="1"/>
  <c r="BY122" s="1"/>
  <c r="BY16" s="1"/>
  <c r="BZ356"/>
  <c r="BZ240" s="1"/>
  <c r="BZ122" s="1"/>
  <c r="BZ16" s="1"/>
  <c r="CA356"/>
  <c r="CA240" s="1"/>
  <c r="CA122" s="1"/>
  <c r="CA16" s="1"/>
  <c r="CB356"/>
  <c r="CB240" s="1"/>
  <c r="CB122" s="1"/>
  <c r="CB16" s="1"/>
  <c r="CC356"/>
  <c r="CC240" s="1"/>
  <c r="CC122" s="1"/>
  <c r="CC16" s="1"/>
  <c r="CD356"/>
  <c r="CD240" s="1"/>
  <c r="CD122" s="1"/>
  <c r="CD16" s="1"/>
  <c r="CE356"/>
  <c r="CE240" s="1"/>
  <c r="CE122" s="1"/>
  <c r="CE16" s="1"/>
  <c r="CF356"/>
  <c r="CF240" s="1"/>
  <c r="CF122" s="1"/>
  <c r="CF16" s="1"/>
  <c r="CG356"/>
  <c r="CG240" s="1"/>
  <c r="CG122" s="1"/>
  <c r="CG16" s="1"/>
  <c r="CH356"/>
  <c r="CH240" s="1"/>
  <c r="CH122" s="1"/>
  <c r="CH16" s="1"/>
  <c r="CI356"/>
  <c r="CI240" s="1"/>
  <c r="CI122" s="1"/>
  <c r="CI16" s="1"/>
  <c r="CJ356"/>
  <c r="CJ240" s="1"/>
  <c r="CJ122" s="1"/>
  <c r="CJ16" s="1"/>
  <c r="CK356"/>
  <c r="CK240" s="1"/>
  <c r="CK122" s="1"/>
  <c r="CK16" s="1"/>
  <c r="CL356"/>
  <c r="CL240" s="1"/>
  <c r="CL122" s="1"/>
  <c r="CL16" s="1"/>
  <c r="CM356"/>
  <c r="CM240" s="1"/>
  <c r="CM122" s="1"/>
  <c r="CM16" s="1"/>
  <c r="CN356"/>
  <c r="CN240" s="1"/>
  <c r="CN122" s="1"/>
  <c r="CN16" s="1"/>
  <c r="CO356"/>
  <c r="CO240" s="1"/>
  <c r="CO122" s="1"/>
  <c r="CO16" s="1"/>
  <c r="CP356"/>
  <c r="CP240" s="1"/>
  <c r="CP122" s="1"/>
  <c r="CP16" s="1"/>
  <c r="CQ356"/>
  <c r="CQ240" s="1"/>
  <c r="CQ122" s="1"/>
  <c r="CQ16" s="1"/>
  <c r="CR356"/>
  <c r="CR240" s="1"/>
  <c r="CR122" s="1"/>
  <c r="CR16" s="1"/>
  <c r="CS356"/>
  <c r="CS240" s="1"/>
  <c r="CS122" s="1"/>
  <c r="CS16" s="1"/>
  <c r="CT356"/>
  <c r="CT240" s="1"/>
  <c r="CT122" s="1"/>
  <c r="CT16" s="1"/>
  <c r="CU356"/>
  <c r="CU240" s="1"/>
  <c r="CU122" s="1"/>
  <c r="CU16" s="1"/>
  <c r="CV356"/>
  <c r="CV240" s="1"/>
  <c r="CV122" s="1"/>
  <c r="CV16" s="1"/>
  <c r="CW356"/>
  <c r="CW240" s="1"/>
  <c r="CW122" s="1"/>
  <c r="CW16" s="1"/>
  <c r="CX356"/>
  <c r="CX240" s="1"/>
  <c r="CX122" s="1"/>
  <c r="CX16" s="1"/>
  <c r="CY356"/>
  <c r="CY240" s="1"/>
  <c r="CY122" s="1"/>
  <c r="CY16" s="1"/>
  <c r="CZ356"/>
  <c r="CZ240" s="1"/>
  <c r="CZ122" s="1"/>
  <c r="CZ16" s="1"/>
  <c r="DA356"/>
  <c r="DA240" s="1"/>
  <c r="DA122" s="1"/>
  <c r="DA16" s="1"/>
  <c r="DB356"/>
  <c r="DB240" s="1"/>
  <c r="DB122" s="1"/>
  <c r="DB16" s="1"/>
  <c r="DC356"/>
  <c r="DC240" s="1"/>
  <c r="DC122" s="1"/>
  <c r="DC16" s="1"/>
  <c r="DD356"/>
  <c r="DD240" s="1"/>
  <c r="DD122" s="1"/>
  <c r="DD16" s="1"/>
  <c r="J357"/>
  <c r="J241" s="1"/>
  <c r="J123" s="1"/>
  <c r="K357"/>
  <c r="K241" s="1"/>
  <c r="K123" s="1"/>
  <c r="K17" s="1"/>
  <c r="L357"/>
  <c r="L241" s="1"/>
  <c r="L123" s="1"/>
  <c r="L17" s="1"/>
  <c r="M357"/>
  <c r="M241" s="1"/>
  <c r="M123" s="1"/>
  <c r="M17" s="1"/>
  <c r="N357"/>
  <c r="N241" s="1"/>
  <c r="N123" s="1"/>
  <c r="N17" s="1"/>
  <c r="O357"/>
  <c r="O241" s="1"/>
  <c r="O123" s="1"/>
  <c r="O17" s="1"/>
  <c r="P357"/>
  <c r="P241" s="1"/>
  <c r="P123" s="1"/>
  <c r="P17" s="1"/>
  <c r="R357"/>
  <c r="R241" s="1"/>
  <c r="R123" s="1"/>
  <c r="R17" s="1"/>
  <c r="S357"/>
  <c r="S241" s="1"/>
  <c r="S123" s="1"/>
  <c r="S17" s="1"/>
  <c r="T357"/>
  <c r="T241" s="1"/>
  <c r="T123" s="1"/>
  <c r="T17" s="1"/>
  <c r="U357"/>
  <c r="U241" s="1"/>
  <c r="U123" s="1"/>
  <c r="U17" s="1"/>
  <c r="V357"/>
  <c r="V241" s="1"/>
  <c r="V123" s="1"/>
  <c r="V17" s="1"/>
  <c r="W357"/>
  <c r="W241" s="1"/>
  <c r="W123" s="1"/>
  <c r="W17" s="1"/>
  <c r="X357"/>
  <c r="X241" s="1"/>
  <c r="X123" s="1"/>
  <c r="X17" s="1"/>
  <c r="Y357"/>
  <c r="Y241" s="1"/>
  <c r="Y123" s="1"/>
  <c r="Y17" s="1"/>
  <c r="Z357"/>
  <c r="Z241" s="1"/>
  <c r="Z123" s="1"/>
  <c r="Z17" s="1"/>
  <c r="AA357"/>
  <c r="AA241" s="1"/>
  <c r="AA123" s="1"/>
  <c r="AA17" s="1"/>
  <c r="AB357"/>
  <c r="AB241" s="1"/>
  <c r="AB123" s="1"/>
  <c r="AB17" s="1"/>
  <c r="AC357"/>
  <c r="AC241" s="1"/>
  <c r="AC123" s="1"/>
  <c r="AC17" s="1"/>
  <c r="AD357"/>
  <c r="AD241" s="1"/>
  <c r="AD123" s="1"/>
  <c r="AD17" s="1"/>
  <c r="AE357"/>
  <c r="AE241" s="1"/>
  <c r="AE123" s="1"/>
  <c r="AE17" s="1"/>
  <c r="AF357"/>
  <c r="AF241" s="1"/>
  <c r="AF123" s="1"/>
  <c r="AF17" s="1"/>
  <c r="AG357"/>
  <c r="AG241" s="1"/>
  <c r="AG123" s="1"/>
  <c r="AG17" s="1"/>
  <c r="AH357"/>
  <c r="AH241" s="1"/>
  <c r="AH123" s="1"/>
  <c r="AH17" s="1"/>
  <c r="AI357"/>
  <c r="AI241" s="1"/>
  <c r="AI123" s="1"/>
  <c r="AI17" s="1"/>
  <c r="AJ357"/>
  <c r="AJ241" s="1"/>
  <c r="AJ123" s="1"/>
  <c r="AJ17" s="1"/>
  <c r="AK357"/>
  <c r="AK241" s="1"/>
  <c r="AK123" s="1"/>
  <c r="AK17" s="1"/>
  <c r="AL357"/>
  <c r="AL241" s="1"/>
  <c r="AL123" s="1"/>
  <c r="AL17" s="1"/>
  <c r="AM357"/>
  <c r="AM241" s="1"/>
  <c r="AM123" s="1"/>
  <c r="AM17" s="1"/>
  <c r="AN357"/>
  <c r="AN241" s="1"/>
  <c r="AN123" s="1"/>
  <c r="AN17" s="1"/>
  <c r="AO357"/>
  <c r="AO241" s="1"/>
  <c r="AO123" s="1"/>
  <c r="AO17" s="1"/>
  <c r="AP357"/>
  <c r="AP241" s="1"/>
  <c r="AP123" s="1"/>
  <c r="AP17" s="1"/>
  <c r="AQ357"/>
  <c r="AQ241" s="1"/>
  <c r="AQ123" s="1"/>
  <c r="AQ17" s="1"/>
  <c r="AR357"/>
  <c r="AR241" s="1"/>
  <c r="AR123" s="1"/>
  <c r="AR17" s="1"/>
  <c r="AS357"/>
  <c r="AS241" s="1"/>
  <c r="AS123" s="1"/>
  <c r="AS17" s="1"/>
  <c r="AT357"/>
  <c r="AT241" s="1"/>
  <c r="AT123" s="1"/>
  <c r="AT17" s="1"/>
  <c r="AU357"/>
  <c r="AU241" s="1"/>
  <c r="AU123" s="1"/>
  <c r="AU17" s="1"/>
  <c r="AV357"/>
  <c r="AV241" s="1"/>
  <c r="AV123" s="1"/>
  <c r="AV17" s="1"/>
  <c r="AW357"/>
  <c r="AW241" s="1"/>
  <c r="AW123" s="1"/>
  <c r="AW17" s="1"/>
  <c r="AX357"/>
  <c r="AX241" s="1"/>
  <c r="AX123" s="1"/>
  <c r="AX17" s="1"/>
  <c r="AY357"/>
  <c r="AY241" s="1"/>
  <c r="AY123" s="1"/>
  <c r="AY17" s="1"/>
  <c r="AZ357"/>
  <c r="AZ241" s="1"/>
  <c r="AZ123" s="1"/>
  <c r="AZ17" s="1"/>
  <c r="BA357"/>
  <c r="BA241" s="1"/>
  <c r="BA123" s="1"/>
  <c r="BA17" s="1"/>
  <c r="BB357"/>
  <c r="BB241" s="1"/>
  <c r="BB123" s="1"/>
  <c r="BB17" s="1"/>
  <c r="BC357"/>
  <c r="BC241" s="1"/>
  <c r="BC123" s="1"/>
  <c r="BC17" s="1"/>
  <c r="BD357"/>
  <c r="BD241" s="1"/>
  <c r="BD123" s="1"/>
  <c r="BD17" s="1"/>
  <c r="BE357"/>
  <c r="BE241" s="1"/>
  <c r="BE123" s="1"/>
  <c r="BE17" s="1"/>
  <c r="BF357"/>
  <c r="BF241" s="1"/>
  <c r="BF123" s="1"/>
  <c r="BF17" s="1"/>
  <c r="BG357"/>
  <c r="BG241" s="1"/>
  <c r="BG123" s="1"/>
  <c r="BG17" s="1"/>
  <c r="BH357"/>
  <c r="BH241" s="1"/>
  <c r="BH123" s="1"/>
  <c r="BH17" s="1"/>
  <c r="BI357"/>
  <c r="BI241" s="1"/>
  <c r="BI123" s="1"/>
  <c r="BI17" s="1"/>
  <c r="BJ357"/>
  <c r="BJ241" s="1"/>
  <c r="BJ123" s="1"/>
  <c r="BJ17" s="1"/>
  <c r="BK357"/>
  <c r="BK241" s="1"/>
  <c r="BK123" s="1"/>
  <c r="BK17" s="1"/>
  <c r="BL357"/>
  <c r="BL241" s="1"/>
  <c r="BL123" s="1"/>
  <c r="BL17" s="1"/>
  <c r="BM357"/>
  <c r="BM241" s="1"/>
  <c r="BM123" s="1"/>
  <c r="BM17" s="1"/>
  <c r="BN357"/>
  <c r="BN241" s="1"/>
  <c r="BN123" s="1"/>
  <c r="BN17" s="1"/>
  <c r="BO357"/>
  <c r="BO241" s="1"/>
  <c r="BO123" s="1"/>
  <c r="BO17" s="1"/>
  <c r="BP357"/>
  <c r="BP241" s="1"/>
  <c r="BP123" s="1"/>
  <c r="BP17" s="1"/>
  <c r="BQ357"/>
  <c r="BQ241" s="1"/>
  <c r="BQ123" s="1"/>
  <c r="BQ17" s="1"/>
  <c r="BR357"/>
  <c r="BR241" s="1"/>
  <c r="BR123" s="1"/>
  <c r="BR17" s="1"/>
  <c r="BS357"/>
  <c r="BS241" s="1"/>
  <c r="BS123" s="1"/>
  <c r="BS17" s="1"/>
  <c r="BT357"/>
  <c r="BT241" s="1"/>
  <c r="BT123" s="1"/>
  <c r="BT17" s="1"/>
  <c r="BU357"/>
  <c r="BU241" s="1"/>
  <c r="BU123" s="1"/>
  <c r="BU17" s="1"/>
  <c r="BV357"/>
  <c r="BV241" s="1"/>
  <c r="BV123" s="1"/>
  <c r="BV17" s="1"/>
  <c r="BW357"/>
  <c r="BW241" s="1"/>
  <c r="BW123" s="1"/>
  <c r="BW17" s="1"/>
  <c r="BX357"/>
  <c r="BX241" s="1"/>
  <c r="BX123" s="1"/>
  <c r="BX17" s="1"/>
  <c r="BY357"/>
  <c r="BY241" s="1"/>
  <c r="BY123" s="1"/>
  <c r="BY17" s="1"/>
  <c r="BZ357"/>
  <c r="BZ241" s="1"/>
  <c r="BZ123" s="1"/>
  <c r="BZ17" s="1"/>
  <c r="CA357"/>
  <c r="CA241" s="1"/>
  <c r="CA123" s="1"/>
  <c r="CA17" s="1"/>
  <c r="CB357"/>
  <c r="CB241" s="1"/>
  <c r="CB123" s="1"/>
  <c r="CB17" s="1"/>
  <c r="CC357"/>
  <c r="CC241" s="1"/>
  <c r="CC123" s="1"/>
  <c r="CC17" s="1"/>
  <c r="CD357"/>
  <c r="CD241" s="1"/>
  <c r="CD123" s="1"/>
  <c r="CD17" s="1"/>
  <c r="CE357"/>
  <c r="CE241" s="1"/>
  <c r="CE123" s="1"/>
  <c r="CE17" s="1"/>
  <c r="CF357"/>
  <c r="CF241" s="1"/>
  <c r="CF123" s="1"/>
  <c r="CF17" s="1"/>
  <c r="CG357"/>
  <c r="CG241" s="1"/>
  <c r="CG123" s="1"/>
  <c r="CG17" s="1"/>
  <c r="CH357"/>
  <c r="CH241" s="1"/>
  <c r="CH123" s="1"/>
  <c r="CH17" s="1"/>
  <c r="CI357"/>
  <c r="CI241" s="1"/>
  <c r="CI123" s="1"/>
  <c r="CI17" s="1"/>
  <c r="CJ357"/>
  <c r="CJ241" s="1"/>
  <c r="CJ123" s="1"/>
  <c r="CJ17" s="1"/>
  <c r="CK357"/>
  <c r="CK241" s="1"/>
  <c r="CK123" s="1"/>
  <c r="CK17" s="1"/>
  <c r="CL357"/>
  <c r="CL241" s="1"/>
  <c r="CL123" s="1"/>
  <c r="CL17" s="1"/>
  <c r="CM357"/>
  <c r="CM241" s="1"/>
  <c r="CM123" s="1"/>
  <c r="CM17" s="1"/>
  <c r="CN357"/>
  <c r="CN241" s="1"/>
  <c r="CN123" s="1"/>
  <c r="CN17" s="1"/>
  <c r="CO357"/>
  <c r="CO241" s="1"/>
  <c r="CO123" s="1"/>
  <c r="CO17" s="1"/>
  <c r="CP357"/>
  <c r="CP241" s="1"/>
  <c r="CP123" s="1"/>
  <c r="CP17" s="1"/>
  <c r="CQ357"/>
  <c r="CQ241" s="1"/>
  <c r="CQ123" s="1"/>
  <c r="CQ17" s="1"/>
  <c r="CR357"/>
  <c r="CR241" s="1"/>
  <c r="CR123" s="1"/>
  <c r="CR17" s="1"/>
  <c r="CS357"/>
  <c r="CS241" s="1"/>
  <c r="CS123" s="1"/>
  <c r="CS17" s="1"/>
  <c r="CT357"/>
  <c r="CT241" s="1"/>
  <c r="CT123" s="1"/>
  <c r="CT17" s="1"/>
  <c r="CU357"/>
  <c r="CU241" s="1"/>
  <c r="CU123" s="1"/>
  <c r="CU17" s="1"/>
  <c r="CV357"/>
  <c r="CV241" s="1"/>
  <c r="CV123" s="1"/>
  <c r="CV17" s="1"/>
  <c r="CW357"/>
  <c r="CW241" s="1"/>
  <c r="CW123" s="1"/>
  <c r="CW17" s="1"/>
  <c r="CX357"/>
  <c r="CX241" s="1"/>
  <c r="CX123" s="1"/>
  <c r="CX17" s="1"/>
  <c r="CY357"/>
  <c r="CY241" s="1"/>
  <c r="CY123" s="1"/>
  <c r="CY17" s="1"/>
  <c r="CZ357"/>
  <c r="CZ241" s="1"/>
  <c r="CZ123" s="1"/>
  <c r="CZ17" s="1"/>
  <c r="DA357"/>
  <c r="DA241" s="1"/>
  <c r="DA123" s="1"/>
  <c r="DA17" s="1"/>
  <c r="DB357"/>
  <c r="DB241" s="1"/>
  <c r="DB123" s="1"/>
  <c r="DB17" s="1"/>
  <c r="DC357"/>
  <c r="DC241" s="1"/>
  <c r="DC123" s="1"/>
  <c r="DC17" s="1"/>
  <c r="DD357"/>
  <c r="DD241" s="1"/>
  <c r="DD123" s="1"/>
  <c r="DD17" s="1"/>
  <c r="J358"/>
  <c r="J242" s="1"/>
  <c r="J124" s="1"/>
  <c r="K358"/>
  <c r="K242" s="1"/>
  <c r="K124" s="1"/>
  <c r="K18" s="1"/>
  <c r="L358"/>
  <c r="L242" s="1"/>
  <c r="L124" s="1"/>
  <c r="L18" s="1"/>
  <c r="M358"/>
  <c r="M242" s="1"/>
  <c r="M124" s="1"/>
  <c r="M18" s="1"/>
  <c r="N358"/>
  <c r="N242" s="1"/>
  <c r="N124" s="1"/>
  <c r="N18" s="1"/>
  <c r="O358"/>
  <c r="O242" s="1"/>
  <c r="O124" s="1"/>
  <c r="O18" s="1"/>
  <c r="P358"/>
  <c r="P242" s="1"/>
  <c r="P124" s="1"/>
  <c r="P18" s="1"/>
  <c r="Q358"/>
  <c r="Q242" s="1"/>
  <c r="Q124" s="1"/>
  <c r="Q18" s="1"/>
  <c r="S358"/>
  <c r="S242" s="1"/>
  <c r="S124" s="1"/>
  <c r="S18" s="1"/>
  <c r="T358"/>
  <c r="T242" s="1"/>
  <c r="T124" s="1"/>
  <c r="T18" s="1"/>
  <c r="U358"/>
  <c r="U242" s="1"/>
  <c r="U124" s="1"/>
  <c r="U18" s="1"/>
  <c r="V358"/>
  <c r="V242" s="1"/>
  <c r="V124" s="1"/>
  <c r="V18" s="1"/>
  <c r="W358"/>
  <c r="W242" s="1"/>
  <c r="W124" s="1"/>
  <c r="W18" s="1"/>
  <c r="X358"/>
  <c r="X242" s="1"/>
  <c r="X124" s="1"/>
  <c r="X18" s="1"/>
  <c r="Y358"/>
  <c r="Y242" s="1"/>
  <c r="Y124" s="1"/>
  <c r="Y18" s="1"/>
  <c r="Z358"/>
  <c r="Z242" s="1"/>
  <c r="Z124" s="1"/>
  <c r="Z18" s="1"/>
  <c r="AA358"/>
  <c r="AA242" s="1"/>
  <c r="AA124" s="1"/>
  <c r="AA18" s="1"/>
  <c r="AB358"/>
  <c r="AB242" s="1"/>
  <c r="AB124" s="1"/>
  <c r="AB18" s="1"/>
  <c r="AC358"/>
  <c r="AC242" s="1"/>
  <c r="AC124" s="1"/>
  <c r="AC18" s="1"/>
  <c r="AD358"/>
  <c r="AD242" s="1"/>
  <c r="AD124" s="1"/>
  <c r="AD18" s="1"/>
  <c r="AE358"/>
  <c r="AE242" s="1"/>
  <c r="AE124" s="1"/>
  <c r="AE18" s="1"/>
  <c r="AF358"/>
  <c r="AF242" s="1"/>
  <c r="AF124" s="1"/>
  <c r="AF18" s="1"/>
  <c r="AG358"/>
  <c r="AG242" s="1"/>
  <c r="AG124" s="1"/>
  <c r="AG18" s="1"/>
  <c r="AH358"/>
  <c r="AH242" s="1"/>
  <c r="AH124" s="1"/>
  <c r="AH18" s="1"/>
  <c r="AI358"/>
  <c r="AI242" s="1"/>
  <c r="AI124" s="1"/>
  <c r="AI18" s="1"/>
  <c r="AJ358"/>
  <c r="AJ242" s="1"/>
  <c r="AJ124" s="1"/>
  <c r="AJ18" s="1"/>
  <c r="AK358"/>
  <c r="AK242" s="1"/>
  <c r="AK124" s="1"/>
  <c r="AK18" s="1"/>
  <c r="AL358"/>
  <c r="AL242" s="1"/>
  <c r="AL124" s="1"/>
  <c r="AL18" s="1"/>
  <c r="AM358"/>
  <c r="AM242" s="1"/>
  <c r="AM124" s="1"/>
  <c r="AM18" s="1"/>
  <c r="AN358"/>
  <c r="AN242" s="1"/>
  <c r="AN124" s="1"/>
  <c r="AN18" s="1"/>
  <c r="AO358"/>
  <c r="AO242" s="1"/>
  <c r="AO124" s="1"/>
  <c r="AO18" s="1"/>
  <c r="AP358"/>
  <c r="AP242" s="1"/>
  <c r="AP124" s="1"/>
  <c r="AP18" s="1"/>
  <c r="AQ358"/>
  <c r="AQ242" s="1"/>
  <c r="AQ124" s="1"/>
  <c r="AQ18" s="1"/>
  <c r="AR358"/>
  <c r="AR242" s="1"/>
  <c r="AR124" s="1"/>
  <c r="AR18" s="1"/>
  <c r="AS358"/>
  <c r="AS242" s="1"/>
  <c r="AS124" s="1"/>
  <c r="AS18" s="1"/>
  <c r="AT358"/>
  <c r="AT242" s="1"/>
  <c r="AT124" s="1"/>
  <c r="AT18" s="1"/>
  <c r="AU358"/>
  <c r="AU242" s="1"/>
  <c r="AU124" s="1"/>
  <c r="AU18" s="1"/>
  <c r="AV358"/>
  <c r="AV242" s="1"/>
  <c r="AV124" s="1"/>
  <c r="AV18" s="1"/>
  <c r="AW358"/>
  <c r="AW242" s="1"/>
  <c r="AW124" s="1"/>
  <c r="AW18" s="1"/>
  <c r="AX358"/>
  <c r="AX242" s="1"/>
  <c r="AX124" s="1"/>
  <c r="AX18" s="1"/>
  <c r="AY358"/>
  <c r="AY242" s="1"/>
  <c r="AY124" s="1"/>
  <c r="AY18" s="1"/>
  <c r="AZ358"/>
  <c r="AZ242" s="1"/>
  <c r="AZ124" s="1"/>
  <c r="AZ18" s="1"/>
  <c r="BA358"/>
  <c r="BA242" s="1"/>
  <c r="BA124" s="1"/>
  <c r="BA18" s="1"/>
  <c r="BB358"/>
  <c r="BB242" s="1"/>
  <c r="BB124" s="1"/>
  <c r="BB18" s="1"/>
  <c r="BC358"/>
  <c r="BC242" s="1"/>
  <c r="BC124" s="1"/>
  <c r="BC18" s="1"/>
  <c r="BD358"/>
  <c r="BD242" s="1"/>
  <c r="BD124" s="1"/>
  <c r="BD18" s="1"/>
  <c r="BE358"/>
  <c r="BE242" s="1"/>
  <c r="BE124" s="1"/>
  <c r="BE18" s="1"/>
  <c r="BF358"/>
  <c r="BF242" s="1"/>
  <c r="BF124" s="1"/>
  <c r="BF18" s="1"/>
  <c r="BG358"/>
  <c r="BG242" s="1"/>
  <c r="BG124" s="1"/>
  <c r="BG18" s="1"/>
  <c r="BH358"/>
  <c r="BH242" s="1"/>
  <c r="BH124" s="1"/>
  <c r="BH18" s="1"/>
  <c r="BI358"/>
  <c r="BI242" s="1"/>
  <c r="BI124" s="1"/>
  <c r="BI18" s="1"/>
  <c r="BJ358"/>
  <c r="BJ242" s="1"/>
  <c r="BJ124" s="1"/>
  <c r="BJ18" s="1"/>
  <c r="BK358"/>
  <c r="BK242" s="1"/>
  <c r="BK124" s="1"/>
  <c r="BK18" s="1"/>
  <c r="BL358"/>
  <c r="BL242" s="1"/>
  <c r="BL124" s="1"/>
  <c r="BL18" s="1"/>
  <c r="BM358"/>
  <c r="BM242" s="1"/>
  <c r="BM124" s="1"/>
  <c r="BM18" s="1"/>
  <c r="BN358"/>
  <c r="BN242" s="1"/>
  <c r="BN124" s="1"/>
  <c r="BN18" s="1"/>
  <c r="BO358"/>
  <c r="BO242" s="1"/>
  <c r="BO124" s="1"/>
  <c r="BO18" s="1"/>
  <c r="BP358"/>
  <c r="BP242" s="1"/>
  <c r="BP124" s="1"/>
  <c r="BP18" s="1"/>
  <c r="BQ358"/>
  <c r="BQ242" s="1"/>
  <c r="BQ124" s="1"/>
  <c r="BQ18" s="1"/>
  <c r="BR358"/>
  <c r="BR242" s="1"/>
  <c r="BR124" s="1"/>
  <c r="BR18" s="1"/>
  <c r="BS358"/>
  <c r="BS242" s="1"/>
  <c r="BS124" s="1"/>
  <c r="BS18" s="1"/>
  <c r="BT358"/>
  <c r="BT242" s="1"/>
  <c r="BT124" s="1"/>
  <c r="BT18" s="1"/>
  <c r="BU358"/>
  <c r="BU242" s="1"/>
  <c r="BU124" s="1"/>
  <c r="BU18" s="1"/>
  <c r="BV358"/>
  <c r="BV242" s="1"/>
  <c r="BV124" s="1"/>
  <c r="BV18" s="1"/>
  <c r="BW358"/>
  <c r="BW242" s="1"/>
  <c r="BW124" s="1"/>
  <c r="BW18" s="1"/>
  <c r="BX358"/>
  <c r="BX242" s="1"/>
  <c r="BX124" s="1"/>
  <c r="BX18" s="1"/>
  <c r="BY358"/>
  <c r="BY242" s="1"/>
  <c r="BY124" s="1"/>
  <c r="BY18" s="1"/>
  <c r="BZ358"/>
  <c r="BZ242" s="1"/>
  <c r="BZ124" s="1"/>
  <c r="BZ18" s="1"/>
  <c r="CA358"/>
  <c r="CA242" s="1"/>
  <c r="CA124" s="1"/>
  <c r="CA18" s="1"/>
  <c r="CB358"/>
  <c r="CB242" s="1"/>
  <c r="CB124" s="1"/>
  <c r="CB18" s="1"/>
  <c r="CC358"/>
  <c r="CC242" s="1"/>
  <c r="CC124" s="1"/>
  <c r="CC18" s="1"/>
  <c r="CD358"/>
  <c r="CD242" s="1"/>
  <c r="CD124" s="1"/>
  <c r="CD18" s="1"/>
  <c r="CE358"/>
  <c r="CE242" s="1"/>
  <c r="CE124" s="1"/>
  <c r="CE18" s="1"/>
  <c r="CF358"/>
  <c r="CF242" s="1"/>
  <c r="CF124" s="1"/>
  <c r="CF18" s="1"/>
  <c r="CG358"/>
  <c r="CG242" s="1"/>
  <c r="CG124" s="1"/>
  <c r="CG18" s="1"/>
  <c r="CH358"/>
  <c r="CH242" s="1"/>
  <c r="CH124" s="1"/>
  <c r="CH18" s="1"/>
  <c r="CI358"/>
  <c r="CI242" s="1"/>
  <c r="CI124" s="1"/>
  <c r="CI18" s="1"/>
  <c r="CJ358"/>
  <c r="CJ242" s="1"/>
  <c r="CJ124" s="1"/>
  <c r="CJ18" s="1"/>
  <c r="CK358"/>
  <c r="CK242" s="1"/>
  <c r="CK124" s="1"/>
  <c r="CK18" s="1"/>
  <c r="CL358"/>
  <c r="CL242" s="1"/>
  <c r="CL124" s="1"/>
  <c r="CL18" s="1"/>
  <c r="CM358"/>
  <c r="CM242" s="1"/>
  <c r="CM124" s="1"/>
  <c r="CM18" s="1"/>
  <c r="CN358"/>
  <c r="CN242" s="1"/>
  <c r="CN124" s="1"/>
  <c r="CN18" s="1"/>
  <c r="CO358"/>
  <c r="CO242" s="1"/>
  <c r="CO124" s="1"/>
  <c r="CO18" s="1"/>
  <c r="CP358"/>
  <c r="CP242" s="1"/>
  <c r="CP124" s="1"/>
  <c r="CP18" s="1"/>
  <c r="CQ358"/>
  <c r="CQ242" s="1"/>
  <c r="CQ124" s="1"/>
  <c r="CQ18" s="1"/>
  <c r="CR358"/>
  <c r="CR242" s="1"/>
  <c r="CR124" s="1"/>
  <c r="CR18" s="1"/>
  <c r="CS358"/>
  <c r="CS242" s="1"/>
  <c r="CS124" s="1"/>
  <c r="CS18" s="1"/>
  <c r="CT358"/>
  <c r="CT242" s="1"/>
  <c r="CT124" s="1"/>
  <c r="CT18" s="1"/>
  <c r="CU358"/>
  <c r="CU242" s="1"/>
  <c r="CU124" s="1"/>
  <c r="CU18" s="1"/>
  <c r="CV358"/>
  <c r="CV242" s="1"/>
  <c r="CV124" s="1"/>
  <c r="CV18" s="1"/>
  <c r="CW358"/>
  <c r="CW242" s="1"/>
  <c r="CW124" s="1"/>
  <c r="CW18" s="1"/>
  <c r="CX358"/>
  <c r="CX242" s="1"/>
  <c r="CX124" s="1"/>
  <c r="CX18" s="1"/>
  <c r="CY358"/>
  <c r="CY242" s="1"/>
  <c r="CY124" s="1"/>
  <c r="CY18" s="1"/>
  <c r="CZ358"/>
  <c r="CZ242" s="1"/>
  <c r="CZ124" s="1"/>
  <c r="CZ18" s="1"/>
  <c r="DA358"/>
  <c r="DA242" s="1"/>
  <c r="DA124" s="1"/>
  <c r="DA18" s="1"/>
  <c r="DB358"/>
  <c r="DB242" s="1"/>
  <c r="DB124" s="1"/>
  <c r="DB18" s="1"/>
  <c r="DC358"/>
  <c r="DC242" s="1"/>
  <c r="DC124" s="1"/>
  <c r="DC18" s="1"/>
  <c r="DD358"/>
  <c r="DD242" s="1"/>
  <c r="DD124" s="1"/>
  <c r="DD18" s="1"/>
  <c r="J359"/>
  <c r="J243" s="1"/>
  <c r="J125" s="1"/>
  <c r="K359"/>
  <c r="K243" s="1"/>
  <c r="K125" s="1"/>
  <c r="K19" s="1"/>
  <c r="L359"/>
  <c r="L243" s="1"/>
  <c r="L125" s="1"/>
  <c r="L19" s="1"/>
  <c r="M359"/>
  <c r="M243" s="1"/>
  <c r="M125" s="1"/>
  <c r="M19" s="1"/>
  <c r="N359"/>
  <c r="N243" s="1"/>
  <c r="N125" s="1"/>
  <c r="N19" s="1"/>
  <c r="O359"/>
  <c r="O243" s="1"/>
  <c r="O125" s="1"/>
  <c r="O19" s="1"/>
  <c r="P359"/>
  <c r="P243" s="1"/>
  <c r="P125" s="1"/>
  <c r="P19" s="1"/>
  <c r="Q359"/>
  <c r="Q243" s="1"/>
  <c r="Q125" s="1"/>
  <c r="Q19" s="1"/>
  <c r="R359"/>
  <c r="R243" s="1"/>
  <c r="R125" s="1"/>
  <c r="R19" s="1"/>
  <c r="T359"/>
  <c r="T243" s="1"/>
  <c r="T125" s="1"/>
  <c r="T19" s="1"/>
  <c r="U359"/>
  <c r="U243" s="1"/>
  <c r="U125" s="1"/>
  <c r="U19" s="1"/>
  <c r="V359"/>
  <c r="V243" s="1"/>
  <c r="V125" s="1"/>
  <c r="V19" s="1"/>
  <c r="W359"/>
  <c r="W243" s="1"/>
  <c r="W125" s="1"/>
  <c r="W19" s="1"/>
  <c r="X359"/>
  <c r="X243" s="1"/>
  <c r="X125" s="1"/>
  <c r="X19" s="1"/>
  <c r="Y359"/>
  <c r="Y243" s="1"/>
  <c r="Y125" s="1"/>
  <c r="Y19" s="1"/>
  <c r="Z359"/>
  <c r="Z243" s="1"/>
  <c r="Z125" s="1"/>
  <c r="Z19" s="1"/>
  <c r="AA359"/>
  <c r="AA243" s="1"/>
  <c r="AA125" s="1"/>
  <c r="AA19" s="1"/>
  <c r="AB359"/>
  <c r="AB243" s="1"/>
  <c r="AB125" s="1"/>
  <c r="AB19" s="1"/>
  <c r="AC359"/>
  <c r="AC243" s="1"/>
  <c r="AC125" s="1"/>
  <c r="AC19" s="1"/>
  <c r="AD359"/>
  <c r="AD243" s="1"/>
  <c r="AD125" s="1"/>
  <c r="AD19" s="1"/>
  <c r="AE359"/>
  <c r="AE243" s="1"/>
  <c r="AE125" s="1"/>
  <c r="AE19" s="1"/>
  <c r="AF359"/>
  <c r="AF243" s="1"/>
  <c r="AF125" s="1"/>
  <c r="AF19" s="1"/>
  <c r="AG359"/>
  <c r="AG243" s="1"/>
  <c r="AG125" s="1"/>
  <c r="AG19" s="1"/>
  <c r="AH359"/>
  <c r="AH243" s="1"/>
  <c r="AH125" s="1"/>
  <c r="AH19" s="1"/>
  <c r="AI359"/>
  <c r="AI243" s="1"/>
  <c r="AI125" s="1"/>
  <c r="AI19" s="1"/>
  <c r="AJ359"/>
  <c r="AJ243" s="1"/>
  <c r="AJ125" s="1"/>
  <c r="AJ19" s="1"/>
  <c r="AK359"/>
  <c r="AK243" s="1"/>
  <c r="AK125" s="1"/>
  <c r="AK19" s="1"/>
  <c r="AL359"/>
  <c r="AL243" s="1"/>
  <c r="AL125" s="1"/>
  <c r="AL19" s="1"/>
  <c r="AM359"/>
  <c r="AM243" s="1"/>
  <c r="AM125" s="1"/>
  <c r="AM19" s="1"/>
  <c r="AN359"/>
  <c r="AN243" s="1"/>
  <c r="AN125" s="1"/>
  <c r="AN19" s="1"/>
  <c r="AO359"/>
  <c r="AO243" s="1"/>
  <c r="AO125" s="1"/>
  <c r="AO19" s="1"/>
  <c r="AP359"/>
  <c r="AP243" s="1"/>
  <c r="AP125" s="1"/>
  <c r="AP19" s="1"/>
  <c r="AQ359"/>
  <c r="AQ243" s="1"/>
  <c r="AQ125" s="1"/>
  <c r="AQ19" s="1"/>
  <c r="AR359"/>
  <c r="AR243" s="1"/>
  <c r="AR125" s="1"/>
  <c r="AR19" s="1"/>
  <c r="AS359"/>
  <c r="AS243" s="1"/>
  <c r="AS125" s="1"/>
  <c r="AS19" s="1"/>
  <c r="AT359"/>
  <c r="AT243" s="1"/>
  <c r="AT125" s="1"/>
  <c r="AT19" s="1"/>
  <c r="AU359"/>
  <c r="AU243" s="1"/>
  <c r="AU125" s="1"/>
  <c r="AU19" s="1"/>
  <c r="AV359"/>
  <c r="AV243" s="1"/>
  <c r="AV125" s="1"/>
  <c r="AV19" s="1"/>
  <c r="AW359"/>
  <c r="AW243" s="1"/>
  <c r="AW125" s="1"/>
  <c r="AW19" s="1"/>
  <c r="AX359"/>
  <c r="AX243" s="1"/>
  <c r="AX125" s="1"/>
  <c r="AX19" s="1"/>
  <c r="AY359"/>
  <c r="AY243" s="1"/>
  <c r="AY125" s="1"/>
  <c r="AY19" s="1"/>
  <c r="AZ359"/>
  <c r="AZ243" s="1"/>
  <c r="AZ125" s="1"/>
  <c r="AZ19" s="1"/>
  <c r="BA359"/>
  <c r="BA243" s="1"/>
  <c r="BA125" s="1"/>
  <c r="BA19" s="1"/>
  <c r="BB359"/>
  <c r="BB243" s="1"/>
  <c r="BB125" s="1"/>
  <c r="BB19" s="1"/>
  <c r="BC359"/>
  <c r="BC243" s="1"/>
  <c r="BC125" s="1"/>
  <c r="BC19" s="1"/>
  <c r="BD359"/>
  <c r="BD243" s="1"/>
  <c r="BD125" s="1"/>
  <c r="BD19" s="1"/>
  <c r="BE359"/>
  <c r="BE243" s="1"/>
  <c r="BE125" s="1"/>
  <c r="BE19" s="1"/>
  <c r="BF359"/>
  <c r="BF243" s="1"/>
  <c r="BF125" s="1"/>
  <c r="BF19" s="1"/>
  <c r="BG359"/>
  <c r="BG243" s="1"/>
  <c r="BG125" s="1"/>
  <c r="BG19" s="1"/>
  <c r="BH359"/>
  <c r="BH243" s="1"/>
  <c r="BH125" s="1"/>
  <c r="BH19" s="1"/>
  <c r="BI359"/>
  <c r="BI243" s="1"/>
  <c r="BI125" s="1"/>
  <c r="BI19" s="1"/>
  <c r="BJ359"/>
  <c r="BJ243" s="1"/>
  <c r="BJ125" s="1"/>
  <c r="BJ19" s="1"/>
  <c r="BK359"/>
  <c r="BK243" s="1"/>
  <c r="BK125" s="1"/>
  <c r="BK19" s="1"/>
  <c r="BL359"/>
  <c r="BL243" s="1"/>
  <c r="BL125" s="1"/>
  <c r="BL19" s="1"/>
  <c r="BM359"/>
  <c r="BM243" s="1"/>
  <c r="BM125" s="1"/>
  <c r="BM19" s="1"/>
  <c r="BN359"/>
  <c r="BN243" s="1"/>
  <c r="BN125" s="1"/>
  <c r="BN19" s="1"/>
  <c r="BO359"/>
  <c r="BO243" s="1"/>
  <c r="BO125" s="1"/>
  <c r="BO19" s="1"/>
  <c r="BP359"/>
  <c r="BP243" s="1"/>
  <c r="BP125" s="1"/>
  <c r="BP19" s="1"/>
  <c r="BQ359"/>
  <c r="BQ243" s="1"/>
  <c r="BQ125" s="1"/>
  <c r="BQ19" s="1"/>
  <c r="BR359"/>
  <c r="BR243" s="1"/>
  <c r="BR125" s="1"/>
  <c r="BR19" s="1"/>
  <c r="BS359"/>
  <c r="BS243" s="1"/>
  <c r="BS125" s="1"/>
  <c r="BS19" s="1"/>
  <c r="BT359"/>
  <c r="BT243" s="1"/>
  <c r="BT125" s="1"/>
  <c r="BT19" s="1"/>
  <c r="BU359"/>
  <c r="BU243" s="1"/>
  <c r="BU125" s="1"/>
  <c r="BU19" s="1"/>
  <c r="BV359"/>
  <c r="BV243" s="1"/>
  <c r="BV125" s="1"/>
  <c r="BV19" s="1"/>
  <c r="BW359"/>
  <c r="BW243" s="1"/>
  <c r="BW125" s="1"/>
  <c r="BW19" s="1"/>
  <c r="BX359"/>
  <c r="BX243" s="1"/>
  <c r="BX125" s="1"/>
  <c r="BX19" s="1"/>
  <c r="BY359"/>
  <c r="BY243" s="1"/>
  <c r="BY125" s="1"/>
  <c r="BY19" s="1"/>
  <c r="BZ359"/>
  <c r="BZ243" s="1"/>
  <c r="BZ125" s="1"/>
  <c r="BZ19" s="1"/>
  <c r="CA359"/>
  <c r="CA243" s="1"/>
  <c r="CA125" s="1"/>
  <c r="CA19" s="1"/>
  <c r="CB359"/>
  <c r="CB243" s="1"/>
  <c r="CB125" s="1"/>
  <c r="CB19" s="1"/>
  <c r="CC359"/>
  <c r="CC243" s="1"/>
  <c r="CC125" s="1"/>
  <c r="CC19" s="1"/>
  <c r="CD359"/>
  <c r="CD243" s="1"/>
  <c r="CD125" s="1"/>
  <c r="CD19" s="1"/>
  <c r="CE359"/>
  <c r="CE243" s="1"/>
  <c r="CE125" s="1"/>
  <c r="CE19" s="1"/>
  <c r="CF359"/>
  <c r="CF243" s="1"/>
  <c r="CF125" s="1"/>
  <c r="CF19" s="1"/>
  <c r="CG359"/>
  <c r="CG243" s="1"/>
  <c r="CG125" s="1"/>
  <c r="CG19" s="1"/>
  <c r="CH359"/>
  <c r="CH243" s="1"/>
  <c r="CH125" s="1"/>
  <c r="CH19" s="1"/>
  <c r="CI359"/>
  <c r="CI243" s="1"/>
  <c r="CI125" s="1"/>
  <c r="CI19" s="1"/>
  <c r="CJ359"/>
  <c r="CJ243" s="1"/>
  <c r="CJ125" s="1"/>
  <c r="CJ19" s="1"/>
  <c r="CK359"/>
  <c r="CK243" s="1"/>
  <c r="CK125" s="1"/>
  <c r="CK19" s="1"/>
  <c r="CL359"/>
  <c r="CL243" s="1"/>
  <c r="CL125" s="1"/>
  <c r="CL19" s="1"/>
  <c r="CM359"/>
  <c r="CM243" s="1"/>
  <c r="CM125" s="1"/>
  <c r="CM19" s="1"/>
  <c r="CN359"/>
  <c r="CN243" s="1"/>
  <c r="CN125" s="1"/>
  <c r="CN19" s="1"/>
  <c r="CO359"/>
  <c r="CO243" s="1"/>
  <c r="CO125" s="1"/>
  <c r="CO19" s="1"/>
  <c r="CP359"/>
  <c r="CP243" s="1"/>
  <c r="CP125" s="1"/>
  <c r="CP19" s="1"/>
  <c r="CQ359"/>
  <c r="CQ243" s="1"/>
  <c r="CQ125" s="1"/>
  <c r="CQ19" s="1"/>
  <c r="CR359"/>
  <c r="CR243" s="1"/>
  <c r="CR125" s="1"/>
  <c r="CR19" s="1"/>
  <c r="CS359"/>
  <c r="CS243" s="1"/>
  <c r="CS125" s="1"/>
  <c r="CS19" s="1"/>
  <c r="CT359"/>
  <c r="CT243" s="1"/>
  <c r="CT125" s="1"/>
  <c r="CT19" s="1"/>
  <c r="CU359"/>
  <c r="CU243" s="1"/>
  <c r="CU125" s="1"/>
  <c r="CU19" s="1"/>
  <c r="CV359"/>
  <c r="CV243" s="1"/>
  <c r="CV125" s="1"/>
  <c r="CV19" s="1"/>
  <c r="CW359"/>
  <c r="CW243" s="1"/>
  <c r="CW125" s="1"/>
  <c r="CW19" s="1"/>
  <c r="CX359"/>
  <c r="CX243" s="1"/>
  <c r="CX125" s="1"/>
  <c r="CX19" s="1"/>
  <c r="CY359"/>
  <c r="CY243" s="1"/>
  <c r="CY125" s="1"/>
  <c r="CY19" s="1"/>
  <c r="CZ359"/>
  <c r="CZ243" s="1"/>
  <c r="CZ125" s="1"/>
  <c r="CZ19" s="1"/>
  <c r="DA359"/>
  <c r="DA243" s="1"/>
  <c r="DA125" s="1"/>
  <c r="DA19" s="1"/>
  <c r="DB359"/>
  <c r="DB243" s="1"/>
  <c r="DB125" s="1"/>
  <c r="DB19" s="1"/>
  <c r="DC359"/>
  <c r="DC243" s="1"/>
  <c r="DC125" s="1"/>
  <c r="DC19" s="1"/>
  <c r="DD359"/>
  <c r="DD243" s="1"/>
  <c r="DD125" s="1"/>
  <c r="DD19" s="1"/>
  <c r="J360"/>
  <c r="J244" s="1"/>
  <c r="J126" s="1"/>
  <c r="K360"/>
  <c r="K244" s="1"/>
  <c r="K126" s="1"/>
  <c r="K20" s="1"/>
  <c r="L360"/>
  <c r="L244" s="1"/>
  <c r="L126" s="1"/>
  <c r="L20" s="1"/>
  <c r="M360"/>
  <c r="M244" s="1"/>
  <c r="M126" s="1"/>
  <c r="M20" s="1"/>
  <c r="N360"/>
  <c r="N244" s="1"/>
  <c r="N126" s="1"/>
  <c r="N20" s="1"/>
  <c r="O360"/>
  <c r="O244" s="1"/>
  <c r="O126" s="1"/>
  <c r="O20" s="1"/>
  <c r="P360"/>
  <c r="P244" s="1"/>
  <c r="P126" s="1"/>
  <c r="P20" s="1"/>
  <c r="Q360"/>
  <c r="Q244" s="1"/>
  <c r="Q126" s="1"/>
  <c r="Q20" s="1"/>
  <c r="R360"/>
  <c r="R244" s="1"/>
  <c r="R126" s="1"/>
  <c r="R20" s="1"/>
  <c r="S360"/>
  <c r="S244" s="1"/>
  <c r="S126" s="1"/>
  <c r="S20" s="1"/>
  <c r="U360"/>
  <c r="U244" s="1"/>
  <c r="U126" s="1"/>
  <c r="U20" s="1"/>
  <c r="V360"/>
  <c r="V244" s="1"/>
  <c r="V126" s="1"/>
  <c r="V20" s="1"/>
  <c r="W360"/>
  <c r="W244" s="1"/>
  <c r="W126" s="1"/>
  <c r="W20" s="1"/>
  <c r="X360"/>
  <c r="X244" s="1"/>
  <c r="X126" s="1"/>
  <c r="X20" s="1"/>
  <c r="Y360"/>
  <c r="Y244" s="1"/>
  <c r="Y126" s="1"/>
  <c r="Y20" s="1"/>
  <c r="Z360"/>
  <c r="Z244" s="1"/>
  <c r="Z126" s="1"/>
  <c r="Z20" s="1"/>
  <c r="AA360"/>
  <c r="AA244" s="1"/>
  <c r="AA126" s="1"/>
  <c r="AA20" s="1"/>
  <c r="AB360"/>
  <c r="AB244" s="1"/>
  <c r="AB126" s="1"/>
  <c r="AB20" s="1"/>
  <c r="AC360"/>
  <c r="AC244" s="1"/>
  <c r="AC126" s="1"/>
  <c r="AC20" s="1"/>
  <c r="AD360"/>
  <c r="AD244" s="1"/>
  <c r="AD126" s="1"/>
  <c r="AD20" s="1"/>
  <c r="AE360"/>
  <c r="AE244" s="1"/>
  <c r="AE126" s="1"/>
  <c r="AE20" s="1"/>
  <c r="AF360"/>
  <c r="AF244" s="1"/>
  <c r="AF126" s="1"/>
  <c r="AF20" s="1"/>
  <c r="AG360"/>
  <c r="AG244" s="1"/>
  <c r="AG126" s="1"/>
  <c r="AG20" s="1"/>
  <c r="AH360"/>
  <c r="AH244" s="1"/>
  <c r="AH126" s="1"/>
  <c r="AH20" s="1"/>
  <c r="AI360"/>
  <c r="AI244" s="1"/>
  <c r="AI126" s="1"/>
  <c r="AI20" s="1"/>
  <c r="AJ360"/>
  <c r="AJ244" s="1"/>
  <c r="AJ126" s="1"/>
  <c r="AJ20" s="1"/>
  <c r="AK360"/>
  <c r="AK244" s="1"/>
  <c r="AK126" s="1"/>
  <c r="AK20" s="1"/>
  <c r="AL360"/>
  <c r="AL244" s="1"/>
  <c r="AL126" s="1"/>
  <c r="AL20" s="1"/>
  <c r="AM360"/>
  <c r="AM244" s="1"/>
  <c r="AM126" s="1"/>
  <c r="AM20" s="1"/>
  <c r="AN360"/>
  <c r="AN244" s="1"/>
  <c r="AN126" s="1"/>
  <c r="AN20" s="1"/>
  <c r="AO360"/>
  <c r="AO244" s="1"/>
  <c r="AO126" s="1"/>
  <c r="AO20" s="1"/>
  <c r="AP360"/>
  <c r="AP244" s="1"/>
  <c r="AP126" s="1"/>
  <c r="AP20" s="1"/>
  <c r="AQ360"/>
  <c r="AQ244" s="1"/>
  <c r="AQ126" s="1"/>
  <c r="AQ20" s="1"/>
  <c r="AR360"/>
  <c r="AR244" s="1"/>
  <c r="AR126" s="1"/>
  <c r="AR20" s="1"/>
  <c r="AS360"/>
  <c r="AS244" s="1"/>
  <c r="AS126" s="1"/>
  <c r="AS20" s="1"/>
  <c r="AT360"/>
  <c r="AT244" s="1"/>
  <c r="AT126" s="1"/>
  <c r="AT20" s="1"/>
  <c r="AU360"/>
  <c r="AU244" s="1"/>
  <c r="AU126" s="1"/>
  <c r="AU20" s="1"/>
  <c r="AV360"/>
  <c r="AV244" s="1"/>
  <c r="AV126" s="1"/>
  <c r="AV20" s="1"/>
  <c r="AW360"/>
  <c r="AW244" s="1"/>
  <c r="AW126" s="1"/>
  <c r="AW20" s="1"/>
  <c r="AX360"/>
  <c r="AX244" s="1"/>
  <c r="AX126" s="1"/>
  <c r="AX20" s="1"/>
  <c r="AY360"/>
  <c r="AY244" s="1"/>
  <c r="AY126" s="1"/>
  <c r="AY20" s="1"/>
  <c r="AZ360"/>
  <c r="AZ244" s="1"/>
  <c r="AZ126" s="1"/>
  <c r="AZ20" s="1"/>
  <c r="BA360"/>
  <c r="BA244" s="1"/>
  <c r="BA126" s="1"/>
  <c r="BA20" s="1"/>
  <c r="BB360"/>
  <c r="BB244" s="1"/>
  <c r="BB126" s="1"/>
  <c r="BB20" s="1"/>
  <c r="BC360"/>
  <c r="BC244" s="1"/>
  <c r="BC126" s="1"/>
  <c r="BC20" s="1"/>
  <c r="BD360"/>
  <c r="BD244" s="1"/>
  <c r="BD126" s="1"/>
  <c r="BD20" s="1"/>
  <c r="BE360"/>
  <c r="BE244" s="1"/>
  <c r="BE126" s="1"/>
  <c r="BE20" s="1"/>
  <c r="BF360"/>
  <c r="BF244" s="1"/>
  <c r="BF126" s="1"/>
  <c r="BF20" s="1"/>
  <c r="BG360"/>
  <c r="BG244" s="1"/>
  <c r="BG126" s="1"/>
  <c r="BG20" s="1"/>
  <c r="BH360"/>
  <c r="BH244" s="1"/>
  <c r="BH126" s="1"/>
  <c r="BH20" s="1"/>
  <c r="BI360"/>
  <c r="BI244" s="1"/>
  <c r="BI126" s="1"/>
  <c r="BI20" s="1"/>
  <c r="BJ360"/>
  <c r="BJ244" s="1"/>
  <c r="BJ126" s="1"/>
  <c r="BJ20" s="1"/>
  <c r="BK360"/>
  <c r="BK244" s="1"/>
  <c r="BK126" s="1"/>
  <c r="BK20" s="1"/>
  <c r="BL360"/>
  <c r="BL244" s="1"/>
  <c r="BL126" s="1"/>
  <c r="BL20" s="1"/>
  <c r="BM360"/>
  <c r="BM244" s="1"/>
  <c r="BM126" s="1"/>
  <c r="BM20" s="1"/>
  <c r="BN360"/>
  <c r="BN244" s="1"/>
  <c r="BN126" s="1"/>
  <c r="BN20" s="1"/>
  <c r="BO360"/>
  <c r="BO244" s="1"/>
  <c r="BO126" s="1"/>
  <c r="BO20" s="1"/>
  <c r="BP360"/>
  <c r="BP244" s="1"/>
  <c r="BP126" s="1"/>
  <c r="BP20" s="1"/>
  <c r="BQ360"/>
  <c r="BQ244" s="1"/>
  <c r="BQ126" s="1"/>
  <c r="BQ20" s="1"/>
  <c r="BR360"/>
  <c r="BR244" s="1"/>
  <c r="BR126" s="1"/>
  <c r="BR20" s="1"/>
  <c r="BS360"/>
  <c r="BS244" s="1"/>
  <c r="BS126" s="1"/>
  <c r="BS20" s="1"/>
  <c r="BT360"/>
  <c r="BT244" s="1"/>
  <c r="BT126" s="1"/>
  <c r="BT20" s="1"/>
  <c r="BU360"/>
  <c r="BU244" s="1"/>
  <c r="BU126" s="1"/>
  <c r="BU20" s="1"/>
  <c r="BV360"/>
  <c r="BV244" s="1"/>
  <c r="BV126" s="1"/>
  <c r="BV20" s="1"/>
  <c r="BW360"/>
  <c r="BW244" s="1"/>
  <c r="BW126" s="1"/>
  <c r="BW20" s="1"/>
  <c r="BX360"/>
  <c r="BX244" s="1"/>
  <c r="BX126" s="1"/>
  <c r="BX20" s="1"/>
  <c r="BY360"/>
  <c r="BY244" s="1"/>
  <c r="BY126" s="1"/>
  <c r="BY20" s="1"/>
  <c r="BZ360"/>
  <c r="BZ244" s="1"/>
  <c r="BZ126" s="1"/>
  <c r="BZ20" s="1"/>
  <c r="CA360"/>
  <c r="CA244" s="1"/>
  <c r="CA126" s="1"/>
  <c r="CA20" s="1"/>
  <c r="CB360"/>
  <c r="CB244" s="1"/>
  <c r="CB126" s="1"/>
  <c r="CB20" s="1"/>
  <c r="CC360"/>
  <c r="CC244" s="1"/>
  <c r="CC126" s="1"/>
  <c r="CC20" s="1"/>
  <c r="CD360"/>
  <c r="CD244" s="1"/>
  <c r="CD126" s="1"/>
  <c r="CD20" s="1"/>
  <c r="CE360"/>
  <c r="CE244" s="1"/>
  <c r="CE126" s="1"/>
  <c r="CE20" s="1"/>
  <c r="CF360"/>
  <c r="CF244" s="1"/>
  <c r="CF126" s="1"/>
  <c r="CF20" s="1"/>
  <c r="CG360"/>
  <c r="CG244" s="1"/>
  <c r="CG126" s="1"/>
  <c r="CG20" s="1"/>
  <c r="CH360"/>
  <c r="CH244" s="1"/>
  <c r="CH126" s="1"/>
  <c r="CH20" s="1"/>
  <c r="CI360"/>
  <c r="CI244" s="1"/>
  <c r="CI126" s="1"/>
  <c r="CI20" s="1"/>
  <c r="CJ360"/>
  <c r="CJ244" s="1"/>
  <c r="CJ126" s="1"/>
  <c r="CJ20" s="1"/>
  <c r="CK360"/>
  <c r="CK244" s="1"/>
  <c r="CK126" s="1"/>
  <c r="CK20" s="1"/>
  <c r="CL360"/>
  <c r="CL244" s="1"/>
  <c r="CL126" s="1"/>
  <c r="CL20" s="1"/>
  <c r="CM360"/>
  <c r="CM244" s="1"/>
  <c r="CM126" s="1"/>
  <c r="CM20" s="1"/>
  <c r="CN360"/>
  <c r="CN244" s="1"/>
  <c r="CN126" s="1"/>
  <c r="CN20" s="1"/>
  <c r="CO360"/>
  <c r="CO244" s="1"/>
  <c r="CO126" s="1"/>
  <c r="CO20" s="1"/>
  <c r="CP360"/>
  <c r="CP244" s="1"/>
  <c r="CP126" s="1"/>
  <c r="CP20" s="1"/>
  <c r="CQ360"/>
  <c r="CQ244" s="1"/>
  <c r="CQ126" s="1"/>
  <c r="CQ20" s="1"/>
  <c r="CR360"/>
  <c r="CR244" s="1"/>
  <c r="CR126" s="1"/>
  <c r="CR20" s="1"/>
  <c r="CS360"/>
  <c r="CS244" s="1"/>
  <c r="CS126" s="1"/>
  <c r="CS20" s="1"/>
  <c r="CT360"/>
  <c r="CT244" s="1"/>
  <c r="CT126" s="1"/>
  <c r="CT20" s="1"/>
  <c r="CU360"/>
  <c r="CU244" s="1"/>
  <c r="CU126" s="1"/>
  <c r="CU20" s="1"/>
  <c r="CV360"/>
  <c r="CV244" s="1"/>
  <c r="CV126" s="1"/>
  <c r="CV20" s="1"/>
  <c r="CW360"/>
  <c r="CW244" s="1"/>
  <c r="CW126" s="1"/>
  <c r="CW20" s="1"/>
  <c r="CX360"/>
  <c r="CX244" s="1"/>
  <c r="CX126" s="1"/>
  <c r="CX20" s="1"/>
  <c r="CY360"/>
  <c r="CY244" s="1"/>
  <c r="CY126" s="1"/>
  <c r="CY20" s="1"/>
  <c r="CZ360"/>
  <c r="CZ244" s="1"/>
  <c r="CZ126" s="1"/>
  <c r="CZ20" s="1"/>
  <c r="DA360"/>
  <c r="DA244" s="1"/>
  <c r="DA126" s="1"/>
  <c r="DA20" s="1"/>
  <c r="DB360"/>
  <c r="DB244" s="1"/>
  <c r="DB126" s="1"/>
  <c r="DB20" s="1"/>
  <c r="DC360"/>
  <c r="DC244" s="1"/>
  <c r="DC126" s="1"/>
  <c r="DC20" s="1"/>
  <c r="DD360"/>
  <c r="DD244" s="1"/>
  <c r="DD126" s="1"/>
  <c r="DD20" s="1"/>
  <c r="J361"/>
  <c r="J245" s="1"/>
  <c r="J127" s="1"/>
  <c r="K361"/>
  <c r="K245" s="1"/>
  <c r="K127" s="1"/>
  <c r="K21" s="1"/>
  <c r="L361"/>
  <c r="L245" s="1"/>
  <c r="L127" s="1"/>
  <c r="L21" s="1"/>
  <c r="M361"/>
  <c r="M245" s="1"/>
  <c r="M127" s="1"/>
  <c r="M21" s="1"/>
  <c r="N361"/>
  <c r="N245" s="1"/>
  <c r="N127" s="1"/>
  <c r="N21" s="1"/>
  <c r="O361"/>
  <c r="O245" s="1"/>
  <c r="O127" s="1"/>
  <c r="O21" s="1"/>
  <c r="P361"/>
  <c r="P245" s="1"/>
  <c r="P127" s="1"/>
  <c r="P21" s="1"/>
  <c r="Q361"/>
  <c r="Q245" s="1"/>
  <c r="Q127" s="1"/>
  <c r="Q21" s="1"/>
  <c r="R361"/>
  <c r="R245" s="1"/>
  <c r="R127" s="1"/>
  <c r="R21" s="1"/>
  <c r="S361"/>
  <c r="S245" s="1"/>
  <c r="S127" s="1"/>
  <c r="S21" s="1"/>
  <c r="T361"/>
  <c r="T245" s="1"/>
  <c r="T127" s="1"/>
  <c r="T21" s="1"/>
  <c r="V361"/>
  <c r="V245" s="1"/>
  <c r="V127" s="1"/>
  <c r="V21" s="1"/>
  <c r="W361"/>
  <c r="W245" s="1"/>
  <c r="W127" s="1"/>
  <c r="W21" s="1"/>
  <c r="X361"/>
  <c r="X245" s="1"/>
  <c r="X127" s="1"/>
  <c r="X21" s="1"/>
  <c r="Y361"/>
  <c r="Y245" s="1"/>
  <c r="Y127" s="1"/>
  <c r="Y21" s="1"/>
  <c r="Z361"/>
  <c r="Z245" s="1"/>
  <c r="Z127" s="1"/>
  <c r="Z21" s="1"/>
  <c r="AA361"/>
  <c r="AA245" s="1"/>
  <c r="AA127" s="1"/>
  <c r="AA21" s="1"/>
  <c r="AB361"/>
  <c r="AB245" s="1"/>
  <c r="AB127" s="1"/>
  <c r="AB21" s="1"/>
  <c r="AC361"/>
  <c r="AC245" s="1"/>
  <c r="AC127" s="1"/>
  <c r="AC21" s="1"/>
  <c r="AD361"/>
  <c r="AD245" s="1"/>
  <c r="AD127" s="1"/>
  <c r="AD21" s="1"/>
  <c r="AE361"/>
  <c r="AE245" s="1"/>
  <c r="AE127" s="1"/>
  <c r="AE21" s="1"/>
  <c r="AF361"/>
  <c r="AF245" s="1"/>
  <c r="AF127" s="1"/>
  <c r="AF21" s="1"/>
  <c r="AG361"/>
  <c r="AG245" s="1"/>
  <c r="AG127" s="1"/>
  <c r="AG21" s="1"/>
  <c r="AH361"/>
  <c r="AH245" s="1"/>
  <c r="AH127" s="1"/>
  <c r="AH21" s="1"/>
  <c r="AI361"/>
  <c r="AI245" s="1"/>
  <c r="AI127" s="1"/>
  <c r="AI21" s="1"/>
  <c r="AJ361"/>
  <c r="AJ245" s="1"/>
  <c r="AJ127" s="1"/>
  <c r="AJ21" s="1"/>
  <c r="AK361"/>
  <c r="AK245" s="1"/>
  <c r="AK127" s="1"/>
  <c r="AK21" s="1"/>
  <c r="AL361"/>
  <c r="AL245" s="1"/>
  <c r="AL127" s="1"/>
  <c r="AL21" s="1"/>
  <c r="AM361"/>
  <c r="AM245" s="1"/>
  <c r="AM127" s="1"/>
  <c r="AM21" s="1"/>
  <c r="AN361"/>
  <c r="AN245" s="1"/>
  <c r="AN127" s="1"/>
  <c r="AN21" s="1"/>
  <c r="AO361"/>
  <c r="AO245" s="1"/>
  <c r="AO127" s="1"/>
  <c r="AO21" s="1"/>
  <c r="AP361"/>
  <c r="AP245" s="1"/>
  <c r="AP127" s="1"/>
  <c r="AP21" s="1"/>
  <c r="AQ361"/>
  <c r="AQ245" s="1"/>
  <c r="AQ127" s="1"/>
  <c r="AQ21" s="1"/>
  <c r="AR361"/>
  <c r="AR245" s="1"/>
  <c r="AR127" s="1"/>
  <c r="AR21" s="1"/>
  <c r="AS361"/>
  <c r="AS245" s="1"/>
  <c r="AS127" s="1"/>
  <c r="AS21" s="1"/>
  <c r="AT361"/>
  <c r="AT245" s="1"/>
  <c r="AT127" s="1"/>
  <c r="AT21" s="1"/>
  <c r="AU361"/>
  <c r="AU245" s="1"/>
  <c r="AU127" s="1"/>
  <c r="AU21" s="1"/>
  <c r="AV361"/>
  <c r="AV245" s="1"/>
  <c r="AV127" s="1"/>
  <c r="AV21" s="1"/>
  <c r="AW361"/>
  <c r="AW245" s="1"/>
  <c r="AW127" s="1"/>
  <c r="AW21" s="1"/>
  <c r="AX361"/>
  <c r="AX245" s="1"/>
  <c r="AX127" s="1"/>
  <c r="AX21" s="1"/>
  <c r="AY361"/>
  <c r="AY245" s="1"/>
  <c r="AY127" s="1"/>
  <c r="AY21" s="1"/>
  <c r="AZ361"/>
  <c r="AZ245" s="1"/>
  <c r="AZ127" s="1"/>
  <c r="AZ21" s="1"/>
  <c r="BA361"/>
  <c r="BA245" s="1"/>
  <c r="BA127" s="1"/>
  <c r="BA21" s="1"/>
  <c r="BB361"/>
  <c r="BB245" s="1"/>
  <c r="BB127" s="1"/>
  <c r="BB21" s="1"/>
  <c r="BC361"/>
  <c r="BC245" s="1"/>
  <c r="BC127" s="1"/>
  <c r="BC21" s="1"/>
  <c r="BD361"/>
  <c r="BD245" s="1"/>
  <c r="BD127" s="1"/>
  <c r="BD21" s="1"/>
  <c r="BE361"/>
  <c r="BE245" s="1"/>
  <c r="BE127" s="1"/>
  <c r="BE21" s="1"/>
  <c r="BF361"/>
  <c r="BF245" s="1"/>
  <c r="BF127" s="1"/>
  <c r="BF21" s="1"/>
  <c r="BG361"/>
  <c r="BG245" s="1"/>
  <c r="BG127" s="1"/>
  <c r="BG21" s="1"/>
  <c r="BH361"/>
  <c r="BH245" s="1"/>
  <c r="BH127" s="1"/>
  <c r="BH21" s="1"/>
  <c r="BI361"/>
  <c r="BI245" s="1"/>
  <c r="BI127" s="1"/>
  <c r="BI21" s="1"/>
  <c r="BJ361"/>
  <c r="BJ245" s="1"/>
  <c r="BJ127" s="1"/>
  <c r="BJ21" s="1"/>
  <c r="BK361"/>
  <c r="BK245" s="1"/>
  <c r="BK127" s="1"/>
  <c r="BK21" s="1"/>
  <c r="BL361"/>
  <c r="BL245" s="1"/>
  <c r="BL127" s="1"/>
  <c r="BL21" s="1"/>
  <c r="BM361"/>
  <c r="BM245" s="1"/>
  <c r="BM127" s="1"/>
  <c r="BM21" s="1"/>
  <c r="BN361"/>
  <c r="BN245" s="1"/>
  <c r="BN127" s="1"/>
  <c r="BN21" s="1"/>
  <c r="BO361"/>
  <c r="BO245" s="1"/>
  <c r="BO127" s="1"/>
  <c r="BO21" s="1"/>
  <c r="BP361"/>
  <c r="BP245" s="1"/>
  <c r="BP127" s="1"/>
  <c r="BP21" s="1"/>
  <c r="BQ361"/>
  <c r="BQ245" s="1"/>
  <c r="BQ127" s="1"/>
  <c r="BQ21" s="1"/>
  <c r="BR361"/>
  <c r="BR245" s="1"/>
  <c r="BR127" s="1"/>
  <c r="BR21" s="1"/>
  <c r="BS361"/>
  <c r="BS245" s="1"/>
  <c r="BS127" s="1"/>
  <c r="BS21" s="1"/>
  <c r="BT361"/>
  <c r="BT245" s="1"/>
  <c r="BT127" s="1"/>
  <c r="BT21" s="1"/>
  <c r="BU361"/>
  <c r="BU245" s="1"/>
  <c r="BU127" s="1"/>
  <c r="BU21" s="1"/>
  <c r="BV361"/>
  <c r="BV245" s="1"/>
  <c r="BV127" s="1"/>
  <c r="BV21" s="1"/>
  <c r="BW361"/>
  <c r="BW245" s="1"/>
  <c r="BW127" s="1"/>
  <c r="BW21" s="1"/>
  <c r="BX361"/>
  <c r="BX245" s="1"/>
  <c r="BX127" s="1"/>
  <c r="BX21" s="1"/>
  <c r="BY361"/>
  <c r="BY245" s="1"/>
  <c r="BY127" s="1"/>
  <c r="BY21" s="1"/>
  <c r="BZ361"/>
  <c r="BZ245" s="1"/>
  <c r="BZ127" s="1"/>
  <c r="BZ21" s="1"/>
  <c r="CA361"/>
  <c r="CA245" s="1"/>
  <c r="CA127" s="1"/>
  <c r="CA21" s="1"/>
  <c r="CB361"/>
  <c r="CB245" s="1"/>
  <c r="CB127" s="1"/>
  <c r="CB21" s="1"/>
  <c r="CC361"/>
  <c r="CC245" s="1"/>
  <c r="CC127" s="1"/>
  <c r="CC21" s="1"/>
  <c r="CD361"/>
  <c r="CD245" s="1"/>
  <c r="CD127" s="1"/>
  <c r="CD21" s="1"/>
  <c r="CE361"/>
  <c r="CE245" s="1"/>
  <c r="CE127" s="1"/>
  <c r="CE21" s="1"/>
  <c r="CF361"/>
  <c r="CF245" s="1"/>
  <c r="CF127" s="1"/>
  <c r="CF21" s="1"/>
  <c r="CG361"/>
  <c r="CG245" s="1"/>
  <c r="CG127" s="1"/>
  <c r="CG21" s="1"/>
  <c r="CH361"/>
  <c r="CH245" s="1"/>
  <c r="CH127" s="1"/>
  <c r="CH21" s="1"/>
  <c r="CI361"/>
  <c r="CI245" s="1"/>
  <c r="CI127" s="1"/>
  <c r="CI21" s="1"/>
  <c r="CJ361"/>
  <c r="CJ245" s="1"/>
  <c r="CJ127" s="1"/>
  <c r="CJ21" s="1"/>
  <c r="CK361"/>
  <c r="CK245" s="1"/>
  <c r="CK127" s="1"/>
  <c r="CK21" s="1"/>
  <c r="CL361"/>
  <c r="CL245" s="1"/>
  <c r="CL127" s="1"/>
  <c r="CL21" s="1"/>
  <c r="CM361"/>
  <c r="CM245" s="1"/>
  <c r="CM127" s="1"/>
  <c r="CM21" s="1"/>
  <c r="CN361"/>
  <c r="CN245" s="1"/>
  <c r="CN127" s="1"/>
  <c r="CN21" s="1"/>
  <c r="CO361"/>
  <c r="CO245" s="1"/>
  <c r="CO127" s="1"/>
  <c r="CO21" s="1"/>
  <c r="CP361"/>
  <c r="CP245" s="1"/>
  <c r="CP127" s="1"/>
  <c r="CP21" s="1"/>
  <c r="CQ361"/>
  <c r="CQ245" s="1"/>
  <c r="CQ127" s="1"/>
  <c r="CQ21" s="1"/>
  <c r="CR361"/>
  <c r="CR245" s="1"/>
  <c r="CR127" s="1"/>
  <c r="CR21" s="1"/>
  <c r="CS361"/>
  <c r="CS245" s="1"/>
  <c r="CS127" s="1"/>
  <c r="CS21" s="1"/>
  <c r="CT361"/>
  <c r="CT245" s="1"/>
  <c r="CT127" s="1"/>
  <c r="CT21" s="1"/>
  <c r="CU361"/>
  <c r="CU245" s="1"/>
  <c r="CU127" s="1"/>
  <c r="CU21" s="1"/>
  <c r="CV361"/>
  <c r="CV245" s="1"/>
  <c r="CV127" s="1"/>
  <c r="CV21" s="1"/>
  <c r="CW361"/>
  <c r="CW245" s="1"/>
  <c r="CW127" s="1"/>
  <c r="CW21" s="1"/>
  <c r="CX361"/>
  <c r="CX245" s="1"/>
  <c r="CX127" s="1"/>
  <c r="CX21" s="1"/>
  <c r="CY361"/>
  <c r="CY245" s="1"/>
  <c r="CY127" s="1"/>
  <c r="CY21" s="1"/>
  <c r="CZ361"/>
  <c r="CZ245" s="1"/>
  <c r="CZ127" s="1"/>
  <c r="CZ21" s="1"/>
  <c r="DA361"/>
  <c r="DA245" s="1"/>
  <c r="DA127" s="1"/>
  <c r="DA21" s="1"/>
  <c r="DB361"/>
  <c r="DB245" s="1"/>
  <c r="DB127" s="1"/>
  <c r="DB21" s="1"/>
  <c r="DC361"/>
  <c r="DC245" s="1"/>
  <c r="DC127" s="1"/>
  <c r="DC21" s="1"/>
  <c r="DD361"/>
  <c r="DD245" s="1"/>
  <c r="DD127" s="1"/>
  <c r="DD21" s="1"/>
  <c r="J362"/>
  <c r="J246" s="1"/>
  <c r="J128" s="1"/>
  <c r="K362"/>
  <c r="K246" s="1"/>
  <c r="K128" s="1"/>
  <c r="K22" s="1"/>
  <c r="L362"/>
  <c r="L246" s="1"/>
  <c r="L128" s="1"/>
  <c r="L22" s="1"/>
  <c r="M362"/>
  <c r="M246" s="1"/>
  <c r="M128" s="1"/>
  <c r="M22" s="1"/>
  <c r="N362"/>
  <c r="N246" s="1"/>
  <c r="N128" s="1"/>
  <c r="N22" s="1"/>
  <c r="O362"/>
  <c r="O246" s="1"/>
  <c r="O128" s="1"/>
  <c r="O22" s="1"/>
  <c r="P362"/>
  <c r="P246" s="1"/>
  <c r="P128" s="1"/>
  <c r="P22" s="1"/>
  <c r="Q362"/>
  <c r="Q246" s="1"/>
  <c r="Q128" s="1"/>
  <c r="Q22" s="1"/>
  <c r="R362"/>
  <c r="R246" s="1"/>
  <c r="R128" s="1"/>
  <c r="R22" s="1"/>
  <c r="S362"/>
  <c r="S246" s="1"/>
  <c r="S128" s="1"/>
  <c r="S22" s="1"/>
  <c r="T362"/>
  <c r="T246" s="1"/>
  <c r="T128" s="1"/>
  <c r="T22" s="1"/>
  <c r="U362"/>
  <c r="U246" s="1"/>
  <c r="U128" s="1"/>
  <c r="U22" s="1"/>
  <c r="W362"/>
  <c r="W246" s="1"/>
  <c r="W128" s="1"/>
  <c r="W22" s="1"/>
  <c r="X362"/>
  <c r="X246" s="1"/>
  <c r="X128" s="1"/>
  <c r="X22" s="1"/>
  <c r="Y362"/>
  <c r="Y246" s="1"/>
  <c r="Y128" s="1"/>
  <c r="Y22" s="1"/>
  <c r="Z362"/>
  <c r="Z246" s="1"/>
  <c r="Z128" s="1"/>
  <c r="Z22" s="1"/>
  <c r="AA362"/>
  <c r="AA246" s="1"/>
  <c r="AA128" s="1"/>
  <c r="AA22" s="1"/>
  <c r="AB362"/>
  <c r="AB246" s="1"/>
  <c r="AB128" s="1"/>
  <c r="AB22" s="1"/>
  <c r="AC362"/>
  <c r="AC246" s="1"/>
  <c r="AC128" s="1"/>
  <c r="AC22" s="1"/>
  <c r="AD362"/>
  <c r="AD246" s="1"/>
  <c r="AD128" s="1"/>
  <c r="AD22" s="1"/>
  <c r="AE362"/>
  <c r="AE246" s="1"/>
  <c r="AE128" s="1"/>
  <c r="AE22" s="1"/>
  <c r="AF362"/>
  <c r="AF246" s="1"/>
  <c r="AF128" s="1"/>
  <c r="AF22" s="1"/>
  <c r="AG362"/>
  <c r="AG246" s="1"/>
  <c r="AG128" s="1"/>
  <c r="AG22" s="1"/>
  <c r="AH362"/>
  <c r="AH246" s="1"/>
  <c r="AH128" s="1"/>
  <c r="AH22" s="1"/>
  <c r="AI362"/>
  <c r="AI246" s="1"/>
  <c r="AI128" s="1"/>
  <c r="AI22" s="1"/>
  <c r="AJ362"/>
  <c r="AJ246" s="1"/>
  <c r="AJ128" s="1"/>
  <c r="AJ22" s="1"/>
  <c r="AK362"/>
  <c r="AK246" s="1"/>
  <c r="AK128" s="1"/>
  <c r="AK22" s="1"/>
  <c r="AL362"/>
  <c r="AL246" s="1"/>
  <c r="AL128" s="1"/>
  <c r="AL22" s="1"/>
  <c r="AM362"/>
  <c r="AM246" s="1"/>
  <c r="AM128" s="1"/>
  <c r="AM22" s="1"/>
  <c r="AN362"/>
  <c r="AN246" s="1"/>
  <c r="AN128" s="1"/>
  <c r="AN22" s="1"/>
  <c r="AO362"/>
  <c r="AO246" s="1"/>
  <c r="AO128" s="1"/>
  <c r="AO22" s="1"/>
  <c r="AP362"/>
  <c r="AP246" s="1"/>
  <c r="AP128" s="1"/>
  <c r="AP22" s="1"/>
  <c r="AQ362"/>
  <c r="AQ246" s="1"/>
  <c r="AQ128" s="1"/>
  <c r="AQ22" s="1"/>
  <c r="AR362"/>
  <c r="AR246" s="1"/>
  <c r="AR128" s="1"/>
  <c r="AR22" s="1"/>
  <c r="AS362"/>
  <c r="AS246" s="1"/>
  <c r="AS128" s="1"/>
  <c r="AS22" s="1"/>
  <c r="AT362"/>
  <c r="AT246" s="1"/>
  <c r="AT128" s="1"/>
  <c r="AT22" s="1"/>
  <c r="AU362"/>
  <c r="AU246" s="1"/>
  <c r="AU128" s="1"/>
  <c r="AU22" s="1"/>
  <c r="AV362"/>
  <c r="AV246" s="1"/>
  <c r="AV128" s="1"/>
  <c r="AV22" s="1"/>
  <c r="AW362"/>
  <c r="AW246" s="1"/>
  <c r="AW128" s="1"/>
  <c r="AW22" s="1"/>
  <c r="AX362"/>
  <c r="AX246" s="1"/>
  <c r="AX128" s="1"/>
  <c r="AX22" s="1"/>
  <c r="AY362"/>
  <c r="AY246" s="1"/>
  <c r="AY128" s="1"/>
  <c r="AY22" s="1"/>
  <c r="AZ362"/>
  <c r="AZ246" s="1"/>
  <c r="AZ128" s="1"/>
  <c r="AZ22" s="1"/>
  <c r="BA362"/>
  <c r="BA246" s="1"/>
  <c r="BA128" s="1"/>
  <c r="BA22" s="1"/>
  <c r="BB362"/>
  <c r="BB246" s="1"/>
  <c r="BB128" s="1"/>
  <c r="BB22" s="1"/>
  <c r="BC362"/>
  <c r="BC246" s="1"/>
  <c r="BC128" s="1"/>
  <c r="BC22" s="1"/>
  <c r="BD362"/>
  <c r="BD246" s="1"/>
  <c r="BD128" s="1"/>
  <c r="BD22" s="1"/>
  <c r="BE362"/>
  <c r="BE246" s="1"/>
  <c r="BE128" s="1"/>
  <c r="BE22" s="1"/>
  <c r="BF362"/>
  <c r="BF246" s="1"/>
  <c r="BF128" s="1"/>
  <c r="BF22" s="1"/>
  <c r="BG362"/>
  <c r="BG246" s="1"/>
  <c r="BG128" s="1"/>
  <c r="BG22" s="1"/>
  <c r="BH362"/>
  <c r="BH246" s="1"/>
  <c r="BH128" s="1"/>
  <c r="BH22" s="1"/>
  <c r="BI362"/>
  <c r="BI246" s="1"/>
  <c r="BI128" s="1"/>
  <c r="BI22" s="1"/>
  <c r="BJ362"/>
  <c r="BJ246" s="1"/>
  <c r="BJ128" s="1"/>
  <c r="BJ22" s="1"/>
  <c r="BK362"/>
  <c r="BK246" s="1"/>
  <c r="BK128" s="1"/>
  <c r="BK22" s="1"/>
  <c r="BL362"/>
  <c r="BL246" s="1"/>
  <c r="BL128" s="1"/>
  <c r="BL22" s="1"/>
  <c r="BM362"/>
  <c r="BM246" s="1"/>
  <c r="BM128" s="1"/>
  <c r="BM22" s="1"/>
  <c r="BN362"/>
  <c r="BN246" s="1"/>
  <c r="BN128" s="1"/>
  <c r="BN22" s="1"/>
  <c r="BO362"/>
  <c r="BO246" s="1"/>
  <c r="BO128" s="1"/>
  <c r="BO22" s="1"/>
  <c r="BP362"/>
  <c r="BP246" s="1"/>
  <c r="BP128" s="1"/>
  <c r="BP22" s="1"/>
  <c r="BQ362"/>
  <c r="BQ246" s="1"/>
  <c r="BQ128" s="1"/>
  <c r="BQ22" s="1"/>
  <c r="BR362"/>
  <c r="BR246" s="1"/>
  <c r="BR128" s="1"/>
  <c r="BR22" s="1"/>
  <c r="BS362"/>
  <c r="BS246" s="1"/>
  <c r="BS128" s="1"/>
  <c r="BS22" s="1"/>
  <c r="BT362"/>
  <c r="BT246" s="1"/>
  <c r="BT128" s="1"/>
  <c r="BT22" s="1"/>
  <c r="BU362"/>
  <c r="BU246" s="1"/>
  <c r="BU128" s="1"/>
  <c r="BU22" s="1"/>
  <c r="BV362"/>
  <c r="BV246" s="1"/>
  <c r="BV128" s="1"/>
  <c r="BV22" s="1"/>
  <c r="BW362"/>
  <c r="BW246" s="1"/>
  <c r="BW128" s="1"/>
  <c r="BW22" s="1"/>
  <c r="BX362"/>
  <c r="BX246" s="1"/>
  <c r="BX128" s="1"/>
  <c r="BX22" s="1"/>
  <c r="BY362"/>
  <c r="BY246" s="1"/>
  <c r="BY128" s="1"/>
  <c r="BY22" s="1"/>
  <c r="BZ362"/>
  <c r="BZ246" s="1"/>
  <c r="BZ128" s="1"/>
  <c r="BZ22" s="1"/>
  <c r="CA362"/>
  <c r="CA246" s="1"/>
  <c r="CA128" s="1"/>
  <c r="CA22" s="1"/>
  <c r="CB362"/>
  <c r="CB246" s="1"/>
  <c r="CB128" s="1"/>
  <c r="CB22" s="1"/>
  <c r="CC362"/>
  <c r="CC246" s="1"/>
  <c r="CC128" s="1"/>
  <c r="CC22" s="1"/>
  <c r="CD362"/>
  <c r="CD246" s="1"/>
  <c r="CD128" s="1"/>
  <c r="CD22" s="1"/>
  <c r="CE362"/>
  <c r="CE246" s="1"/>
  <c r="CE128" s="1"/>
  <c r="CE22" s="1"/>
  <c r="CF362"/>
  <c r="CF246" s="1"/>
  <c r="CF128" s="1"/>
  <c r="CF22" s="1"/>
  <c r="CG362"/>
  <c r="CG246" s="1"/>
  <c r="CG128" s="1"/>
  <c r="CG22" s="1"/>
  <c r="CH362"/>
  <c r="CH246" s="1"/>
  <c r="CH128" s="1"/>
  <c r="CH22" s="1"/>
  <c r="CI362"/>
  <c r="CI246" s="1"/>
  <c r="CI128" s="1"/>
  <c r="CI22" s="1"/>
  <c r="CJ362"/>
  <c r="CJ246" s="1"/>
  <c r="CJ128" s="1"/>
  <c r="CJ22" s="1"/>
  <c r="CK362"/>
  <c r="CK246" s="1"/>
  <c r="CK128" s="1"/>
  <c r="CK22" s="1"/>
  <c r="CL362"/>
  <c r="CL246" s="1"/>
  <c r="CL128" s="1"/>
  <c r="CL22" s="1"/>
  <c r="CM362"/>
  <c r="CM246" s="1"/>
  <c r="CM128" s="1"/>
  <c r="CM22" s="1"/>
  <c r="CN362"/>
  <c r="CN246" s="1"/>
  <c r="CN128" s="1"/>
  <c r="CN22" s="1"/>
  <c r="CO362"/>
  <c r="CO246" s="1"/>
  <c r="CO128" s="1"/>
  <c r="CO22" s="1"/>
  <c r="CP362"/>
  <c r="CP246" s="1"/>
  <c r="CP128" s="1"/>
  <c r="CP22" s="1"/>
  <c r="CQ362"/>
  <c r="CQ246" s="1"/>
  <c r="CQ128" s="1"/>
  <c r="CQ22" s="1"/>
  <c r="CR362"/>
  <c r="CR246" s="1"/>
  <c r="CR128" s="1"/>
  <c r="CR22" s="1"/>
  <c r="CS362"/>
  <c r="CS246" s="1"/>
  <c r="CS128" s="1"/>
  <c r="CS22" s="1"/>
  <c r="CT362"/>
  <c r="CT246" s="1"/>
  <c r="CT128" s="1"/>
  <c r="CT22" s="1"/>
  <c r="CU362"/>
  <c r="CU246" s="1"/>
  <c r="CU128" s="1"/>
  <c r="CU22" s="1"/>
  <c r="CV362"/>
  <c r="CV246" s="1"/>
  <c r="CV128" s="1"/>
  <c r="CV22" s="1"/>
  <c r="CW362"/>
  <c r="CW246" s="1"/>
  <c r="CW128" s="1"/>
  <c r="CW22" s="1"/>
  <c r="CX362"/>
  <c r="CX246" s="1"/>
  <c r="CX128" s="1"/>
  <c r="CX22" s="1"/>
  <c r="CY362"/>
  <c r="CY246" s="1"/>
  <c r="CY128" s="1"/>
  <c r="CY22" s="1"/>
  <c r="CZ362"/>
  <c r="CZ246" s="1"/>
  <c r="CZ128" s="1"/>
  <c r="CZ22" s="1"/>
  <c r="DA362"/>
  <c r="DA246" s="1"/>
  <c r="DA128" s="1"/>
  <c r="DA22" s="1"/>
  <c r="DB362"/>
  <c r="DB246" s="1"/>
  <c r="DB128" s="1"/>
  <c r="DB22" s="1"/>
  <c r="DC362"/>
  <c r="DC246" s="1"/>
  <c r="DC128" s="1"/>
  <c r="DC22" s="1"/>
  <c r="DD362"/>
  <c r="DD246" s="1"/>
  <c r="DD128" s="1"/>
  <c r="DD22" s="1"/>
  <c r="J363"/>
  <c r="J247" s="1"/>
  <c r="J129" s="1"/>
  <c r="K363"/>
  <c r="K247" s="1"/>
  <c r="K129" s="1"/>
  <c r="K23" s="1"/>
  <c r="L363"/>
  <c r="L247" s="1"/>
  <c r="L129" s="1"/>
  <c r="L23" s="1"/>
  <c r="M363"/>
  <c r="M247" s="1"/>
  <c r="M129" s="1"/>
  <c r="M23" s="1"/>
  <c r="N363"/>
  <c r="N247" s="1"/>
  <c r="N129" s="1"/>
  <c r="N23" s="1"/>
  <c r="O363"/>
  <c r="O247" s="1"/>
  <c r="O129" s="1"/>
  <c r="O23" s="1"/>
  <c r="P363"/>
  <c r="P247" s="1"/>
  <c r="P129" s="1"/>
  <c r="P23" s="1"/>
  <c r="Q363"/>
  <c r="Q247" s="1"/>
  <c r="Q129" s="1"/>
  <c r="Q23" s="1"/>
  <c r="R363"/>
  <c r="R247" s="1"/>
  <c r="R129" s="1"/>
  <c r="R23" s="1"/>
  <c r="S363"/>
  <c r="S247" s="1"/>
  <c r="S129" s="1"/>
  <c r="S23" s="1"/>
  <c r="T363"/>
  <c r="T247" s="1"/>
  <c r="T129" s="1"/>
  <c r="T23" s="1"/>
  <c r="U363"/>
  <c r="U247" s="1"/>
  <c r="U129" s="1"/>
  <c r="U23" s="1"/>
  <c r="V363"/>
  <c r="V247" s="1"/>
  <c r="V129" s="1"/>
  <c r="V23" s="1"/>
  <c r="X363"/>
  <c r="X247" s="1"/>
  <c r="X129" s="1"/>
  <c r="X23" s="1"/>
  <c r="Y363"/>
  <c r="Y247" s="1"/>
  <c r="Y129" s="1"/>
  <c r="Y23" s="1"/>
  <c r="Z363"/>
  <c r="Z247" s="1"/>
  <c r="Z129" s="1"/>
  <c r="Z23" s="1"/>
  <c r="AA363"/>
  <c r="AA247" s="1"/>
  <c r="AA129" s="1"/>
  <c r="AA23" s="1"/>
  <c r="AB363"/>
  <c r="AB247" s="1"/>
  <c r="AB129" s="1"/>
  <c r="AB23" s="1"/>
  <c r="AC363"/>
  <c r="AC247" s="1"/>
  <c r="AC129" s="1"/>
  <c r="AC23" s="1"/>
  <c r="AD363"/>
  <c r="AD247" s="1"/>
  <c r="AD129" s="1"/>
  <c r="AD23" s="1"/>
  <c r="AE363"/>
  <c r="AE247" s="1"/>
  <c r="AE129" s="1"/>
  <c r="AE23" s="1"/>
  <c r="AF363"/>
  <c r="AF247" s="1"/>
  <c r="AF129" s="1"/>
  <c r="AF23" s="1"/>
  <c r="AG363"/>
  <c r="AG247" s="1"/>
  <c r="AG129" s="1"/>
  <c r="AG23" s="1"/>
  <c r="AH363"/>
  <c r="AH247" s="1"/>
  <c r="AH129" s="1"/>
  <c r="AH23" s="1"/>
  <c r="AI363"/>
  <c r="AI247" s="1"/>
  <c r="AI129" s="1"/>
  <c r="AI23" s="1"/>
  <c r="AJ363"/>
  <c r="AJ247" s="1"/>
  <c r="AJ129" s="1"/>
  <c r="AJ23" s="1"/>
  <c r="AK363"/>
  <c r="AK247" s="1"/>
  <c r="AK129" s="1"/>
  <c r="AK23" s="1"/>
  <c r="AL363"/>
  <c r="AL247" s="1"/>
  <c r="AL129" s="1"/>
  <c r="AL23" s="1"/>
  <c r="AM363"/>
  <c r="AM247" s="1"/>
  <c r="AM129" s="1"/>
  <c r="AM23" s="1"/>
  <c r="AN363"/>
  <c r="AN247" s="1"/>
  <c r="AN129" s="1"/>
  <c r="AN23" s="1"/>
  <c r="AO363"/>
  <c r="AO247" s="1"/>
  <c r="AO129" s="1"/>
  <c r="AO23" s="1"/>
  <c r="AP363"/>
  <c r="AP247" s="1"/>
  <c r="AP129" s="1"/>
  <c r="AP23" s="1"/>
  <c r="AQ363"/>
  <c r="AQ247" s="1"/>
  <c r="AQ129" s="1"/>
  <c r="AQ23" s="1"/>
  <c r="AR363"/>
  <c r="AR247" s="1"/>
  <c r="AR129" s="1"/>
  <c r="AR23" s="1"/>
  <c r="AS363"/>
  <c r="AS247" s="1"/>
  <c r="AS129" s="1"/>
  <c r="AS23" s="1"/>
  <c r="AT363"/>
  <c r="AT247" s="1"/>
  <c r="AT129" s="1"/>
  <c r="AT23" s="1"/>
  <c r="AU363"/>
  <c r="AU247" s="1"/>
  <c r="AU129" s="1"/>
  <c r="AU23" s="1"/>
  <c r="AV363"/>
  <c r="AV247" s="1"/>
  <c r="AV129" s="1"/>
  <c r="AV23" s="1"/>
  <c r="AW363"/>
  <c r="AW247" s="1"/>
  <c r="AW129" s="1"/>
  <c r="AW23" s="1"/>
  <c r="AX363"/>
  <c r="AX247" s="1"/>
  <c r="AX129" s="1"/>
  <c r="AX23" s="1"/>
  <c r="AY363"/>
  <c r="AY247" s="1"/>
  <c r="AY129" s="1"/>
  <c r="AY23" s="1"/>
  <c r="AZ363"/>
  <c r="AZ247" s="1"/>
  <c r="AZ129" s="1"/>
  <c r="AZ23" s="1"/>
  <c r="BA363"/>
  <c r="BA247" s="1"/>
  <c r="BA129" s="1"/>
  <c r="BA23" s="1"/>
  <c r="BB363"/>
  <c r="BB247" s="1"/>
  <c r="BB129" s="1"/>
  <c r="BB23" s="1"/>
  <c r="BC363"/>
  <c r="BC247" s="1"/>
  <c r="BC129" s="1"/>
  <c r="BC23" s="1"/>
  <c r="BD363"/>
  <c r="BD247" s="1"/>
  <c r="BD129" s="1"/>
  <c r="BD23" s="1"/>
  <c r="BE363"/>
  <c r="BE247" s="1"/>
  <c r="BE129" s="1"/>
  <c r="BE23" s="1"/>
  <c r="BF363"/>
  <c r="BF247" s="1"/>
  <c r="BF129" s="1"/>
  <c r="BF23" s="1"/>
  <c r="BG363"/>
  <c r="BG247" s="1"/>
  <c r="BG129" s="1"/>
  <c r="BG23" s="1"/>
  <c r="BH363"/>
  <c r="BH247" s="1"/>
  <c r="BH129" s="1"/>
  <c r="BH23" s="1"/>
  <c r="BI363"/>
  <c r="BI247" s="1"/>
  <c r="BI129" s="1"/>
  <c r="BI23" s="1"/>
  <c r="BJ363"/>
  <c r="BJ247" s="1"/>
  <c r="BJ129" s="1"/>
  <c r="BJ23" s="1"/>
  <c r="BK363"/>
  <c r="BK247" s="1"/>
  <c r="BK129" s="1"/>
  <c r="BK23" s="1"/>
  <c r="BL363"/>
  <c r="BL247" s="1"/>
  <c r="BL129" s="1"/>
  <c r="BL23" s="1"/>
  <c r="BM363"/>
  <c r="BM247" s="1"/>
  <c r="BM129" s="1"/>
  <c r="BM23" s="1"/>
  <c r="BN363"/>
  <c r="BN247" s="1"/>
  <c r="BN129" s="1"/>
  <c r="BN23" s="1"/>
  <c r="BO363"/>
  <c r="BO247" s="1"/>
  <c r="BO129" s="1"/>
  <c r="BO23" s="1"/>
  <c r="BP363"/>
  <c r="BP247" s="1"/>
  <c r="BP129" s="1"/>
  <c r="BP23" s="1"/>
  <c r="BQ363"/>
  <c r="BQ247" s="1"/>
  <c r="BQ129" s="1"/>
  <c r="BQ23" s="1"/>
  <c r="BR363"/>
  <c r="BR247" s="1"/>
  <c r="BR129" s="1"/>
  <c r="BR23" s="1"/>
  <c r="BS363"/>
  <c r="BS247" s="1"/>
  <c r="BS129" s="1"/>
  <c r="BS23" s="1"/>
  <c r="BT363"/>
  <c r="BT247" s="1"/>
  <c r="BT129" s="1"/>
  <c r="BT23" s="1"/>
  <c r="BU363"/>
  <c r="BU247" s="1"/>
  <c r="BU129" s="1"/>
  <c r="BU23" s="1"/>
  <c r="BV363"/>
  <c r="BV247" s="1"/>
  <c r="BV129" s="1"/>
  <c r="BV23" s="1"/>
  <c r="BW363"/>
  <c r="BW247" s="1"/>
  <c r="BW129" s="1"/>
  <c r="BW23" s="1"/>
  <c r="BX363"/>
  <c r="BX247" s="1"/>
  <c r="BX129" s="1"/>
  <c r="BX23" s="1"/>
  <c r="BY363"/>
  <c r="BY247" s="1"/>
  <c r="BY129" s="1"/>
  <c r="BY23" s="1"/>
  <c r="BZ363"/>
  <c r="BZ247" s="1"/>
  <c r="BZ129" s="1"/>
  <c r="BZ23" s="1"/>
  <c r="CA363"/>
  <c r="CA247" s="1"/>
  <c r="CA129" s="1"/>
  <c r="CA23" s="1"/>
  <c r="CB363"/>
  <c r="CB247" s="1"/>
  <c r="CB129" s="1"/>
  <c r="CB23" s="1"/>
  <c r="CC363"/>
  <c r="CC247" s="1"/>
  <c r="CC129" s="1"/>
  <c r="CC23" s="1"/>
  <c r="CD363"/>
  <c r="CD247" s="1"/>
  <c r="CD129" s="1"/>
  <c r="CD23" s="1"/>
  <c r="CE363"/>
  <c r="CE247" s="1"/>
  <c r="CE129" s="1"/>
  <c r="CE23" s="1"/>
  <c r="CF363"/>
  <c r="CF247" s="1"/>
  <c r="CF129" s="1"/>
  <c r="CF23" s="1"/>
  <c r="CG363"/>
  <c r="CG247" s="1"/>
  <c r="CG129" s="1"/>
  <c r="CG23" s="1"/>
  <c r="CH363"/>
  <c r="CH247" s="1"/>
  <c r="CH129" s="1"/>
  <c r="CH23" s="1"/>
  <c r="CI363"/>
  <c r="CI247" s="1"/>
  <c r="CI129" s="1"/>
  <c r="CI23" s="1"/>
  <c r="CJ363"/>
  <c r="CJ247" s="1"/>
  <c r="CJ129" s="1"/>
  <c r="CJ23" s="1"/>
  <c r="CK363"/>
  <c r="CK247" s="1"/>
  <c r="CK129" s="1"/>
  <c r="CK23" s="1"/>
  <c r="CL363"/>
  <c r="CL247" s="1"/>
  <c r="CL129" s="1"/>
  <c r="CL23" s="1"/>
  <c r="CM363"/>
  <c r="CM247" s="1"/>
  <c r="CM129" s="1"/>
  <c r="CM23" s="1"/>
  <c r="CN363"/>
  <c r="CN247" s="1"/>
  <c r="CN129" s="1"/>
  <c r="CN23" s="1"/>
  <c r="CO363"/>
  <c r="CO247" s="1"/>
  <c r="CO129" s="1"/>
  <c r="CO23" s="1"/>
  <c r="CP363"/>
  <c r="CP247" s="1"/>
  <c r="CP129" s="1"/>
  <c r="CP23" s="1"/>
  <c r="CQ363"/>
  <c r="CQ247" s="1"/>
  <c r="CQ129" s="1"/>
  <c r="CQ23" s="1"/>
  <c r="CR363"/>
  <c r="CR247" s="1"/>
  <c r="CR129" s="1"/>
  <c r="CR23" s="1"/>
  <c r="CS363"/>
  <c r="CS247" s="1"/>
  <c r="CS129" s="1"/>
  <c r="CS23" s="1"/>
  <c r="CT363"/>
  <c r="CT247" s="1"/>
  <c r="CT129" s="1"/>
  <c r="CT23" s="1"/>
  <c r="CU363"/>
  <c r="CU247" s="1"/>
  <c r="CU129" s="1"/>
  <c r="CU23" s="1"/>
  <c r="CV363"/>
  <c r="CV247" s="1"/>
  <c r="CV129" s="1"/>
  <c r="CV23" s="1"/>
  <c r="CW363"/>
  <c r="CW247" s="1"/>
  <c r="CW129" s="1"/>
  <c r="CW23" s="1"/>
  <c r="CX363"/>
  <c r="CX247" s="1"/>
  <c r="CX129" s="1"/>
  <c r="CX23" s="1"/>
  <c r="CY363"/>
  <c r="CY247" s="1"/>
  <c r="CY129" s="1"/>
  <c r="CY23" s="1"/>
  <c r="CZ363"/>
  <c r="CZ247" s="1"/>
  <c r="CZ129" s="1"/>
  <c r="CZ23" s="1"/>
  <c r="DA363"/>
  <c r="DA247" s="1"/>
  <c r="DA129" s="1"/>
  <c r="DA23" s="1"/>
  <c r="DB363"/>
  <c r="DB247" s="1"/>
  <c r="DB129" s="1"/>
  <c r="DB23" s="1"/>
  <c r="DC363"/>
  <c r="DC247" s="1"/>
  <c r="DC129" s="1"/>
  <c r="DC23" s="1"/>
  <c r="DD363"/>
  <c r="DD247" s="1"/>
  <c r="DD129" s="1"/>
  <c r="DD23" s="1"/>
  <c r="J364"/>
  <c r="J248" s="1"/>
  <c r="J130" s="1"/>
  <c r="K364"/>
  <c r="K248" s="1"/>
  <c r="K130" s="1"/>
  <c r="K24" s="1"/>
  <c r="L364"/>
  <c r="L248" s="1"/>
  <c r="L130" s="1"/>
  <c r="L24" s="1"/>
  <c r="M364"/>
  <c r="M248" s="1"/>
  <c r="M130" s="1"/>
  <c r="M24" s="1"/>
  <c r="N364"/>
  <c r="N248" s="1"/>
  <c r="N130" s="1"/>
  <c r="N24" s="1"/>
  <c r="O364"/>
  <c r="O248" s="1"/>
  <c r="O130" s="1"/>
  <c r="O24" s="1"/>
  <c r="P364"/>
  <c r="P248" s="1"/>
  <c r="P130" s="1"/>
  <c r="P24" s="1"/>
  <c r="Q364"/>
  <c r="Q248" s="1"/>
  <c r="Q130" s="1"/>
  <c r="Q24" s="1"/>
  <c r="R364"/>
  <c r="R248" s="1"/>
  <c r="R130" s="1"/>
  <c r="R24" s="1"/>
  <c r="S364"/>
  <c r="S248" s="1"/>
  <c r="S130" s="1"/>
  <c r="S24" s="1"/>
  <c r="T364"/>
  <c r="T248" s="1"/>
  <c r="T130" s="1"/>
  <c r="T24" s="1"/>
  <c r="U364"/>
  <c r="U248" s="1"/>
  <c r="U130" s="1"/>
  <c r="U24" s="1"/>
  <c r="V364"/>
  <c r="V248" s="1"/>
  <c r="V130" s="1"/>
  <c r="V24" s="1"/>
  <c r="W364"/>
  <c r="W248" s="1"/>
  <c r="W130" s="1"/>
  <c r="W24" s="1"/>
  <c r="Y364"/>
  <c r="Y248" s="1"/>
  <c r="Y130" s="1"/>
  <c r="Y24" s="1"/>
  <c r="Z364"/>
  <c r="Z248" s="1"/>
  <c r="Z130" s="1"/>
  <c r="Z24" s="1"/>
  <c r="AA364"/>
  <c r="AA248" s="1"/>
  <c r="AA130" s="1"/>
  <c r="AA24" s="1"/>
  <c r="AB364"/>
  <c r="AB248" s="1"/>
  <c r="AB130" s="1"/>
  <c r="AB24" s="1"/>
  <c r="AC364"/>
  <c r="AC248" s="1"/>
  <c r="AC130" s="1"/>
  <c r="AC24" s="1"/>
  <c r="AD364"/>
  <c r="AD248" s="1"/>
  <c r="AD130" s="1"/>
  <c r="AD24" s="1"/>
  <c r="AE364"/>
  <c r="AE248" s="1"/>
  <c r="AE130" s="1"/>
  <c r="AE24" s="1"/>
  <c r="AF364"/>
  <c r="AF248" s="1"/>
  <c r="AF130" s="1"/>
  <c r="AF24" s="1"/>
  <c r="AG364"/>
  <c r="AG248" s="1"/>
  <c r="AG130" s="1"/>
  <c r="AG24" s="1"/>
  <c r="AH364"/>
  <c r="AH248" s="1"/>
  <c r="AH130" s="1"/>
  <c r="AH24" s="1"/>
  <c r="AI364"/>
  <c r="AI248" s="1"/>
  <c r="AI130" s="1"/>
  <c r="AI24" s="1"/>
  <c r="AJ364"/>
  <c r="AJ248" s="1"/>
  <c r="AJ130" s="1"/>
  <c r="AJ24" s="1"/>
  <c r="AK364"/>
  <c r="AK248" s="1"/>
  <c r="AK130" s="1"/>
  <c r="AK24" s="1"/>
  <c r="AL364"/>
  <c r="AL248" s="1"/>
  <c r="AL130" s="1"/>
  <c r="AL24" s="1"/>
  <c r="AM364"/>
  <c r="AM248" s="1"/>
  <c r="AM130" s="1"/>
  <c r="AM24" s="1"/>
  <c r="AN364"/>
  <c r="AN248" s="1"/>
  <c r="AN130" s="1"/>
  <c r="AN24" s="1"/>
  <c r="AO364"/>
  <c r="AO248" s="1"/>
  <c r="AO130" s="1"/>
  <c r="AO24" s="1"/>
  <c r="AP364"/>
  <c r="AP248" s="1"/>
  <c r="AP130" s="1"/>
  <c r="AP24" s="1"/>
  <c r="AQ364"/>
  <c r="AQ248" s="1"/>
  <c r="AQ130" s="1"/>
  <c r="AQ24" s="1"/>
  <c r="AR364"/>
  <c r="AR248" s="1"/>
  <c r="AR130" s="1"/>
  <c r="AR24" s="1"/>
  <c r="AS364"/>
  <c r="AS248" s="1"/>
  <c r="AS130" s="1"/>
  <c r="AS24" s="1"/>
  <c r="AT364"/>
  <c r="AT248" s="1"/>
  <c r="AT130" s="1"/>
  <c r="AT24" s="1"/>
  <c r="AU364"/>
  <c r="AU248" s="1"/>
  <c r="AU130" s="1"/>
  <c r="AU24" s="1"/>
  <c r="AV364"/>
  <c r="AV248" s="1"/>
  <c r="AV130" s="1"/>
  <c r="AV24" s="1"/>
  <c r="AW364"/>
  <c r="AW248" s="1"/>
  <c r="AW130" s="1"/>
  <c r="AW24" s="1"/>
  <c r="AX364"/>
  <c r="AX248" s="1"/>
  <c r="AX130" s="1"/>
  <c r="AX24" s="1"/>
  <c r="AY364"/>
  <c r="AY248" s="1"/>
  <c r="AY130" s="1"/>
  <c r="AY24" s="1"/>
  <c r="AZ364"/>
  <c r="AZ248" s="1"/>
  <c r="AZ130" s="1"/>
  <c r="AZ24" s="1"/>
  <c r="BA364"/>
  <c r="BA248" s="1"/>
  <c r="BA130" s="1"/>
  <c r="BA24" s="1"/>
  <c r="BB364"/>
  <c r="BB248" s="1"/>
  <c r="BB130" s="1"/>
  <c r="BB24" s="1"/>
  <c r="BC364"/>
  <c r="BC248" s="1"/>
  <c r="BC130" s="1"/>
  <c r="BC24" s="1"/>
  <c r="BD364"/>
  <c r="BD248" s="1"/>
  <c r="BD130" s="1"/>
  <c r="BD24" s="1"/>
  <c r="BE364"/>
  <c r="BE248" s="1"/>
  <c r="BE130" s="1"/>
  <c r="BE24" s="1"/>
  <c r="BF364"/>
  <c r="BF248" s="1"/>
  <c r="BF130" s="1"/>
  <c r="BF24" s="1"/>
  <c r="BG364"/>
  <c r="BG248" s="1"/>
  <c r="BG130" s="1"/>
  <c r="BG24" s="1"/>
  <c r="BH364"/>
  <c r="BH248" s="1"/>
  <c r="BH130" s="1"/>
  <c r="BH24" s="1"/>
  <c r="BI364"/>
  <c r="BI248" s="1"/>
  <c r="BI130" s="1"/>
  <c r="BI24" s="1"/>
  <c r="BJ364"/>
  <c r="BJ248" s="1"/>
  <c r="BJ130" s="1"/>
  <c r="BJ24" s="1"/>
  <c r="BK364"/>
  <c r="BK248" s="1"/>
  <c r="BK130" s="1"/>
  <c r="BK24" s="1"/>
  <c r="BL364"/>
  <c r="BL248" s="1"/>
  <c r="BL130" s="1"/>
  <c r="BL24" s="1"/>
  <c r="BM364"/>
  <c r="BM248" s="1"/>
  <c r="BM130" s="1"/>
  <c r="BM24" s="1"/>
  <c r="BN364"/>
  <c r="BN248" s="1"/>
  <c r="BN130" s="1"/>
  <c r="BN24" s="1"/>
  <c r="BO364"/>
  <c r="BO248" s="1"/>
  <c r="BO130" s="1"/>
  <c r="BO24" s="1"/>
  <c r="BP364"/>
  <c r="BP248" s="1"/>
  <c r="BP130" s="1"/>
  <c r="BP24" s="1"/>
  <c r="BQ364"/>
  <c r="BQ248" s="1"/>
  <c r="BQ130" s="1"/>
  <c r="BQ24" s="1"/>
  <c r="BR364"/>
  <c r="BR248" s="1"/>
  <c r="BR130" s="1"/>
  <c r="BR24" s="1"/>
  <c r="BS364"/>
  <c r="BS248" s="1"/>
  <c r="BS130" s="1"/>
  <c r="BS24" s="1"/>
  <c r="BT364"/>
  <c r="BT248" s="1"/>
  <c r="BT130" s="1"/>
  <c r="BT24" s="1"/>
  <c r="BU364"/>
  <c r="BU248" s="1"/>
  <c r="BU130" s="1"/>
  <c r="BU24" s="1"/>
  <c r="BV364"/>
  <c r="BV248" s="1"/>
  <c r="BV130" s="1"/>
  <c r="BV24" s="1"/>
  <c r="BW364"/>
  <c r="BW248" s="1"/>
  <c r="BW130" s="1"/>
  <c r="BW24" s="1"/>
  <c r="BX364"/>
  <c r="BX248" s="1"/>
  <c r="BX130" s="1"/>
  <c r="BX24" s="1"/>
  <c r="BY364"/>
  <c r="BY248" s="1"/>
  <c r="BY130" s="1"/>
  <c r="BY24" s="1"/>
  <c r="BZ364"/>
  <c r="BZ248" s="1"/>
  <c r="BZ130" s="1"/>
  <c r="BZ24" s="1"/>
  <c r="CA364"/>
  <c r="CA248" s="1"/>
  <c r="CA130" s="1"/>
  <c r="CA24" s="1"/>
  <c r="CB364"/>
  <c r="CB248" s="1"/>
  <c r="CB130" s="1"/>
  <c r="CB24" s="1"/>
  <c r="CC364"/>
  <c r="CC248" s="1"/>
  <c r="CC130" s="1"/>
  <c r="CC24" s="1"/>
  <c r="CD364"/>
  <c r="CD248" s="1"/>
  <c r="CD130" s="1"/>
  <c r="CD24" s="1"/>
  <c r="CE364"/>
  <c r="CE248" s="1"/>
  <c r="CE130" s="1"/>
  <c r="CE24" s="1"/>
  <c r="CF364"/>
  <c r="CF248" s="1"/>
  <c r="CF130" s="1"/>
  <c r="CF24" s="1"/>
  <c r="CG364"/>
  <c r="CG248" s="1"/>
  <c r="CG130" s="1"/>
  <c r="CG24" s="1"/>
  <c r="CH364"/>
  <c r="CH248" s="1"/>
  <c r="CH130" s="1"/>
  <c r="CH24" s="1"/>
  <c r="CI364"/>
  <c r="CI248" s="1"/>
  <c r="CI130" s="1"/>
  <c r="CI24" s="1"/>
  <c r="CJ364"/>
  <c r="CJ248" s="1"/>
  <c r="CJ130" s="1"/>
  <c r="CJ24" s="1"/>
  <c r="CK364"/>
  <c r="CK248" s="1"/>
  <c r="CK130" s="1"/>
  <c r="CK24" s="1"/>
  <c r="CL364"/>
  <c r="CL248" s="1"/>
  <c r="CL130" s="1"/>
  <c r="CL24" s="1"/>
  <c r="CM364"/>
  <c r="CM248" s="1"/>
  <c r="CM130" s="1"/>
  <c r="CM24" s="1"/>
  <c r="CN364"/>
  <c r="CN248" s="1"/>
  <c r="CN130" s="1"/>
  <c r="CN24" s="1"/>
  <c r="CO364"/>
  <c r="CO248" s="1"/>
  <c r="CO130" s="1"/>
  <c r="CO24" s="1"/>
  <c r="CP364"/>
  <c r="CP248" s="1"/>
  <c r="CP130" s="1"/>
  <c r="CP24" s="1"/>
  <c r="CQ364"/>
  <c r="CQ248" s="1"/>
  <c r="CQ130" s="1"/>
  <c r="CQ24" s="1"/>
  <c r="CR364"/>
  <c r="CR248" s="1"/>
  <c r="CR130" s="1"/>
  <c r="CR24" s="1"/>
  <c r="CS364"/>
  <c r="CS248" s="1"/>
  <c r="CS130" s="1"/>
  <c r="CS24" s="1"/>
  <c r="CT364"/>
  <c r="CT248" s="1"/>
  <c r="CT130" s="1"/>
  <c r="CT24" s="1"/>
  <c r="CU364"/>
  <c r="CU248" s="1"/>
  <c r="CU130" s="1"/>
  <c r="CU24" s="1"/>
  <c r="CV364"/>
  <c r="CV248" s="1"/>
  <c r="CV130" s="1"/>
  <c r="CV24" s="1"/>
  <c r="CW364"/>
  <c r="CW248" s="1"/>
  <c r="CW130" s="1"/>
  <c r="CW24" s="1"/>
  <c r="CX364"/>
  <c r="CX248" s="1"/>
  <c r="CX130" s="1"/>
  <c r="CX24" s="1"/>
  <c r="CY364"/>
  <c r="CY248" s="1"/>
  <c r="CY130" s="1"/>
  <c r="CY24" s="1"/>
  <c r="CZ364"/>
  <c r="CZ248" s="1"/>
  <c r="CZ130" s="1"/>
  <c r="CZ24" s="1"/>
  <c r="DA364"/>
  <c r="DA248" s="1"/>
  <c r="DA130" s="1"/>
  <c r="DA24" s="1"/>
  <c r="DB364"/>
  <c r="DB248" s="1"/>
  <c r="DB130" s="1"/>
  <c r="DB24" s="1"/>
  <c r="DC364"/>
  <c r="DC248" s="1"/>
  <c r="DC130" s="1"/>
  <c r="DC24" s="1"/>
  <c r="DD364"/>
  <c r="DD248" s="1"/>
  <c r="DD130" s="1"/>
  <c r="DD24" s="1"/>
  <c r="J365"/>
  <c r="J249" s="1"/>
  <c r="J131" s="1"/>
  <c r="K365"/>
  <c r="K249" s="1"/>
  <c r="K131" s="1"/>
  <c r="K25" s="1"/>
  <c r="L365"/>
  <c r="L249" s="1"/>
  <c r="L131" s="1"/>
  <c r="L25" s="1"/>
  <c r="M365"/>
  <c r="M249" s="1"/>
  <c r="M131" s="1"/>
  <c r="M25" s="1"/>
  <c r="N365"/>
  <c r="N249" s="1"/>
  <c r="N131" s="1"/>
  <c r="N25" s="1"/>
  <c r="O365"/>
  <c r="O249" s="1"/>
  <c r="O131" s="1"/>
  <c r="O25" s="1"/>
  <c r="P365"/>
  <c r="P249" s="1"/>
  <c r="P131" s="1"/>
  <c r="P25" s="1"/>
  <c r="Q365"/>
  <c r="Q249" s="1"/>
  <c r="Q131" s="1"/>
  <c r="Q25" s="1"/>
  <c r="R365"/>
  <c r="R249" s="1"/>
  <c r="R131" s="1"/>
  <c r="R25" s="1"/>
  <c r="S365"/>
  <c r="S249" s="1"/>
  <c r="S131" s="1"/>
  <c r="S25" s="1"/>
  <c r="T365"/>
  <c r="T249" s="1"/>
  <c r="T131" s="1"/>
  <c r="T25" s="1"/>
  <c r="U365"/>
  <c r="U249" s="1"/>
  <c r="U131" s="1"/>
  <c r="U25" s="1"/>
  <c r="V365"/>
  <c r="V249" s="1"/>
  <c r="V131" s="1"/>
  <c r="V25" s="1"/>
  <c r="W365"/>
  <c r="W249" s="1"/>
  <c r="W131" s="1"/>
  <c r="W25" s="1"/>
  <c r="X365"/>
  <c r="X249" s="1"/>
  <c r="X131" s="1"/>
  <c r="X25" s="1"/>
  <c r="Z365"/>
  <c r="Z249" s="1"/>
  <c r="Z131" s="1"/>
  <c r="Z25" s="1"/>
  <c r="AA365"/>
  <c r="AA249" s="1"/>
  <c r="AA131" s="1"/>
  <c r="AA25" s="1"/>
  <c r="AB365"/>
  <c r="AB249" s="1"/>
  <c r="AB131" s="1"/>
  <c r="AB25" s="1"/>
  <c r="AC365"/>
  <c r="AC249" s="1"/>
  <c r="AC131" s="1"/>
  <c r="AC25" s="1"/>
  <c r="AD365"/>
  <c r="AD249" s="1"/>
  <c r="AD131" s="1"/>
  <c r="AD25" s="1"/>
  <c r="AE365"/>
  <c r="AE249" s="1"/>
  <c r="AE131" s="1"/>
  <c r="AE25" s="1"/>
  <c r="AF365"/>
  <c r="AF249" s="1"/>
  <c r="AF131" s="1"/>
  <c r="AF25" s="1"/>
  <c r="AG365"/>
  <c r="AG249" s="1"/>
  <c r="AG131" s="1"/>
  <c r="AG25" s="1"/>
  <c r="AH365"/>
  <c r="AH249" s="1"/>
  <c r="AH131" s="1"/>
  <c r="AH25" s="1"/>
  <c r="AI365"/>
  <c r="AI249" s="1"/>
  <c r="AI131" s="1"/>
  <c r="AI25" s="1"/>
  <c r="AJ365"/>
  <c r="AJ249" s="1"/>
  <c r="AJ131" s="1"/>
  <c r="AJ25" s="1"/>
  <c r="AK365"/>
  <c r="AK249" s="1"/>
  <c r="AK131" s="1"/>
  <c r="AK25" s="1"/>
  <c r="AL365"/>
  <c r="AL249" s="1"/>
  <c r="AL131" s="1"/>
  <c r="AL25" s="1"/>
  <c r="AM365"/>
  <c r="AM249" s="1"/>
  <c r="AM131" s="1"/>
  <c r="AM25" s="1"/>
  <c r="AN365"/>
  <c r="AN249" s="1"/>
  <c r="AN131" s="1"/>
  <c r="AN25" s="1"/>
  <c r="AO365"/>
  <c r="AO249" s="1"/>
  <c r="AO131" s="1"/>
  <c r="AO25" s="1"/>
  <c r="AP365"/>
  <c r="AP249" s="1"/>
  <c r="AP131" s="1"/>
  <c r="AP25" s="1"/>
  <c r="AQ365"/>
  <c r="AQ249" s="1"/>
  <c r="AQ131" s="1"/>
  <c r="AQ25" s="1"/>
  <c r="AR365"/>
  <c r="AR249" s="1"/>
  <c r="AR131" s="1"/>
  <c r="AR25" s="1"/>
  <c r="AS365"/>
  <c r="AS249" s="1"/>
  <c r="AS131" s="1"/>
  <c r="AS25" s="1"/>
  <c r="AT365"/>
  <c r="AT249" s="1"/>
  <c r="AT131" s="1"/>
  <c r="AT25" s="1"/>
  <c r="AU365"/>
  <c r="AU249" s="1"/>
  <c r="AU131" s="1"/>
  <c r="AU25" s="1"/>
  <c r="AV365"/>
  <c r="AV249" s="1"/>
  <c r="AV131" s="1"/>
  <c r="AV25" s="1"/>
  <c r="AW365"/>
  <c r="AW249" s="1"/>
  <c r="AW131" s="1"/>
  <c r="AW25" s="1"/>
  <c r="AX365"/>
  <c r="AX249" s="1"/>
  <c r="AX131" s="1"/>
  <c r="AX25" s="1"/>
  <c r="AY365"/>
  <c r="AY249" s="1"/>
  <c r="AY131" s="1"/>
  <c r="AY25" s="1"/>
  <c r="AZ365"/>
  <c r="AZ249" s="1"/>
  <c r="AZ131" s="1"/>
  <c r="AZ25" s="1"/>
  <c r="BA365"/>
  <c r="BA249" s="1"/>
  <c r="BA131" s="1"/>
  <c r="BA25" s="1"/>
  <c r="BB365"/>
  <c r="BB249" s="1"/>
  <c r="BB131" s="1"/>
  <c r="BB25" s="1"/>
  <c r="BC365"/>
  <c r="BC249" s="1"/>
  <c r="BC131" s="1"/>
  <c r="BC25" s="1"/>
  <c r="BD365"/>
  <c r="BD249" s="1"/>
  <c r="BD131" s="1"/>
  <c r="BD25" s="1"/>
  <c r="BE365"/>
  <c r="BE249" s="1"/>
  <c r="BE131" s="1"/>
  <c r="BE25" s="1"/>
  <c r="BF365"/>
  <c r="BF249" s="1"/>
  <c r="BF131" s="1"/>
  <c r="BF25" s="1"/>
  <c r="BG365"/>
  <c r="BG249" s="1"/>
  <c r="BG131" s="1"/>
  <c r="BG25" s="1"/>
  <c r="BH365"/>
  <c r="BH249" s="1"/>
  <c r="BH131" s="1"/>
  <c r="BH25" s="1"/>
  <c r="BI365"/>
  <c r="BI249" s="1"/>
  <c r="BI131" s="1"/>
  <c r="BI25" s="1"/>
  <c r="BJ365"/>
  <c r="BJ249" s="1"/>
  <c r="BJ131" s="1"/>
  <c r="BJ25" s="1"/>
  <c r="BK365"/>
  <c r="BK249" s="1"/>
  <c r="BK131" s="1"/>
  <c r="BK25" s="1"/>
  <c r="BL365"/>
  <c r="BL249" s="1"/>
  <c r="BL131" s="1"/>
  <c r="BL25" s="1"/>
  <c r="BM365"/>
  <c r="BM249" s="1"/>
  <c r="BM131" s="1"/>
  <c r="BM25" s="1"/>
  <c r="BN365"/>
  <c r="BN249" s="1"/>
  <c r="BN131" s="1"/>
  <c r="BN25" s="1"/>
  <c r="BO365"/>
  <c r="BO249" s="1"/>
  <c r="BO131" s="1"/>
  <c r="BO25" s="1"/>
  <c r="BP365"/>
  <c r="BP249" s="1"/>
  <c r="BP131" s="1"/>
  <c r="BP25" s="1"/>
  <c r="BQ365"/>
  <c r="BQ249" s="1"/>
  <c r="BQ131" s="1"/>
  <c r="BQ25" s="1"/>
  <c r="BR365"/>
  <c r="BR249" s="1"/>
  <c r="BR131" s="1"/>
  <c r="BR25" s="1"/>
  <c r="BS365"/>
  <c r="BS249" s="1"/>
  <c r="BS131" s="1"/>
  <c r="BS25" s="1"/>
  <c r="BT365"/>
  <c r="BT249" s="1"/>
  <c r="BT131" s="1"/>
  <c r="BT25" s="1"/>
  <c r="BU365"/>
  <c r="BU249" s="1"/>
  <c r="BU131" s="1"/>
  <c r="BU25" s="1"/>
  <c r="BV365"/>
  <c r="BV249" s="1"/>
  <c r="BV131" s="1"/>
  <c r="BV25" s="1"/>
  <c r="BW365"/>
  <c r="BW249" s="1"/>
  <c r="BW131" s="1"/>
  <c r="BW25" s="1"/>
  <c r="BX365"/>
  <c r="BX249" s="1"/>
  <c r="BX131" s="1"/>
  <c r="BX25" s="1"/>
  <c r="BY365"/>
  <c r="BY249" s="1"/>
  <c r="BY131" s="1"/>
  <c r="BY25" s="1"/>
  <c r="BZ365"/>
  <c r="BZ249" s="1"/>
  <c r="BZ131" s="1"/>
  <c r="BZ25" s="1"/>
  <c r="CA365"/>
  <c r="CA249" s="1"/>
  <c r="CA131" s="1"/>
  <c r="CA25" s="1"/>
  <c r="CB365"/>
  <c r="CB249" s="1"/>
  <c r="CB131" s="1"/>
  <c r="CB25" s="1"/>
  <c r="CC365"/>
  <c r="CC249" s="1"/>
  <c r="CC131" s="1"/>
  <c r="CC25" s="1"/>
  <c r="CD365"/>
  <c r="CD249" s="1"/>
  <c r="CD131" s="1"/>
  <c r="CD25" s="1"/>
  <c r="CE365"/>
  <c r="CE249" s="1"/>
  <c r="CE131" s="1"/>
  <c r="CE25" s="1"/>
  <c r="CF365"/>
  <c r="CF249" s="1"/>
  <c r="CF131" s="1"/>
  <c r="CF25" s="1"/>
  <c r="CG365"/>
  <c r="CG249" s="1"/>
  <c r="CG131" s="1"/>
  <c r="CG25" s="1"/>
  <c r="CH365"/>
  <c r="CH249" s="1"/>
  <c r="CH131" s="1"/>
  <c r="CH25" s="1"/>
  <c r="CI365"/>
  <c r="CI249" s="1"/>
  <c r="CI131" s="1"/>
  <c r="CI25" s="1"/>
  <c r="CJ365"/>
  <c r="CJ249" s="1"/>
  <c r="CJ131" s="1"/>
  <c r="CJ25" s="1"/>
  <c r="CK365"/>
  <c r="CK249" s="1"/>
  <c r="CK131" s="1"/>
  <c r="CK25" s="1"/>
  <c r="CL365"/>
  <c r="CL249" s="1"/>
  <c r="CL131" s="1"/>
  <c r="CL25" s="1"/>
  <c r="CM365"/>
  <c r="CM249" s="1"/>
  <c r="CM131" s="1"/>
  <c r="CM25" s="1"/>
  <c r="CN365"/>
  <c r="CN249" s="1"/>
  <c r="CN131" s="1"/>
  <c r="CN25" s="1"/>
  <c r="CO365"/>
  <c r="CO249" s="1"/>
  <c r="CO131" s="1"/>
  <c r="CO25" s="1"/>
  <c r="CP365"/>
  <c r="CP249" s="1"/>
  <c r="CP131" s="1"/>
  <c r="CP25" s="1"/>
  <c r="CQ365"/>
  <c r="CQ249" s="1"/>
  <c r="CQ131" s="1"/>
  <c r="CQ25" s="1"/>
  <c r="CR365"/>
  <c r="CR249" s="1"/>
  <c r="CR131" s="1"/>
  <c r="CR25" s="1"/>
  <c r="CS365"/>
  <c r="CS249" s="1"/>
  <c r="CS131" s="1"/>
  <c r="CS25" s="1"/>
  <c r="CT365"/>
  <c r="CT249" s="1"/>
  <c r="CT131" s="1"/>
  <c r="CT25" s="1"/>
  <c r="CU365"/>
  <c r="CU249" s="1"/>
  <c r="CU131" s="1"/>
  <c r="CU25" s="1"/>
  <c r="CV365"/>
  <c r="CV249" s="1"/>
  <c r="CV131" s="1"/>
  <c r="CV25" s="1"/>
  <c r="CW365"/>
  <c r="CW249" s="1"/>
  <c r="CW131" s="1"/>
  <c r="CW25" s="1"/>
  <c r="CX365"/>
  <c r="CX249" s="1"/>
  <c r="CX131" s="1"/>
  <c r="CX25" s="1"/>
  <c r="CY365"/>
  <c r="CY249" s="1"/>
  <c r="CY131" s="1"/>
  <c r="CY25" s="1"/>
  <c r="CZ365"/>
  <c r="CZ249" s="1"/>
  <c r="CZ131" s="1"/>
  <c r="CZ25" s="1"/>
  <c r="DA365"/>
  <c r="DA249" s="1"/>
  <c r="DA131" s="1"/>
  <c r="DA25" s="1"/>
  <c r="DB365"/>
  <c r="DB249" s="1"/>
  <c r="DB131" s="1"/>
  <c r="DB25" s="1"/>
  <c r="DC365"/>
  <c r="DC249" s="1"/>
  <c r="DC131" s="1"/>
  <c r="DC25" s="1"/>
  <c r="DD365"/>
  <c r="DD249" s="1"/>
  <c r="DD131" s="1"/>
  <c r="DD25" s="1"/>
  <c r="J366"/>
  <c r="J250" s="1"/>
  <c r="J132" s="1"/>
  <c r="K366"/>
  <c r="K250" s="1"/>
  <c r="K132" s="1"/>
  <c r="K26" s="1"/>
  <c r="L366"/>
  <c r="L250" s="1"/>
  <c r="L132" s="1"/>
  <c r="L26" s="1"/>
  <c r="M366"/>
  <c r="M250" s="1"/>
  <c r="M132" s="1"/>
  <c r="M26" s="1"/>
  <c r="N366"/>
  <c r="N250" s="1"/>
  <c r="N132" s="1"/>
  <c r="N26" s="1"/>
  <c r="O366"/>
  <c r="O250" s="1"/>
  <c r="O132" s="1"/>
  <c r="O26" s="1"/>
  <c r="P366"/>
  <c r="P250" s="1"/>
  <c r="P132" s="1"/>
  <c r="P26" s="1"/>
  <c r="Q366"/>
  <c r="Q250" s="1"/>
  <c r="Q132" s="1"/>
  <c r="Q26" s="1"/>
  <c r="R366"/>
  <c r="R250" s="1"/>
  <c r="R132" s="1"/>
  <c r="R26" s="1"/>
  <c r="S366"/>
  <c r="S250" s="1"/>
  <c r="S132" s="1"/>
  <c r="S26" s="1"/>
  <c r="T366"/>
  <c r="T250" s="1"/>
  <c r="T132" s="1"/>
  <c r="T26" s="1"/>
  <c r="U366"/>
  <c r="U250" s="1"/>
  <c r="U132" s="1"/>
  <c r="U26" s="1"/>
  <c r="V366"/>
  <c r="V250" s="1"/>
  <c r="V132" s="1"/>
  <c r="V26" s="1"/>
  <c r="W366"/>
  <c r="W250" s="1"/>
  <c r="W132" s="1"/>
  <c r="W26" s="1"/>
  <c r="X366"/>
  <c r="X250" s="1"/>
  <c r="X132" s="1"/>
  <c r="X26" s="1"/>
  <c r="Y366"/>
  <c r="Y250" s="1"/>
  <c r="Y132" s="1"/>
  <c r="Y26" s="1"/>
  <c r="AA366"/>
  <c r="AA250" s="1"/>
  <c r="AA132" s="1"/>
  <c r="AA26" s="1"/>
  <c r="AB366"/>
  <c r="AB250" s="1"/>
  <c r="AB132" s="1"/>
  <c r="AB26" s="1"/>
  <c r="AC366"/>
  <c r="AC250" s="1"/>
  <c r="AC132" s="1"/>
  <c r="AC26" s="1"/>
  <c r="AD366"/>
  <c r="AD250" s="1"/>
  <c r="AD132" s="1"/>
  <c r="AD26" s="1"/>
  <c r="AE366"/>
  <c r="AE250" s="1"/>
  <c r="AE132" s="1"/>
  <c r="AE26" s="1"/>
  <c r="AF366"/>
  <c r="AF250" s="1"/>
  <c r="AF132" s="1"/>
  <c r="AF26" s="1"/>
  <c r="AG366"/>
  <c r="AG250" s="1"/>
  <c r="AG132" s="1"/>
  <c r="AG26" s="1"/>
  <c r="AH366"/>
  <c r="AH250" s="1"/>
  <c r="AH132" s="1"/>
  <c r="AH26" s="1"/>
  <c r="AI366"/>
  <c r="AI250" s="1"/>
  <c r="AI132" s="1"/>
  <c r="AI26" s="1"/>
  <c r="AJ366"/>
  <c r="AJ250" s="1"/>
  <c r="AJ132" s="1"/>
  <c r="AJ26" s="1"/>
  <c r="AK366"/>
  <c r="AK250" s="1"/>
  <c r="AK132" s="1"/>
  <c r="AK26" s="1"/>
  <c r="AL366"/>
  <c r="AL250" s="1"/>
  <c r="AL132" s="1"/>
  <c r="AL26" s="1"/>
  <c r="AM366"/>
  <c r="AM250" s="1"/>
  <c r="AM132" s="1"/>
  <c r="AM26" s="1"/>
  <c r="AN366"/>
  <c r="AN250" s="1"/>
  <c r="AN132" s="1"/>
  <c r="AN26" s="1"/>
  <c r="AO366"/>
  <c r="AO250" s="1"/>
  <c r="AO132" s="1"/>
  <c r="AO26" s="1"/>
  <c r="AP366"/>
  <c r="AP250" s="1"/>
  <c r="AP132" s="1"/>
  <c r="AP26" s="1"/>
  <c r="AQ366"/>
  <c r="AQ250" s="1"/>
  <c r="AQ132" s="1"/>
  <c r="AQ26" s="1"/>
  <c r="AR366"/>
  <c r="AR250" s="1"/>
  <c r="AR132" s="1"/>
  <c r="AR26" s="1"/>
  <c r="AS366"/>
  <c r="AS250" s="1"/>
  <c r="AS132" s="1"/>
  <c r="AS26" s="1"/>
  <c r="AT366"/>
  <c r="AT250" s="1"/>
  <c r="AT132" s="1"/>
  <c r="AT26" s="1"/>
  <c r="AU366"/>
  <c r="AU250" s="1"/>
  <c r="AU132" s="1"/>
  <c r="AU26" s="1"/>
  <c r="AV366"/>
  <c r="AV250" s="1"/>
  <c r="AV132" s="1"/>
  <c r="AV26" s="1"/>
  <c r="AW366"/>
  <c r="AW250" s="1"/>
  <c r="AW132" s="1"/>
  <c r="AW26" s="1"/>
  <c r="AX366"/>
  <c r="AX250" s="1"/>
  <c r="AX132" s="1"/>
  <c r="AX26" s="1"/>
  <c r="AY366"/>
  <c r="AY250" s="1"/>
  <c r="AY132" s="1"/>
  <c r="AY26" s="1"/>
  <c r="AZ366"/>
  <c r="AZ250" s="1"/>
  <c r="AZ132" s="1"/>
  <c r="AZ26" s="1"/>
  <c r="BA366"/>
  <c r="BA250" s="1"/>
  <c r="BA132" s="1"/>
  <c r="BA26" s="1"/>
  <c r="BB366"/>
  <c r="BB250" s="1"/>
  <c r="BB132" s="1"/>
  <c r="BB26" s="1"/>
  <c r="BC366"/>
  <c r="BC250" s="1"/>
  <c r="BC132" s="1"/>
  <c r="BC26" s="1"/>
  <c r="BD366"/>
  <c r="BD250" s="1"/>
  <c r="BD132" s="1"/>
  <c r="BD26" s="1"/>
  <c r="BE366"/>
  <c r="BE250" s="1"/>
  <c r="BE132" s="1"/>
  <c r="BE26" s="1"/>
  <c r="BF366"/>
  <c r="BF250" s="1"/>
  <c r="BF132" s="1"/>
  <c r="BF26" s="1"/>
  <c r="BG366"/>
  <c r="BG250" s="1"/>
  <c r="BG132" s="1"/>
  <c r="BG26" s="1"/>
  <c r="BH366"/>
  <c r="BH250" s="1"/>
  <c r="BH132" s="1"/>
  <c r="BH26" s="1"/>
  <c r="BI366"/>
  <c r="BI250" s="1"/>
  <c r="BI132" s="1"/>
  <c r="BI26" s="1"/>
  <c r="BJ366"/>
  <c r="BJ250" s="1"/>
  <c r="BJ132" s="1"/>
  <c r="BJ26" s="1"/>
  <c r="BK366"/>
  <c r="BK250" s="1"/>
  <c r="BK132" s="1"/>
  <c r="BK26" s="1"/>
  <c r="BL366"/>
  <c r="BL250" s="1"/>
  <c r="BL132" s="1"/>
  <c r="BL26" s="1"/>
  <c r="BM366"/>
  <c r="BM250" s="1"/>
  <c r="BM132" s="1"/>
  <c r="BM26" s="1"/>
  <c r="BN366"/>
  <c r="BN250" s="1"/>
  <c r="BN132" s="1"/>
  <c r="BN26" s="1"/>
  <c r="BO366"/>
  <c r="BO250" s="1"/>
  <c r="BO132" s="1"/>
  <c r="BO26" s="1"/>
  <c r="BP366"/>
  <c r="BP250" s="1"/>
  <c r="BP132" s="1"/>
  <c r="BP26" s="1"/>
  <c r="BQ366"/>
  <c r="BQ250" s="1"/>
  <c r="BQ132" s="1"/>
  <c r="BQ26" s="1"/>
  <c r="BR366"/>
  <c r="BR250" s="1"/>
  <c r="BR132" s="1"/>
  <c r="BR26" s="1"/>
  <c r="BS366"/>
  <c r="BS250" s="1"/>
  <c r="BS132" s="1"/>
  <c r="BS26" s="1"/>
  <c r="BT366"/>
  <c r="BT250" s="1"/>
  <c r="BT132" s="1"/>
  <c r="BT26" s="1"/>
  <c r="BU366"/>
  <c r="BU250" s="1"/>
  <c r="BU132" s="1"/>
  <c r="BU26" s="1"/>
  <c r="BV366"/>
  <c r="BV250" s="1"/>
  <c r="BV132" s="1"/>
  <c r="BV26" s="1"/>
  <c r="BW366"/>
  <c r="BW250" s="1"/>
  <c r="BW132" s="1"/>
  <c r="BW26" s="1"/>
  <c r="BX366"/>
  <c r="BX250" s="1"/>
  <c r="BX132" s="1"/>
  <c r="BX26" s="1"/>
  <c r="BY366"/>
  <c r="BY250" s="1"/>
  <c r="BY132" s="1"/>
  <c r="BY26" s="1"/>
  <c r="BZ366"/>
  <c r="BZ250" s="1"/>
  <c r="BZ132" s="1"/>
  <c r="BZ26" s="1"/>
  <c r="CA366"/>
  <c r="CA250" s="1"/>
  <c r="CA132" s="1"/>
  <c r="CA26" s="1"/>
  <c r="CB366"/>
  <c r="CB250" s="1"/>
  <c r="CB132" s="1"/>
  <c r="CB26" s="1"/>
  <c r="CC366"/>
  <c r="CC250" s="1"/>
  <c r="CC132" s="1"/>
  <c r="CC26" s="1"/>
  <c r="CD366"/>
  <c r="CD250" s="1"/>
  <c r="CD132" s="1"/>
  <c r="CD26" s="1"/>
  <c r="CE366"/>
  <c r="CE250" s="1"/>
  <c r="CE132" s="1"/>
  <c r="CE26" s="1"/>
  <c r="CF366"/>
  <c r="CF250" s="1"/>
  <c r="CF132" s="1"/>
  <c r="CF26" s="1"/>
  <c r="CG366"/>
  <c r="CG250" s="1"/>
  <c r="CG132" s="1"/>
  <c r="CG26" s="1"/>
  <c r="CH366"/>
  <c r="CH250" s="1"/>
  <c r="CH132" s="1"/>
  <c r="CH26" s="1"/>
  <c r="CI366"/>
  <c r="CI250" s="1"/>
  <c r="CI132" s="1"/>
  <c r="CI26" s="1"/>
  <c r="CJ366"/>
  <c r="CJ250" s="1"/>
  <c r="CJ132" s="1"/>
  <c r="CJ26" s="1"/>
  <c r="CK366"/>
  <c r="CK250" s="1"/>
  <c r="CK132" s="1"/>
  <c r="CK26" s="1"/>
  <c r="CL366"/>
  <c r="CL250" s="1"/>
  <c r="CL132" s="1"/>
  <c r="CL26" s="1"/>
  <c r="CM366"/>
  <c r="CM250" s="1"/>
  <c r="CM132" s="1"/>
  <c r="CM26" s="1"/>
  <c r="CN366"/>
  <c r="CN250" s="1"/>
  <c r="CN132" s="1"/>
  <c r="CN26" s="1"/>
  <c r="CO366"/>
  <c r="CO250" s="1"/>
  <c r="CO132" s="1"/>
  <c r="CO26" s="1"/>
  <c r="CP366"/>
  <c r="CP250" s="1"/>
  <c r="CP132" s="1"/>
  <c r="CP26" s="1"/>
  <c r="CQ366"/>
  <c r="CQ250" s="1"/>
  <c r="CQ132" s="1"/>
  <c r="CQ26" s="1"/>
  <c r="CR366"/>
  <c r="CR250" s="1"/>
  <c r="CR132" s="1"/>
  <c r="CR26" s="1"/>
  <c r="CS366"/>
  <c r="CS250" s="1"/>
  <c r="CS132" s="1"/>
  <c r="CS26" s="1"/>
  <c r="CT366"/>
  <c r="CT250" s="1"/>
  <c r="CT132" s="1"/>
  <c r="CT26" s="1"/>
  <c r="CU366"/>
  <c r="CU250" s="1"/>
  <c r="CU132" s="1"/>
  <c r="CU26" s="1"/>
  <c r="CV366"/>
  <c r="CV250" s="1"/>
  <c r="CV132" s="1"/>
  <c r="CV26" s="1"/>
  <c r="CW366"/>
  <c r="CW250" s="1"/>
  <c r="CW132" s="1"/>
  <c r="CW26" s="1"/>
  <c r="CX366"/>
  <c r="CX250" s="1"/>
  <c r="CX132" s="1"/>
  <c r="CX26" s="1"/>
  <c r="CY366"/>
  <c r="CY250" s="1"/>
  <c r="CY132" s="1"/>
  <c r="CY26" s="1"/>
  <c r="CZ366"/>
  <c r="CZ250" s="1"/>
  <c r="CZ132" s="1"/>
  <c r="CZ26" s="1"/>
  <c r="DA366"/>
  <c r="DA250" s="1"/>
  <c r="DA132" s="1"/>
  <c r="DA26" s="1"/>
  <c r="DB366"/>
  <c r="DB250" s="1"/>
  <c r="DB132" s="1"/>
  <c r="DB26" s="1"/>
  <c r="DC366"/>
  <c r="DC250" s="1"/>
  <c r="DC132" s="1"/>
  <c r="DC26" s="1"/>
  <c r="DD366"/>
  <c r="DD250" s="1"/>
  <c r="DD132" s="1"/>
  <c r="DD26" s="1"/>
  <c r="J367"/>
  <c r="J251" s="1"/>
  <c r="J133" s="1"/>
  <c r="K367"/>
  <c r="K251" s="1"/>
  <c r="K133" s="1"/>
  <c r="K27" s="1"/>
  <c r="L367"/>
  <c r="L251" s="1"/>
  <c r="L133" s="1"/>
  <c r="L27" s="1"/>
  <c r="M367"/>
  <c r="M251" s="1"/>
  <c r="M133" s="1"/>
  <c r="M27" s="1"/>
  <c r="N367"/>
  <c r="N251" s="1"/>
  <c r="N133" s="1"/>
  <c r="N27" s="1"/>
  <c r="O367"/>
  <c r="O251" s="1"/>
  <c r="O133" s="1"/>
  <c r="O27" s="1"/>
  <c r="P367"/>
  <c r="P251" s="1"/>
  <c r="P133" s="1"/>
  <c r="P27" s="1"/>
  <c r="Q367"/>
  <c r="Q251" s="1"/>
  <c r="Q133" s="1"/>
  <c r="Q27" s="1"/>
  <c r="R367"/>
  <c r="R251" s="1"/>
  <c r="R133" s="1"/>
  <c r="R27" s="1"/>
  <c r="S367"/>
  <c r="S251" s="1"/>
  <c r="S133" s="1"/>
  <c r="S27" s="1"/>
  <c r="T367"/>
  <c r="T251" s="1"/>
  <c r="T133" s="1"/>
  <c r="T27" s="1"/>
  <c r="U367"/>
  <c r="U251" s="1"/>
  <c r="U133" s="1"/>
  <c r="U27" s="1"/>
  <c r="V367"/>
  <c r="V251" s="1"/>
  <c r="V133" s="1"/>
  <c r="V27" s="1"/>
  <c r="W367"/>
  <c r="W251" s="1"/>
  <c r="W133" s="1"/>
  <c r="W27" s="1"/>
  <c r="X367"/>
  <c r="X251" s="1"/>
  <c r="X133" s="1"/>
  <c r="X27" s="1"/>
  <c r="Y367"/>
  <c r="Y251" s="1"/>
  <c r="Y133" s="1"/>
  <c r="Y27" s="1"/>
  <c r="Z367"/>
  <c r="Z251" s="1"/>
  <c r="Z133" s="1"/>
  <c r="Z27" s="1"/>
  <c r="AB367"/>
  <c r="AB251" s="1"/>
  <c r="AB133" s="1"/>
  <c r="AB27" s="1"/>
  <c r="AC367"/>
  <c r="AC251" s="1"/>
  <c r="AC133" s="1"/>
  <c r="AC27" s="1"/>
  <c r="AD367"/>
  <c r="AD251" s="1"/>
  <c r="AD133" s="1"/>
  <c r="AD27" s="1"/>
  <c r="AE367"/>
  <c r="AE251" s="1"/>
  <c r="AE133" s="1"/>
  <c r="AE27" s="1"/>
  <c r="AF367"/>
  <c r="AF251" s="1"/>
  <c r="AF133" s="1"/>
  <c r="AF27" s="1"/>
  <c r="AG367"/>
  <c r="AG251" s="1"/>
  <c r="AG133" s="1"/>
  <c r="AG27" s="1"/>
  <c r="AH367"/>
  <c r="AH251" s="1"/>
  <c r="AH133" s="1"/>
  <c r="AH27" s="1"/>
  <c r="AI367"/>
  <c r="AI251" s="1"/>
  <c r="AI133" s="1"/>
  <c r="AI27" s="1"/>
  <c r="AJ367"/>
  <c r="AJ251" s="1"/>
  <c r="AJ133" s="1"/>
  <c r="AJ27" s="1"/>
  <c r="AK367"/>
  <c r="AK251" s="1"/>
  <c r="AK133" s="1"/>
  <c r="AK27" s="1"/>
  <c r="AL367"/>
  <c r="AL251" s="1"/>
  <c r="AL133" s="1"/>
  <c r="AL27" s="1"/>
  <c r="AM367"/>
  <c r="AM251" s="1"/>
  <c r="AM133" s="1"/>
  <c r="AM27" s="1"/>
  <c r="AN367"/>
  <c r="AN251" s="1"/>
  <c r="AN133" s="1"/>
  <c r="AN27" s="1"/>
  <c r="AO367"/>
  <c r="AO251" s="1"/>
  <c r="AO133" s="1"/>
  <c r="AO27" s="1"/>
  <c r="AP367"/>
  <c r="AP251" s="1"/>
  <c r="AP133" s="1"/>
  <c r="AP27" s="1"/>
  <c r="AQ367"/>
  <c r="AQ251" s="1"/>
  <c r="AQ133" s="1"/>
  <c r="AQ27" s="1"/>
  <c r="AR367"/>
  <c r="AR251" s="1"/>
  <c r="AR133" s="1"/>
  <c r="AR27" s="1"/>
  <c r="AS367"/>
  <c r="AS251" s="1"/>
  <c r="AS133" s="1"/>
  <c r="AS27" s="1"/>
  <c r="AT367"/>
  <c r="AT251" s="1"/>
  <c r="AT133" s="1"/>
  <c r="AT27" s="1"/>
  <c r="AU367"/>
  <c r="AU251" s="1"/>
  <c r="AU133" s="1"/>
  <c r="AU27" s="1"/>
  <c r="AV367"/>
  <c r="AV251" s="1"/>
  <c r="AV133" s="1"/>
  <c r="AV27" s="1"/>
  <c r="AW367"/>
  <c r="AW251" s="1"/>
  <c r="AW133" s="1"/>
  <c r="AW27" s="1"/>
  <c r="AX367"/>
  <c r="AX251" s="1"/>
  <c r="AX133" s="1"/>
  <c r="AX27" s="1"/>
  <c r="AY367"/>
  <c r="AY251" s="1"/>
  <c r="AY133" s="1"/>
  <c r="AY27" s="1"/>
  <c r="AZ367"/>
  <c r="AZ251" s="1"/>
  <c r="AZ133" s="1"/>
  <c r="AZ27" s="1"/>
  <c r="BA367"/>
  <c r="BA251" s="1"/>
  <c r="BA133" s="1"/>
  <c r="BA27" s="1"/>
  <c r="BB367"/>
  <c r="BB251" s="1"/>
  <c r="BB133" s="1"/>
  <c r="BB27" s="1"/>
  <c r="BC367"/>
  <c r="BC251" s="1"/>
  <c r="BC133" s="1"/>
  <c r="BC27" s="1"/>
  <c r="BD367"/>
  <c r="BD251" s="1"/>
  <c r="BD133" s="1"/>
  <c r="BD27" s="1"/>
  <c r="BE367"/>
  <c r="BE251" s="1"/>
  <c r="BE133" s="1"/>
  <c r="BE27" s="1"/>
  <c r="BF367"/>
  <c r="BF251" s="1"/>
  <c r="BF133" s="1"/>
  <c r="BF27" s="1"/>
  <c r="BG367"/>
  <c r="BG251" s="1"/>
  <c r="BG133" s="1"/>
  <c r="BG27" s="1"/>
  <c r="BH367"/>
  <c r="BH251" s="1"/>
  <c r="BH133" s="1"/>
  <c r="BH27" s="1"/>
  <c r="BI367"/>
  <c r="BI251" s="1"/>
  <c r="BI133" s="1"/>
  <c r="BI27" s="1"/>
  <c r="BJ367"/>
  <c r="BJ251" s="1"/>
  <c r="BJ133" s="1"/>
  <c r="BJ27" s="1"/>
  <c r="BK367"/>
  <c r="BK251" s="1"/>
  <c r="BK133" s="1"/>
  <c r="BK27" s="1"/>
  <c r="BL367"/>
  <c r="BL251" s="1"/>
  <c r="BL133" s="1"/>
  <c r="BL27" s="1"/>
  <c r="BM367"/>
  <c r="BM251" s="1"/>
  <c r="BM133" s="1"/>
  <c r="BM27" s="1"/>
  <c r="BN367"/>
  <c r="BN251" s="1"/>
  <c r="BN133" s="1"/>
  <c r="BN27" s="1"/>
  <c r="BO367"/>
  <c r="BO251" s="1"/>
  <c r="BO133" s="1"/>
  <c r="BO27" s="1"/>
  <c r="BP367"/>
  <c r="BP251" s="1"/>
  <c r="BP133" s="1"/>
  <c r="BP27" s="1"/>
  <c r="BQ367"/>
  <c r="BQ251" s="1"/>
  <c r="BQ133" s="1"/>
  <c r="BQ27" s="1"/>
  <c r="BR367"/>
  <c r="BR251" s="1"/>
  <c r="BR133" s="1"/>
  <c r="BR27" s="1"/>
  <c r="BS367"/>
  <c r="BS251" s="1"/>
  <c r="BS133" s="1"/>
  <c r="BS27" s="1"/>
  <c r="BT367"/>
  <c r="BT251" s="1"/>
  <c r="BT133" s="1"/>
  <c r="BT27" s="1"/>
  <c r="BU367"/>
  <c r="BU251" s="1"/>
  <c r="BU133" s="1"/>
  <c r="BU27" s="1"/>
  <c r="BV367"/>
  <c r="BV251" s="1"/>
  <c r="BV133" s="1"/>
  <c r="BV27" s="1"/>
  <c r="BW367"/>
  <c r="BW251" s="1"/>
  <c r="BW133" s="1"/>
  <c r="BW27" s="1"/>
  <c r="BX367"/>
  <c r="BX251" s="1"/>
  <c r="BX133" s="1"/>
  <c r="BX27" s="1"/>
  <c r="BY367"/>
  <c r="BY251" s="1"/>
  <c r="BY133" s="1"/>
  <c r="BY27" s="1"/>
  <c r="BZ367"/>
  <c r="BZ251" s="1"/>
  <c r="BZ133" s="1"/>
  <c r="BZ27" s="1"/>
  <c r="CA367"/>
  <c r="CA251" s="1"/>
  <c r="CA133" s="1"/>
  <c r="CA27" s="1"/>
  <c r="CB367"/>
  <c r="CB251" s="1"/>
  <c r="CB133" s="1"/>
  <c r="CB27" s="1"/>
  <c r="CC367"/>
  <c r="CC251" s="1"/>
  <c r="CC133" s="1"/>
  <c r="CC27" s="1"/>
  <c r="CD367"/>
  <c r="CD251" s="1"/>
  <c r="CD133" s="1"/>
  <c r="CD27" s="1"/>
  <c r="CE367"/>
  <c r="CE251" s="1"/>
  <c r="CE133" s="1"/>
  <c r="CE27" s="1"/>
  <c r="CF367"/>
  <c r="CF251" s="1"/>
  <c r="CF133" s="1"/>
  <c r="CF27" s="1"/>
  <c r="CG367"/>
  <c r="CG251" s="1"/>
  <c r="CG133" s="1"/>
  <c r="CG27" s="1"/>
  <c r="CH367"/>
  <c r="CH251" s="1"/>
  <c r="CH133" s="1"/>
  <c r="CH27" s="1"/>
  <c r="CI367"/>
  <c r="CI251" s="1"/>
  <c r="CI133" s="1"/>
  <c r="CI27" s="1"/>
  <c r="CJ367"/>
  <c r="CJ251" s="1"/>
  <c r="CJ133" s="1"/>
  <c r="CJ27" s="1"/>
  <c r="CK367"/>
  <c r="CK251" s="1"/>
  <c r="CK133" s="1"/>
  <c r="CK27" s="1"/>
  <c r="CL367"/>
  <c r="CL251" s="1"/>
  <c r="CL133" s="1"/>
  <c r="CL27" s="1"/>
  <c r="CM367"/>
  <c r="CM251" s="1"/>
  <c r="CM133" s="1"/>
  <c r="CM27" s="1"/>
  <c r="CN367"/>
  <c r="CN251" s="1"/>
  <c r="CN133" s="1"/>
  <c r="CN27" s="1"/>
  <c r="CO367"/>
  <c r="CO251" s="1"/>
  <c r="CO133" s="1"/>
  <c r="CO27" s="1"/>
  <c r="CP367"/>
  <c r="CP251" s="1"/>
  <c r="CP133" s="1"/>
  <c r="CP27" s="1"/>
  <c r="CQ367"/>
  <c r="CQ251" s="1"/>
  <c r="CQ133" s="1"/>
  <c r="CQ27" s="1"/>
  <c r="CR367"/>
  <c r="CR251" s="1"/>
  <c r="CR133" s="1"/>
  <c r="CR27" s="1"/>
  <c r="CS367"/>
  <c r="CS251" s="1"/>
  <c r="CS133" s="1"/>
  <c r="CS27" s="1"/>
  <c r="CT367"/>
  <c r="CT251" s="1"/>
  <c r="CT133" s="1"/>
  <c r="CT27" s="1"/>
  <c r="CU367"/>
  <c r="CU251" s="1"/>
  <c r="CU133" s="1"/>
  <c r="CU27" s="1"/>
  <c r="CV367"/>
  <c r="CV251" s="1"/>
  <c r="CV133" s="1"/>
  <c r="CV27" s="1"/>
  <c r="CW367"/>
  <c r="CW251" s="1"/>
  <c r="CW133" s="1"/>
  <c r="CW27" s="1"/>
  <c r="CX367"/>
  <c r="CX251" s="1"/>
  <c r="CX133" s="1"/>
  <c r="CX27" s="1"/>
  <c r="CY367"/>
  <c r="CY251" s="1"/>
  <c r="CY133" s="1"/>
  <c r="CY27" s="1"/>
  <c r="CZ367"/>
  <c r="CZ251" s="1"/>
  <c r="CZ133" s="1"/>
  <c r="CZ27" s="1"/>
  <c r="DA367"/>
  <c r="DA251" s="1"/>
  <c r="DA133" s="1"/>
  <c r="DA27" s="1"/>
  <c r="DB367"/>
  <c r="DB251" s="1"/>
  <c r="DB133" s="1"/>
  <c r="DB27" s="1"/>
  <c r="DC367"/>
  <c r="DC251" s="1"/>
  <c r="DC133" s="1"/>
  <c r="DC27" s="1"/>
  <c r="DD367"/>
  <c r="DD251" s="1"/>
  <c r="DD133" s="1"/>
  <c r="DD27" s="1"/>
  <c r="J368"/>
  <c r="J252" s="1"/>
  <c r="J134" s="1"/>
  <c r="K368"/>
  <c r="K252" s="1"/>
  <c r="K134" s="1"/>
  <c r="K28" s="1"/>
  <c r="L368"/>
  <c r="L252" s="1"/>
  <c r="L134" s="1"/>
  <c r="L28" s="1"/>
  <c r="M368"/>
  <c r="M252" s="1"/>
  <c r="M134" s="1"/>
  <c r="M28" s="1"/>
  <c r="N368"/>
  <c r="N252" s="1"/>
  <c r="N134" s="1"/>
  <c r="N28" s="1"/>
  <c r="O368"/>
  <c r="O252" s="1"/>
  <c r="O134" s="1"/>
  <c r="O28" s="1"/>
  <c r="P368"/>
  <c r="P252" s="1"/>
  <c r="P134" s="1"/>
  <c r="P28" s="1"/>
  <c r="Q368"/>
  <c r="Q252" s="1"/>
  <c r="Q134" s="1"/>
  <c r="Q28" s="1"/>
  <c r="R368"/>
  <c r="R252" s="1"/>
  <c r="R134" s="1"/>
  <c r="R28" s="1"/>
  <c r="S368"/>
  <c r="S252" s="1"/>
  <c r="S134" s="1"/>
  <c r="S28" s="1"/>
  <c r="T368"/>
  <c r="T252" s="1"/>
  <c r="T134" s="1"/>
  <c r="T28" s="1"/>
  <c r="U368"/>
  <c r="U252" s="1"/>
  <c r="U134" s="1"/>
  <c r="U28" s="1"/>
  <c r="V368"/>
  <c r="V252" s="1"/>
  <c r="V134" s="1"/>
  <c r="V28" s="1"/>
  <c r="W368"/>
  <c r="W252" s="1"/>
  <c r="W134" s="1"/>
  <c r="W28" s="1"/>
  <c r="X368"/>
  <c r="X252" s="1"/>
  <c r="X134" s="1"/>
  <c r="X28" s="1"/>
  <c r="Y368"/>
  <c r="Y252" s="1"/>
  <c r="Y134" s="1"/>
  <c r="Y28" s="1"/>
  <c r="Z368"/>
  <c r="Z252" s="1"/>
  <c r="Z134" s="1"/>
  <c r="Z28" s="1"/>
  <c r="AA368"/>
  <c r="AA252" s="1"/>
  <c r="AA134" s="1"/>
  <c r="AA28" s="1"/>
  <c r="AC368"/>
  <c r="AC252" s="1"/>
  <c r="AC134" s="1"/>
  <c r="AC28" s="1"/>
  <c r="AD368"/>
  <c r="AD252" s="1"/>
  <c r="AD134" s="1"/>
  <c r="AD28" s="1"/>
  <c r="AE368"/>
  <c r="AE252" s="1"/>
  <c r="AE134" s="1"/>
  <c r="AE28" s="1"/>
  <c r="AF368"/>
  <c r="AF252" s="1"/>
  <c r="AF134" s="1"/>
  <c r="AF28" s="1"/>
  <c r="AG368"/>
  <c r="AG252" s="1"/>
  <c r="AG134" s="1"/>
  <c r="AG28" s="1"/>
  <c r="AH252"/>
  <c r="AH134" s="1"/>
  <c r="AH28" s="1"/>
  <c r="AF41" i="2"/>
  <c r="AE25"/>
  <c r="AE27"/>
  <c r="AE31"/>
  <c r="AE42"/>
  <c r="AE44"/>
  <c r="AE53"/>
  <c r="AE56"/>
  <c r="AE61"/>
  <c r="AE64"/>
  <c r="AE67"/>
  <c r="I29" i="7"/>
  <c r="H31" i="9"/>
  <c r="I13" i="8"/>
  <c r="Y40" i="2" s="1"/>
  <c r="G129" i="6"/>
  <c r="G128"/>
  <c r="I128" s="1"/>
  <c r="G29"/>
  <c r="I29"/>
  <c r="S37" i="2" s="1"/>
  <c r="AC33"/>
  <c r="AE11"/>
  <c r="AF14"/>
  <c r="Z14"/>
  <c r="AC15"/>
  <c r="AF13"/>
  <c r="V25"/>
  <c r="W65"/>
  <c r="V32"/>
  <c r="K32"/>
  <c r="T32"/>
  <c r="AC32"/>
  <c r="AI11"/>
  <c r="Q34"/>
  <c r="AC34"/>
  <c r="AH48"/>
  <c r="K45"/>
  <c r="N36"/>
  <c r="Z36"/>
  <c r="AF28"/>
  <c r="Z28"/>
  <c r="M24"/>
  <c r="Q24"/>
  <c r="AB24"/>
  <c r="N22"/>
  <c r="T22"/>
  <c r="Z22"/>
  <c r="AF22"/>
  <c r="N20"/>
  <c r="Z20"/>
  <c r="AF33"/>
  <c r="N33"/>
  <c r="T33"/>
  <c r="Z33"/>
  <c r="AH51"/>
  <c r="AI33"/>
  <c r="AF44"/>
  <c r="S44"/>
  <c r="K44"/>
  <c r="Q44"/>
  <c r="W44"/>
  <c r="AC44"/>
  <c r="AI32"/>
  <c r="T42"/>
  <c r="AC42"/>
  <c r="Q11"/>
  <c r="AC11"/>
  <c r="K14"/>
  <c r="W14"/>
  <c r="AE14"/>
  <c r="AI43"/>
  <c r="N15"/>
  <c r="T15"/>
  <c r="Z15"/>
  <c r="AE15"/>
  <c r="K13"/>
  <c r="AH13"/>
  <c r="AE50"/>
  <c r="AE28"/>
  <c r="AI54"/>
  <c r="AI56"/>
  <c r="AI51"/>
  <c r="Z52"/>
  <c r="Q52"/>
  <c r="AB50"/>
  <c r="T50"/>
  <c r="AH50"/>
  <c r="T48"/>
  <c r="K48"/>
  <c r="Z45"/>
  <c r="N45"/>
  <c r="W40"/>
  <c r="W36"/>
  <c r="T34"/>
  <c r="Z32"/>
  <c r="W28"/>
  <c r="AF24"/>
  <c r="N24"/>
  <c r="W22"/>
  <c r="K22"/>
  <c r="K20"/>
  <c r="AH52"/>
  <c r="AI15"/>
  <c r="AH61"/>
  <c r="K64"/>
  <c r="K61"/>
  <c r="N69"/>
  <c r="Q64"/>
  <c r="Q62"/>
  <c r="Q69"/>
  <c r="W66"/>
  <c r="W67"/>
  <c r="Z61"/>
  <c r="Z62"/>
  <c r="AC76"/>
  <c r="AC69"/>
  <c r="AF76"/>
  <c r="AC64"/>
  <c r="K66"/>
  <c r="AC66"/>
  <c r="Z67"/>
  <c r="W69"/>
  <c r="AI31"/>
  <c r="AH32"/>
  <c r="W31"/>
  <c r="AI20"/>
  <c r="AI26"/>
  <c r="T64"/>
  <c r="AI64"/>
  <c r="AI65"/>
  <c r="AC31"/>
  <c r="Q31"/>
  <c r="M57"/>
  <c r="AF36"/>
  <c r="J26"/>
  <c r="AH40"/>
  <c r="AI22"/>
  <c r="AI62"/>
  <c r="AI41"/>
  <c r="AH24"/>
  <c r="AH59"/>
  <c r="AH60"/>
  <c r="T41"/>
  <c r="K41"/>
  <c r="W32"/>
  <c r="Q32"/>
  <c r="AF32"/>
  <c r="Z31"/>
  <c r="T31"/>
  <c r="N31"/>
  <c r="AH26"/>
  <c r="V50"/>
  <c r="AI37"/>
  <c r="W64"/>
  <c r="M67"/>
  <c r="Y67"/>
  <c r="G115" i="8"/>
  <c r="I115"/>
  <c r="G114"/>
  <c r="I129" i="6"/>
  <c r="S56" i="2" s="1"/>
  <c r="V43"/>
  <c r="I113" i="8"/>
  <c r="Y66" i="2"/>
  <c r="I14" i="8"/>
  <c r="Y60" i="2" s="1"/>
  <c r="Y41"/>
  <c r="I98" i="9"/>
  <c r="AB65" i="2"/>
  <c r="DF165" i="13"/>
  <c r="AB36" i="2"/>
  <c r="G17" i="10"/>
  <c r="I17"/>
  <c r="AE22" i="2"/>
  <c r="S23"/>
  <c r="V44"/>
  <c r="I112" i="8"/>
  <c r="Y29" i="2"/>
  <c r="I97" i="9"/>
  <c r="AB23" i="2"/>
  <c r="AB12"/>
  <c r="AB29"/>
  <c r="P42"/>
  <c r="I55" i="7"/>
  <c r="V59" i="2" s="1"/>
  <c r="V13"/>
  <c r="DF162" i="13"/>
  <c r="J56"/>
  <c r="J53"/>
  <c r="DF159"/>
  <c r="DF158"/>
  <c r="J52"/>
  <c r="J49"/>
  <c r="DF155"/>
  <c r="DF154"/>
  <c r="J48"/>
  <c r="J58"/>
  <c r="DF160"/>
  <c r="J54"/>
  <c r="J51"/>
  <c r="DF157"/>
  <c r="DF150"/>
  <c r="J44"/>
  <c r="DF147"/>
  <c r="J41"/>
  <c r="J42"/>
  <c r="DF148"/>
  <c r="DF152"/>
  <c r="DF145"/>
  <c r="J39"/>
  <c r="J36"/>
  <c r="DF142"/>
  <c r="DF141"/>
  <c r="J35"/>
  <c r="DF143"/>
  <c r="J37"/>
  <c r="J33"/>
  <c r="DF138"/>
  <c r="AI67" i="2"/>
  <c r="AH28"/>
  <c r="AI16"/>
  <c r="H111" i="3"/>
  <c r="I111" s="1"/>
  <c r="H112"/>
  <c r="I112" s="1"/>
  <c r="J14" i="2" s="1"/>
  <c r="H113" i="3"/>
  <c r="H114"/>
  <c r="H84"/>
  <c r="I84" s="1"/>
  <c r="H85"/>
  <c r="I85" s="1"/>
  <c r="J43" i="2" s="1"/>
  <c r="H86" i="3"/>
  <c r="H27"/>
  <c r="H28"/>
  <c r="H29"/>
  <c r="I29" s="1"/>
  <c r="H30"/>
  <c r="H31"/>
  <c r="H27" i="4"/>
  <c r="I27" s="1"/>
  <c r="M43" i="2" s="1"/>
  <c r="M23"/>
  <c r="H28" i="4"/>
  <c r="H29"/>
  <c r="P19" i="2"/>
  <c r="H125" i="3"/>
  <c r="I125" s="1"/>
  <c r="J57" i="2"/>
  <c r="H126" i="3"/>
  <c r="J29" i="2"/>
  <c r="J41"/>
  <c r="H55" i="4"/>
  <c r="I55"/>
  <c r="M40" i="2" s="1"/>
  <c r="H56" i="4"/>
  <c r="I56" s="1"/>
  <c r="H58"/>
  <c r="I58" s="1"/>
  <c r="M33" i="2" s="1"/>
  <c r="M14"/>
  <c r="AH14"/>
  <c r="Y33"/>
  <c r="V33"/>
  <c r="AH57"/>
  <c r="V31"/>
  <c r="M31"/>
  <c r="M50"/>
  <c r="AH22"/>
  <c r="M27"/>
  <c r="J67"/>
  <c r="H30" i="4"/>
  <c r="M54" i="2"/>
  <c r="P61"/>
  <c r="I56" i="7"/>
  <c r="V20" i="2" s="1"/>
  <c r="V66"/>
  <c r="I28" i="7"/>
  <c r="V39" i="2" s="1"/>
  <c r="V24"/>
  <c r="AB48"/>
  <c r="AB27"/>
  <c r="AB22"/>
  <c r="AB45"/>
  <c r="I31" i="9"/>
  <c r="I30"/>
  <c r="AB18" i="2"/>
  <c r="AI76"/>
  <c r="N76"/>
  <c r="K76"/>
  <c r="H141" i="5"/>
  <c r="I141"/>
  <c r="H114"/>
  <c r="I114"/>
  <c r="H113"/>
  <c r="I113"/>
  <c r="P24" i="2"/>
  <c r="H86" i="5"/>
  <c r="I86" s="1"/>
  <c r="P43" i="2" s="1"/>
  <c r="P17"/>
  <c r="H59" i="5"/>
  <c r="I59" s="1"/>
  <c r="P39" i="2" s="1"/>
  <c r="P41"/>
  <c r="H58" i="5"/>
  <c r="P34" i="2"/>
  <c r="H57" i="5"/>
  <c r="I57" s="1"/>
  <c r="H56"/>
  <c r="H31"/>
  <c r="I31"/>
  <c r="H30"/>
  <c r="I30"/>
  <c r="H29"/>
  <c r="H28"/>
  <c r="H115" i="6"/>
  <c r="H114"/>
  <c r="S52" i="2"/>
  <c r="H113" i="6"/>
  <c r="H112"/>
  <c r="S53" i="2"/>
  <c r="H100" i="6"/>
  <c r="I100"/>
  <c r="H98"/>
  <c r="H73"/>
  <c r="H72"/>
  <c r="H70"/>
  <c r="H45"/>
  <c r="I45"/>
  <c r="H44"/>
  <c r="I44"/>
  <c r="H43"/>
  <c r="I43" s="1"/>
  <c r="H42"/>
  <c r="V53" i="2"/>
  <c r="V52"/>
  <c r="V27"/>
  <c r="H59" i="7"/>
  <c r="I59" s="1"/>
  <c r="V22" i="2" s="1"/>
  <c r="V56"/>
  <c r="H58" i="7"/>
  <c r="H57"/>
  <c r="I57" s="1"/>
  <c r="V47" i="2" s="1"/>
  <c r="V45"/>
  <c r="H115" i="8"/>
  <c r="H114"/>
  <c r="H87"/>
  <c r="H86"/>
  <c r="H85"/>
  <c r="H59"/>
  <c r="I59" s="1"/>
  <c r="H58"/>
  <c r="H57"/>
  <c r="H56"/>
  <c r="H30"/>
  <c r="I30" s="1"/>
  <c r="H28"/>
  <c r="I28" s="1"/>
  <c r="Y22" i="2"/>
  <c r="H100" i="9"/>
  <c r="I100"/>
  <c r="H73"/>
  <c r="I73"/>
  <c r="AB41" i="2"/>
  <c r="H72" i="9"/>
  <c r="H70"/>
  <c r="H44"/>
  <c r="H43"/>
  <c r="I43" s="1"/>
  <c r="AB61" i="2" s="1"/>
  <c r="AB51"/>
  <c r="H42" i="9"/>
  <c r="AB57" i="2"/>
  <c r="H16" i="9"/>
  <c r="I16" s="1"/>
  <c r="AB19" i="2" s="1"/>
  <c r="H15" i="9"/>
  <c r="AB42" i="2"/>
  <c r="H14" i="9"/>
  <c r="AB44" i="2"/>
  <c r="AH15"/>
  <c r="S64"/>
  <c r="V64"/>
  <c r="AB64"/>
  <c r="AH43"/>
  <c r="J66"/>
  <c r="P66"/>
  <c r="AB66"/>
  <c r="V69"/>
  <c r="AH37"/>
  <c r="AI59"/>
  <c r="AC59"/>
  <c r="Z59"/>
  <c r="T59"/>
  <c r="N59"/>
  <c r="Z57"/>
  <c r="T57"/>
  <c r="AC54"/>
  <c r="Z54"/>
  <c r="V54"/>
  <c r="Q54"/>
  <c r="AI53"/>
  <c r="AC53"/>
  <c r="Z53"/>
  <c r="W53"/>
  <c r="Q53"/>
  <c r="M53"/>
  <c r="J53"/>
  <c r="AI49"/>
  <c r="AC49"/>
  <c r="W49"/>
  <c r="Q49"/>
  <c r="K49"/>
  <c r="AI44"/>
  <c r="Z44"/>
  <c r="AH20"/>
  <c r="Z43"/>
  <c r="T43"/>
  <c r="N43"/>
  <c r="AH23"/>
  <c r="AC37"/>
  <c r="W37"/>
  <c r="Q37"/>
  <c r="K37"/>
  <c r="K33"/>
  <c r="K31"/>
  <c r="W29"/>
  <c r="K29"/>
  <c r="AC27"/>
  <c r="W27"/>
  <c r="Q27"/>
  <c r="K27"/>
  <c r="AC25"/>
  <c r="Z25"/>
  <c r="T25"/>
  <c r="N25"/>
  <c r="J25"/>
  <c r="AF23"/>
  <c r="W23"/>
  <c r="AF18"/>
  <c r="N18"/>
  <c r="AE18"/>
  <c r="V18"/>
  <c r="Z13"/>
  <c r="H45" i="3"/>
  <c r="I45"/>
  <c r="H44"/>
  <c r="H42"/>
  <c r="W56" i="2"/>
  <c r="Y51"/>
  <c r="AB109"/>
  <c r="P109"/>
  <c r="P107"/>
  <c r="W104"/>
  <c r="Z102"/>
  <c r="AI101"/>
  <c r="AF101"/>
  <c r="AC101"/>
  <c r="Z101"/>
  <c r="W101"/>
  <c r="T101"/>
  <c r="Q101"/>
  <c r="N101"/>
  <c r="AI100"/>
  <c r="AE95"/>
  <c r="Y95"/>
  <c r="S95"/>
  <c r="M95"/>
  <c r="P93"/>
  <c r="AB87"/>
  <c r="AB85"/>
  <c r="P85"/>
  <c r="V83"/>
  <c r="Y79"/>
  <c r="M79"/>
  <c r="AE77"/>
  <c r="Y77"/>
  <c r="S77"/>
  <c r="M77"/>
  <c r="AB75"/>
  <c r="P75"/>
  <c r="W72"/>
  <c r="AC70"/>
  <c r="Q70"/>
  <c r="AC58"/>
  <c r="Q58"/>
  <c r="AF47"/>
  <c r="Z47"/>
  <c r="T47"/>
  <c r="N47"/>
  <c r="AI46"/>
  <c r="AF46"/>
  <c r="AC46"/>
  <c r="Z46"/>
  <c r="W46"/>
  <c r="T46"/>
  <c r="Q46"/>
  <c r="N46"/>
  <c r="AB56"/>
  <c r="Q56"/>
  <c r="N53"/>
  <c r="N49"/>
  <c r="Z69"/>
  <c r="Z76"/>
  <c r="AE76"/>
  <c r="AE109"/>
  <c r="Y109"/>
  <c r="S109"/>
  <c r="M109"/>
  <c r="AI108"/>
  <c r="AB105"/>
  <c r="AB103"/>
  <c r="AB99"/>
  <c r="Z98"/>
  <c r="W96"/>
  <c r="AC94"/>
  <c r="Q94"/>
  <c r="W92"/>
  <c r="Y87"/>
  <c r="M87"/>
  <c r="AE85"/>
  <c r="Y85"/>
  <c r="S85"/>
  <c r="M85"/>
  <c r="P83"/>
  <c r="AC78"/>
  <c r="AI77"/>
  <c r="AF77"/>
  <c r="AC77"/>
  <c r="Z77"/>
  <c r="W77"/>
  <c r="T77"/>
  <c r="Q77"/>
  <c r="N77"/>
  <c r="AE75"/>
  <c r="Y75"/>
  <c r="S75"/>
  <c r="M75"/>
  <c r="AC72"/>
  <c r="Q72"/>
  <c r="AF70"/>
  <c r="Z70"/>
  <c r="T70"/>
  <c r="N70"/>
  <c r="AI63"/>
  <c r="AF63"/>
  <c r="AC63"/>
  <c r="Z63"/>
  <c r="W63"/>
  <c r="T63"/>
  <c r="Q63"/>
  <c r="N63"/>
  <c r="AE55"/>
  <c r="Y55"/>
  <c r="S55"/>
  <c r="M55"/>
  <c r="AC39"/>
  <c r="AF35"/>
  <c r="Z35"/>
  <c r="T35"/>
  <c r="N35"/>
  <c r="Y52"/>
  <c r="AC50"/>
  <c r="AH25"/>
  <c r="M41"/>
  <c r="Z23"/>
  <c r="Z17"/>
  <c r="N64"/>
  <c r="T61"/>
  <c r="AB110"/>
  <c r="P110"/>
  <c r="W108"/>
  <c r="AE105"/>
  <c r="S105"/>
  <c r="AE103"/>
  <c r="S103"/>
  <c r="AE99"/>
  <c r="S99"/>
  <c r="AF98"/>
  <c r="AC96"/>
  <c r="Q96"/>
  <c r="AI95"/>
  <c r="AF95"/>
  <c r="AC95"/>
  <c r="Z95"/>
  <c r="W95"/>
  <c r="T95"/>
  <c r="Q95"/>
  <c r="N95"/>
  <c r="AE93"/>
  <c r="S93"/>
  <c r="AB91"/>
  <c r="Z90"/>
  <c r="AF86"/>
  <c r="T86"/>
  <c r="AI85"/>
  <c r="AF85"/>
  <c r="AC85"/>
  <c r="Z85"/>
  <c r="W85"/>
  <c r="T85"/>
  <c r="Q85"/>
  <c r="N85"/>
  <c r="AE83"/>
  <c r="S83"/>
  <c r="AC80"/>
  <c r="AF78"/>
  <c r="T78"/>
  <c r="AH17"/>
  <c r="AI52"/>
  <c r="AH33"/>
  <c r="K42"/>
  <c r="W33"/>
  <c r="AH65"/>
  <c r="AF17"/>
  <c r="K67"/>
  <c r="N65"/>
  <c r="M64"/>
  <c r="P65"/>
  <c r="Q67"/>
  <c r="T65"/>
  <c r="Z64"/>
  <c r="Z65"/>
  <c r="AE110"/>
  <c r="Y110"/>
  <c r="S110"/>
  <c r="M110"/>
  <c r="AI109"/>
  <c r="AF109"/>
  <c r="AC109"/>
  <c r="Z109"/>
  <c r="W109"/>
  <c r="T109"/>
  <c r="Q109"/>
  <c r="N109"/>
  <c r="Y107"/>
  <c r="M107"/>
  <c r="T106"/>
  <c r="Q104"/>
  <c r="AF103"/>
  <c r="Z103"/>
  <c r="T103"/>
  <c r="N103"/>
  <c r="AE97"/>
  <c r="S97"/>
  <c r="AF94"/>
  <c r="Z94"/>
  <c r="T94"/>
  <c r="AF93"/>
  <c r="Z93"/>
  <c r="T93"/>
  <c r="N93"/>
  <c r="Y91"/>
  <c r="M91"/>
  <c r="T90"/>
  <c r="Q88"/>
  <c r="AF87"/>
  <c r="Z87"/>
  <c r="T87"/>
  <c r="N87"/>
  <c r="Z84"/>
  <c r="N84"/>
  <c r="AF83"/>
  <c r="Z83"/>
  <c r="T83"/>
  <c r="Q83"/>
  <c r="N83"/>
  <c r="AF80"/>
  <c r="Z80"/>
  <c r="T80"/>
  <c r="N80"/>
  <c r="AI79"/>
  <c r="AF79"/>
  <c r="AC79"/>
  <c r="Z79"/>
  <c r="W79"/>
  <c r="T79"/>
  <c r="Q79"/>
  <c r="N79"/>
  <c r="AF68"/>
  <c r="Z68"/>
  <c r="T68"/>
  <c r="N68"/>
  <c r="AI75"/>
  <c r="AF75"/>
  <c r="AC75"/>
  <c r="Z75"/>
  <c r="W75"/>
  <c r="T75"/>
  <c r="Q75"/>
  <c r="N75"/>
  <c r="AF72"/>
  <c r="Z72"/>
  <c r="T72"/>
  <c r="N72"/>
  <c r="AI71"/>
  <c r="AF71"/>
  <c r="AC71"/>
  <c r="Z71"/>
  <c r="W71"/>
  <c r="T71"/>
  <c r="Q71"/>
  <c r="N71"/>
  <c r="AF58"/>
  <c r="Z58"/>
  <c r="T58"/>
  <c r="N58"/>
  <c r="AI55"/>
  <c r="AF55"/>
  <c r="AC55"/>
  <c r="Z55"/>
  <c r="W55"/>
  <c r="T55"/>
  <c r="Q55"/>
  <c r="N55"/>
  <c r="AF39"/>
  <c r="Z39"/>
  <c r="T39"/>
  <c r="N39"/>
  <c r="AI38"/>
  <c r="AF38"/>
  <c r="AC38"/>
  <c r="Z38"/>
  <c r="W38"/>
  <c r="T38"/>
  <c r="Q38"/>
  <c r="N38"/>
  <c r="AF51"/>
  <c r="P51"/>
  <c r="S51"/>
  <c r="W51"/>
  <c r="Z51"/>
  <c r="AE51"/>
  <c r="W45"/>
  <c r="AC45"/>
  <c r="AE45"/>
  <c r="AF45"/>
  <c r="AH45"/>
  <c r="AI45"/>
  <c r="T45"/>
  <c r="AF43"/>
  <c r="K43"/>
  <c r="AE43"/>
  <c r="AC40"/>
  <c r="AI40"/>
  <c r="AF40"/>
  <c r="N40"/>
  <c r="Z40"/>
  <c r="K40"/>
  <c r="AC36"/>
  <c r="Q36"/>
  <c r="AE36"/>
  <c r="T36"/>
  <c r="AH36"/>
  <c r="K36"/>
  <c r="K28"/>
  <c r="M28"/>
  <c r="T28"/>
  <c r="AC28"/>
  <c r="N28"/>
  <c r="V28"/>
  <c r="N26"/>
  <c r="W26"/>
  <c r="AE26"/>
  <c r="M26"/>
  <c r="P26"/>
  <c r="T24"/>
  <c r="AI24"/>
  <c r="K24"/>
  <c r="W24"/>
  <c r="Z24"/>
  <c r="AC18"/>
  <c r="K18"/>
  <c r="AH18"/>
  <c r="T13"/>
  <c r="AI13"/>
  <c r="Q13"/>
  <c r="AC13"/>
  <c r="K51"/>
  <c r="AH41"/>
  <c r="Q41"/>
  <c r="AC41"/>
  <c r="Z41"/>
  <c r="N41"/>
  <c r="K52"/>
  <c r="T52"/>
  <c r="AB52"/>
  <c r="AF52"/>
  <c r="AE52"/>
  <c r="AC52"/>
  <c r="W52"/>
  <c r="M52"/>
  <c r="J52"/>
  <c r="AF50"/>
  <c r="Q50"/>
  <c r="Z50"/>
  <c r="AI50"/>
  <c r="Y50"/>
  <c r="N50"/>
  <c r="N60"/>
  <c r="T60"/>
  <c r="AE60"/>
  <c r="N57"/>
  <c r="W57"/>
  <c r="V57"/>
  <c r="AE57"/>
  <c r="AF57"/>
  <c r="AI57"/>
  <c r="K54"/>
  <c r="W54"/>
  <c r="AE54"/>
  <c r="AF54"/>
  <c r="AI48"/>
  <c r="AF48"/>
  <c r="Z48"/>
  <c r="N48"/>
  <c r="K23"/>
  <c r="T23"/>
  <c r="AE23"/>
  <c r="AI23"/>
  <c r="T21"/>
  <c r="AI21"/>
  <c r="AH21"/>
  <c r="Q19"/>
  <c r="Z19"/>
  <c r="AF19"/>
  <c r="N19"/>
  <c r="W19"/>
  <c r="AE19"/>
  <c r="AI19"/>
  <c r="V17"/>
  <c r="T17"/>
  <c r="AC17"/>
  <c r="AI17"/>
  <c r="N12"/>
  <c r="W12"/>
  <c r="AF12"/>
  <c r="AI12"/>
  <c r="N16"/>
  <c r="AF16"/>
  <c r="AC51"/>
  <c r="T51"/>
  <c r="N51"/>
  <c r="Q45"/>
  <c r="W43"/>
  <c r="AB28"/>
  <c r="T26"/>
  <c r="AC24"/>
  <c r="T18"/>
  <c r="N13"/>
  <c r="Y45"/>
  <c r="Y54"/>
  <c r="AH67"/>
  <c r="W62"/>
  <c r="AB67"/>
  <c r="T67"/>
  <c r="AE69"/>
  <c r="AH76"/>
  <c r="J76"/>
  <c r="N61"/>
  <c r="M59"/>
  <c r="M51"/>
  <c r="Q76"/>
  <c r="P23"/>
  <c r="P50"/>
  <c r="T76"/>
  <c r="S69"/>
  <c r="V76"/>
  <c r="W76"/>
  <c r="Y69"/>
  <c r="Y76"/>
  <c r="N67"/>
  <c r="K69"/>
  <c r="AI110"/>
  <c r="AF110"/>
  <c r="AC110"/>
  <c r="Z110"/>
  <c r="W110"/>
  <c r="T110"/>
  <c r="Q110"/>
  <c r="N110"/>
  <c r="AC108"/>
  <c r="Q108"/>
  <c r="AI107"/>
  <c r="AF107"/>
  <c r="AC107"/>
  <c r="Z107"/>
  <c r="W107"/>
  <c r="T107"/>
  <c r="Q107"/>
  <c r="N107"/>
  <c r="AI106"/>
  <c r="AC106"/>
  <c r="W106"/>
  <c r="Q106"/>
  <c r="AI105"/>
  <c r="AF105"/>
  <c r="AC105"/>
  <c r="Z105"/>
  <c r="W105"/>
  <c r="T105"/>
  <c r="Q105"/>
  <c r="N105"/>
  <c r="AC100"/>
  <c r="Q100"/>
  <c r="AI99"/>
  <c r="AF99"/>
  <c r="AC99"/>
  <c r="Z99"/>
  <c r="W99"/>
  <c r="T99"/>
  <c r="Q99"/>
  <c r="N99"/>
  <c r="AI98"/>
  <c r="AC98"/>
  <c r="W98"/>
  <c r="Q98"/>
  <c r="AI97"/>
  <c r="AF97"/>
  <c r="AC97"/>
  <c r="Z97"/>
  <c r="W97"/>
  <c r="T97"/>
  <c r="Q97"/>
  <c r="N97"/>
  <c r="AC92"/>
  <c r="Q92"/>
  <c r="AI91"/>
  <c r="AF91"/>
  <c r="AC91"/>
  <c r="Z91"/>
  <c r="W91"/>
  <c r="T91"/>
  <c r="Q91"/>
  <c r="N91"/>
  <c r="AI90"/>
  <c r="AC90"/>
  <c r="W90"/>
  <c r="Q90"/>
  <c r="AI89"/>
  <c r="AF89"/>
  <c r="AC89"/>
  <c r="Z89"/>
  <c r="W89"/>
  <c r="T89"/>
  <c r="Q89"/>
  <c r="N89"/>
  <c r="AH35"/>
  <c r="AE35"/>
  <c r="P35"/>
  <c r="M35"/>
  <c r="J106"/>
  <c r="M106"/>
  <c r="P106"/>
  <c r="S106"/>
  <c r="V106"/>
  <c r="Y106"/>
  <c r="AB106"/>
  <c r="AE106"/>
  <c r="AH106"/>
  <c r="J102"/>
  <c r="M102"/>
  <c r="P102"/>
  <c r="S102"/>
  <c r="V102"/>
  <c r="Y102"/>
  <c r="AB102"/>
  <c r="AE102"/>
  <c r="AH102"/>
  <c r="J98"/>
  <c r="M98"/>
  <c r="P98"/>
  <c r="S98"/>
  <c r="V98"/>
  <c r="Y98"/>
  <c r="AB98"/>
  <c r="AE98"/>
  <c r="AH98"/>
  <c r="J94"/>
  <c r="M94"/>
  <c r="P94"/>
  <c r="S94"/>
  <c r="V94"/>
  <c r="Y94"/>
  <c r="AB94"/>
  <c r="AE94"/>
  <c r="AH94"/>
  <c r="J90"/>
  <c r="M90"/>
  <c r="P90"/>
  <c r="S90"/>
  <c r="V90"/>
  <c r="Y90"/>
  <c r="AB90"/>
  <c r="AE90"/>
  <c r="AH90"/>
  <c r="AF108"/>
  <c r="Z108"/>
  <c r="T108"/>
  <c r="AF104"/>
  <c r="Z104"/>
  <c r="T104"/>
  <c r="AF100"/>
  <c r="Z100"/>
  <c r="T100"/>
  <c r="AF96"/>
  <c r="Z96"/>
  <c r="T96"/>
  <c r="AF92"/>
  <c r="Z92"/>
  <c r="T92"/>
  <c r="AF88"/>
  <c r="Z88"/>
  <c r="T88"/>
  <c r="J108"/>
  <c r="M108"/>
  <c r="P108"/>
  <c r="S108"/>
  <c r="V108"/>
  <c r="Y108"/>
  <c r="AB108"/>
  <c r="AE108"/>
  <c r="AH108"/>
  <c r="J104"/>
  <c r="M104"/>
  <c r="P104"/>
  <c r="S104"/>
  <c r="V104"/>
  <c r="Y104"/>
  <c r="AB104"/>
  <c r="AE104"/>
  <c r="AH104"/>
  <c r="J100"/>
  <c r="M100"/>
  <c r="P100"/>
  <c r="S100"/>
  <c r="V100"/>
  <c r="Y100"/>
  <c r="AB100"/>
  <c r="AE100"/>
  <c r="AH100"/>
  <c r="J96"/>
  <c r="M96"/>
  <c r="P96"/>
  <c r="S96"/>
  <c r="V96"/>
  <c r="Y96"/>
  <c r="AB96"/>
  <c r="AE96"/>
  <c r="AH96"/>
  <c r="J92"/>
  <c r="M92"/>
  <c r="P92"/>
  <c r="S92"/>
  <c r="V92"/>
  <c r="Y92"/>
  <c r="AB92"/>
  <c r="AE92"/>
  <c r="AH92"/>
  <c r="J88"/>
  <c r="M88"/>
  <c r="P88"/>
  <c r="S88"/>
  <c r="V88"/>
  <c r="Y88"/>
  <c r="AB88"/>
  <c r="AE88"/>
  <c r="AH88"/>
  <c r="AH86"/>
  <c r="AE86"/>
  <c r="AB86"/>
  <c r="Y86"/>
  <c r="V86"/>
  <c r="S86"/>
  <c r="P86"/>
  <c r="M86"/>
  <c r="AH84"/>
  <c r="AE84"/>
  <c r="AB84"/>
  <c r="Y84"/>
  <c r="V84"/>
  <c r="S84"/>
  <c r="P84"/>
  <c r="M84"/>
  <c r="AH82"/>
  <c r="AE82"/>
  <c r="AB82"/>
  <c r="Y82"/>
  <c r="V82"/>
  <c r="S82"/>
  <c r="P82"/>
  <c r="M82"/>
  <c r="AH80"/>
  <c r="AE80"/>
  <c r="AB80"/>
  <c r="Y80"/>
  <c r="V80"/>
  <c r="S80"/>
  <c r="P80"/>
  <c r="M80"/>
  <c r="AH78"/>
  <c r="AE78"/>
  <c r="AB78"/>
  <c r="Y78"/>
  <c r="V78"/>
  <c r="S78"/>
  <c r="P78"/>
  <c r="M78"/>
  <c r="AH68"/>
  <c r="AE68"/>
  <c r="AB68"/>
  <c r="Y68"/>
  <c r="V68"/>
  <c r="S68"/>
  <c r="P68"/>
  <c r="M68"/>
  <c r="AH74"/>
  <c r="AE74"/>
  <c r="AB74"/>
  <c r="Y74"/>
  <c r="V74"/>
  <c r="S74"/>
  <c r="P74"/>
  <c r="M74"/>
  <c r="AH72"/>
  <c r="AE72"/>
  <c r="AB72"/>
  <c r="Y72"/>
  <c r="V72"/>
  <c r="S72"/>
  <c r="P72"/>
  <c r="M72"/>
  <c r="AH70"/>
  <c r="AE70"/>
  <c r="AB70"/>
  <c r="Y70"/>
  <c r="V70"/>
  <c r="S70"/>
  <c r="P70"/>
  <c r="M70"/>
  <c r="AH58"/>
  <c r="AE58"/>
  <c r="AB58"/>
  <c r="Y58"/>
  <c r="V58"/>
  <c r="S58"/>
  <c r="P58"/>
  <c r="M58"/>
  <c r="AH47"/>
  <c r="AE47"/>
  <c r="AB47"/>
  <c r="Y47"/>
  <c r="P47"/>
  <c r="M47"/>
  <c r="AH39"/>
  <c r="AE39"/>
  <c r="AH29"/>
  <c r="W60"/>
  <c r="AH49"/>
  <c r="AC57"/>
  <c r="Q57"/>
  <c r="AC56"/>
  <c r="Z56"/>
  <c r="T56"/>
  <c r="K56"/>
  <c r="AB54"/>
  <c r="T54"/>
  <c r="AH56"/>
  <c r="AH44"/>
  <c r="T49"/>
  <c r="T44"/>
  <c r="AC43"/>
  <c r="Q43"/>
  <c r="AH54"/>
  <c r="Z29"/>
  <c r="N29"/>
  <c r="J36"/>
  <c r="J51"/>
  <c r="P44"/>
  <c r="P11"/>
  <c r="P32"/>
  <c r="P57"/>
  <c r="S50"/>
  <c r="S42"/>
  <c r="V23"/>
  <c r="Y11"/>
  <c r="AE41"/>
  <c r="AE62"/>
  <c r="N66"/>
  <c r="J44"/>
  <c r="P60"/>
  <c r="S41"/>
  <c r="S54"/>
  <c r="V51"/>
  <c r="Y57"/>
  <c r="Y13"/>
  <c r="Y36"/>
  <c r="AE29"/>
  <c r="H29" i="10"/>
  <c r="I29"/>
  <c r="AE59" i="2" s="1"/>
  <c r="AF62"/>
  <c r="J55" i="13"/>
  <c r="DF161"/>
  <c r="J47"/>
  <c r="DF153"/>
  <c r="DF151"/>
  <c r="J45"/>
  <c r="I59" i="9"/>
  <c r="H99"/>
  <c r="I99"/>
  <c r="AB76" i="2"/>
  <c r="H28" i="9"/>
  <c r="I28"/>
  <c r="AB40" i="2" s="1"/>
  <c r="AB43"/>
  <c r="G15" i="7"/>
  <c r="V36" i="2"/>
  <c r="G14" i="7"/>
  <c r="V67" i="2"/>
  <c r="I115" i="6"/>
  <c r="S36" i="2"/>
  <c r="Y43"/>
  <c r="Y42"/>
  <c r="AN31" i="13"/>
  <c r="AM30"/>
  <c r="I83" i="8"/>
  <c r="Y35" i="2" s="1"/>
  <c r="Y44"/>
  <c r="Y65"/>
  <c r="T58" i="13"/>
  <c r="DF164"/>
  <c r="S29"/>
  <c r="DF135"/>
  <c r="I114" i="8"/>
  <c r="Y24" i="2"/>
  <c r="H71" i="8"/>
  <c r="I71" s="1"/>
  <c r="Y62" i="2" s="1"/>
  <c r="H43" i="8"/>
  <c r="I43" s="1"/>
  <c r="Y18" i="2" s="1"/>
  <c r="S67"/>
  <c r="H57" i="6"/>
  <c r="I57" s="1"/>
  <c r="S45" i="2" s="1"/>
  <c r="H18" i="6"/>
  <c r="I18"/>
  <c r="S57" i="2"/>
  <c r="P69"/>
  <c r="P29"/>
  <c r="I140" i="5"/>
  <c r="P53" i="2"/>
  <c r="P54"/>
  <c r="Q40"/>
  <c r="H142" i="5"/>
  <c r="I142"/>
  <c r="P76" i="2"/>
  <c r="H129" i="5"/>
  <c r="H127"/>
  <c r="I127"/>
  <c r="H99"/>
  <c r="I99" s="1"/>
  <c r="P49" i="2" s="1"/>
  <c r="H45" i="5"/>
  <c r="I45"/>
  <c r="P52" i="2"/>
  <c r="H44" i="5"/>
  <c r="I44"/>
  <c r="P67" i="2"/>
  <c r="H43" i="5"/>
  <c r="I43" s="1"/>
  <c r="P31" i="2" s="1"/>
  <c r="P36"/>
  <c r="I129" i="5"/>
  <c r="I125"/>
  <c r="I97"/>
  <c r="M44" i="2"/>
  <c r="M42"/>
  <c r="M69"/>
  <c r="H43" i="4"/>
  <c r="I43" s="1"/>
  <c r="M62" i="2" s="1"/>
  <c r="M36"/>
  <c r="J42"/>
  <c r="J64"/>
  <c r="J50"/>
  <c r="I73" i="3"/>
  <c r="J65" i="2"/>
  <c r="H99" i="3"/>
  <c r="I99" s="1"/>
  <c r="J48" i="2" s="1"/>
  <c r="H71" i="3"/>
  <c r="I71" s="1"/>
  <c r="H43"/>
  <c r="J54" i="2"/>
  <c r="AF53"/>
  <c r="K53"/>
  <c r="T53"/>
  <c r="AB53"/>
  <c r="Z34"/>
  <c r="AI34"/>
  <c r="AF60"/>
  <c r="K60"/>
  <c r="Q60"/>
  <c r="Z60"/>
  <c r="AC60"/>
  <c r="AI60"/>
  <c r="AF27"/>
  <c r="N27"/>
  <c r="Z27"/>
  <c r="AH27"/>
  <c r="AF25"/>
  <c r="K25"/>
  <c r="W25"/>
  <c r="AI25"/>
  <c r="Q20"/>
  <c r="AC20"/>
  <c r="T11"/>
  <c r="Z11"/>
  <c r="N14"/>
  <c r="AC14"/>
  <c r="AI14"/>
  <c r="Q15"/>
  <c r="K15"/>
  <c r="AF15"/>
  <c r="AF59"/>
  <c r="K59"/>
  <c r="W59"/>
  <c r="Q48"/>
  <c r="AC48"/>
  <c r="Q42"/>
  <c r="Z42"/>
  <c r="AF37"/>
  <c r="T37"/>
  <c r="AI28"/>
  <c r="Q28"/>
  <c r="AF26"/>
  <c r="K26"/>
  <c r="Q26"/>
  <c r="V26"/>
  <c r="Z26"/>
  <c r="AC26"/>
  <c r="V21"/>
  <c r="K21"/>
  <c r="Q21"/>
  <c r="W21"/>
  <c r="AC21"/>
  <c r="AF21"/>
  <c r="M17"/>
  <c r="K17"/>
  <c r="Q17"/>
  <c r="W17"/>
  <c r="AB17"/>
  <c r="AE17"/>
  <c r="M12"/>
  <c r="K12"/>
  <c r="Q12"/>
  <c r="V12"/>
  <c r="Z12"/>
  <c r="AE12"/>
  <c r="AH12"/>
  <c r="K16"/>
  <c r="Q16"/>
  <c r="W16"/>
  <c r="Z16"/>
  <c r="AI27"/>
  <c r="AB25"/>
  <c r="AH53"/>
  <c r="AH11"/>
  <c r="AC22"/>
  <c r="N11"/>
  <c r="T14"/>
  <c r="V29"/>
  <c r="AC67"/>
  <c r="AE24"/>
  <c r="DE369" i="13" l="1"/>
  <c r="DE253" s="1"/>
  <c r="DE135" s="1"/>
  <c r="DE29" s="1"/>
  <c r="DE371"/>
  <c r="DE255" s="1"/>
  <c r="DE137" s="1"/>
  <c r="DE31" s="1"/>
  <c r="DE373"/>
  <c r="DE257" s="1"/>
  <c r="DE139" s="1"/>
  <c r="DE33" s="1"/>
  <c r="DE375"/>
  <c r="DE259" s="1"/>
  <c r="DE141" s="1"/>
  <c r="DE35" s="1"/>
  <c r="DE377"/>
  <c r="DE261" s="1"/>
  <c r="DE143" s="1"/>
  <c r="DE37" s="1"/>
  <c r="DE379"/>
  <c r="DE263" s="1"/>
  <c r="DE145" s="1"/>
  <c r="DE39" s="1"/>
  <c r="DE381"/>
  <c r="DE265" s="1"/>
  <c r="DE147" s="1"/>
  <c r="DE41" s="1"/>
  <c r="DE383"/>
  <c r="DE267" s="1"/>
  <c r="DE149" s="1"/>
  <c r="DE43" s="1"/>
  <c r="DE385"/>
  <c r="DE269" s="1"/>
  <c r="DE151" s="1"/>
  <c r="DE45" s="1"/>
  <c r="DE387"/>
  <c r="DE271" s="1"/>
  <c r="DE153" s="1"/>
  <c r="DE47" s="1"/>
  <c r="DE389"/>
  <c r="DE273" s="1"/>
  <c r="DE155" s="1"/>
  <c r="DE49" s="1"/>
  <c r="DE391"/>
  <c r="DE275" s="1"/>
  <c r="DE157" s="1"/>
  <c r="DE51" s="1"/>
  <c r="DE393"/>
  <c r="DE277" s="1"/>
  <c r="DE159" s="1"/>
  <c r="DE53" s="1"/>
  <c r="DE395"/>
  <c r="DE279" s="1"/>
  <c r="DE161" s="1"/>
  <c r="DE55" s="1"/>
  <c r="DE397"/>
  <c r="DE281" s="1"/>
  <c r="DE163" s="1"/>
  <c r="DE57" s="1"/>
  <c r="DE399"/>
  <c r="DE283" s="1"/>
  <c r="DE165" s="1"/>
  <c r="DE59" s="1"/>
  <c r="DF59" s="1"/>
  <c r="G60" i="2" s="1"/>
  <c r="DE401" i="13"/>
  <c r="DE285" s="1"/>
  <c r="DE167" s="1"/>
  <c r="DE61" s="1"/>
  <c r="DF61" s="1"/>
  <c r="G62" i="2" s="1"/>
  <c r="DE403" i="13"/>
  <c r="DE287" s="1"/>
  <c r="DE169" s="1"/>
  <c r="DE63" s="1"/>
  <c r="DF63" s="1"/>
  <c r="G64" i="2" s="1"/>
  <c r="DE405" i="13"/>
  <c r="DE289" s="1"/>
  <c r="DE171" s="1"/>
  <c r="DE65" s="1"/>
  <c r="DE407"/>
  <c r="DE291" s="1"/>
  <c r="DE173" s="1"/>
  <c r="DE67" s="1"/>
  <c r="DF67" s="1"/>
  <c r="G68" i="2" s="1"/>
  <c r="DE409" i="13"/>
  <c r="DE293" s="1"/>
  <c r="DE175" s="1"/>
  <c r="DE69" s="1"/>
  <c r="DF69" s="1"/>
  <c r="G70" i="2" s="1"/>
  <c r="DE411" i="13"/>
  <c r="DE295" s="1"/>
  <c r="DE177" s="1"/>
  <c r="DE71" s="1"/>
  <c r="DF71" s="1"/>
  <c r="G72" i="2" s="1"/>
  <c r="D72" s="1"/>
  <c r="DE413" i="13"/>
  <c r="DE297" s="1"/>
  <c r="DE179" s="1"/>
  <c r="DE73" s="1"/>
  <c r="DF73" s="1"/>
  <c r="G74" i="2" s="1"/>
  <c r="DE415" i="13"/>
  <c r="DE299" s="1"/>
  <c r="DE181" s="1"/>
  <c r="DE75" s="1"/>
  <c r="DF75" s="1"/>
  <c r="G76" i="2" s="1"/>
  <c r="DE417" i="13"/>
  <c r="DE301" s="1"/>
  <c r="DE183" s="1"/>
  <c r="DE77" s="1"/>
  <c r="DF77" s="1"/>
  <c r="G78" i="2" s="1"/>
  <c r="DE419" i="13"/>
  <c r="DE303" s="1"/>
  <c r="DE185" s="1"/>
  <c r="DE79" s="1"/>
  <c r="DF79" s="1"/>
  <c r="G80" i="2" s="1"/>
  <c r="D80" s="1"/>
  <c r="DE421" i="13"/>
  <c r="DE305" s="1"/>
  <c r="DE187" s="1"/>
  <c r="DE81" s="1"/>
  <c r="DF81" s="1"/>
  <c r="G82" i="2" s="1"/>
  <c r="D82" s="1"/>
  <c r="DE423" i="13"/>
  <c r="DE307" s="1"/>
  <c r="DE189" s="1"/>
  <c r="DE83" s="1"/>
  <c r="DF83" s="1"/>
  <c r="G84" i="2" s="1"/>
  <c r="DE425" i="13"/>
  <c r="DE309" s="1"/>
  <c r="DE191" s="1"/>
  <c r="DE85" s="1"/>
  <c r="DE427"/>
  <c r="DE311" s="1"/>
  <c r="DE193" s="1"/>
  <c r="DE87" s="1"/>
  <c r="DE429"/>
  <c r="DE313" s="1"/>
  <c r="DE195" s="1"/>
  <c r="DE89" s="1"/>
  <c r="DF89" s="1"/>
  <c r="G90" i="2" s="1"/>
  <c r="DE431" i="13"/>
  <c r="DE315" s="1"/>
  <c r="DE197" s="1"/>
  <c r="DE91" s="1"/>
  <c r="DE433"/>
  <c r="DE317" s="1"/>
  <c r="DE199" s="1"/>
  <c r="DE93" s="1"/>
  <c r="DE435"/>
  <c r="DE319" s="1"/>
  <c r="DE201" s="1"/>
  <c r="DE95" s="1"/>
  <c r="DE437"/>
  <c r="DE321" s="1"/>
  <c r="DE203" s="1"/>
  <c r="DE97" s="1"/>
  <c r="DE439"/>
  <c r="DE323" s="1"/>
  <c r="DE205" s="1"/>
  <c r="DE99" s="1"/>
  <c r="DE441"/>
  <c r="DE325" s="1"/>
  <c r="DE207" s="1"/>
  <c r="DE101" s="1"/>
  <c r="DE443"/>
  <c r="DE327" s="1"/>
  <c r="DE209" s="1"/>
  <c r="DE103" s="1"/>
  <c r="DE445"/>
  <c r="DE329" s="1"/>
  <c r="DE211" s="1"/>
  <c r="DE105" s="1"/>
  <c r="DE447"/>
  <c r="DE331" s="1"/>
  <c r="DE213" s="1"/>
  <c r="DE107" s="1"/>
  <c r="DE350"/>
  <c r="DE234" s="1"/>
  <c r="DE116" s="1"/>
  <c r="DE10" s="1"/>
  <c r="DE352"/>
  <c r="DE236" s="1"/>
  <c r="DE118" s="1"/>
  <c r="DE12" s="1"/>
  <c r="DE354"/>
  <c r="DE238" s="1"/>
  <c r="DE120" s="1"/>
  <c r="DE14" s="1"/>
  <c r="DE356"/>
  <c r="DE240" s="1"/>
  <c r="DE122" s="1"/>
  <c r="DE16" s="1"/>
  <c r="DE358"/>
  <c r="DE242" s="1"/>
  <c r="DE124" s="1"/>
  <c r="DE18" s="1"/>
  <c r="DE360"/>
  <c r="DE244" s="1"/>
  <c r="DE126" s="1"/>
  <c r="DE20" s="1"/>
  <c r="DE362"/>
  <c r="DE246" s="1"/>
  <c r="DE128" s="1"/>
  <c r="DE22" s="1"/>
  <c r="DE364"/>
  <c r="DE248" s="1"/>
  <c r="DE130" s="1"/>
  <c r="DE24" s="1"/>
  <c r="DE366"/>
  <c r="DE250" s="1"/>
  <c r="DE132" s="1"/>
  <c r="DE26" s="1"/>
  <c r="DE368"/>
  <c r="DE252" s="1"/>
  <c r="DE134" s="1"/>
  <c r="DE28" s="1"/>
  <c r="DE370"/>
  <c r="DE254" s="1"/>
  <c r="DE136" s="1"/>
  <c r="DE30" s="1"/>
  <c r="DE372"/>
  <c r="DE256" s="1"/>
  <c r="DE138" s="1"/>
  <c r="DE32" s="1"/>
  <c r="DF32" s="1"/>
  <c r="G33" i="2" s="1"/>
  <c r="DE374" i="13"/>
  <c r="DE258" s="1"/>
  <c r="DE140" s="1"/>
  <c r="DE34" s="1"/>
  <c r="DE376"/>
  <c r="DE260" s="1"/>
  <c r="DE142" s="1"/>
  <c r="DE36" s="1"/>
  <c r="DE378"/>
  <c r="DE262" s="1"/>
  <c r="DE144" s="1"/>
  <c r="DE38" s="1"/>
  <c r="DE380"/>
  <c r="DE264" s="1"/>
  <c r="DE146" s="1"/>
  <c r="DE40" s="1"/>
  <c r="DE382"/>
  <c r="DE266" s="1"/>
  <c r="DE148" s="1"/>
  <c r="DE42" s="1"/>
  <c r="DE384"/>
  <c r="DE268" s="1"/>
  <c r="DE150" s="1"/>
  <c r="DE44" s="1"/>
  <c r="DE386"/>
  <c r="DE270" s="1"/>
  <c r="DE152" s="1"/>
  <c r="DE46" s="1"/>
  <c r="DF46" s="1"/>
  <c r="G47" i="2" s="1"/>
  <c r="DE388" i="13"/>
  <c r="DE272" s="1"/>
  <c r="DE154" s="1"/>
  <c r="DE48" s="1"/>
  <c r="DE390"/>
  <c r="DE274" s="1"/>
  <c r="DE156" s="1"/>
  <c r="DE50" s="1"/>
  <c r="DE392"/>
  <c r="DE276" s="1"/>
  <c r="DE158" s="1"/>
  <c r="DE52" s="1"/>
  <c r="DE394"/>
  <c r="DE278" s="1"/>
  <c r="DE160" s="1"/>
  <c r="DE54" s="1"/>
  <c r="DE396"/>
  <c r="DE280" s="1"/>
  <c r="DE162" s="1"/>
  <c r="DE56" s="1"/>
  <c r="DE398"/>
  <c r="DE282" s="1"/>
  <c r="DE164" s="1"/>
  <c r="DE58" s="1"/>
  <c r="DE400"/>
  <c r="DE284" s="1"/>
  <c r="DE166" s="1"/>
  <c r="DE60" s="1"/>
  <c r="DF60" s="1"/>
  <c r="G61" i="2" s="1"/>
  <c r="DE402" i="13"/>
  <c r="DE286" s="1"/>
  <c r="DE168" s="1"/>
  <c r="DE62" s="1"/>
  <c r="DF62" s="1"/>
  <c r="G63" i="2" s="1"/>
  <c r="DE404" i="13"/>
  <c r="DE288" s="1"/>
  <c r="DE170" s="1"/>
  <c r="DE64" s="1"/>
  <c r="DF64" s="1"/>
  <c r="G65" i="2" s="1"/>
  <c r="DE406" i="13"/>
  <c r="DE290" s="1"/>
  <c r="DE172" s="1"/>
  <c r="DE66" s="1"/>
  <c r="DF66" s="1"/>
  <c r="G67" i="2" s="1"/>
  <c r="DE408" i="13"/>
  <c r="DE292" s="1"/>
  <c r="DE174" s="1"/>
  <c r="DE68" s="1"/>
  <c r="DF68" s="1"/>
  <c r="G69" i="2" s="1"/>
  <c r="DE410" i="13"/>
  <c r="DE294" s="1"/>
  <c r="DE176" s="1"/>
  <c r="DE70" s="1"/>
  <c r="DF70" s="1"/>
  <c r="G71" i="2" s="1"/>
  <c r="DE412" i="13"/>
  <c r="DE296" s="1"/>
  <c r="DE178" s="1"/>
  <c r="DE72" s="1"/>
  <c r="DF72" s="1"/>
  <c r="G73" i="2" s="1"/>
  <c r="D73" s="1"/>
  <c r="DE414" i="13"/>
  <c r="DE298" s="1"/>
  <c r="DE180" s="1"/>
  <c r="DE74" s="1"/>
  <c r="DF74" s="1"/>
  <c r="G75" i="2" s="1"/>
  <c r="DE416" i="13"/>
  <c r="DE300" s="1"/>
  <c r="DE182" s="1"/>
  <c r="DE76" s="1"/>
  <c r="DF76" s="1"/>
  <c r="G77" i="2" s="1"/>
  <c r="D77" s="1"/>
  <c r="DE418" i="13"/>
  <c r="DE302" s="1"/>
  <c r="DE184" s="1"/>
  <c r="DE78" s="1"/>
  <c r="DE420"/>
  <c r="DE304" s="1"/>
  <c r="DE186" s="1"/>
  <c r="DE80" s="1"/>
  <c r="DE422"/>
  <c r="DE306" s="1"/>
  <c r="DE188" s="1"/>
  <c r="DE82" s="1"/>
  <c r="DE424"/>
  <c r="DE308" s="1"/>
  <c r="DE190" s="1"/>
  <c r="DE84" s="1"/>
  <c r="DE426"/>
  <c r="DE310" s="1"/>
  <c r="DE192" s="1"/>
  <c r="DE86" s="1"/>
  <c r="DE428"/>
  <c r="DE312" s="1"/>
  <c r="DE194" s="1"/>
  <c r="DE88" s="1"/>
  <c r="DE430"/>
  <c r="DE314" s="1"/>
  <c r="DE196" s="1"/>
  <c r="DE90" s="1"/>
  <c r="DF90" s="1"/>
  <c r="G91" i="2" s="1"/>
  <c r="DE432" i="13"/>
  <c r="DE316" s="1"/>
  <c r="DE198" s="1"/>
  <c r="DE92" s="1"/>
  <c r="DF92" s="1"/>
  <c r="G93" i="2" s="1"/>
  <c r="D93" s="1"/>
  <c r="DE434" i="13"/>
  <c r="DE318" s="1"/>
  <c r="DE200" s="1"/>
  <c r="DE94" s="1"/>
  <c r="DF94" s="1"/>
  <c r="G95" i="2" s="1"/>
  <c r="D95" s="1"/>
  <c r="DE436" i="13"/>
  <c r="DE320" s="1"/>
  <c r="DE202" s="1"/>
  <c r="DE96" s="1"/>
  <c r="DF96" s="1"/>
  <c r="G97" i="2" s="1"/>
  <c r="DE438" i="13"/>
  <c r="DE322" s="1"/>
  <c r="DE204" s="1"/>
  <c r="DE98" s="1"/>
  <c r="DF98" s="1"/>
  <c r="G99" i="2" s="1"/>
  <c r="F99" s="1"/>
  <c r="DE440" i="13"/>
  <c r="DE324" s="1"/>
  <c r="DE206" s="1"/>
  <c r="DE100" s="1"/>
  <c r="DE442"/>
  <c r="DE326" s="1"/>
  <c r="DE208" s="1"/>
  <c r="DE102" s="1"/>
  <c r="DE444"/>
  <c r="DE328" s="1"/>
  <c r="DE210" s="1"/>
  <c r="DE104" s="1"/>
  <c r="DE446"/>
  <c r="DE330" s="1"/>
  <c r="DE212" s="1"/>
  <c r="DE106" s="1"/>
  <c r="DE448"/>
  <c r="DE332" s="1"/>
  <c r="DE214" s="1"/>
  <c r="DE108" s="1"/>
  <c r="DE351"/>
  <c r="DE235" s="1"/>
  <c r="DE117" s="1"/>
  <c r="DE11" s="1"/>
  <c r="DE353"/>
  <c r="DE237" s="1"/>
  <c r="DE119" s="1"/>
  <c r="DE13" s="1"/>
  <c r="DE355"/>
  <c r="DE239" s="1"/>
  <c r="DE121" s="1"/>
  <c r="DE15" s="1"/>
  <c r="DE357"/>
  <c r="DE241" s="1"/>
  <c r="DE123" s="1"/>
  <c r="DE17" s="1"/>
  <c r="DE359"/>
  <c r="DE243" s="1"/>
  <c r="DE125" s="1"/>
  <c r="DE19" s="1"/>
  <c r="DE361"/>
  <c r="DE245" s="1"/>
  <c r="DE127" s="1"/>
  <c r="DE21" s="1"/>
  <c r="DE363"/>
  <c r="DE247" s="1"/>
  <c r="DE129" s="1"/>
  <c r="DE23" s="1"/>
  <c r="DE365"/>
  <c r="DE249" s="1"/>
  <c r="DE131" s="1"/>
  <c r="DE25" s="1"/>
  <c r="DE367"/>
  <c r="DE251" s="1"/>
  <c r="DE133" s="1"/>
  <c r="DE27" s="1"/>
  <c r="DF47"/>
  <c r="G48" i="2" s="1"/>
  <c r="DF39" i="13"/>
  <c r="G40" i="2" s="1"/>
  <c r="DF51" i="13"/>
  <c r="G52" i="2" s="1"/>
  <c r="DF52" i="13"/>
  <c r="G53" i="2" s="1"/>
  <c r="M37"/>
  <c r="P48"/>
  <c r="Q14"/>
  <c r="DF55" i="13"/>
  <c r="G56" i="2" s="1"/>
  <c r="DF35" i="13"/>
  <c r="G36" i="2" s="1"/>
  <c r="DF42" i="13"/>
  <c r="G43" i="2" s="1"/>
  <c r="DF48" i="13"/>
  <c r="G49" i="2" s="1"/>
  <c r="DF56" i="13"/>
  <c r="G57" i="2" s="1"/>
  <c r="DF29" i="13"/>
  <c r="G30" i="2" s="1"/>
  <c r="DF45" i="13"/>
  <c r="G46" i="2" s="1"/>
  <c r="DF41" i="13"/>
  <c r="G42" i="2" s="1"/>
  <c r="DF44" i="13"/>
  <c r="G45" i="2" s="1"/>
  <c r="DF49" i="13"/>
  <c r="G50" i="2" s="1"/>
  <c r="DF53" i="13"/>
  <c r="G54" i="2" s="1"/>
  <c r="T12"/>
  <c r="I83" i="3"/>
  <c r="I69"/>
  <c r="J13" i="2" s="1"/>
  <c r="I57" i="4"/>
  <c r="M48" i="2" s="1"/>
  <c r="I98" i="5"/>
  <c r="P56" i="2" s="1"/>
  <c r="I111" i="6"/>
  <c r="S35" i="2" s="1"/>
  <c r="Y49"/>
  <c r="I27" i="8"/>
  <c r="Y25" i="2" s="1"/>
  <c r="Y48"/>
  <c r="AB20"/>
  <c r="AB11"/>
  <c r="I43" i="10"/>
  <c r="AE48" i="2" s="1"/>
  <c r="I42" i="10"/>
  <c r="AE40" i="2" s="1"/>
  <c r="I41" i="10"/>
  <c r="AE37" i="2" s="1"/>
  <c r="I27" i="10"/>
  <c r="AE49" i="2" s="1"/>
  <c r="I28" i="10"/>
  <c r="AE34" i="2" s="1"/>
  <c r="I13" i="10"/>
  <c r="AE33" i="2" s="1"/>
  <c r="G15" i="10"/>
  <c r="I15" s="1"/>
  <c r="AE65" i="2" s="1"/>
  <c r="I14" i="10"/>
  <c r="AE13" i="2" s="1"/>
  <c r="G15" i="6"/>
  <c r="G126" i="3"/>
  <c r="I72" i="6"/>
  <c r="S26" i="2" s="1"/>
  <c r="I113" i="6"/>
  <c r="S16" i="2" s="1"/>
  <c r="G98" i="6"/>
  <c r="I97"/>
  <c r="S49" i="2" s="1"/>
  <c r="I86" i="6"/>
  <c r="S17" i="2" s="1"/>
  <c r="I85" i="6"/>
  <c r="I84"/>
  <c r="S27" i="2" s="1"/>
  <c r="I83" i="6"/>
  <c r="S28" i="2" s="1"/>
  <c r="G73" i="6"/>
  <c r="I73" s="1"/>
  <c r="G70"/>
  <c r="G58"/>
  <c r="G56"/>
  <c r="I55"/>
  <c r="S19" i="2" s="1"/>
  <c r="G16" i="6"/>
  <c r="I100" i="8"/>
  <c r="Y56" i="2" s="1"/>
  <c r="H97" i="8"/>
  <c r="I97" s="1"/>
  <c r="Y39" i="2" s="1"/>
  <c r="G70" i="8"/>
  <c r="I70" s="1"/>
  <c r="Y17" i="2" s="1"/>
  <c r="I98" i="8"/>
  <c r="J31" i="13"/>
  <c r="DF31" s="1"/>
  <c r="G32" i="2" s="1"/>
  <c r="DF137" i="13"/>
  <c r="DF140"/>
  <c r="J34"/>
  <c r="DF34" s="1"/>
  <c r="G35" i="2" s="1"/>
  <c r="J30" i="13"/>
  <c r="DF136"/>
  <c r="I72" i="9"/>
  <c r="AB62" i="2" s="1"/>
  <c r="G70" i="9"/>
  <c r="I58"/>
  <c r="AB31" i="2" s="1"/>
  <c r="I56" i="9"/>
  <c r="AB14" i="2" s="1"/>
  <c r="I55" i="9"/>
  <c r="G44"/>
  <c r="I44" s="1"/>
  <c r="G42"/>
  <c r="I42" s="1"/>
  <c r="AB37" i="2" s="1"/>
  <c r="I27" i="9"/>
  <c r="AB15" i="2" s="1"/>
  <c r="I29" i="9"/>
  <c r="I14"/>
  <c r="AB39" i="2" s="1"/>
  <c r="G15" i="9"/>
  <c r="I15" s="1"/>
  <c r="AB33" i="2" s="1"/>
  <c r="G13" i="9"/>
  <c r="I13" s="1"/>
  <c r="AB35" i="2" s="1"/>
  <c r="I86" i="8"/>
  <c r="I85"/>
  <c r="Y16" i="2" s="1"/>
  <c r="I87" i="8"/>
  <c r="Y21" i="2" s="1"/>
  <c r="I84" i="8"/>
  <c r="Y12" i="2" s="1"/>
  <c r="I69" i="8"/>
  <c r="Y14" i="2" s="1"/>
  <c r="H72" i="8"/>
  <c r="I72" s="1"/>
  <c r="Y32" i="2" s="1"/>
  <c r="G58" i="8"/>
  <c r="G56"/>
  <c r="I55"/>
  <c r="Y27" i="2" s="1"/>
  <c r="I56" i="8"/>
  <c r="G44"/>
  <c r="G42"/>
  <c r="I29"/>
  <c r="Y31" i="2" s="1"/>
  <c r="I58" i="7"/>
  <c r="V49" i="2" s="1"/>
  <c r="I41" i="7"/>
  <c r="V40" i="2" s="1"/>
  <c r="I42" i="7"/>
  <c r="V61" i="2" s="1"/>
  <c r="I30" i="7"/>
  <c r="V60" i="2" s="1"/>
  <c r="I27" i="7"/>
  <c r="V37" i="2" s="1"/>
  <c r="I17" i="7"/>
  <c r="V14" i="2" s="1"/>
  <c r="H15" i="7"/>
  <c r="I15" s="1"/>
  <c r="V34" i="2" s="1"/>
  <c r="H14" i="7"/>
  <c r="I14" s="1"/>
  <c r="V15" i="2" s="1"/>
  <c r="H13" i="7"/>
  <c r="G126" i="6"/>
  <c r="I112"/>
  <c r="S33" i="2" s="1"/>
  <c r="I114" i="6"/>
  <c r="S47" i="2" s="1"/>
  <c r="I98" i="6"/>
  <c r="S61" i="2" s="1"/>
  <c r="I69" i="6"/>
  <c r="S25" i="2" s="1"/>
  <c r="I70" i="6"/>
  <c r="S32" i="2" s="1"/>
  <c r="H71" i="6"/>
  <c r="G71"/>
  <c r="H56"/>
  <c r="H87" i="5"/>
  <c r="I85"/>
  <c r="P45" i="2" s="1"/>
  <c r="I83" i="5"/>
  <c r="P25" i="2" s="1"/>
  <c r="I73" i="5"/>
  <c r="I72"/>
  <c r="I71"/>
  <c r="I70"/>
  <c r="I69"/>
  <c r="P37" i="2" s="1"/>
  <c r="I16" i="5"/>
  <c r="P16" i="2" s="1"/>
  <c r="G15" i="5"/>
  <c r="I84" i="4"/>
  <c r="M11" i="2" s="1"/>
  <c r="H87" i="4"/>
  <c r="H85"/>
  <c r="I41"/>
  <c r="M56" i="2" s="1"/>
  <c r="H44" i="4"/>
  <c r="I44" s="1"/>
  <c r="M49" i="2" s="1"/>
  <c r="I42" i="4"/>
  <c r="M29" i="2" s="1"/>
  <c r="G30" i="4"/>
  <c r="I30" s="1"/>
  <c r="M21" i="2" s="1"/>
  <c r="G28" i="4"/>
  <c r="I28" s="1"/>
  <c r="M45" i="2" s="1"/>
  <c r="I29" i="4"/>
  <c r="M15" i="2" s="1"/>
  <c r="G15" i="4"/>
  <c r="I14"/>
  <c r="M32" i="2" s="1"/>
  <c r="I13" i="4"/>
  <c r="M13" i="2" s="1"/>
  <c r="I126" i="3"/>
  <c r="J21" i="2" s="1"/>
  <c r="I128" i="3"/>
  <c r="I127"/>
  <c r="J12" i="2" s="1"/>
  <c r="I114" i="3"/>
  <c r="J31" i="2" s="1"/>
  <c r="G113" i="3"/>
  <c r="I113" s="1"/>
  <c r="J39" i="2" s="1"/>
  <c r="H57" i="3"/>
  <c r="H58"/>
  <c r="H56"/>
  <c r="H55"/>
  <c r="G56"/>
  <c r="G57"/>
  <c r="G55"/>
  <c r="G58"/>
  <c r="I73" i="4"/>
  <c r="I72"/>
  <c r="M25" i="2" s="1"/>
  <c r="I70" i="4"/>
  <c r="M16" i="2" s="1"/>
  <c r="H30" i="10"/>
  <c r="I30" s="1"/>
  <c r="AE21" i="2" s="1"/>
  <c r="J50" i="13"/>
  <c r="DF50" s="1"/>
  <c r="G51" i="2" s="1"/>
  <c r="F51" s="1"/>
  <c r="DF156" i="13"/>
  <c r="DF163"/>
  <c r="J57"/>
  <c r="DF57" s="1"/>
  <c r="G58" i="2" s="1"/>
  <c r="D58" s="1"/>
  <c r="I70" i="9"/>
  <c r="I71"/>
  <c r="AB32" i="2" s="1"/>
  <c r="I69" i="9"/>
  <c r="AB49" i="2" s="1"/>
  <c r="DF146" i="13"/>
  <c r="J40"/>
  <c r="DF40" s="1"/>
  <c r="G41" i="2" s="1"/>
  <c r="D41" s="1"/>
  <c r="DF144" i="13"/>
  <c r="J38"/>
  <c r="DF38" s="1"/>
  <c r="G39" i="2" s="1"/>
  <c r="AB60"/>
  <c r="I41" i="9"/>
  <c r="H57"/>
  <c r="I57" s="1"/>
  <c r="H45"/>
  <c r="I45" s="1"/>
  <c r="AB34" i="2" s="1"/>
  <c r="H99" i="8"/>
  <c r="I99" s="1"/>
  <c r="Y20" i="2" s="1"/>
  <c r="I58" i="8"/>
  <c r="Y15" i="2" s="1"/>
  <c r="I57" i="8"/>
  <c r="Z43" i="13"/>
  <c r="DF149"/>
  <c r="DF43"/>
  <c r="G44" i="2" s="1"/>
  <c r="D44" s="1"/>
  <c r="DF85" i="13"/>
  <c r="G86" i="2" s="1"/>
  <c r="D86" s="1"/>
  <c r="I41" i="8"/>
  <c r="Y64" i="2" s="1"/>
  <c r="I17" i="8"/>
  <c r="Y37" i="2" s="1"/>
  <c r="H44" i="8"/>
  <c r="I44" s="1"/>
  <c r="H42"/>
  <c r="I42" s="1"/>
  <c r="Y59" i="2" s="1"/>
  <c r="DF86" i="13"/>
  <c r="G87" i="2" s="1"/>
  <c r="D87" s="1"/>
  <c r="DF65" i="13"/>
  <c r="G66" i="2" s="1"/>
  <c r="D66" s="1"/>
  <c r="DF106" i="13"/>
  <c r="G107" i="2" s="1"/>
  <c r="F107" s="1"/>
  <c r="DF102" i="13"/>
  <c r="G103" i="2" s="1"/>
  <c r="D103" s="1"/>
  <c r="DF101" i="13"/>
  <c r="G102" i="2" s="1"/>
  <c r="D102" s="1"/>
  <c r="I44" i="7"/>
  <c r="V48" i="2" s="1"/>
  <c r="I13" i="7"/>
  <c r="V35" i="2" s="1"/>
  <c r="I16" i="7"/>
  <c r="V16" i="2" s="1"/>
  <c r="H43" i="7"/>
  <c r="I43" s="1"/>
  <c r="V62" i="2" s="1"/>
  <c r="AR33" i="13"/>
  <c r="DF33" s="1"/>
  <c r="G34" i="2" s="1"/>
  <c r="DF139" i="13"/>
  <c r="DF37"/>
  <c r="G38" i="2" s="1"/>
  <c r="H99" i="6"/>
  <c r="I99" s="1"/>
  <c r="DF109" i="13"/>
  <c r="G110" i="2" s="1"/>
  <c r="F110" s="1"/>
  <c r="I127" i="6"/>
  <c r="S40" i="2" s="1"/>
  <c r="H126" i="6"/>
  <c r="I126" s="1"/>
  <c r="S21" i="2" s="1"/>
  <c r="I125" i="6"/>
  <c r="S22" i="2" s="1"/>
  <c r="I142" i="6"/>
  <c r="S39" i="2" s="1"/>
  <c r="I141" i="6"/>
  <c r="S59" i="2" s="1"/>
  <c r="I140" i="6"/>
  <c r="S20" i="2" s="1"/>
  <c r="I139" i="6"/>
  <c r="S12" i="2" s="1"/>
  <c r="I56" i="6"/>
  <c r="S18" i="2" s="1"/>
  <c r="H58" i="6"/>
  <c r="I58" s="1"/>
  <c r="S43" i="2" s="1"/>
  <c r="G42" i="6"/>
  <c r="I42" s="1"/>
  <c r="S13" i="2" s="1"/>
  <c r="I41" i="6"/>
  <c r="S48" i="2" s="1"/>
  <c r="I28" i="6"/>
  <c r="S60" i="2" s="1"/>
  <c r="I27" i="6"/>
  <c r="S15" i="2" s="1"/>
  <c r="I13" i="6"/>
  <c r="I16"/>
  <c r="S14" i="2" s="1"/>
  <c r="H15" i="6"/>
  <c r="I15" s="1"/>
  <c r="S11" i="2" s="1"/>
  <c r="H14" i="6"/>
  <c r="I14" s="1"/>
  <c r="S34" i="2" s="1"/>
  <c r="DF108" i="13"/>
  <c r="G109" i="2" s="1"/>
  <c r="F109" s="1"/>
  <c r="I87" i="5"/>
  <c r="H84"/>
  <c r="I84" s="1"/>
  <c r="P33" i="2" s="1"/>
  <c r="G58" i="5"/>
  <c r="I58" s="1"/>
  <c r="G56"/>
  <c r="I56" s="1"/>
  <c r="P22" i="2" s="1"/>
  <c r="I55" i="5"/>
  <c r="G42"/>
  <c r="I41"/>
  <c r="P20" i="2" s="1"/>
  <c r="G28" i="5"/>
  <c r="I28" s="1"/>
  <c r="P14" i="2" s="1"/>
  <c r="H13" i="5"/>
  <c r="I13" s="1"/>
  <c r="I29"/>
  <c r="I14"/>
  <c r="P64" i="2" s="1"/>
  <c r="D64" s="1"/>
  <c r="I27" i="5"/>
  <c r="H42"/>
  <c r="H15"/>
  <c r="I15" s="1"/>
  <c r="P27" i="2" s="1"/>
  <c r="DF36" i="13"/>
  <c r="G37" i="2" s="1"/>
  <c r="DF54" i="13"/>
  <c r="G55" i="2" s="1"/>
  <c r="D55" s="1"/>
  <c r="I87" i="4"/>
  <c r="M34" i="2" s="1"/>
  <c r="I85" i="4"/>
  <c r="H86"/>
  <c r="I86" s="1"/>
  <c r="I100"/>
  <c r="M22" i="2" s="1"/>
  <c r="I98" i="4"/>
  <c r="M39" i="2" s="1"/>
  <c r="M63"/>
  <c r="M38"/>
  <c r="H15" i="4"/>
  <c r="I15" s="1"/>
  <c r="M60" i="2" s="1"/>
  <c r="I97" i="3"/>
  <c r="H100"/>
  <c r="I100" s="1"/>
  <c r="J38" i="2" s="1"/>
  <c r="H98" i="3"/>
  <c r="I98" s="1"/>
  <c r="J24" i="2"/>
  <c r="J45"/>
  <c r="J15"/>
  <c r="H72" i="3"/>
  <c r="I72" s="1"/>
  <c r="J61" i="2" s="1"/>
  <c r="H70" i="3"/>
  <c r="I70" s="1"/>
  <c r="DF104" i="13"/>
  <c r="G105" i="2" s="1"/>
  <c r="F105" s="1"/>
  <c r="DF103" i="13"/>
  <c r="G104" i="2" s="1"/>
  <c r="F104" s="1"/>
  <c r="DF100" i="13"/>
  <c r="G101" i="2" s="1"/>
  <c r="D101" s="1"/>
  <c r="DF99" i="13"/>
  <c r="G100" i="2" s="1"/>
  <c r="F100" s="1"/>
  <c r="DF97" i="13"/>
  <c r="G98" i="2" s="1"/>
  <c r="F98" s="1"/>
  <c r="DF95" i="13"/>
  <c r="G96" i="2" s="1"/>
  <c r="D96" s="1"/>
  <c r="DF93" i="13"/>
  <c r="G94" i="2" s="1"/>
  <c r="D94" s="1"/>
  <c r="DF91" i="13"/>
  <c r="G92" i="2" s="1"/>
  <c r="F92" s="1"/>
  <c r="DF88" i="13"/>
  <c r="G89" i="2" s="1"/>
  <c r="D89" s="1"/>
  <c r="DF87" i="13"/>
  <c r="G88" i="2" s="1"/>
  <c r="F88" s="1"/>
  <c r="DF84" i="13"/>
  <c r="G85" i="2" s="1"/>
  <c r="F85" s="1"/>
  <c r="DF82" i="13"/>
  <c r="G83" i="2" s="1"/>
  <c r="F83" s="1"/>
  <c r="DF80" i="13"/>
  <c r="G81" i="2" s="1"/>
  <c r="F81" s="1"/>
  <c r="DF78" i="13"/>
  <c r="G79" i="2" s="1"/>
  <c r="F79" s="1"/>
  <c r="G44" i="3"/>
  <c r="G42"/>
  <c r="I42" s="1"/>
  <c r="J40" i="2" s="1"/>
  <c r="G30" i="3"/>
  <c r="G28"/>
  <c r="I28" s="1"/>
  <c r="J46" i="2" s="1"/>
  <c r="G17" i="3"/>
  <c r="I17" s="1"/>
  <c r="J59" i="2" s="1"/>
  <c r="I41" i="3"/>
  <c r="J56" i="2" s="1"/>
  <c r="I43" i="3"/>
  <c r="I44"/>
  <c r="I27"/>
  <c r="J17" i="2" s="1"/>
  <c r="I16" i="3"/>
  <c r="J34" i="2" s="1"/>
  <c r="H15" i="3"/>
  <c r="I15" s="1"/>
  <c r="I13"/>
  <c r="J28" i="2" s="1"/>
  <c r="I30" i="3"/>
  <c r="J22" i="2" s="1"/>
  <c r="I14" i="3"/>
  <c r="J27" i="2" s="1"/>
  <c r="DF105" i="13"/>
  <c r="G106" i="2" s="1"/>
  <c r="D106" s="1"/>
  <c r="J19"/>
  <c r="J18"/>
  <c r="J33"/>
  <c r="DF107" i="13"/>
  <c r="G108" i="2" s="1"/>
  <c r="F108" s="1"/>
  <c r="DF30" i="13"/>
  <c r="G31" i="2" s="1"/>
  <c r="AB59"/>
  <c r="W41"/>
  <c r="V41"/>
  <c r="AH73"/>
  <c r="N17"/>
  <c r="AH81"/>
  <c r="J81"/>
  <c r="M81"/>
  <c r="V73"/>
  <c r="V107"/>
  <c r="AB95"/>
  <c r="W50"/>
  <c r="V42"/>
  <c r="AH110"/>
  <c r="J110"/>
  <c r="AH109"/>
  <c r="J109"/>
  <c r="K108"/>
  <c r="AI96"/>
  <c r="M89"/>
  <c r="AB73"/>
  <c r="K57"/>
  <c r="N54"/>
  <c r="W48"/>
  <c r="AF67"/>
  <c r="Y101"/>
  <c r="Z82"/>
  <c r="AB81"/>
  <c r="Z74"/>
  <c r="P63"/>
  <c r="K63"/>
  <c r="K58"/>
  <c r="J58"/>
  <c r="AH55"/>
  <c r="J55"/>
  <c r="K55"/>
  <c r="AI47"/>
  <c r="K47"/>
  <c r="J47"/>
  <c r="AH46"/>
  <c r="V46"/>
  <c r="K46"/>
  <c r="AH38"/>
  <c r="V38"/>
  <c r="K38"/>
  <c r="AI35"/>
  <c r="K35"/>
  <c r="J35"/>
  <c r="AF56"/>
  <c r="AB63"/>
  <c r="AI58"/>
  <c r="V55"/>
  <c r="W47"/>
  <c r="AB46"/>
  <c r="P46"/>
  <c r="AB38"/>
  <c r="P38"/>
  <c r="W35"/>
  <c r="N56"/>
  <c r="Q33"/>
  <c r="N32"/>
  <c r="AF49"/>
  <c r="S76"/>
  <c r="AF61"/>
  <c r="AF66"/>
  <c r="AE81"/>
  <c r="Y81"/>
  <c r="S81"/>
  <c r="AF74"/>
  <c r="T74"/>
  <c r="K72"/>
  <c r="AH71"/>
  <c r="AB71"/>
  <c r="V71"/>
  <c r="P71"/>
  <c r="J71"/>
  <c r="AI70"/>
  <c r="K70"/>
  <c r="AH63"/>
  <c r="V63"/>
  <c r="J63"/>
  <c r="W39"/>
  <c r="Q39"/>
  <c r="AF34"/>
  <c r="K34"/>
  <c r="W34"/>
  <c r="Y34"/>
  <c r="AB26"/>
  <c r="Y26"/>
  <c r="N23"/>
  <c r="Y23"/>
  <c r="AC23"/>
  <c r="Q23"/>
  <c r="J23"/>
  <c r="N21"/>
  <c r="Z21"/>
  <c r="P21"/>
  <c r="AB21"/>
  <c r="T19"/>
  <c r="AH19"/>
  <c r="M19"/>
  <c r="Y19"/>
  <c r="AC19"/>
  <c r="AI104"/>
  <c r="AC104"/>
  <c r="P103"/>
  <c r="Y103"/>
  <c r="M103"/>
  <c r="AI103"/>
  <c r="AC103"/>
  <c r="W103"/>
  <c r="Q103"/>
  <c r="K103"/>
  <c r="W100"/>
  <c r="K91"/>
  <c r="J91"/>
  <c r="AH91"/>
  <c r="P91"/>
  <c r="AE91"/>
  <c r="S91"/>
  <c r="AI88"/>
  <c r="W88"/>
  <c r="AC88"/>
  <c r="P87"/>
  <c r="AE87"/>
  <c r="S87"/>
  <c r="AI87"/>
  <c r="AC87"/>
  <c r="W87"/>
  <c r="Q87"/>
  <c r="AC86"/>
  <c r="Z86"/>
  <c r="N86"/>
  <c r="J86"/>
  <c r="K83"/>
  <c r="J83"/>
  <c r="AB83"/>
  <c r="Y83"/>
  <c r="M83"/>
  <c r="AI83"/>
  <c r="AC83"/>
  <c r="W83"/>
  <c r="AI80"/>
  <c r="W80"/>
  <c r="Q80"/>
  <c r="P79"/>
  <c r="AE79"/>
  <c r="S79"/>
  <c r="K77"/>
  <c r="AC68"/>
  <c r="V103"/>
  <c r="V91"/>
  <c r="Q86"/>
  <c r="AH83"/>
  <c r="AB79"/>
  <c r="AI39"/>
  <c r="AF30"/>
  <c r="Z30"/>
  <c r="T30"/>
  <c r="J30"/>
  <c r="M30"/>
  <c r="P30"/>
  <c r="S30"/>
  <c r="V30"/>
  <c r="Y30"/>
  <c r="AB30"/>
  <c r="AE30"/>
  <c r="AH30"/>
  <c r="AI29"/>
  <c r="AC29"/>
  <c r="Q29"/>
  <c r="AF31"/>
  <c r="P28"/>
  <c r="Y28"/>
  <c r="AH42"/>
  <c r="AF42"/>
  <c r="N42"/>
  <c r="W42"/>
  <c r="AI42"/>
  <c r="AF20"/>
  <c r="T20"/>
  <c r="AE20"/>
  <c r="W20"/>
  <c r="M20"/>
  <c r="AI18"/>
  <c r="M18"/>
  <c r="P18"/>
  <c r="W18"/>
  <c r="Z18"/>
  <c r="Q18"/>
  <c r="T16"/>
  <c r="AB16"/>
  <c r="AH16"/>
  <c r="AC16"/>
  <c r="W13"/>
  <c r="AB13"/>
  <c r="K11"/>
  <c r="W11"/>
  <c r="AF11"/>
  <c r="V11"/>
  <c r="Y61"/>
  <c r="D61" s="1"/>
  <c r="AI61"/>
  <c r="Q61"/>
  <c r="W61"/>
  <c r="AC61"/>
  <c r="AF65"/>
  <c r="P62"/>
  <c r="AH62"/>
  <c r="K62"/>
  <c r="AC62"/>
  <c r="N62"/>
  <c r="S62"/>
  <c r="AF69"/>
  <c r="AH66"/>
  <c r="AE66"/>
  <c r="T66"/>
  <c r="Z66"/>
  <c r="Q66"/>
  <c r="AI66"/>
  <c r="M66"/>
  <c r="S66"/>
  <c r="K107"/>
  <c r="J107"/>
  <c r="AH107"/>
  <c r="AB107"/>
  <c r="AE107"/>
  <c r="S107"/>
  <c r="K106"/>
  <c r="N106"/>
  <c r="Z106"/>
  <c r="AF106"/>
  <c r="K105"/>
  <c r="J105"/>
  <c r="AH105"/>
  <c r="P105"/>
  <c r="Y105"/>
  <c r="M105"/>
  <c r="AC102"/>
  <c r="AF102"/>
  <c r="T102"/>
  <c r="N102"/>
  <c r="V99"/>
  <c r="P99"/>
  <c r="Y99"/>
  <c r="M99"/>
  <c r="K101"/>
  <c r="T98"/>
  <c r="N100"/>
  <c r="P97"/>
  <c r="Y97"/>
  <c r="M97"/>
  <c r="K93"/>
  <c r="J93"/>
  <c r="AH93"/>
  <c r="AB93"/>
  <c r="Y93"/>
  <c r="M93"/>
  <c r="AI93"/>
  <c r="AC93"/>
  <c r="W93"/>
  <c r="Q93"/>
  <c r="N92"/>
  <c r="K92"/>
  <c r="AI92"/>
  <c r="K90"/>
  <c r="N90"/>
  <c r="AF90"/>
  <c r="K89"/>
  <c r="J89"/>
  <c r="P89"/>
  <c r="V89"/>
  <c r="AB89"/>
  <c r="AH89"/>
  <c r="K87"/>
  <c r="Q84"/>
  <c r="AF84"/>
  <c r="T84"/>
  <c r="Q78"/>
  <c r="Z78"/>
  <c r="N78"/>
  <c r="J78"/>
  <c r="AI69"/>
  <c r="AB69"/>
  <c r="AH69"/>
  <c r="J69"/>
  <c r="J68"/>
  <c r="K65"/>
  <c r="AC65"/>
  <c r="V65"/>
  <c r="Q65"/>
  <c r="M65"/>
  <c r="K73"/>
  <c r="M73"/>
  <c r="S73"/>
  <c r="Y73"/>
  <c r="AE73"/>
  <c r="N34"/>
  <c r="AH34"/>
  <c r="J11"/>
  <c r="J16"/>
  <c r="V105"/>
  <c r="Q102"/>
  <c r="V93"/>
  <c r="AE89"/>
  <c r="S89"/>
  <c r="V87"/>
  <c r="AC84"/>
  <c r="W78"/>
  <c r="Q68"/>
  <c r="K39"/>
  <c r="AI30"/>
  <c r="AC30"/>
  <c r="W30"/>
  <c r="Q30"/>
  <c r="K30"/>
  <c r="Q25"/>
  <c r="Q22"/>
  <c r="W15"/>
  <c r="T62"/>
  <c r="N104"/>
  <c r="AE101"/>
  <c r="S101"/>
  <c r="K99"/>
  <c r="K98"/>
  <c r="K97"/>
  <c r="K96"/>
  <c r="N96"/>
  <c r="AH95"/>
  <c r="V95"/>
  <c r="J95"/>
  <c r="K95"/>
  <c r="AI94"/>
  <c r="K94"/>
  <c r="N94"/>
  <c r="N88"/>
  <c r="V85"/>
  <c r="K85"/>
  <c r="J84"/>
  <c r="AI82"/>
  <c r="AC82"/>
  <c r="W82"/>
  <c r="Q82"/>
  <c r="K82"/>
  <c r="J82"/>
  <c r="AI81"/>
  <c r="AF81"/>
  <c r="AC81"/>
  <c r="Z81"/>
  <c r="W81"/>
  <c r="T81"/>
  <c r="Q81"/>
  <c r="N81"/>
  <c r="K81"/>
  <c r="J80"/>
  <c r="K79"/>
  <c r="AB77"/>
  <c r="AE63"/>
  <c r="Y63"/>
  <c r="S63"/>
  <c r="AB55"/>
  <c r="AC47"/>
  <c r="AE46"/>
  <c r="Y46"/>
  <c r="S46"/>
  <c r="AE38"/>
  <c r="Y38"/>
  <c r="S38"/>
  <c r="AC35"/>
  <c r="D99"/>
  <c r="D68"/>
  <c r="F68"/>
  <c r="D84"/>
  <c r="F84"/>
  <c r="D76"/>
  <c r="F76"/>
  <c r="F73"/>
  <c r="DF58" i="13"/>
  <c r="G59" i="2" s="1"/>
  <c r="D48"/>
  <c r="D56"/>
  <c r="D74"/>
  <c r="F74"/>
  <c r="F91"/>
  <c r="D91"/>
  <c r="D78"/>
  <c r="F78"/>
  <c r="DF134" i="13"/>
  <c r="J28"/>
  <c r="DF133"/>
  <c r="J27"/>
  <c r="DF27" s="1"/>
  <c r="G28" i="2" s="1"/>
  <c r="J26" i="13"/>
  <c r="DF26" s="1"/>
  <c r="G27" i="2" s="1"/>
  <c r="DF132" i="13"/>
  <c r="J25"/>
  <c r="DF25" s="1"/>
  <c r="G26" i="2" s="1"/>
  <c r="DF131" i="13"/>
  <c r="J24"/>
  <c r="DF24" s="1"/>
  <c r="G25" i="2" s="1"/>
  <c r="DF130" i="13"/>
  <c r="J22"/>
  <c r="DF22" s="1"/>
  <c r="G23" i="2" s="1"/>
  <c r="DF128" i="13"/>
  <c r="F90" i="2"/>
  <c r="D90"/>
  <c r="F97"/>
  <c r="D97"/>
  <c r="D36"/>
  <c r="F36"/>
  <c r="D42"/>
  <c r="F42"/>
  <c r="F52"/>
  <c r="D52"/>
  <c r="D49"/>
  <c r="D50"/>
  <c r="F50"/>
  <c r="D57"/>
  <c r="F57"/>
  <c r="F71"/>
  <c r="D71"/>
  <c r="F67"/>
  <c r="D67"/>
  <c r="D70"/>
  <c r="F70"/>
  <c r="F75"/>
  <c r="D75"/>
  <c r="D43"/>
  <c r="F53"/>
  <c r="D53"/>
  <c r="D54"/>
  <c r="F54"/>
  <c r="F66"/>
  <c r="D65"/>
  <c r="D69"/>
  <c r="F69"/>
  <c r="DF129" i="13"/>
  <c r="J23"/>
  <c r="DF23" s="1"/>
  <c r="G24" i="2" s="1"/>
  <c r="J21" i="13"/>
  <c r="DF21" s="1"/>
  <c r="G22" i="2" s="1"/>
  <c r="DF127" i="13"/>
  <c r="J20"/>
  <c r="DF20" s="1"/>
  <c r="G21" i="2" s="1"/>
  <c r="DF126" i="13"/>
  <c r="J19"/>
  <c r="DF19" s="1"/>
  <c r="G20" i="2" s="1"/>
  <c r="DF125" i="13"/>
  <c r="J18"/>
  <c r="DF18" s="1"/>
  <c r="G19" i="2" s="1"/>
  <c r="D19" s="1"/>
  <c r="DF124" i="13"/>
  <c r="J17"/>
  <c r="DF17" s="1"/>
  <c r="G18" i="2" s="1"/>
  <c r="DF123" i="13"/>
  <c r="J16"/>
  <c r="DF16" s="1"/>
  <c r="G17" i="2" s="1"/>
  <c r="DF122" i="13"/>
  <c r="J15"/>
  <c r="DF15" s="1"/>
  <c r="G16" i="2" s="1"/>
  <c r="D16" s="1"/>
  <c r="DF121" i="13"/>
  <c r="J14"/>
  <c r="DF14" s="1"/>
  <c r="G15" i="2" s="1"/>
  <c r="DF120" i="13"/>
  <c r="J13"/>
  <c r="DF13" s="1"/>
  <c r="G14" i="2" s="1"/>
  <c r="D14" s="1"/>
  <c r="DF119" i="13"/>
  <c r="DF118"/>
  <c r="J12"/>
  <c r="DF12" s="1"/>
  <c r="G13" i="2" s="1"/>
  <c r="J11" i="13"/>
  <c r="DF11" s="1"/>
  <c r="G12" i="2" s="1"/>
  <c r="D12" s="1"/>
  <c r="DF117" i="13"/>
  <c r="K10"/>
  <c r="DF10" s="1"/>
  <c r="G11" i="2" s="1"/>
  <c r="DF116" i="13"/>
  <c r="F95" i="2"/>
  <c r="F77"/>
  <c r="F80"/>
  <c r="F93"/>
  <c r="F82"/>
  <c r="F72"/>
  <c r="Z37"/>
  <c r="N37"/>
  <c r="AF29"/>
  <c r="T29"/>
  <c r="V19"/>
  <c r="K19"/>
  <c r="DC368" i="13"/>
  <c r="DC252" s="1"/>
  <c r="DC134" s="1"/>
  <c r="DC28" s="1"/>
  <c r="AC12" i="2"/>
  <c r="DB368" i="13"/>
  <c r="DB252" s="1"/>
  <c r="DB134" s="1"/>
  <c r="DB28" s="1"/>
  <c r="DD368"/>
  <c r="DD252" s="1"/>
  <c r="DD134" s="1"/>
  <c r="DD28" s="1"/>
  <c r="K104" i="2"/>
  <c r="AH103"/>
  <c r="J103"/>
  <c r="AI102"/>
  <c r="W102"/>
  <c r="K102"/>
  <c r="AH101"/>
  <c r="AB101"/>
  <c r="V101"/>
  <c r="P101"/>
  <c r="J101"/>
  <c r="K100"/>
  <c r="AH99"/>
  <c r="J99"/>
  <c r="N98"/>
  <c r="AH97"/>
  <c r="V97"/>
  <c r="J97"/>
  <c r="K88"/>
  <c r="AH87"/>
  <c r="J87"/>
  <c r="AI86"/>
  <c r="W86"/>
  <c r="K86"/>
  <c r="AH85"/>
  <c r="J85"/>
  <c r="AI84"/>
  <c r="W84"/>
  <c r="K84"/>
  <c r="K80"/>
  <c r="AH79"/>
  <c r="V79"/>
  <c r="J79"/>
  <c r="AI78"/>
  <c r="K78"/>
  <c r="AH77"/>
  <c r="V77"/>
  <c r="J77"/>
  <c r="AI68"/>
  <c r="W68"/>
  <c r="K68"/>
  <c r="AH75"/>
  <c r="J75"/>
  <c r="AI74"/>
  <c r="AC74"/>
  <c r="W74"/>
  <c r="Q74"/>
  <c r="K74"/>
  <c r="AI73"/>
  <c r="AF73"/>
  <c r="AC73"/>
  <c r="Z73"/>
  <c r="W73"/>
  <c r="T73"/>
  <c r="Q73"/>
  <c r="N73"/>
  <c r="D32" l="1"/>
  <c r="S24"/>
  <c r="S29"/>
  <c r="P15"/>
  <c r="P13"/>
  <c r="D35"/>
  <c r="I71" i="6"/>
  <c r="S31" i="2" s="1"/>
  <c r="D31" s="1"/>
  <c r="D33"/>
  <c r="F101"/>
  <c r="D47"/>
  <c r="D100"/>
  <c r="D30"/>
  <c r="P12"/>
  <c r="P40"/>
  <c r="D40" s="1"/>
  <c r="D46"/>
  <c r="F106"/>
  <c r="D13"/>
  <c r="D51"/>
  <c r="D45"/>
  <c r="D21"/>
  <c r="D63"/>
  <c r="D39"/>
  <c r="F86"/>
  <c r="F58"/>
  <c r="D34"/>
  <c r="D110"/>
  <c r="D11"/>
  <c r="D15"/>
  <c r="F41"/>
  <c r="F44"/>
  <c r="F102"/>
  <c r="I56" i="3"/>
  <c r="J37" i="2" s="1"/>
  <c r="I57" i="3"/>
  <c r="J32" i="2" s="1"/>
  <c r="D37"/>
  <c r="I55" i="3"/>
  <c r="J49" i="2" s="1"/>
  <c r="I58" i="3"/>
  <c r="J62" i="2" s="1"/>
  <c r="D62" s="1"/>
  <c r="F103"/>
  <c r="D38"/>
  <c r="D17"/>
  <c r="D18"/>
  <c r="D107"/>
  <c r="D79"/>
  <c r="F87"/>
  <c r="D109"/>
  <c r="D83"/>
  <c r="F96"/>
  <c r="F55"/>
  <c r="D88"/>
  <c r="D92"/>
  <c r="D104"/>
  <c r="D98"/>
  <c r="D81"/>
  <c r="D105"/>
  <c r="F89"/>
  <c r="F94"/>
  <c r="I42" i="5"/>
  <c r="P59" i="2" s="1"/>
  <c r="D59" s="1"/>
  <c r="D85"/>
  <c r="J60"/>
  <c r="D60" s="1"/>
  <c r="J20"/>
  <c r="D20" s="1"/>
  <c r="D108"/>
  <c r="D22"/>
  <c r="D23"/>
  <c r="F23"/>
  <c r="D25"/>
  <c r="D26"/>
  <c r="D27"/>
  <c r="D24"/>
  <c r="D28"/>
  <c r="DF28" i="13"/>
  <c r="G29" i="2" s="1"/>
  <c r="D29" l="1"/>
  <c r="F18" s="1"/>
  <c r="F65" l="1"/>
  <c r="F26"/>
  <c r="F35"/>
  <c r="F64"/>
  <c r="F19"/>
  <c r="F25"/>
  <c r="F14"/>
  <c r="F21"/>
  <c r="F29"/>
  <c r="F13"/>
  <c r="F30"/>
  <c r="F16"/>
  <c r="F45"/>
  <c r="F34"/>
  <c r="F24"/>
  <c r="F43"/>
  <c r="F38"/>
  <c r="F39"/>
  <c r="F63"/>
  <c r="F32"/>
  <c r="F62"/>
  <c r="F12"/>
  <c r="F48"/>
  <c r="F49"/>
  <c r="F61"/>
  <c r="F60"/>
  <c r="F37"/>
  <c r="F31"/>
  <c r="F33"/>
  <c r="F56"/>
  <c r="F40"/>
  <c r="F22"/>
  <c r="F11"/>
  <c r="F28"/>
  <c r="F47"/>
  <c r="F17"/>
  <c r="F46"/>
  <c r="F59"/>
  <c r="F27"/>
  <c r="F20"/>
  <c r="F15"/>
</calcChain>
</file>

<file path=xl/sharedStrings.xml><?xml version="1.0" encoding="utf-8"?>
<sst xmlns="http://schemas.openxmlformats.org/spreadsheetml/2006/main" count="1370" uniqueCount="1117">
  <si>
    <t>Country Suites, Chattanooga, Tennessee</t>
  </si>
  <si>
    <t>Tournament Director : Mark Derrick</t>
  </si>
  <si>
    <t>Badge #</t>
  </si>
  <si>
    <t>Name</t>
  </si>
  <si>
    <t xml:space="preserve">  </t>
  </si>
  <si>
    <t>Mark Geary</t>
  </si>
  <si>
    <t>Mark Derrick</t>
  </si>
  <si>
    <t>Dave Lionett</t>
  </si>
  <si>
    <t>Peter Eldridge</t>
  </si>
  <si>
    <t>Enter X in gray shaded areas to count score in session towards total score.    Delete X to not count score.</t>
  </si>
  <si>
    <t>Do not enter X's into blank areas as this will cause an error.</t>
  </si>
  <si>
    <t>d indicates not score because it is a duplicate</t>
  </si>
  <si>
    <t>l indicates not scored because it is lower</t>
  </si>
  <si>
    <t>Current</t>
  </si>
  <si>
    <t>Current</t>
  </si>
  <si>
    <t>Scoring</t>
  </si>
  <si>
    <t>Badge #</t>
  </si>
  <si>
    <t>Name</t>
  </si>
  <si>
    <t>Total</t>
  </si>
  <si>
    <t>Place</t>
  </si>
  <si>
    <t>Opponents</t>
  </si>
  <si>
    <t>FriAM</t>
  </si>
  <si>
    <t>FriNoon</t>
  </si>
  <si>
    <t>FriPM</t>
  </si>
  <si>
    <t>SatAM</t>
  </si>
  <si>
    <t>SatNoon</t>
  </si>
  <si>
    <t>SatPM</t>
  </si>
  <si>
    <t>SunAM</t>
  </si>
  <si>
    <t>Pickup</t>
  </si>
  <si>
    <t>Session One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</si>
  <si>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</si>
  <si>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</si>
  <si>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</si>
  <si>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</si>
  <si>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Game 1-1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</si>
  <si>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</si>
  <si>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</si>
  <si>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</si>
  <si>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</si>
  <si>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</si>
  <si>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</si>
  <si>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</si>
  <si>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</si>
  <si>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</si>
  <si>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</si>
  <si>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1-2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</si>
  <si>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</si>
  <si>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</si>
  <si>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</si>
  <si>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</si>
  <si>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</si>
  <si>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</si>
  <si>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</si>
  <si>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</si>
  <si>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</si>
  <si>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</si>
  <si>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1-3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</si>
  <si>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</si>
  <si>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</si>
  <si>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</si>
  <si>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</si>
  <si>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</si>
  <si>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</si>
  <si>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</si>
  <si>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</si>
  <si>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</si>
  <si>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</si>
  <si>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1-4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</si>
  <si>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</si>
  <si>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</si>
  <si>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</si>
  <si>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</si>
  <si>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</si>
  <si>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</si>
  <si>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</si>
  <si>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</si>
  <si>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</si>
  <si>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</si>
  <si>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</si>
  <si>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</si>
  <si>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</si>
  <si>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</si>
  <si>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</si>
  <si>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</si>
  <si>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</si>
  <si>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</si>
  <si>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</si>
  <si>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</si>
  <si>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</si>
  <si>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1-6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</si>
  <si>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</si>
  <si>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</si>
  <si>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</si>
  <si>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</si>
  <si>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</si>
  <si>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</si>
  <si>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</si>
  <si>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</si>
  <si>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</si>
  <si>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</si>
  <si>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1-7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</si>
  <si>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</si>
  <si>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</si>
  <si>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</si>
  <si>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</si>
  <si>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</si>
  <si>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</si>
  <si>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</si>
  <si>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</si>
  <si>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</si>
  <si>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</si>
  <si>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</si>
  <si>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</si>
  <si>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</si>
  <si>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</si>
  <si>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</si>
  <si>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</si>
  <si>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</si>
  <si>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</si>
  <si>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</si>
  <si>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</si>
  <si>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</si>
  <si>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</si>
  <si>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</si>
  <si>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</si>
  <si>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</si>
  <si>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</si>
  <si>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</si>
  <si>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</si>
  <si>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</si>
  <si>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</si>
  <si>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</si>
  <si>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</si>
  <si>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1-10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</si>
  <si>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</si>
  <si>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</si>
  <si>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</si>
  <si>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</si>
  <si>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</si>
  <si>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</si>
  <si>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</si>
  <si>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</si>
  <si>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</si>
  <si>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</si>
  <si>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Two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</si>
  <si>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</si>
  <si>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</si>
  <si>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</si>
  <si>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</si>
  <si>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</si>
  <si>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2-1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</si>
  <si>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</si>
  <si>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</si>
  <si>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</si>
  <si>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</si>
  <si>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</si>
  <si>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</si>
  <si>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</si>
  <si>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</si>
  <si>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</si>
  <si>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</si>
  <si>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2-2</t>
  </si>
  <si>
    <t>Average</t>
  </si>
  <si>
    <t>Winning</t>
  </si>
  <si>
    <t>Name</t>
  </si>
  <si>
    <t>Place</t>
  </si>
  <si>
    <t>Place Pts</t>
  </si>
  <si>
    <t>% Pts</t>
  </si>
  <si>
    <t>Tot Pts</t>
  </si>
  <si>
    <t>Game 2-3</t>
  </si>
  <si>
    <t>Average</t>
  </si>
  <si>
    <t>Winning</t>
  </si>
  <si>
    <t>Name</t>
  </si>
  <si>
    <t>Place</t>
  </si>
  <si>
    <t>Place Pts</t>
  </si>
  <si>
    <t>% Pts</t>
  </si>
  <si>
    <t>Tot Pts</t>
  </si>
  <si>
    <t>Game 2-4</t>
  </si>
  <si>
    <t>Average</t>
  </si>
  <si>
    <t>Winning</t>
  </si>
  <si>
    <t>Name</t>
  </si>
  <si>
    <t>Place</t>
  </si>
  <si>
    <t>Place Pts</t>
  </si>
  <si>
    <t>% Pts</t>
  </si>
  <si>
    <t>Tot Pts</t>
  </si>
  <si>
    <t>Game 2-5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</si>
  <si>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</si>
  <si>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</si>
  <si>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</si>
  <si>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</si>
  <si>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</si>
  <si>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</si>
  <si>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</si>
  <si>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</si>
  <si>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</si>
  <si>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</si>
  <si>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2-6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</si>
  <si>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</si>
  <si>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</si>
  <si>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</si>
  <si>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</si>
  <si>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</si>
  <si>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</si>
  <si>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</si>
  <si>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</si>
  <si>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</si>
  <si>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</si>
  <si>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2-7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</si>
  <si>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</si>
  <si>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</si>
  <si>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</si>
  <si>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</si>
  <si>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</si>
  <si>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</si>
  <si>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</si>
  <si>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</si>
  <si>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</si>
  <si>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</si>
  <si>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2-8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</si>
  <si>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</si>
  <si>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</si>
  <si>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</si>
  <si>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</si>
  <si>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</si>
  <si>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</si>
  <si>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</si>
  <si>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</si>
  <si>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</si>
  <si>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</si>
  <si>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2-9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</si>
  <si>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</si>
  <si>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</si>
  <si>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</si>
  <si>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</si>
  <si>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</si>
  <si>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</si>
  <si>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</si>
  <si>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</si>
  <si>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</si>
  <si>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</si>
  <si>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2-10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</si>
  <si>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</si>
  <si>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</si>
  <si>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</si>
  <si>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</si>
  <si>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</si>
  <si>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</si>
  <si>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</si>
  <si>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</si>
  <si>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</si>
  <si>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</si>
  <si>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Three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</si>
  <si>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</si>
  <si>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</si>
  <si>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</si>
  <si>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</si>
  <si>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</si>
  <si>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3-1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</si>
  <si>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</si>
  <si>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</si>
  <si>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</si>
  <si>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</si>
  <si>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</si>
  <si>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</si>
  <si>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</si>
  <si>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</si>
  <si>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</si>
  <si>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</si>
  <si>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3-2</t>
  </si>
  <si>
    <t>Average</t>
  </si>
  <si>
    <t>Winning</t>
  </si>
  <si>
    <t>Name</t>
  </si>
  <si>
    <t>Place</t>
  </si>
  <si>
    <t>Place Pts</t>
  </si>
  <si>
    <t>% Pts</t>
  </si>
  <si>
    <t>Tot Pts</t>
  </si>
  <si>
    <t>Game 3-3</t>
  </si>
  <si>
    <t>Average</t>
  </si>
  <si>
    <t>Winning</t>
  </si>
  <si>
    <t>Name</t>
  </si>
  <si>
    <t>Place</t>
  </si>
  <si>
    <t>Place Pts</t>
  </si>
  <si>
    <t>% Pts</t>
  </si>
  <si>
    <t>Tot Pts</t>
  </si>
  <si>
    <t>Game 3-4</t>
  </si>
  <si>
    <t>Average</t>
  </si>
  <si>
    <t>Winning</t>
  </si>
  <si>
    <t>Name</t>
  </si>
  <si>
    <t>Place</t>
  </si>
  <si>
    <t>Place Pts</t>
  </si>
  <si>
    <t>% Pts</t>
  </si>
  <si>
    <t>Tot Pts</t>
  </si>
  <si>
    <t>Game 3-5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</si>
  <si>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</si>
  <si>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</si>
  <si>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</si>
  <si>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</si>
  <si>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</si>
  <si>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</si>
  <si>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</si>
  <si>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</si>
  <si>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</si>
  <si>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</si>
  <si>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3-6</t>
  </si>
  <si>
    <t>Average</t>
  </si>
  <si>
    <t>Winning</t>
  </si>
  <si>
    <t>Name</t>
  </si>
  <si>
    <t>Place</t>
  </si>
  <si>
    <t>Place Pts</t>
  </si>
  <si>
    <t>% Pts</t>
  </si>
  <si>
    <t>Tot Pts</t>
  </si>
  <si>
    <t>Game 3-7</t>
  </si>
  <si>
    <t>Average</t>
  </si>
  <si>
    <t>Winning</t>
  </si>
  <si>
    <t>Name</t>
  </si>
  <si>
    <t>Place</t>
  </si>
  <si>
    <t>Place Pts</t>
  </si>
  <si>
    <t>% Pts</t>
  </si>
  <si>
    <t>Tot Pts</t>
  </si>
  <si>
    <t>Game 3-8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</si>
  <si>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</si>
  <si>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</si>
  <si>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</si>
  <si>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</si>
  <si>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</si>
  <si>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</si>
  <si>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</si>
  <si>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</si>
  <si>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</si>
  <si>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</si>
  <si>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3-9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</si>
  <si>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</si>
  <si>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</si>
  <si>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</si>
  <si>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</si>
  <si>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</si>
  <si>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</si>
  <si>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</si>
  <si>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</si>
  <si>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</si>
  <si>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</si>
  <si>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3-10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</si>
  <si>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</si>
  <si>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</si>
  <si>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</si>
  <si>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</si>
  <si>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</si>
  <si>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</si>
  <si>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</si>
  <si>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</si>
  <si>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</si>
  <si>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</si>
  <si>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Four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</si>
  <si>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</si>
  <si>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</si>
  <si>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</si>
  <si>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</si>
  <si>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</si>
  <si>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4-1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</si>
  <si>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</si>
  <si>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</si>
  <si>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</si>
  <si>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</si>
  <si>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</si>
  <si>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</si>
  <si>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</si>
  <si>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</si>
  <si>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</si>
  <si>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</si>
  <si>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4-2</t>
  </si>
  <si>
    <t>Average</t>
  </si>
  <si>
    <t>Winning</t>
  </si>
  <si>
    <t>Name</t>
  </si>
  <si>
    <t>Place</t>
  </si>
  <si>
    <t>Place Pts</t>
  </si>
  <si>
    <t>% Pts</t>
  </si>
  <si>
    <t>Tot Pts</t>
  </si>
  <si>
    <t>Game 4-3</t>
  </si>
  <si>
    <t>Average</t>
  </si>
  <si>
    <t>Winning</t>
  </si>
  <si>
    <t>Name</t>
  </si>
  <si>
    <t>Place</t>
  </si>
  <si>
    <t>Place Pts</t>
  </si>
  <si>
    <t>% Pts</t>
  </si>
  <si>
    <t>Tot Pts</t>
  </si>
  <si>
    <t>Game 4-4</t>
  </si>
  <si>
    <t>Average</t>
  </si>
  <si>
    <t>Winning</t>
  </si>
  <si>
    <t>Name</t>
  </si>
  <si>
    <t>Place</t>
  </si>
  <si>
    <t>Place Pts</t>
  </si>
  <si>
    <t>% Pts</t>
  </si>
  <si>
    <t>Tot Pts</t>
  </si>
  <si>
    <t>Game 4-5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</si>
  <si>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</si>
  <si>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</si>
  <si>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</si>
  <si>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</si>
  <si>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</si>
  <si>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</si>
  <si>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</si>
  <si>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</si>
  <si>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</si>
  <si>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</si>
  <si>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4-6</t>
  </si>
  <si>
    <t>Average</t>
  </si>
  <si>
    <t>Winning</t>
  </si>
  <si>
    <t>Name</t>
  </si>
  <si>
    <t>Place</t>
  </si>
  <si>
    <t>Place Pts</t>
  </si>
  <si>
    <t>% Pts</t>
  </si>
  <si>
    <t>Tot Pts</t>
  </si>
  <si>
    <t>Game 4-7</t>
  </si>
  <si>
    <t>Average</t>
  </si>
  <si>
    <t>Winning</t>
  </si>
  <si>
    <t>Name</t>
  </si>
  <si>
    <t>Place</t>
  </si>
  <si>
    <t>Place Pts</t>
  </si>
  <si>
    <t>% Pts</t>
  </si>
  <si>
    <t>Tot Pts</t>
  </si>
  <si>
    <t>Game 4-8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</si>
  <si>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</si>
  <si>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</si>
  <si>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</si>
  <si>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</si>
  <si>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</si>
  <si>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</si>
  <si>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</si>
  <si>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</si>
  <si>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</si>
  <si>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</si>
  <si>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4-9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</si>
  <si>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</si>
  <si>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</si>
  <si>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</si>
  <si>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</si>
  <si>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</si>
  <si>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</si>
  <si>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</si>
  <si>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</si>
  <si>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</si>
  <si>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</si>
  <si>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</si>
  <si>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</si>
  <si>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</si>
  <si>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</si>
  <si>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</si>
  <si>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</si>
  <si>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</si>
  <si>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</si>
  <si>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</si>
  <si>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</si>
  <si>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Five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</si>
  <si>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</si>
  <si>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</si>
  <si>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</si>
  <si>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</si>
  <si>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</si>
  <si>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5-1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</si>
  <si>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</si>
  <si>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</si>
  <si>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</si>
  <si>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</si>
  <si>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</si>
  <si>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</si>
  <si>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</si>
  <si>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</si>
  <si>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</si>
  <si>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</si>
  <si>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5-2</t>
  </si>
  <si>
    <t>Average</t>
  </si>
  <si>
    <t>Winning</t>
  </si>
  <si>
    <t>Name</t>
  </si>
  <si>
    <t>Place</t>
  </si>
  <si>
    <t>Place Pts</t>
  </si>
  <si>
    <t>% Pts</t>
  </si>
  <si>
    <t>Tot Pts</t>
  </si>
  <si>
    <t>Game 5-3</t>
  </si>
  <si>
    <t>Average</t>
  </si>
  <si>
    <t>Winning</t>
  </si>
  <si>
    <t>Name</t>
  </si>
  <si>
    <t>Place</t>
  </si>
  <si>
    <t>Place Pts</t>
  </si>
  <si>
    <t>% Pts</t>
  </si>
  <si>
    <t>Tot Pts</t>
  </si>
  <si>
    <t>Game 5-4</t>
  </si>
  <si>
    <t>Average</t>
  </si>
  <si>
    <t>Winning</t>
  </si>
  <si>
    <t>Name</t>
  </si>
  <si>
    <t>Place</t>
  </si>
  <si>
    <t>Place Pts</t>
  </si>
  <si>
    <t>% Pts</t>
  </si>
  <si>
    <t>Tot Pts</t>
  </si>
  <si>
    <t>Game 5-5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</si>
  <si>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</si>
  <si>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</si>
  <si>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</si>
  <si>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</si>
  <si>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</si>
  <si>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</si>
  <si>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</si>
  <si>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</si>
  <si>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</si>
  <si>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</si>
  <si>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5-6</t>
  </si>
  <si>
    <t>Average</t>
  </si>
  <si>
    <t>Winning</t>
  </si>
  <si>
    <t>Name</t>
  </si>
  <si>
    <t>Place</t>
  </si>
  <si>
    <t>Place Pts</t>
  </si>
  <si>
    <t>% Pts</t>
  </si>
  <si>
    <t>Tot Pts</t>
  </si>
  <si>
    <t>Game 5-7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</si>
  <si>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</si>
  <si>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</si>
  <si>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</si>
  <si>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</si>
  <si>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</si>
  <si>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</si>
  <si>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</si>
  <si>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</si>
  <si>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</si>
  <si>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</si>
  <si>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5-8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</si>
  <si>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</si>
  <si>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</si>
  <si>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</si>
  <si>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</si>
  <si>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</si>
  <si>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</si>
  <si>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</si>
  <si>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</si>
  <si>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</si>
  <si>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</si>
  <si>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5-9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</si>
  <si>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</si>
  <si>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</si>
  <si>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</si>
  <si>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</si>
  <si>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</si>
  <si>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</si>
  <si>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</si>
  <si>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</si>
  <si>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</si>
  <si>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</si>
  <si>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5-10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</si>
  <si>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</si>
  <si>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</si>
  <si>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</si>
  <si>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</si>
  <si>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</si>
  <si>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</si>
  <si>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</si>
  <si>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</si>
  <si>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</si>
  <si>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</si>
  <si>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Six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</si>
  <si>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</si>
  <si>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</si>
  <si>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</si>
  <si>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</si>
  <si>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Game 6-1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</si>
  <si>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</si>
  <si>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</si>
  <si>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</si>
  <si>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</si>
  <si>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</si>
  <si>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</si>
  <si>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</si>
  <si>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</si>
  <si>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</si>
  <si>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</si>
  <si>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6-2</t>
  </si>
  <si>
    <t>Average</t>
  </si>
  <si>
    <t>Winning</t>
  </si>
  <si>
    <t>Name</t>
  </si>
  <si>
    <t>Place</t>
  </si>
  <si>
    <t>Place Pts</t>
  </si>
  <si>
    <t>% Pts</t>
  </si>
  <si>
    <t>Tot Pts</t>
  </si>
  <si>
    <t>Game 6-3</t>
  </si>
  <si>
    <t>Average</t>
  </si>
  <si>
    <t>Winning</t>
  </si>
  <si>
    <t>Name</t>
  </si>
  <si>
    <t>Place</t>
  </si>
  <si>
    <t>Place Pts</t>
  </si>
  <si>
    <t>% Pts</t>
  </si>
  <si>
    <t>Tot Pts</t>
  </si>
  <si>
    <t>Game 6-4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</si>
  <si>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</si>
  <si>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</si>
  <si>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</si>
  <si>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</si>
  <si>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</si>
  <si>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</si>
  <si>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</si>
  <si>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</si>
  <si>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</si>
  <si>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</si>
  <si>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6-5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</si>
  <si>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</si>
  <si>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</si>
  <si>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</si>
  <si>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</si>
  <si>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</si>
  <si>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</si>
  <si>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</si>
  <si>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</si>
  <si>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</si>
  <si>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</si>
  <si>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6-6</t>
  </si>
  <si>
    <t>Average</t>
  </si>
  <si>
    <t>Winning</t>
  </si>
  <si>
    <t>Name</t>
  </si>
  <si>
    <t>Place</t>
  </si>
  <si>
    <t>Place Pts</t>
  </si>
  <si>
    <t>% Pts</t>
  </si>
  <si>
    <t>Tot Pts</t>
  </si>
  <si>
    <t>Game 6-7</t>
  </si>
  <si>
    <t>Average</t>
  </si>
  <si>
    <t>Winning</t>
  </si>
  <si>
    <t>Name</t>
  </si>
  <si>
    <t>Place</t>
  </si>
  <si>
    <t>Place Pts</t>
  </si>
  <si>
    <t>% Pts</t>
  </si>
  <si>
    <t>Tot Pts</t>
  </si>
  <si>
    <t>Game 6-8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</si>
  <si>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</si>
  <si>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</si>
  <si>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</si>
  <si>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</si>
  <si>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</si>
  <si>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</si>
  <si>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</si>
  <si>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</si>
  <si>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</si>
  <si>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</si>
  <si>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6-9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</si>
  <si>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</si>
  <si>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</si>
  <si>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</si>
  <si>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</si>
  <si>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</si>
  <si>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</si>
  <si>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</si>
  <si>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</si>
  <si>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</si>
  <si>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</si>
  <si>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6-10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</si>
  <si>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</si>
  <si>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</si>
  <si>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</si>
  <si>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</si>
  <si>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</si>
  <si>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</si>
  <si>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</si>
  <si>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</si>
  <si>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</si>
  <si>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</si>
  <si>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Seven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</si>
  <si>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</si>
  <si>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</si>
  <si>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</si>
  <si>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</si>
  <si>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</si>
  <si>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7-1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</si>
  <si>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</si>
  <si>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</si>
  <si>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</si>
  <si>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</si>
  <si>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</si>
  <si>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</si>
  <si>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</si>
  <si>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</si>
  <si>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</si>
  <si>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</si>
  <si>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7-2</t>
  </si>
  <si>
    <t>Average</t>
  </si>
  <si>
    <t>Winning</t>
  </si>
  <si>
    <t>Name</t>
  </si>
  <si>
    <t>Place</t>
  </si>
  <si>
    <t>Place Pts</t>
  </si>
  <si>
    <t>% Pts</t>
  </si>
  <si>
    <t>Tot Pts</t>
  </si>
  <si>
    <t>Game 7-3</t>
  </si>
  <si>
    <t>Average</t>
  </si>
  <si>
    <t>Winning</t>
  </si>
  <si>
    <t>Name</t>
  </si>
  <si>
    <t>Place</t>
  </si>
  <si>
    <t>Place Pts</t>
  </si>
  <si>
    <t>% Pts</t>
  </si>
  <si>
    <t>Tot Pts</t>
  </si>
  <si>
    <t>Game 7-4</t>
  </si>
  <si>
    <t>Average</t>
  </si>
  <si>
    <t>Winning</t>
  </si>
  <si>
    <t>Name</t>
  </si>
  <si>
    <t>Place</t>
  </si>
  <si>
    <t>Place Pts</t>
  </si>
  <si>
    <t>% Pts</t>
  </si>
  <si>
    <t>Tot Pts</t>
  </si>
  <si>
    <t>Game 7-5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</si>
  <si>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</si>
  <si>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</si>
  <si>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</si>
  <si>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</si>
  <si>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</si>
  <si>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</si>
  <si>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</si>
  <si>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</si>
  <si>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</si>
  <si>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</si>
  <si>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7-6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</si>
  <si>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</si>
  <si>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</si>
  <si>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</si>
  <si>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</si>
  <si>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</si>
  <si>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</si>
  <si>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</si>
  <si>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</si>
  <si>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</si>
  <si>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</si>
  <si>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7-7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</si>
  <si>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</si>
  <si>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</si>
  <si>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</si>
  <si>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</si>
  <si>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</si>
  <si>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</si>
  <si>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</si>
  <si>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</si>
  <si>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</si>
  <si>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</si>
  <si>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7-8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</si>
  <si>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</si>
  <si>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</si>
  <si>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</si>
  <si>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</si>
  <si>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</si>
  <si>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</si>
  <si>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</si>
  <si>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</si>
  <si>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</si>
  <si>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</si>
  <si>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7-9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</si>
  <si>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</si>
  <si>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</si>
  <si>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</si>
  <si>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</si>
  <si>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</si>
  <si>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</si>
  <si>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</si>
  <si>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</si>
  <si>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</si>
  <si>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</si>
  <si>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7-10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</si>
  <si>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</si>
  <si>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</si>
  <si>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</si>
  <si>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</si>
  <si>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</si>
  <si>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</si>
  <si>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</si>
  <si>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</si>
  <si>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</si>
  <si>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</si>
  <si>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Date</t>
  </si>
  <si>
    <t>Time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</si>
  <si>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</si>
  <si>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</si>
  <si>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</si>
  <si>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8-1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</si>
  <si>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</si>
  <si>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</si>
  <si>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</si>
  <si>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</si>
  <si>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</si>
  <si>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</si>
  <si>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</si>
  <si>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</si>
  <si>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</si>
  <si>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</si>
  <si>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8-2</t>
  </si>
  <si>
    <t>Average</t>
  </si>
  <si>
    <t>Winning</t>
  </si>
  <si>
    <t>Name</t>
  </si>
  <si>
    <t>Place</t>
  </si>
  <si>
    <t>Place Pts</t>
  </si>
  <si>
    <t>% Pts</t>
  </si>
  <si>
    <t>Tot Pts</t>
  </si>
  <si>
    <t>Game 8-3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</si>
  <si>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</si>
  <si>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</si>
  <si>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</si>
  <si>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</si>
  <si>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</si>
  <si>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</si>
  <si>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</si>
  <si>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</si>
  <si>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</si>
  <si>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</si>
  <si>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8-4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</si>
  <si>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</si>
  <si>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</si>
  <si>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</si>
  <si>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</si>
  <si>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</si>
  <si>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</si>
  <si>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</si>
  <si>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</si>
  <si>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</si>
  <si>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</si>
  <si>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</si>
  <si>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</si>
  <si>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</si>
  <si>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</si>
  <si>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</si>
  <si>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</si>
  <si>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</si>
  <si>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</si>
  <si>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</si>
  <si>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</si>
  <si>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</si>
  <si>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8-6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</si>
  <si>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</si>
  <si>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</si>
  <si>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</si>
  <si>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</si>
  <si>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</si>
  <si>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</si>
  <si>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</si>
  <si>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</si>
  <si>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</si>
  <si>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</si>
  <si>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8-7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</si>
  <si>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</si>
  <si>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</si>
  <si>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</si>
  <si>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</si>
  <si>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</si>
  <si>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</si>
  <si>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</si>
  <si>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</si>
  <si>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</si>
  <si>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</si>
  <si>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</si>
  <si>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</si>
  <si>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</si>
  <si>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</si>
  <si>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</si>
  <si>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</si>
  <si>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</si>
  <si>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</si>
  <si>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</si>
  <si>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</si>
  <si>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</si>
  <si>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</si>
  <si>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</si>
  <si>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</si>
  <si>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</si>
  <si>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</si>
  <si>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</si>
  <si>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</si>
  <si>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</si>
  <si>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</si>
  <si>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</si>
  <si>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</si>
  <si>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8-10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</si>
  <si>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</si>
  <si>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</si>
  <si>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</si>
  <si>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</si>
  <si>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</si>
  <si>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</si>
  <si>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</si>
  <si>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</si>
  <si>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</si>
  <si>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</si>
  <si>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Session Nine</t>
  </si>
  <si>
    <t>Date</t>
  </si>
  <si>
    <t>Any</t>
  </si>
  <si>
    <t>Time</t>
  </si>
  <si>
    <t>Any</t>
  </si>
  <si>
    <t>Enter data only in the highlighted boxes.  Everything else is calculated.</t>
  </si>
  <si>
    <t xml:space="preserve">Do not change any of the other information.  If you see an error please bring it to the </t>
  </si>
  <si>
    <t>attention of the tournement director.</t>
  </si>
  <si>
    <t>Game 9-1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</si>
  <si>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</si>
  <si>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</si>
  <si>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</si>
  <si>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</si>
  <si>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</si>
  <si>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</si>
  <si>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</si>
  <si>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</si>
  <si>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</si>
  <si>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</si>
  <si>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9-2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</si>
  <si>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</si>
  <si>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</si>
  <si>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</si>
  <si>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</si>
  <si>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</si>
  <si>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</si>
  <si>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</si>
  <si>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</si>
  <si>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</si>
  <si>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</si>
  <si>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9-3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</si>
  <si>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</si>
  <si>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</si>
  <si>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</si>
  <si>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</si>
  <si>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</si>
  <si>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</si>
  <si>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</si>
  <si>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</si>
  <si>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</si>
  <si>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</si>
  <si>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9-4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</si>
  <si>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</si>
  <si>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</si>
  <si>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</si>
  <si>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</si>
  <si>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</si>
  <si>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</si>
  <si>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</si>
  <si>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</si>
  <si>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</si>
  <si>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</si>
  <si>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9-5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</si>
  <si>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</si>
  <si>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</si>
  <si>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</si>
  <si>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</si>
  <si>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</si>
  <si>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</si>
  <si>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</si>
  <si>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</si>
  <si>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</si>
  <si>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</si>
  <si>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9-6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</si>
  <si>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</si>
  <si>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</si>
  <si>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</si>
  <si>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</si>
  <si>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</si>
  <si>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</si>
  <si>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</si>
  <si>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</si>
  <si>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</si>
  <si>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</si>
  <si>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9-7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</si>
  <si>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</si>
  <si>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</si>
  <si>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</si>
  <si>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</si>
  <si>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</si>
  <si>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</si>
  <si>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</si>
  <si>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</si>
  <si>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</si>
  <si>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</si>
  <si>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9-8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</si>
  <si>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</si>
  <si>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</si>
  <si>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</si>
  <si>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</si>
  <si>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</si>
  <si>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</si>
  <si>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</si>
  <si>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</si>
  <si>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</si>
  <si>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</si>
  <si>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9-9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</si>
  <si>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</si>
  <si>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</si>
  <si>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</si>
  <si>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</si>
  <si>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</si>
  <si>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</si>
  <si>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</si>
  <si>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</si>
  <si>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</si>
  <si>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</si>
  <si>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Game 9-10</t>
  </si>
  <si>
    <t>Average</t>
  </si>
  <si>
    <t>Players</t>
  </si>
  <si>
    <t>Winning</t>
  </si>
  <si>
    <t>#</t>
  </si>
  <si>
    <t>Name</t>
  </si>
  <si>
    <t>Score</t>
  </si>
  <si>
    <t>Place</t>
  </si>
  <si>
    <t>Place Pts</t>
  </si>
  <si>
    <t>% Pts</t>
  </si>
  <si>
    <t>Tot Pts</t>
  </si>
  <si>
    <t># Players</t>
  </si>
  <si>
    <t>Place</t>
  </si>
  <si>
    <t>Badge #</t>
  </si>
  <si>
    <t xml:space="preserve">Opponent </t>
  </si>
  <si>
    <t>Points</t>
  </si>
  <si>
    <t xml:space="preserve">Opponent </t>
  </si>
  <si>
    <t>Points</t>
  </si>
  <si>
    <t>Ken Gutermuth</t>
  </si>
  <si>
    <t>attention of the tournament director.</t>
  </si>
  <si>
    <t>Game Place Points</t>
  </si>
  <si>
    <t>David Hecht</t>
  </si>
  <si>
    <t>William Barber</t>
  </si>
  <si>
    <t>Gary Mroczka</t>
  </si>
  <si>
    <t>John Tamplin</t>
  </si>
  <si>
    <t>Jim McDanold</t>
  </si>
  <si>
    <t>Chris Meyer</t>
  </si>
  <si>
    <t>Allen Hammack</t>
  </si>
  <si>
    <t>George Callen</t>
  </si>
  <si>
    <t>John Jones</t>
  </si>
  <si>
    <t>Fea</t>
  </si>
  <si>
    <t>Barrington Beavis</t>
  </si>
  <si>
    <t>Rick Westerman</t>
  </si>
  <si>
    <t>Simon Craddock</t>
  </si>
  <si>
    <t>Jeanette Allen</t>
  </si>
  <si>
    <t xml:space="preserve">I </t>
  </si>
  <si>
    <t>Debbie Gutermuth</t>
  </si>
  <si>
    <t>Mike Coyne</t>
  </si>
  <si>
    <t>Stephen Webb</t>
  </si>
  <si>
    <t>Mike Monical</t>
  </si>
  <si>
    <t>Tim Hardwick</t>
  </si>
  <si>
    <t>Robert Ford</t>
  </si>
  <si>
    <t>Jeff Heuer</t>
  </si>
  <si>
    <t>Steve Walker</t>
  </si>
  <si>
    <t>Jeremy Vipperman</t>
  </si>
  <si>
    <t>Bruce Beard</t>
  </si>
  <si>
    <t>Alex Sheldon</t>
  </si>
  <si>
    <t>Dale Maxwell</t>
  </si>
  <si>
    <t>Anthony Carver</t>
  </si>
  <si>
    <t>Session Eight Pickup</t>
  </si>
  <si>
    <t>2009 Chattanooga Rail Gaming Challenge</t>
  </si>
  <si>
    <t>January 16-19, 2009</t>
  </si>
  <si>
    <t>player 66</t>
  </si>
  <si>
    <t>Pierre Leboeuf</t>
  </si>
  <si>
    <t>Mike Bennett</t>
  </si>
  <si>
    <t>Charles Ward</t>
  </si>
  <si>
    <t>Tim Flowers</t>
  </si>
  <si>
    <t>Craig Bartell</t>
  </si>
  <si>
    <t>Russell deCastongrene</t>
  </si>
  <si>
    <t>Michael Monical</t>
  </si>
  <si>
    <t>Rick Dutton</t>
  </si>
  <si>
    <t>Matt Campbell</t>
  </si>
  <si>
    <t>Rick Conrad</t>
  </si>
  <si>
    <t>Elliott Segal</t>
  </si>
  <si>
    <t>Ken Boucher</t>
  </si>
  <si>
    <t>Joe Gundersen</t>
  </si>
  <si>
    <t>Paul Bolduc</t>
  </si>
  <si>
    <t>Joe Rickman</t>
  </si>
  <si>
    <t>Joann Walker</t>
  </si>
  <si>
    <t>Troy Shady</t>
  </si>
  <si>
    <t>Carol Lufburrow</t>
  </si>
  <si>
    <t>Richard Schneible</t>
  </si>
  <si>
    <t>Introductions</t>
  </si>
  <si>
    <t>Host &amp; Director</t>
  </si>
  <si>
    <t>Scorekeeper</t>
  </si>
  <si>
    <t>Chief Designer</t>
  </si>
  <si>
    <t>Chief Shark</t>
  </si>
  <si>
    <t>Familiar faces</t>
  </si>
  <si>
    <t>Announcements</t>
  </si>
  <si>
    <t>New Games</t>
  </si>
  <si>
    <t>18 Ardennes</t>
  </si>
  <si>
    <t>18 Neb</t>
  </si>
  <si>
    <t>Rules - Adjudication</t>
  </si>
  <si>
    <t>Myself</t>
  </si>
  <si>
    <t>work it out</t>
  </si>
  <si>
    <t>final say</t>
  </si>
  <si>
    <t>do not bother</t>
  </si>
  <si>
    <t>Scorekeeping</t>
  </si>
  <si>
    <t xml:space="preserve">Software driven </t>
  </si>
  <si>
    <t>Scoresheet</t>
  </si>
  <si>
    <t>Time Slots</t>
  </si>
  <si>
    <t>Player Numbers</t>
  </si>
  <si>
    <t>Right</t>
  </si>
  <si>
    <t>Wrong</t>
  </si>
  <si>
    <t>Scoring folder</t>
  </si>
  <si>
    <t>Game Record</t>
  </si>
  <si>
    <t>Final Round</t>
  </si>
  <si>
    <t>Scores by 2 PM</t>
  </si>
  <si>
    <t>Clean up</t>
  </si>
  <si>
    <t>Sportmanship</t>
  </si>
  <si>
    <t>Let the fun continue.</t>
  </si>
  <si>
    <t>Chattanooga Rail Gaming Challenge 2010 18xx Grand Prix</t>
  </si>
  <si>
    <t>Designer if here</t>
  </si>
  <si>
    <t>Publisher if here</t>
  </si>
  <si>
    <t>Russell de</t>
  </si>
  <si>
    <t>Jeremy V</t>
  </si>
  <si>
    <t>Richard S</t>
  </si>
  <si>
    <t>Charlie Beattie</t>
  </si>
  <si>
    <t>Kevin Karg</t>
  </si>
  <si>
    <t>David Synder</t>
  </si>
  <si>
    <t>Franklin</t>
  </si>
  <si>
    <t>David Aber</t>
  </si>
  <si>
    <t>Dale Maxfield</t>
  </si>
  <si>
    <t>Lisa</t>
  </si>
  <si>
    <t>Barrington B.</t>
  </si>
  <si>
    <t>1817</t>
  </si>
  <si>
    <t>18Mex</t>
  </si>
  <si>
    <t>18Scan</t>
  </si>
  <si>
    <t>18Ard</t>
  </si>
  <si>
    <t>18EU</t>
  </si>
  <si>
    <t>18Neb</t>
  </si>
  <si>
    <t>1841</t>
  </si>
  <si>
    <t>18AL</t>
  </si>
  <si>
    <t>18GL</t>
  </si>
  <si>
    <t>Game 4-10</t>
  </si>
  <si>
    <t>18Miss</t>
  </si>
  <si>
    <t>18NYC</t>
  </si>
  <si>
    <t>18West</t>
  </si>
  <si>
    <t>x</t>
  </si>
  <si>
    <t>Rick W.</t>
  </si>
  <si>
    <t>18MidE</t>
  </si>
  <si>
    <t>1861</t>
  </si>
</sst>
</file>

<file path=xl/styles.xml><?xml version="1.0" encoding="utf-8"?>
<styleSheet xmlns="http://schemas.openxmlformats.org/spreadsheetml/2006/main">
  <numFmts count="3">
    <numFmt numFmtId="164" formatCode="mmm\ d&quot;, &quot;yy"/>
    <numFmt numFmtId="165" formatCode="hh:mm\ AM/PM"/>
    <numFmt numFmtId="166" formatCode="[$-F800]dddd\,\ mmmm\ dd\,\ yyyy"/>
  </numFmts>
  <fonts count="4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5" fillId="2" borderId="1" xfId="0" applyFont="1" applyFill="1" applyBorder="1"/>
    <xf numFmtId="49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0" fillId="0" borderId="0" xfId="0" applyFont="1"/>
    <xf numFmtId="0" fontId="33" fillId="0" borderId="0" xfId="0" applyNumberFormat="1" applyFont="1"/>
    <xf numFmtId="0" fontId="32" fillId="0" borderId="0" xfId="0" applyFont="1"/>
    <xf numFmtId="0" fontId="34" fillId="0" borderId="0" xfId="0" applyFont="1"/>
    <xf numFmtId="0" fontId="31" fillId="0" borderId="0" xfId="0" applyFont="1"/>
    <xf numFmtId="0" fontId="29" fillId="0" borderId="0" xfId="0" applyFont="1"/>
    <xf numFmtId="0" fontId="36" fillId="0" borderId="0" xfId="0" applyNumberFormat="1" applyFont="1"/>
    <xf numFmtId="0" fontId="37" fillId="0" borderId="0" xfId="0" applyNumberFormat="1" applyFont="1"/>
    <xf numFmtId="0" fontId="24" fillId="0" borderId="0" xfId="0" applyFont="1"/>
    <xf numFmtId="0" fontId="38" fillId="0" borderId="0" xfId="0" applyFont="1"/>
    <xf numFmtId="0" fontId="39" fillId="0" borderId="0" xfId="0" applyFont="1"/>
    <xf numFmtId="0" fontId="35" fillId="0" borderId="0" xfId="0" applyFont="1"/>
    <xf numFmtId="0" fontId="40" fillId="0" borderId="0" xfId="0" applyNumberFormat="1" applyFont="1"/>
    <xf numFmtId="0" fontId="4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Alignment="1">
      <alignment textRotation="90"/>
    </xf>
    <xf numFmtId="0" fontId="2" fillId="0" borderId="0" xfId="0" applyFont="1" applyAlignment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0" borderId="0" xfId="0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0" fontId="5" fillId="0" borderId="0" xfId="0" applyFont="1" applyFill="1"/>
    <xf numFmtId="0" fontId="2" fillId="0" borderId="0" xfId="0" applyFont="1" applyFill="1"/>
    <xf numFmtId="49" fontId="5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0" xfId="0"/>
    <xf numFmtId="0" fontId="42" fillId="0" borderId="0" xfId="0" applyFont="1"/>
    <xf numFmtId="0" fontId="2" fillId="0" borderId="0" xfId="0" applyFont="1" applyAlignment="1">
      <alignment textRotation="90"/>
    </xf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1" fontId="0" fillId="0" borderId="0" xfId="0" applyNumberFormat="1"/>
    <xf numFmtId="2" fontId="0" fillId="0" borderId="0" xfId="0" applyNumberFormat="1"/>
    <xf numFmtId="0" fontId="2" fillId="6" borderId="0" xfId="0" applyFont="1" applyFill="1"/>
    <xf numFmtId="0" fontId="1" fillId="6" borderId="0" xfId="0" applyFont="1" applyFill="1"/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Alignment="1"/>
    <xf numFmtId="2" fontId="1" fillId="0" borderId="0" xfId="0" applyNumberFormat="1" applyFont="1" applyAlignment="1">
      <alignment horizontal="left"/>
    </xf>
    <xf numFmtId="0" fontId="0" fillId="0" borderId="14" xfId="0" applyBorder="1" applyAlignment="1">
      <alignment horizontal="left"/>
    </xf>
    <xf numFmtId="0" fontId="43" fillId="2" borderId="1" xfId="0" applyFont="1" applyFill="1" applyBorder="1" applyAlignment="1" applyProtection="1">
      <alignment horizontal="center"/>
      <protection locked="0"/>
    </xf>
    <xf numFmtId="0" fontId="43" fillId="2" borderId="3" xfId="0" applyFont="1" applyFill="1" applyBorder="1" applyAlignment="1" applyProtection="1">
      <alignment horizontal="center"/>
      <protection locked="0"/>
    </xf>
    <xf numFmtId="0" fontId="43" fillId="2" borderId="4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43" fillId="0" borderId="14" xfId="0" applyFont="1" applyBorder="1" applyAlignment="1">
      <alignment horizontal="left"/>
    </xf>
    <xf numFmtId="0" fontId="0" fillId="0" borderId="0" xfId="0" applyAlignment="1">
      <alignment horizontal="left"/>
    </xf>
    <xf numFmtId="49" fontId="43" fillId="2" borderId="2" xfId="0" applyNumberFormat="1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0" borderId="0" xfId="0" applyFont="1" applyAlignment="1" applyProtection="1">
      <alignment horizontal="center"/>
      <protection locked="0"/>
    </xf>
    <xf numFmtId="0" fontId="43" fillId="2" borderId="5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43" fillId="0" borderId="0" xfId="0" applyFont="1" applyAlignment="1">
      <alignment horizontal="center"/>
    </xf>
    <xf numFmtId="0" fontId="43" fillId="2" borderId="1" xfId="0" applyFont="1" applyFill="1" applyBorder="1"/>
    <xf numFmtId="2" fontId="0" fillId="0" borderId="0" xfId="0" applyNumberForma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0%20Chat%2018xx%20Tourney%20Scoring%20Workbook%20troub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Registration"/>
      <sheetName val="Score"/>
      <sheetName val="FriAM"/>
      <sheetName val="FriNoon"/>
      <sheetName val="FriPM"/>
      <sheetName val="SatAM"/>
      <sheetName val="SatNoon"/>
      <sheetName val="SatPM"/>
      <sheetName val="SunAM"/>
      <sheetName val="Pickup"/>
      <sheetName val="extra-9"/>
      <sheetName val="ScoringSch"/>
      <sheetName val="Opponents Played"/>
    </sheetNames>
    <sheetDataSet>
      <sheetData sheetId="0"/>
      <sheetData sheetId="1">
        <row r="9">
          <cell r="B9" t="str">
            <v>Badge #</v>
          </cell>
          <cell r="C9" t="str">
            <v>Name</v>
          </cell>
        </row>
        <row r="10">
          <cell r="B10">
            <v>0</v>
          </cell>
          <cell r="C10" t="str">
            <v xml:space="preserve">  </v>
          </cell>
        </row>
        <row r="11">
          <cell r="B11">
            <v>1</v>
          </cell>
          <cell r="C11" t="str">
            <v>Jim McDanold</v>
          </cell>
        </row>
        <row r="12">
          <cell r="B12">
            <v>2</v>
          </cell>
          <cell r="C12" t="str">
            <v>Mark Derrick</v>
          </cell>
        </row>
        <row r="13">
          <cell r="B13">
            <v>3</v>
          </cell>
          <cell r="C13" t="str">
            <v>Pierre Leboeuf</v>
          </cell>
        </row>
        <row r="14">
          <cell r="B14">
            <v>4</v>
          </cell>
          <cell r="C14" t="str">
            <v>Jeff Heuer</v>
          </cell>
        </row>
        <row r="15">
          <cell r="B15">
            <v>5</v>
          </cell>
          <cell r="C15" t="str">
            <v>Stephen Webb</v>
          </cell>
        </row>
        <row r="16">
          <cell r="B16">
            <v>6</v>
          </cell>
          <cell r="C16" t="str">
            <v>Peter Eldridge</v>
          </cell>
        </row>
        <row r="17">
          <cell r="B17">
            <v>7</v>
          </cell>
          <cell r="C17" t="str">
            <v>Simon Craddock</v>
          </cell>
        </row>
        <row r="18">
          <cell r="B18">
            <v>8</v>
          </cell>
          <cell r="C18" t="str">
            <v>Mike Bennett</v>
          </cell>
        </row>
        <row r="19">
          <cell r="B19">
            <v>9</v>
          </cell>
          <cell r="C19" t="str">
            <v>Mark Geary</v>
          </cell>
        </row>
        <row r="20">
          <cell r="B20">
            <v>10</v>
          </cell>
          <cell r="C20" t="str">
            <v>John Jones</v>
          </cell>
        </row>
        <row r="21">
          <cell r="B21">
            <v>11</v>
          </cell>
          <cell r="C21" t="str">
            <v>Rick Westerman</v>
          </cell>
        </row>
        <row r="22">
          <cell r="B22">
            <v>12</v>
          </cell>
          <cell r="C22" t="str">
            <v>Gary Mroczka</v>
          </cell>
        </row>
        <row r="23">
          <cell r="B23">
            <v>13</v>
          </cell>
          <cell r="C23" t="str">
            <v>Chris Meyer</v>
          </cell>
        </row>
        <row r="24">
          <cell r="B24">
            <v>14</v>
          </cell>
          <cell r="C24" t="str">
            <v>Charles Ward</v>
          </cell>
        </row>
        <row r="25">
          <cell r="B25">
            <v>15</v>
          </cell>
          <cell r="C25" t="str">
            <v>John Tamplin</v>
          </cell>
        </row>
        <row r="26">
          <cell r="B26">
            <v>16</v>
          </cell>
          <cell r="C26" t="str">
            <v>Jeanette Allen</v>
          </cell>
        </row>
        <row r="27">
          <cell r="B27">
            <v>17</v>
          </cell>
          <cell r="C27" t="str">
            <v>Tim Flowers</v>
          </cell>
        </row>
        <row r="28">
          <cell r="B28">
            <v>18</v>
          </cell>
          <cell r="C28" t="str">
            <v>Craig Bartell</v>
          </cell>
        </row>
        <row r="29">
          <cell r="B29">
            <v>19</v>
          </cell>
          <cell r="C29" t="str">
            <v>Russell deCastongrene</v>
          </cell>
        </row>
        <row r="30">
          <cell r="B30">
            <v>20</v>
          </cell>
          <cell r="C30" t="str">
            <v>David Hecht</v>
          </cell>
        </row>
        <row r="31">
          <cell r="B31">
            <v>21</v>
          </cell>
          <cell r="C31" t="str">
            <v>Alex Sheldon</v>
          </cell>
        </row>
        <row r="32">
          <cell r="B32">
            <v>22</v>
          </cell>
          <cell r="C32" t="str">
            <v>Barrington Beavis</v>
          </cell>
        </row>
        <row r="33">
          <cell r="B33">
            <v>23</v>
          </cell>
          <cell r="C33" t="str">
            <v>Jeremy Vipperman</v>
          </cell>
        </row>
        <row r="34">
          <cell r="B34">
            <v>24</v>
          </cell>
          <cell r="C34" t="str">
            <v>Michael Monical</v>
          </cell>
        </row>
        <row r="35">
          <cell r="B35">
            <v>25</v>
          </cell>
          <cell r="C35" t="str">
            <v>Ken Gutermuth</v>
          </cell>
        </row>
        <row r="36">
          <cell r="B36">
            <v>26</v>
          </cell>
          <cell r="C36" t="str">
            <v>Debbie Gutermuth</v>
          </cell>
        </row>
        <row r="37">
          <cell r="B37">
            <v>27</v>
          </cell>
          <cell r="C37" t="str">
            <v>Bruce Beard</v>
          </cell>
        </row>
        <row r="38">
          <cell r="B38">
            <v>28</v>
          </cell>
          <cell r="C38" t="str">
            <v>Rick Dutton</v>
          </cell>
        </row>
        <row r="39">
          <cell r="B39">
            <v>29</v>
          </cell>
          <cell r="C39" t="str">
            <v>Matt Campbell</v>
          </cell>
        </row>
        <row r="40">
          <cell r="B40">
            <v>30</v>
          </cell>
          <cell r="C40" t="str">
            <v>Mike Coyne</v>
          </cell>
        </row>
        <row r="41">
          <cell r="B41">
            <v>31</v>
          </cell>
          <cell r="C41" t="str">
            <v>Allen Hammack</v>
          </cell>
        </row>
        <row r="42">
          <cell r="B42">
            <v>32</v>
          </cell>
          <cell r="C42" t="str">
            <v>Rick Conrad</v>
          </cell>
        </row>
        <row r="43">
          <cell r="B43">
            <v>33</v>
          </cell>
          <cell r="C43" t="str">
            <v>Tim Hardwick</v>
          </cell>
        </row>
        <row r="44">
          <cell r="B44">
            <v>34</v>
          </cell>
          <cell r="C44" t="str">
            <v>Elliott Segal</v>
          </cell>
        </row>
        <row r="45">
          <cell r="B45">
            <v>35</v>
          </cell>
          <cell r="C45" t="str">
            <v>Robert Ford</v>
          </cell>
        </row>
        <row r="46">
          <cell r="B46">
            <v>36</v>
          </cell>
          <cell r="C46" t="str">
            <v>Ken Boucher</v>
          </cell>
        </row>
        <row r="47">
          <cell r="B47">
            <v>37</v>
          </cell>
          <cell r="C47" t="str">
            <v>Joe Gundersen</v>
          </cell>
        </row>
        <row r="48">
          <cell r="B48">
            <v>38</v>
          </cell>
          <cell r="C48" t="str">
            <v>Anthony Carver</v>
          </cell>
        </row>
        <row r="49">
          <cell r="B49">
            <v>39</v>
          </cell>
          <cell r="C49" t="str">
            <v>Dave Lionett</v>
          </cell>
        </row>
        <row r="50">
          <cell r="B50">
            <v>40</v>
          </cell>
          <cell r="C50" t="str">
            <v>Paul Bolduc</v>
          </cell>
        </row>
        <row r="51">
          <cell r="B51">
            <v>41</v>
          </cell>
          <cell r="C51" t="str">
            <v>Joe Rickman</v>
          </cell>
        </row>
        <row r="52">
          <cell r="B52">
            <v>42</v>
          </cell>
          <cell r="C52" t="str">
            <v>Steve Walker</v>
          </cell>
        </row>
        <row r="53">
          <cell r="B53">
            <v>43</v>
          </cell>
          <cell r="C53" t="str">
            <v>Joann Walker</v>
          </cell>
        </row>
        <row r="54">
          <cell r="B54">
            <v>44</v>
          </cell>
          <cell r="C54" t="str">
            <v>Troy Shady</v>
          </cell>
        </row>
        <row r="55">
          <cell r="B55">
            <v>45</v>
          </cell>
          <cell r="C55" t="str">
            <v>Carol Lufburrow</v>
          </cell>
        </row>
        <row r="56">
          <cell r="B56">
            <v>46</v>
          </cell>
          <cell r="C56" t="str">
            <v>Richard Schneible</v>
          </cell>
        </row>
        <row r="57">
          <cell r="B57">
            <v>47</v>
          </cell>
          <cell r="C57" t="str">
            <v>George Callen</v>
          </cell>
        </row>
        <row r="58">
          <cell r="B58">
            <v>48</v>
          </cell>
          <cell r="C58" t="str">
            <v>William Barber</v>
          </cell>
        </row>
        <row r="59">
          <cell r="B59">
            <v>49</v>
          </cell>
          <cell r="C59" t="str">
            <v>Charlie Beattie</v>
          </cell>
        </row>
        <row r="60">
          <cell r="B60">
            <v>50</v>
          </cell>
          <cell r="C60" t="str">
            <v>Kevin Karg</v>
          </cell>
        </row>
        <row r="61">
          <cell r="B61">
            <v>51</v>
          </cell>
          <cell r="C61" t="str">
            <v>David Synder</v>
          </cell>
        </row>
        <row r="62">
          <cell r="B62">
            <v>52</v>
          </cell>
          <cell r="C62" t="str">
            <v>Franklin</v>
          </cell>
        </row>
        <row r="63">
          <cell r="B63">
            <v>53</v>
          </cell>
          <cell r="C63" t="str">
            <v>David Aber</v>
          </cell>
        </row>
        <row r="64">
          <cell r="B64">
            <v>54</v>
          </cell>
          <cell r="C64" t="str">
            <v>Dale Maxfield</v>
          </cell>
        </row>
        <row r="65">
          <cell r="B65">
            <v>55</v>
          </cell>
          <cell r="C65" t="str">
            <v>Lisa</v>
          </cell>
        </row>
        <row r="66">
          <cell r="B66">
            <v>56</v>
          </cell>
          <cell r="C66" t="str">
            <v>player 56</v>
          </cell>
        </row>
        <row r="67">
          <cell r="B67">
            <v>57</v>
          </cell>
          <cell r="C67" t="str">
            <v>player 57</v>
          </cell>
        </row>
        <row r="68">
          <cell r="B68">
            <v>58</v>
          </cell>
          <cell r="C68" t="str">
            <v>player 58</v>
          </cell>
        </row>
        <row r="69">
          <cell r="B69">
            <v>59</v>
          </cell>
          <cell r="C69" t="str">
            <v>player 59</v>
          </cell>
        </row>
        <row r="70">
          <cell r="B70">
            <v>60</v>
          </cell>
          <cell r="C70" t="str">
            <v>player 60</v>
          </cell>
        </row>
        <row r="71">
          <cell r="B71">
            <v>61</v>
          </cell>
          <cell r="C71" t="str">
            <v>player 61</v>
          </cell>
        </row>
        <row r="72">
          <cell r="B72">
            <v>62</v>
          </cell>
          <cell r="C72" t="str">
            <v>player 62</v>
          </cell>
        </row>
        <row r="73">
          <cell r="B73">
            <v>63</v>
          </cell>
          <cell r="C73" t="str">
            <v>player 63</v>
          </cell>
        </row>
        <row r="74">
          <cell r="B74">
            <v>64</v>
          </cell>
          <cell r="C74" t="str">
            <v>player 64</v>
          </cell>
        </row>
        <row r="75">
          <cell r="B75">
            <v>65</v>
          </cell>
          <cell r="C75" t="str">
            <v>player 65</v>
          </cell>
        </row>
        <row r="76">
          <cell r="B76">
            <v>66</v>
          </cell>
          <cell r="C76" t="str">
            <v>player 66</v>
          </cell>
        </row>
        <row r="77">
          <cell r="B77">
            <v>67</v>
          </cell>
          <cell r="C77" t="str">
            <v>player 67</v>
          </cell>
        </row>
        <row r="78">
          <cell r="B78">
            <v>68</v>
          </cell>
          <cell r="C78" t="str">
            <v>player 68</v>
          </cell>
        </row>
        <row r="79">
          <cell r="B79">
            <v>69</v>
          </cell>
          <cell r="C79" t="str">
            <v>player 69</v>
          </cell>
        </row>
        <row r="80">
          <cell r="B80">
            <v>70</v>
          </cell>
          <cell r="C80" t="str">
            <v>player 70</v>
          </cell>
        </row>
        <row r="81">
          <cell r="B81">
            <v>71</v>
          </cell>
          <cell r="C81" t="str">
            <v>player 71</v>
          </cell>
        </row>
        <row r="82">
          <cell r="B82">
            <v>72</v>
          </cell>
          <cell r="C82" t="str">
            <v>player 72</v>
          </cell>
        </row>
        <row r="83">
          <cell r="B83">
            <v>73</v>
          </cell>
          <cell r="C83" t="str">
            <v>player 73</v>
          </cell>
        </row>
        <row r="84">
          <cell r="B84">
            <v>74</v>
          </cell>
          <cell r="C84" t="str">
            <v>player 74</v>
          </cell>
        </row>
        <row r="85">
          <cell r="B85">
            <v>75</v>
          </cell>
          <cell r="C85" t="str">
            <v>player 75</v>
          </cell>
        </row>
        <row r="86">
          <cell r="B86">
            <v>76</v>
          </cell>
          <cell r="C86" t="str">
            <v>player 76</v>
          </cell>
        </row>
        <row r="87">
          <cell r="B87">
            <v>77</v>
          </cell>
          <cell r="C87" t="str">
            <v>player 77</v>
          </cell>
        </row>
        <row r="88">
          <cell r="B88">
            <v>78</v>
          </cell>
          <cell r="C88" t="str">
            <v>player 78</v>
          </cell>
        </row>
        <row r="89">
          <cell r="B89">
            <v>79</v>
          </cell>
          <cell r="C89" t="str">
            <v>player 79</v>
          </cell>
        </row>
        <row r="90">
          <cell r="B90">
            <v>80</v>
          </cell>
          <cell r="C90" t="str">
            <v>player 80</v>
          </cell>
        </row>
        <row r="91">
          <cell r="B91">
            <v>81</v>
          </cell>
          <cell r="C91" t="str">
            <v>player 81</v>
          </cell>
        </row>
        <row r="92">
          <cell r="B92">
            <v>82</v>
          </cell>
          <cell r="C92" t="str">
            <v>player 82</v>
          </cell>
        </row>
        <row r="93">
          <cell r="B93">
            <v>83</v>
          </cell>
          <cell r="C93" t="str">
            <v>player 83</v>
          </cell>
        </row>
        <row r="94">
          <cell r="B94">
            <v>84</v>
          </cell>
          <cell r="C94" t="str">
            <v>player 84</v>
          </cell>
        </row>
        <row r="95">
          <cell r="B95">
            <v>85</v>
          </cell>
          <cell r="C95" t="str">
            <v>player 85</v>
          </cell>
        </row>
        <row r="96">
          <cell r="B96">
            <v>86</v>
          </cell>
          <cell r="C96" t="str">
            <v>player 86</v>
          </cell>
        </row>
        <row r="97">
          <cell r="B97">
            <v>87</v>
          </cell>
          <cell r="C97" t="str">
            <v>player 87</v>
          </cell>
        </row>
        <row r="98">
          <cell r="B98">
            <v>88</v>
          </cell>
          <cell r="C98" t="str">
            <v>player 88</v>
          </cell>
        </row>
        <row r="99">
          <cell r="B99">
            <v>89</v>
          </cell>
          <cell r="C99" t="str">
            <v>player 89</v>
          </cell>
        </row>
        <row r="100">
          <cell r="B100">
            <v>90</v>
          </cell>
          <cell r="C100" t="str">
            <v>player 90</v>
          </cell>
        </row>
        <row r="101">
          <cell r="B101">
            <v>91</v>
          </cell>
          <cell r="C101" t="str">
            <v>player 91</v>
          </cell>
        </row>
        <row r="102">
          <cell r="B102">
            <v>92</v>
          </cell>
          <cell r="C102" t="str">
            <v>player 92</v>
          </cell>
        </row>
        <row r="103">
          <cell r="B103">
            <v>93</v>
          </cell>
          <cell r="C103" t="str">
            <v>player 93</v>
          </cell>
        </row>
        <row r="104">
          <cell r="B104">
            <v>94</v>
          </cell>
          <cell r="C104" t="str">
            <v>player 94</v>
          </cell>
        </row>
        <row r="105">
          <cell r="B105">
            <v>95</v>
          </cell>
          <cell r="C105" t="str">
            <v>player 95</v>
          </cell>
        </row>
        <row r="106">
          <cell r="B106">
            <v>96</v>
          </cell>
          <cell r="C106" t="str">
            <v>player 96</v>
          </cell>
        </row>
        <row r="107">
          <cell r="B107">
            <v>97</v>
          </cell>
          <cell r="C107" t="str">
            <v>player 97</v>
          </cell>
        </row>
        <row r="108">
          <cell r="B108">
            <v>98</v>
          </cell>
          <cell r="C108" t="str">
            <v>player 98</v>
          </cell>
        </row>
        <row r="109">
          <cell r="B109">
            <v>99</v>
          </cell>
          <cell r="C109" t="str">
            <v>player 99</v>
          </cell>
        </row>
        <row r="110">
          <cell r="B110">
            <v>100</v>
          </cell>
          <cell r="C110" t="str">
            <v>player 100</v>
          </cell>
        </row>
        <row r="113">
          <cell r="C113" t="str">
            <v xml:space="preserve">player </v>
          </cell>
        </row>
        <row r="114">
          <cell r="C114" t="str">
            <v>Dale Maxwell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F17" sqref="F17"/>
    </sheetView>
  </sheetViews>
  <sheetFormatPr defaultRowHeight="12.75"/>
  <cols>
    <col min="1" max="1" width="4.7109375" customWidth="1"/>
  </cols>
  <sheetData>
    <row r="1" spans="1:4">
      <c r="A1" t="s">
        <v>1057</v>
      </c>
      <c r="D1" s="97" t="s">
        <v>1086</v>
      </c>
    </row>
    <row r="2" spans="1:4">
      <c r="B2" t="s">
        <v>1058</v>
      </c>
      <c r="D2" s="97" t="s">
        <v>6</v>
      </c>
    </row>
    <row r="3" spans="1:4">
      <c r="B3" t="s">
        <v>1059</v>
      </c>
      <c r="D3" t="s">
        <v>1024</v>
      </c>
    </row>
    <row r="5" spans="1:4">
      <c r="B5" t="s">
        <v>1060</v>
      </c>
      <c r="D5" t="s">
        <v>1006</v>
      </c>
    </row>
    <row r="6" spans="1:4">
      <c r="B6" t="s">
        <v>1061</v>
      </c>
      <c r="D6" t="s">
        <v>1030</v>
      </c>
    </row>
    <row r="8" spans="1:4">
      <c r="B8" t="s">
        <v>1062</v>
      </c>
    </row>
    <row r="10" spans="1:4">
      <c r="A10" t="s">
        <v>1063</v>
      </c>
    </row>
    <row r="11" spans="1:4">
      <c r="B11" t="s">
        <v>1064</v>
      </c>
      <c r="D11" t="s">
        <v>1065</v>
      </c>
    </row>
    <row r="12" spans="1:4">
      <c r="D12" t="s">
        <v>1066</v>
      </c>
    </row>
    <row r="13" spans="1:4">
      <c r="A13" t="s">
        <v>1067</v>
      </c>
    </row>
    <row r="14" spans="1:4">
      <c r="B14" t="s">
        <v>1068</v>
      </c>
      <c r="D14" t="s">
        <v>1069</v>
      </c>
    </row>
    <row r="15" spans="1:4">
      <c r="B15" s="97" t="s">
        <v>6</v>
      </c>
      <c r="D15" t="s">
        <v>1070</v>
      </c>
    </row>
    <row r="16" spans="1:4">
      <c r="B16" s="97" t="s">
        <v>1087</v>
      </c>
    </row>
    <row r="17" spans="1:4">
      <c r="B17" s="97" t="s">
        <v>1088</v>
      </c>
    </row>
    <row r="18" spans="1:4">
      <c r="B18" t="s">
        <v>1006</v>
      </c>
      <c r="D18" t="s">
        <v>1071</v>
      </c>
    </row>
    <row r="20" spans="1:4">
      <c r="A20" t="s">
        <v>1072</v>
      </c>
    </row>
    <row r="21" spans="1:4">
      <c r="B21" t="s">
        <v>40</v>
      </c>
    </row>
    <row r="22" spans="1:4">
      <c r="B22" t="s">
        <v>1073</v>
      </c>
    </row>
    <row r="23" spans="1:4">
      <c r="C23" t="s">
        <v>1074</v>
      </c>
    </row>
    <row r="24" spans="1:4">
      <c r="C24" t="s">
        <v>1075</v>
      </c>
    </row>
    <row r="25" spans="1:4">
      <c r="C25" t="s">
        <v>1076</v>
      </c>
    </row>
    <row r="27" spans="1:4">
      <c r="C27" t="s">
        <v>1077</v>
      </c>
    </row>
    <row r="28" spans="1:4">
      <c r="C28" t="s">
        <v>1078</v>
      </c>
    </row>
    <row r="30" spans="1:4">
      <c r="C30" t="s">
        <v>1079</v>
      </c>
    </row>
    <row r="31" spans="1:4">
      <c r="C31" t="s">
        <v>1080</v>
      </c>
    </row>
    <row r="33" spans="1:3">
      <c r="A33" t="s">
        <v>1081</v>
      </c>
    </row>
    <row r="34" spans="1:3">
      <c r="C34" t="s">
        <v>1082</v>
      </c>
    </row>
    <row r="37" spans="1:3">
      <c r="A37" t="s">
        <v>1083</v>
      </c>
    </row>
    <row r="41" spans="1:3">
      <c r="A41" t="s">
        <v>1084</v>
      </c>
    </row>
    <row r="44" spans="1:3">
      <c r="A44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14"/>
  <sheetViews>
    <sheetView view="pageBreakPreview" zoomScaleNormal="100" workbookViewId="0">
      <selection activeCell="C22" sqref="C22"/>
    </sheetView>
  </sheetViews>
  <sheetFormatPr defaultColWidth="9" defaultRowHeight="12.75"/>
  <cols>
    <col min="1" max="2" width="9" customWidth="1"/>
    <col min="3" max="3" width="23.42578125" style="115" customWidth="1"/>
    <col min="4" max="4" width="9.140625" style="110" customWidth="1"/>
    <col min="5" max="5" width="9.140625" style="3" customWidth="1"/>
    <col min="6" max="7" width="9" customWidth="1"/>
    <col min="8" max="13" width="9.140625" style="2" customWidth="1"/>
  </cols>
  <sheetData>
    <row r="2" spans="1:7">
      <c r="B2" s="4" t="s">
        <v>1035</v>
      </c>
    </row>
    <row r="3" spans="1:7">
      <c r="B3" s="4" t="s">
        <v>0</v>
      </c>
    </row>
    <row r="4" spans="1:7">
      <c r="B4" s="4" t="s">
        <v>1</v>
      </c>
    </row>
    <row r="5" spans="1:7">
      <c r="B5" s="4" t="s">
        <v>1036</v>
      </c>
    </row>
    <row r="9" spans="1:7">
      <c r="B9" s="1" t="s">
        <v>2</v>
      </c>
      <c r="C9" s="115" t="s">
        <v>3</v>
      </c>
    </row>
    <row r="10" spans="1:7">
      <c r="B10" s="1">
        <v>0</v>
      </c>
      <c r="C10" s="115" t="s">
        <v>4</v>
      </c>
    </row>
    <row r="11" spans="1:7">
      <c r="A11">
        <v>1</v>
      </c>
      <c r="B11" s="1">
        <v>1</v>
      </c>
      <c r="C11" s="111" t="s">
        <v>1010</v>
      </c>
      <c r="E11" s="1"/>
      <c r="F11" s="2"/>
      <c r="G11" s="2"/>
    </row>
    <row r="12" spans="1:7">
      <c r="A12">
        <f>1+A11</f>
        <v>2</v>
      </c>
      <c r="B12" s="1">
        <v>2</v>
      </c>
      <c r="C12" s="111" t="s">
        <v>6</v>
      </c>
      <c r="E12" s="1"/>
      <c r="F12" s="2"/>
      <c r="G12" s="2"/>
    </row>
    <row r="13" spans="1:7">
      <c r="A13">
        <f t="shared" ref="A13:A76" si="0">1+A12</f>
        <v>3</v>
      </c>
      <c r="B13" s="1">
        <v>3</v>
      </c>
      <c r="C13" s="111" t="s">
        <v>1038</v>
      </c>
      <c r="E13" s="1"/>
      <c r="F13" s="2"/>
      <c r="G13" s="2"/>
    </row>
    <row r="14" spans="1:7">
      <c r="A14">
        <f t="shared" si="0"/>
        <v>4</v>
      </c>
      <c r="B14" s="1">
        <v>4</v>
      </c>
      <c r="C14" s="111" t="s">
        <v>1027</v>
      </c>
      <c r="E14" s="1"/>
      <c r="F14" s="2"/>
      <c r="G14" s="2"/>
    </row>
    <row r="15" spans="1:7">
      <c r="A15">
        <f t="shared" si="0"/>
        <v>5</v>
      </c>
      <c r="B15" s="1">
        <v>5</v>
      </c>
      <c r="C15" s="111" t="s">
        <v>1023</v>
      </c>
      <c r="E15" s="1"/>
      <c r="F15" s="2"/>
      <c r="G15" s="2"/>
    </row>
    <row r="16" spans="1:7">
      <c r="A16">
        <f t="shared" si="0"/>
        <v>6</v>
      </c>
      <c r="B16" s="1">
        <v>6</v>
      </c>
      <c r="C16" s="111" t="s">
        <v>8</v>
      </c>
      <c r="E16" s="1"/>
      <c r="F16" s="2"/>
      <c r="G16" s="2"/>
    </row>
    <row r="17" spans="1:7">
      <c r="A17">
        <f t="shared" si="0"/>
        <v>7</v>
      </c>
      <c r="B17" s="1">
        <v>7</v>
      </c>
      <c r="C17" s="111" t="s">
        <v>1018</v>
      </c>
      <c r="E17" s="1"/>
      <c r="F17" s="2"/>
      <c r="G17" s="2"/>
    </row>
    <row r="18" spans="1:7">
      <c r="A18">
        <f t="shared" si="0"/>
        <v>8</v>
      </c>
      <c r="B18" s="1">
        <v>8</v>
      </c>
      <c r="C18" s="111" t="s">
        <v>1039</v>
      </c>
      <c r="E18" s="1"/>
      <c r="F18" s="2"/>
      <c r="G18" s="2"/>
    </row>
    <row r="19" spans="1:7">
      <c r="A19">
        <f t="shared" si="0"/>
        <v>9</v>
      </c>
      <c r="B19" s="1">
        <v>9</v>
      </c>
      <c r="C19" s="111" t="s">
        <v>5</v>
      </c>
      <c r="E19" s="1"/>
      <c r="F19" s="2"/>
      <c r="G19" s="2"/>
    </row>
    <row r="20" spans="1:7">
      <c r="A20">
        <f t="shared" si="0"/>
        <v>10</v>
      </c>
      <c r="B20" s="1">
        <v>10</v>
      </c>
      <c r="C20" s="111" t="s">
        <v>1014</v>
      </c>
      <c r="E20" s="1"/>
      <c r="F20" s="2"/>
      <c r="G20" s="2"/>
    </row>
    <row r="21" spans="1:7">
      <c r="A21">
        <f t="shared" si="0"/>
        <v>11</v>
      </c>
      <c r="B21" s="1">
        <v>11</v>
      </c>
      <c r="C21" s="111" t="s">
        <v>1114</v>
      </c>
      <c r="D21" s="125" t="s">
        <v>1017</v>
      </c>
      <c r="E21" s="1"/>
      <c r="F21" s="2"/>
      <c r="G21" s="2"/>
    </row>
    <row r="22" spans="1:7">
      <c r="A22">
        <f t="shared" si="0"/>
        <v>12</v>
      </c>
      <c r="B22" s="1">
        <v>12</v>
      </c>
      <c r="C22" s="111" t="s">
        <v>1008</v>
      </c>
      <c r="E22" s="1"/>
      <c r="F22" s="2"/>
      <c r="G22" s="2"/>
    </row>
    <row r="23" spans="1:7">
      <c r="A23">
        <f t="shared" si="0"/>
        <v>13</v>
      </c>
      <c r="B23" s="1">
        <v>13</v>
      </c>
      <c r="C23" s="111" t="s">
        <v>1011</v>
      </c>
      <c r="E23" s="1"/>
      <c r="F23" s="2"/>
      <c r="G23" s="2"/>
    </row>
    <row r="24" spans="1:7">
      <c r="A24">
        <f t="shared" si="0"/>
        <v>14</v>
      </c>
      <c r="B24" s="1">
        <v>14</v>
      </c>
      <c r="C24" s="111" t="s">
        <v>1040</v>
      </c>
      <c r="E24" s="1"/>
      <c r="F24" s="2"/>
      <c r="G24" s="2"/>
    </row>
    <row r="25" spans="1:7">
      <c r="A25">
        <f t="shared" si="0"/>
        <v>15</v>
      </c>
      <c r="B25" s="1">
        <v>15</v>
      </c>
      <c r="C25" s="111" t="s">
        <v>1009</v>
      </c>
      <c r="E25" s="1"/>
      <c r="F25" s="2"/>
      <c r="G25" s="2"/>
    </row>
    <row r="26" spans="1:7">
      <c r="A26">
        <f t="shared" si="0"/>
        <v>16</v>
      </c>
      <c r="B26" s="1">
        <v>16</v>
      </c>
      <c r="C26" s="111" t="s">
        <v>1019</v>
      </c>
      <c r="E26" s="1"/>
      <c r="F26" s="2"/>
      <c r="G26" s="2"/>
    </row>
    <row r="27" spans="1:7">
      <c r="A27">
        <f t="shared" si="0"/>
        <v>17</v>
      </c>
      <c r="B27" s="1">
        <v>17</v>
      </c>
      <c r="C27" s="111" t="s">
        <v>1041</v>
      </c>
      <c r="E27" s="1"/>
      <c r="F27" s="2"/>
      <c r="G27" s="2"/>
    </row>
    <row r="28" spans="1:7">
      <c r="A28">
        <f t="shared" si="0"/>
        <v>18</v>
      </c>
      <c r="B28" s="1">
        <v>18</v>
      </c>
      <c r="C28" s="111" t="s">
        <v>1042</v>
      </c>
      <c r="E28" s="1"/>
      <c r="F28" s="2"/>
      <c r="G28" s="2"/>
    </row>
    <row r="29" spans="1:7">
      <c r="A29">
        <f t="shared" si="0"/>
        <v>19</v>
      </c>
      <c r="B29" s="1">
        <v>19</v>
      </c>
      <c r="C29" s="116" t="s">
        <v>1089</v>
      </c>
      <c r="D29" s="111" t="s">
        <v>1043</v>
      </c>
      <c r="E29" s="1"/>
      <c r="F29" s="2"/>
      <c r="G29" s="2"/>
    </row>
    <row r="30" spans="1:7">
      <c r="A30">
        <f t="shared" si="0"/>
        <v>20</v>
      </c>
      <c r="B30" s="1">
        <v>20</v>
      </c>
      <c r="C30" s="111" t="s">
        <v>1006</v>
      </c>
      <c r="E30" s="1"/>
      <c r="F30" s="2"/>
      <c r="G30" s="2"/>
    </row>
    <row r="31" spans="1:7">
      <c r="A31">
        <f t="shared" si="0"/>
        <v>21</v>
      </c>
      <c r="B31" s="1">
        <v>21</v>
      </c>
      <c r="C31" s="111" t="s">
        <v>1031</v>
      </c>
      <c r="E31" s="2"/>
    </row>
    <row r="32" spans="1:7">
      <c r="A32">
        <f t="shared" si="0"/>
        <v>22</v>
      </c>
      <c r="B32" s="1">
        <v>22</v>
      </c>
      <c r="C32" s="116" t="s">
        <v>1099</v>
      </c>
      <c r="D32" s="111" t="s">
        <v>1016</v>
      </c>
      <c r="E32" s="2"/>
    </row>
    <row r="33" spans="1:5">
      <c r="A33">
        <f t="shared" si="0"/>
        <v>23</v>
      </c>
      <c r="B33" s="1">
        <v>23</v>
      </c>
      <c r="C33" s="116" t="s">
        <v>1090</v>
      </c>
      <c r="D33" s="111" t="s">
        <v>1029</v>
      </c>
      <c r="E33" s="2"/>
    </row>
    <row r="34" spans="1:5">
      <c r="A34">
        <f t="shared" si="0"/>
        <v>24</v>
      </c>
      <c r="B34" s="1">
        <v>24</v>
      </c>
      <c r="C34" s="111" t="s">
        <v>1044</v>
      </c>
      <c r="E34" s="1"/>
    </row>
    <row r="35" spans="1:5">
      <c r="A35">
        <f t="shared" si="0"/>
        <v>25</v>
      </c>
      <c r="B35" s="1">
        <v>25</v>
      </c>
      <c r="C35" s="111" t="s">
        <v>1003</v>
      </c>
      <c r="E35" s="1"/>
    </row>
    <row r="36" spans="1:5">
      <c r="A36">
        <f t="shared" si="0"/>
        <v>26</v>
      </c>
      <c r="B36" s="1">
        <v>26</v>
      </c>
      <c r="C36" s="111" t="s">
        <v>1021</v>
      </c>
      <c r="E36" s="1"/>
    </row>
    <row r="37" spans="1:5">
      <c r="A37">
        <f t="shared" si="0"/>
        <v>27</v>
      </c>
      <c r="B37" s="1">
        <v>27</v>
      </c>
      <c r="C37" s="111" t="s">
        <v>1030</v>
      </c>
      <c r="E37" s="1"/>
    </row>
    <row r="38" spans="1:5">
      <c r="A38">
        <f t="shared" si="0"/>
        <v>28</v>
      </c>
      <c r="B38" s="1">
        <v>28</v>
      </c>
      <c r="C38" s="111" t="s">
        <v>1045</v>
      </c>
      <c r="E38" s="2"/>
    </row>
    <row r="39" spans="1:5">
      <c r="A39">
        <f t="shared" si="0"/>
        <v>29</v>
      </c>
      <c r="B39" s="1">
        <v>29</v>
      </c>
      <c r="C39" s="111" t="s">
        <v>1046</v>
      </c>
      <c r="E39" s="2"/>
    </row>
    <row r="40" spans="1:5">
      <c r="A40">
        <f t="shared" si="0"/>
        <v>30</v>
      </c>
      <c r="B40" s="1">
        <v>30</v>
      </c>
      <c r="C40" s="111" t="s">
        <v>1022</v>
      </c>
      <c r="E40" s="2"/>
    </row>
    <row r="41" spans="1:5">
      <c r="A41">
        <f t="shared" si="0"/>
        <v>31</v>
      </c>
      <c r="B41" s="1">
        <v>31</v>
      </c>
      <c r="C41" s="111" t="s">
        <v>1012</v>
      </c>
      <c r="E41" s="2"/>
    </row>
    <row r="42" spans="1:5">
      <c r="A42">
        <f t="shared" si="0"/>
        <v>32</v>
      </c>
      <c r="B42" s="1">
        <v>32</v>
      </c>
      <c r="C42" s="111" t="s">
        <v>1047</v>
      </c>
      <c r="E42" s="2"/>
    </row>
    <row r="43" spans="1:5">
      <c r="A43">
        <f t="shared" si="0"/>
        <v>33</v>
      </c>
      <c r="B43" s="1">
        <v>33</v>
      </c>
      <c r="C43" s="111" t="s">
        <v>1025</v>
      </c>
      <c r="E43" s="2"/>
    </row>
    <row r="44" spans="1:5">
      <c r="A44">
        <f t="shared" si="0"/>
        <v>34</v>
      </c>
      <c r="B44" s="1">
        <v>34</v>
      </c>
      <c r="C44" s="111" t="s">
        <v>1048</v>
      </c>
      <c r="E44" s="2"/>
    </row>
    <row r="45" spans="1:5">
      <c r="A45">
        <f t="shared" si="0"/>
        <v>35</v>
      </c>
      <c r="B45" s="1">
        <v>35</v>
      </c>
      <c r="C45" s="111" t="s">
        <v>1026</v>
      </c>
      <c r="E45" s="2"/>
    </row>
    <row r="46" spans="1:5">
      <c r="A46">
        <f t="shared" si="0"/>
        <v>36</v>
      </c>
      <c r="B46" s="1">
        <v>36</v>
      </c>
      <c r="C46" s="111" t="s">
        <v>1049</v>
      </c>
      <c r="E46" s="2"/>
    </row>
    <row r="47" spans="1:5">
      <c r="A47">
        <f t="shared" si="0"/>
        <v>37</v>
      </c>
      <c r="B47" s="1">
        <v>37</v>
      </c>
      <c r="C47" s="111" t="s">
        <v>1050</v>
      </c>
      <c r="E47" s="2"/>
    </row>
    <row r="48" spans="1:5">
      <c r="A48">
        <f t="shared" si="0"/>
        <v>38</v>
      </c>
      <c r="B48" s="1">
        <v>38</v>
      </c>
      <c r="C48" s="111" t="s">
        <v>1033</v>
      </c>
      <c r="E48" s="2"/>
    </row>
    <row r="49" spans="1:7">
      <c r="A49">
        <f t="shared" si="0"/>
        <v>39</v>
      </c>
      <c r="B49" s="1">
        <v>39</v>
      </c>
      <c r="C49" s="111" t="s">
        <v>7</v>
      </c>
      <c r="E49" s="2"/>
    </row>
    <row r="50" spans="1:7">
      <c r="A50">
        <f t="shared" si="0"/>
        <v>40</v>
      </c>
      <c r="B50" s="1">
        <v>40</v>
      </c>
      <c r="C50" s="111" t="s">
        <v>1051</v>
      </c>
      <c r="E50" s="2"/>
    </row>
    <row r="51" spans="1:7">
      <c r="A51">
        <f t="shared" si="0"/>
        <v>41</v>
      </c>
      <c r="B51" s="1">
        <v>41</v>
      </c>
      <c r="C51" s="111" t="s">
        <v>1052</v>
      </c>
      <c r="E51" s="2"/>
    </row>
    <row r="52" spans="1:7">
      <c r="A52">
        <f t="shared" si="0"/>
        <v>42</v>
      </c>
      <c r="B52" s="1">
        <v>42</v>
      </c>
      <c r="C52" s="111" t="s">
        <v>1028</v>
      </c>
      <c r="E52" s="2"/>
    </row>
    <row r="53" spans="1:7">
      <c r="A53">
        <f t="shared" si="0"/>
        <v>43</v>
      </c>
      <c r="B53" s="1">
        <v>43</v>
      </c>
      <c r="C53" s="111" t="s">
        <v>1053</v>
      </c>
      <c r="E53" s="2"/>
    </row>
    <row r="54" spans="1:7">
      <c r="A54">
        <f t="shared" si="0"/>
        <v>44</v>
      </c>
      <c r="B54" s="1">
        <v>44</v>
      </c>
      <c r="C54" s="111" t="s">
        <v>1054</v>
      </c>
      <c r="E54" s="2"/>
    </row>
    <row r="55" spans="1:7">
      <c r="A55">
        <f t="shared" si="0"/>
        <v>45</v>
      </c>
      <c r="B55" s="1">
        <v>45</v>
      </c>
      <c r="C55" s="111" t="s">
        <v>1055</v>
      </c>
      <c r="E55" s="2"/>
    </row>
    <row r="56" spans="1:7">
      <c r="A56">
        <f t="shared" si="0"/>
        <v>46</v>
      </c>
      <c r="B56" s="1">
        <v>46</v>
      </c>
      <c r="C56" s="116" t="s">
        <v>1091</v>
      </c>
      <c r="D56" s="111" t="s">
        <v>1056</v>
      </c>
      <c r="E56" s="2"/>
    </row>
    <row r="57" spans="1:7">
      <c r="A57">
        <f t="shared" si="0"/>
        <v>47</v>
      </c>
      <c r="B57" s="1">
        <v>47</v>
      </c>
      <c r="C57" s="111" t="s">
        <v>1013</v>
      </c>
      <c r="E57" s="2"/>
    </row>
    <row r="58" spans="1:7">
      <c r="A58">
        <f t="shared" si="0"/>
        <v>48</v>
      </c>
      <c r="B58" s="1">
        <v>48</v>
      </c>
      <c r="C58" s="111" t="s">
        <v>1007</v>
      </c>
      <c r="E58" s="2"/>
    </row>
    <row r="59" spans="1:7">
      <c r="A59">
        <f t="shared" si="0"/>
        <v>49</v>
      </c>
      <c r="B59" s="1">
        <v>49</v>
      </c>
      <c r="C59" s="117" t="s">
        <v>1092</v>
      </c>
      <c r="E59" s="1"/>
    </row>
    <row r="60" spans="1:7">
      <c r="A60">
        <f t="shared" si="0"/>
        <v>50</v>
      </c>
      <c r="B60" s="1">
        <v>50</v>
      </c>
      <c r="C60" s="117" t="s">
        <v>1093</v>
      </c>
      <c r="E60" s="1"/>
    </row>
    <row r="61" spans="1:7">
      <c r="A61">
        <f t="shared" si="0"/>
        <v>51</v>
      </c>
      <c r="B61" s="1">
        <v>51</v>
      </c>
      <c r="C61" s="117" t="s">
        <v>1094</v>
      </c>
    </row>
    <row r="62" spans="1:7">
      <c r="A62">
        <f t="shared" si="0"/>
        <v>52</v>
      </c>
      <c r="B62" s="1">
        <v>52</v>
      </c>
      <c r="C62" s="117" t="s">
        <v>1095</v>
      </c>
      <c r="E62" s="1"/>
      <c r="F62" s="2"/>
      <c r="G62" s="2"/>
    </row>
    <row r="63" spans="1:7">
      <c r="A63">
        <f t="shared" si="0"/>
        <v>53</v>
      </c>
      <c r="B63" s="1">
        <v>53</v>
      </c>
      <c r="C63" s="117" t="s">
        <v>1096</v>
      </c>
      <c r="E63" s="1"/>
      <c r="F63" s="2"/>
      <c r="G63" s="2"/>
    </row>
    <row r="64" spans="1:7">
      <c r="A64">
        <f t="shared" si="0"/>
        <v>54</v>
      </c>
      <c r="B64" s="1">
        <v>54</v>
      </c>
      <c r="C64" s="117" t="s">
        <v>1097</v>
      </c>
      <c r="E64" s="1"/>
      <c r="F64" s="2"/>
      <c r="G64" s="2"/>
    </row>
    <row r="65" spans="1:7">
      <c r="A65">
        <f t="shared" si="0"/>
        <v>55</v>
      </c>
      <c r="B65" s="1">
        <v>55</v>
      </c>
      <c r="C65" s="117" t="s">
        <v>1098</v>
      </c>
      <c r="E65" s="1"/>
      <c r="F65" s="2"/>
      <c r="G65" s="2"/>
    </row>
    <row r="66" spans="1:7">
      <c r="A66">
        <f t="shared" si="0"/>
        <v>56</v>
      </c>
      <c r="B66" s="1">
        <v>56</v>
      </c>
      <c r="C66" s="117" t="str">
        <f t="shared" ref="C66:C69" si="1">CONCATENATE("player ",B66)</f>
        <v>player 56</v>
      </c>
      <c r="E66" s="1"/>
      <c r="F66" s="97"/>
      <c r="G66" s="2"/>
    </row>
    <row r="67" spans="1:7">
      <c r="A67">
        <f t="shared" si="0"/>
        <v>57</v>
      </c>
      <c r="B67" s="1">
        <v>57</v>
      </c>
      <c r="C67" s="117" t="str">
        <f t="shared" si="1"/>
        <v>player 57</v>
      </c>
      <c r="E67" s="1"/>
      <c r="F67" s="2"/>
      <c r="G67" s="2"/>
    </row>
    <row r="68" spans="1:7">
      <c r="A68">
        <f t="shared" si="0"/>
        <v>58</v>
      </c>
      <c r="B68" s="1">
        <v>58</v>
      </c>
      <c r="C68" s="117" t="str">
        <f t="shared" si="1"/>
        <v>player 58</v>
      </c>
      <c r="E68" s="1"/>
      <c r="F68" s="2"/>
      <c r="G68" s="2"/>
    </row>
    <row r="69" spans="1:7">
      <c r="A69">
        <f t="shared" si="0"/>
        <v>59</v>
      </c>
      <c r="B69" s="1">
        <v>59</v>
      </c>
      <c r="C69" s="117" t="str">
        <f t="shared" si="1"/>
        <v>player 59</v>
      </c>
      <c r="E69" s="1"/>
      <c r="F69" s="97"/>
      <c r="G69" s="2"/>
    </row>
    <row r="70" spans="1:7">
      <c r="A70">
        <f t="shared" si="0"/>
        <v>60</v>
      </c>
      <c r="B70" s="1">
        <v>60</v>
      </c>
      <c r="C70" s="117" t="str">
        <f t="shared" ref="C70:C75" si="2">CONCATENATE("player ",B70)</f>
        <v>player 60</v>
      </c>
      <c r="E70" s="1"/>
      <c r="F70" s="97"/>
      <c r="G70" s="2"/>
    </row>
    <row r="71" spans="1:7">
      <c r="A71">
        <f t="shared" si="0"/>
        <v>61</v>
      </c>
      <c r="B71" s="1">
        <v>61</v>
      </c>
      <c r="C71" s="117" t="str">
        <f t="shared" si="2"/>
        <v>player 61</v>
      </c>
      <c r="E71" s="1"/>
      <c r="F71" s="97"/>
      <c r="G71" s="2"/>
    </row>
    <row r="72" spans="1:7">
      <c r="A72">
        <f t="shared" si="0"/>
        <v>62</v>
      </c>
      <c r="B72" s="1">
        <v>62</v>
      </c>
      <c r="C72" s="117" t="str">
        <f t="shared" si="2"/>
        <v>player 62</v>
      </c>
      <c r="E72" s="1"/>
      <c r="F72" s="97"/>
      <c r="G72" s="2"/>
    </row>
    <row r="73" spans="1:7">
      <c r="A73">
        <f t="shared" si="0"/>
        <v>63</v>
      </c>
      <c r="B73" s="1">
        <v>63</v>
      </c>
      <c r="C73" s="117" t="str">
        <f t="shared" si="2"/>
        <v>player 63</v>
      </c>
    </row>
    <row r="74" spans="1:7">
      <c r="A74">
        <f t="shared" si="0"/>
        <v>64</v>
      </c>
      <c r="B74" s="1">
        <v>64</v>
      </c>
      <c r="C74" s="117" t="str">
        <f t="shared" si="2"/>
        <v>player 64</v>
      </c>
    </row>
    <row r="75" spans="1:7">
      <c r="A75">
        <f t="shared" si="0"/>
        <v>65</v>
      </c>
      <c r="B75" s="1">
        <v>65</v>
      </c>
      <c r="C75" s="117" t="str">
        <f t="shared" si="2"/>
        <v>player 65</v>
      </c>
    </row>
    <row r="76" spans="1:7">
      <c r="A76">
        <f t="shared" si="0"/>
        <v>66</v>
      </c>
      <c r="B76" s="1">
        <v>66</v>
      </c>
      <c r="C76" s="117" t="s">
        <v>1037</v>
      </c>
    </row>
    <row r="77" spans="1:7">
      <c r="A77">
        <f t="shared" ref="A77:A110" si="3">1+A76</f>
        <v>67</v>
      </c>
      <c r="B77" s="1">
        <v>67</v>
      </c>
      <c r="C77" s="117" t="str">
        <f>CONCATENATE("player ",B77)</f>
        <v>player 67</v>
      </c>
    </row>
    <row r="78" spans="1:7">
      <c r="A78">
        <f t="shared" si="3"/>
        <v>68</v>
      </c>
      <c r="B78" s="1">
        <v>68</v>
      </c>
      <c r="C78" s="117" t="str">
        <f>CONCATENATE("player ",B78)</f>
        <v>player 68</v>
      </c>
    </row>
    <row r="79" spans="1:7">
      <c r="A79">
        <f t="shared" si="3"/>
        <v>69</v>
      </c>
      <c r="B79" s="1">
        <v>69</v>
      </c>
      <c r="C79" s="117" t="str">
        <f>CONCATENATE("player ",B79)</f>
        <v>player 69</v>
      </c>
    </row>
    <row r="80" spans="1:7">
      <c r="A80">
        <f t="shared" si="3"/>
        <v>70</v>
      </c>
      <c r="B80" s="1">
        <v>70</v>
      </c>
      <c r="C80" s="117" t="str">
        <f t="shared" ref="C80:C110" si="4">CONCATENATE("player ",B80)</f>
        <v>player 70</v>
      </c>
    </row>
    <row r="81" spans="1:3">
      <c r="A81">
        <f t="shared" si="3"/>
        <v>71</v>
      </c>
      <c r="B81" s="1">
        <v>71</v>
      </c>
      <c r="C81" s="117" t="str">
        <f t="shared" si="4"/>
        <v>player 71</v>
      </c>
    </row>
    <row r="82" spans="1:3">
      <c r="A82">
        <f t="shared" si="3"/>
        <v>72</v>
      </c>
      <c r="B82" s="1">
        <v>72</v>
      </c>
      <c r="C82" s="117" t="str">
        <f t="shared" si="4"/>
        <v>player 72</v>
      </c>
    </row>
    <row r="83" spans="1:3">
      <c r="A83">
        <f t="shared" si="3"/>
        <v>73</v>
      </c>
      <c r="B83" s="1">
        <v>73</v>
      </c>
      <c r="C83" s="117" t="str">
        <f t="shared" si="4"/>
        <v>player 73</v>
      </c>
    </row>
    <row r="84" spans="1:3">
      <c r="A84">
        <f t="shared" si="3"/>
        <v>74</v>
      </c>
      <c r="B84" s="1">
        <v>74</v>
      </c>
      <c r="C84" s="117" t="str">
        <f t="shared" si="4"/>
        <v>player 74</v>
      </c>
    </row>
    <row r="85" spans="1:3">
      <c r="A85">
        <f t="shared" si="3"/>
        <v>75</v>
      </c>
      <c r="B85" s="1">
        <v>75</v>
      </c>
      <c r="C85" s="117" t="str">
        <f t="shared" si="4"/>
        <v>player 75</v>
      </c>
    </row>
    <row r="86" spans="1:3">
      <c r="A86">
        <f t="shared" si="3"/>
        <v>76</v>
      </c>
      <c r="B86" s="1">
        <v>76</v>
      </c>
      <c r="C86" s="117" t="str">
        <f t="shared" si="4"/>
        <v>player 76</v>
      </c>
    </row>
    <row r="87" spans="1:3">
      <c r="A87">
        <f t="shared" si="3"/>
        <v>77</v>
      </c>
      <c r="B87" s="1">
        <v>77</v>
      </c>
      <c r="C87" s="117" t="str">
        <f t="shared" si="4"/>
        <v>player 77</v>
      </c>
    </row>
    <row r="88" spans="1:3">
      <c r="A88">
        <f t="shared" si="3"/>
        <v>78</v>
      </c>
      <c r="B88" s="1">
        <v>78</v>
      </c>
      <c r="C88" s="117" t="str">
        <f t="shared" si="4"/>
        <v>player 78</v>
      </c>
    </row>
    <row r="89" spans="1:3">
      <c r="A89">
        <f t="shared" si="3"/>
        <v>79</v>
      </c>
      <c r="B89" s="1">
        <v>79</v>
      </c>
      <c r="C89" s="117" t="str">
        <f t="shared" si="4"/>
        <v>player 79</v>
      </c>
    </row>
    <row r="90" spans="1:3">
      <c r="A90">
        <f t="shared" si="3"/>
        <v>80</v>
      </c>
      <c r="B90" s="1">
        <v>80</v>
      </c>
      <c r="C90" s="117" t="str">
        <f t="shared" si="4"/>
        <v>player 80</v>
      </c>
    </row>
    <row r="91" spans="1:3">
      <c r="A91">
        <f t="shared" si="3"/>
        <v>81</v>
      </c>
      <c r="B91" s="1">
        <v>81</v>
      </c>
      <c r="C91" s="117" t="str">
        <f t="shared" si="4"/>
        <v>player 81</v>
      </c>
    </row>
    <row r="92" spans="1:3">
      <c r="A92">
        <f t="shared" si="3"/>
        <v>82</v>
      </c>
      <c r="B92" s="1">
        <v>82</v>
      </c>
      <c r="C92" s="117" t="str">
        <f t="shared" si="4"/>
        <v>player 82</v>
      </c>
    </row>
    <row r="93" spans="1:3">
      <c r="A93">
        <f t="shared" si="3"/>
        <v>83</v>
      </c>
      <c r="B93" s="1">
        <v>83</v>
      </c>
      <c r="C93" s="117" t="str">
        <f t="shared" si="4"/>
        <v>player 83</v>
      </c>
    </row>
    <row r="94" spans="1:3">
      <c r="A94">
        <f t="shared" si="3"/>
        <v>84</v>
      </c>
      <c r="B94" s="1">
        <v>84</v>
      </c>
      <c r="C94" s="117" t="str">
        <f t="shared" si="4"/>
        <v>player 84</v>
      </c>
    </row>
    <row r="95" spans="1:3">
      <c r="A95">
        <f t="shared" si="3"/>
        <v>85</v>
      </c>
      <c r="B95" s="1">
        <v>85</v>
      </c>
      <c r="C95" s="117" t="str">
        <f t="shared" si="4"/>
        <v>player 85</v>
      </c>
    </row>
    <row r="96" spans="1:3">
      <c r="A96">
        <f t="shared" si="3"/>
        <v>86</v>
      </c>
      <c r="B96" s="1">
        <v>86</v>
      </c>
      <c r="C96" s="117" t="str">
        <f t="shared" si="4"/>
        <v>player 86</v>
      </c>
    </row>
    <row r="97" spans="1:3">
      <c r="A97">
        <f t="shared" si="3"/>
        <v>87</v>
      </c>
      <c r="B97" s="1">
        <v>87</v>
      </c>
      <c r="C97" s="117" t="str">
        <f t="shared" si="4"/>
        <v>player 87</v>
      </c>
    </row>
    <row r="98" spans="1:3">
      <c r="A98">
        <f t="shared" si="3"/>
        <v>88</v>
      </c>
      <c r="B98" s="1">
        <v>88</v>
      </c>
      <c r="C98" s="117" t="str">
        <f t="shared" si="4"/>
        <v>player 88</v>
      </c>
    </row>
    <row r="99" spans="1:3">
      <c r="A99">
        <f t="shared" si="3"/>
        <v>89</v>
      </c>
      <c r="B99" s="1">
        <v>89</v>
      </c>
      <c r="C99" s="117" t="str">
        <f t="shared" si="4"/>
        <v>player 89</v>
      </c>
    </row>
    <row r="100" spans="1:3">
      <c r="A100">
        <f t="shared" si="3"/>
        <v>90</v>
      </c>
      <c r="B100" s="1">
        <v>90</v>
      </c>
      <c r="C100" s="117" t="str">
        <f t="shared" si="4"/>
        <v>player 90</v>
      </c>
    </row>
    <row r="101" spans="1:3">
      <c r="A101">
        <f t="shared" si="3"/>
        <v>91</v>
      </c>
      <c r="B101" s="1">
        <v>91</v>
      </c>
      <c r="C101" s="117" t="str">
        <f t="shared" si="4"/>
        <v>player 91</v>
      </c>
    </row>
    <row r="102" spans="1:3">
      <c r="A102">
        <f t="shared" si="3"/>
        <v>92</v>
      </c>
      <c r="B102" s="1">
        <v>92</v>
      </c>
      <c r="C102" s="117" t="str">
        <f t="shared" si="4"/>
        <v>player 92</v>
      </c>
    </row>
    <row r="103" spans="1:3">
      <c r="A103">
        <f t="shared" si="3"/>
        <v>93</v>
      </c>
      <c r="B103" s="1">
        <v>93</v>
      </c>
      <c r="C103" s="117" t="str">
        <f t="shared" si="4"/>
        <v>player 93</v>
      </c>
    </row>
    <row r="104" spans="1:3">
      <c r="A104">
        <f t="shared" si="3"/>
        <v>94</v>
      </c>
      <c r="B104" s="1">
        <v>94</v>
      </c>
      <c r="C104" s="117" t="str">
        <f t="shared" si="4"/>
        <v>player 94</v>
      </c>
    </row>
    <row r="105" spans="1:3">
      <c r="A105">
        <f t="shared" si="3"/>
        <v>95</v>
      </c>
      <c r="B105" s="1">
        <v>95</v>
      </c>
      <c r="C105" s="117" t="str">
        <f t="shared" si="4"/>
        <v>player 95</v>
      </c>
    </row>
    <row r="106" spans="1:3">
      <c r="A106">
        <f t="shared" si="3"/>
        <v>96</v>
      </c>
      <c r="B106" s="1">
        <v>96</v>
      </c>
      <c r="C106" s="117" t="str">
        <f t="shared" si="4"/>
        <v>player 96</v>
      </c>
    </row>
    <row r="107" spans="1:3">
      <c r="A107">
        <f t="shared" si="3"/>
        <v>97</v>
      </c>
      <c r="B107" s="1">
        <v>97</v>
      </c>
      <c r="C107" s="117" t="str">
        <f t="shared" si="4"/>
        <v>player 97</v>
      </c>
    </row>
    <row r="108" spans="1:3">
      <c r="A108">
        <f t="shared" si="3"/>
        <v>98</v>
      </c>
      <c r="B108" s="1">
        <v>98</v>
      </c>
      <c r="C108" s="117" t="str">
        <f t="shared" si="4"/>
        <v>player 98</v>
      </c>
    </row>
    <row r="109" spans="1:3">
      <c r="A109">
        <f t="shared" si="3"/>
        <v>99</v>
      </c>
      <c r="B109" s="1">
        <v>99</v>
      </c>
      <c r="C109" s="117" t="str">
        <f t="shared" si="4"/>
        <v>player 99</v>
      </c>
    </row>
    <row r="110" spans="1:3">
      <c r="A110">
        <f t="shared" si="3"/>
        <v>100</v>
      </c>
      <c r="B110" s="1">
        <v>100</v>
      </c>
      <c r="C110" s="117" t="str">
        <f t="shared" si="4"/>
        <v>player 100</v>
      </c>
    </row>
    <row r="111" spans="1:3">
      <c r="C111" s="117"/>
    </row>
    <row r="112" spans="1:3">
      <c r="C112" s="117"/>
    </row>
    <row r="113" spans="3:3">
      <c r="C113" s="117" t="str">
        <f>CONCATENATE("player ",B113)</f>
        <v xml:space="preserve">player </v>
      </c>
    </row>
    <row r="114" spans="3:3">
      <c r="C114" s="117" t="s">
        <v>1032</v>
      </c>
    </row>
  </sheetData>
  <phoneticPr fontId="0" type="noConversion"/>
  <pageMargins left="0.78749999999999998" right="0.78749999999999998" top="0.78749999999999998" bottom="0.78749999999999998" header="0.5" footer="0.5"/>
  <pageSetup scale="81" firstPageNumber="0" fitToHeight="0" orientation="portrait" horizontalDpi="300" verticalDpi="300" r:id="rId1"/>
  <headerFooter alignWithMargins="0"/>
  <rowBreaks count="1" manualBreakCount="1">
    <brk id="65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I110"/>
  <sheetViews>
    <sheetView tabSelected="1" view="pageBreakPreview" zoomScaleNormal="100" zoomScaleSheetLayoutView="100" workbookViewId="0">
      <pane xSplit="7" topLeftCell="H1" activePane="topRight" state="frozen"/>
      <selection activeCell="L49" sqref="L49"/>
      <selection pane="topRight" activeCell="L49" sqref="L49"/>
    </sheetView>
  </sheetViews>
  <sheetFormatPr defaultColWidth="9" defaultRowHeight="12.75"/>
  <cols>
    <col min="1" max="1" width="2.42578125" style="1" customWidth="1"/>
    <col min="2" max="2" width="5.7109375" style="1" customWidth="1"/>
    <col min="3" max="3" width="16.140625" style="1" customWidth="1"/>
    <col min="4" max="4" width="8.28515625" style="2" customWidth="1"/>
    <col min="5" max="5" width="3.7109375" style="2" customWidth="1"/>
    <col min="6" max="6" width="5.85546875" style="3" customWidth="1"/>
    <col min="7" max="7" width="5" style="1" customWidth="1"/>
    <col min="8" max="8" width="2.7109375" style="1" customWidth="1"/>
    <col min="9" max="9" width="1.7109375" style="1" customWidth="1"/>
    <col min="10" max="10" width="5.7109375" style="2" customWidth="1"/>
    <col min="11" max="11" width="5.7109375" style="5" customWidth="1"/>
    <col min="12" max="12" width="1.7109375" style="5" customWidth="1"/>
    <col min="13" max="14" width="5.7109375" style="2" customWidth="1"/>
    <col min="15" max="15" width="1.7109375" style="2" customWidth="1"/>
    <col min="16" max="16" width="5.7109375" style="2" customWidth="1"/>
    <col min="17" max="17" width="7" style="2" customWidth="1"/>
    <col min="18" max="18" width="1.7109375" style="2" customWidth="1"/>
    <col min="19" max="19" width="6.42578125" style="2" customWidth="1"/>
    <col min="20" max="20" width="5.7109375" style="2" customWidth="1"/>
    <col min="21" max="21" width="1.7109375" style="2" customWidth="1"/>
    <col min="22" max="22" width="5.7109375" style="2" customWidth="1"/>
    <col min="23" max="23" width="5.7109375" style="1" customWidth="1"/>
    <col min="24" max="24" width="1.7109375" style="1" customWidth="1"/>
    <col min="25" max="26" width="5.7109375" style="1" customWidth="1"/>
    <col min="27" max="27" width="1.7109375" style="1" customWidth="1"/>
    <col min="28" max="29" width="5.7109375" style="1" customWidth="1"/>
    <col min="30" max="30" width="1.7109375" style="1" customWidth="1"/>
    <col min="31" max="32" width="5.7109375" style="1" customWidth="1"/>
    <col min="33" max="33" width="1.7109375" style="1" customWidth="1"/>
    <col min="34" max="35" width="5.7109375" style="1" customWidth="1"/>
  </cols>
  <sheetData>
    <row r="4" spans="1:35">
      <c r="E4" s="79"/>
    </row>
    <row r="5" spans="1:35">
      <c r="E5" s="20"/>
      <c r="K5" s="6" t="s">
        <v>9</v>
      </c>
    </row>
    <row r="6" spans="1:35">
      <c r="E6" s="20"/>
      <c r="K6" s="6" t="s">
        <v>10</v>
      </c>
    </row>
    <row r="7" spans="1:35">
      <c r="E7" s="20"/>
      <c r="K7" s="6" t="s">
        <v>11</v>
      </c>
    </row>
    <row r="8" spans="1:35">
      <c r="D8" s="2" t="s">
        <v>13</v>
      </c>
      <c r="E8" s="20"/>
      <c r="F8" s="3" t="s">
        <v>14</v>
      </c>
      <c r="G8" s="1" t="s">
        <v>15</v>
      </c>
      <c r="K8" s="6" t="s">
        <v>12</v>
      </c>
    </row>
    <row r="9" spans="1:35">
      <c r="B9" s="1" t="s">
        <v>16</v>
      </c>
      <c r="C9" s="1" t="s">
        <v>17</v>
      </c>
      <c r="D9" s="2" t="s">
        <v>18</v>
      </c>
      <c r="E9" s="80" t="s">
        <v>1015</v>
      </c>
      <c r="F9" s="3" t="s">
        <v>19</v>
      </c>
      <c r="G9" s="1" t="s">
        <v>20</v>
      </c>
      <c r="J9" s="2" t="s">
        <v>21</v>
      </c>
      <c r="M9" s="2" t="s">
        <v>22</v>
      </c>
      <c r="P9" s="2" t="s">
        <v>23</v>
      </c>
      <c r="S9" s="2" t="s">
        <v>24</v>
      </c>
      <c r="T9" s="5"/>
      <c r="U9" s="5"/>
      <c r="V9" s="2" t="s">
        <v>25</v>
      </c>
      <c r="W9" s="2"/>
      <c r="X9" s="2"/>
      <c r="Y9" s="2" t="s">
        <v>26</v>
      </c>
      <c r="Z9" s="2"/>
      <c r="AA9" s="2"/>
      <c r="AB9" s="2" t="s">
        <v>27</v>
      </c>
      <c r="AC9" s="5"/>
      <c r="AD9" s="5"/>
      <c r="AE9" s="104" t="s">
        <v>28</v>
      </c>
      <c r="AF9" s="2"/>
      <c r="AG9" s="2"/>
      <c r="AH9" s="1" t="s">
        <v>28</v>
      </c>
    </row>
    <row r="10" spans="1:35">
      <c r="B10" s="7"/>
      <c r="C10" s="1" t="str">
        <f>Registration!C10</f>
        <v xml:space="preserve">  </v>
      </c>
      <c r="E10" s="78"/>
    </row>
    <row r="11" spans="1:35" s="106" customFormat="1">
      <c r="A11" s="105"/>
      <c r="B11" s="7">
        <f>Registration!B11</f>
        <v>1</v>
      </c>
      <c r="C11" s="2" t="str">
        <f>+Registration!C11</f>
        <v>Jim McDanold</v>
      </c>
      <c r="D11" s="2">
        <f t="shared" ref="D11:D42" si="0">G11+E11+IF(I11="X",J11,0)+IF(L11="X",M11,0)+IF(O11="X",P11,0)+IF(R11="X",S11,0)+IF(U11="X",V11,0)+IF(X11="X",Y11,0)+IF(AA11="X",AB11,0)+IF(AD11="X",AE11,0)+IF(AG11="X",AH11,0)</f>
        <v>9.9672195976405078</v>
      </c>
      <c r="E11" s="78"/>
      <c r="F11" s="3">
        <f t="shared" ref="F11:F42" si="1">IF(G11=0," ",RANK(D11,D$1:D$31990))</f>
        <v>35</v>
      </c>
      <c r="G11">
        <f>'Opponents Played'!DF10</f>
        <v>2</v>
      </c>
      <c r="H11" s="1"/>
      <c r="I11" s="124" t="s">
        <v>1113</v>
      </c>
      <c r="J11" s="2">
        <f t="shared" ref="J11:J42" si="2">IF(ISNA(VLOOKUP(B11,Session1,1,FALSE()))=TRUE()," ",VLOOKUP(B11,Session1,8,FALSE()))</f>
        <v>4.8838672768878713</v>
      </c>
      <c r="K11" s="9" t="str">
        <f t="shared" ref="K11:K42" si="3">IF(ISNA(VLOOKUP(B11,Session1,1,FALSE()))=TRUE()," ",VLOOKUP(B11,Session1,3,FALSE()))</f>
        <v>18Mex</v>
      </c>
      <c r="L11" s="124" t="s">
        <v>1113</v>
      </c>
      <c r="M11" s="2">
        <f t="shared" ref="M11:M42" si="4">IF(ISNA(VLOOKUP(B11,Session2,1,FALSE()))=TRUE()," ",VLOOKUP(B11,Session2,8,FALSE()))</f>
        <v>2.4833523207526369</v>
      </c>
      <c r="N11" s="5" t="str">
        <f t="shared" ref="N11:N42" si="5">IF(ISNA(VLOOKUP(B11,Session2,1,FALSE()))=TRUE()," ",VLOOKUP(B11,Session2,3,FALSE()))</f>
        <v>18Ard</v>
      </c>
      <c r="O11" s="102"/>
      <c r="P11" s="2" t="str">
        <f t="shared" ref="P11:P42" si="6">IF(ISNA(VLOOKUP(B11,Session3,1,FALSE()))=TRUE()," ",VLOOKUP(B11,Session3,8,FALSE()))</f>
        <v xml:space="preserve"> </v>
      </c>
      <c r="Q11" s="5" t="str">
        <f t="shared" ref="Q11:Q42" si="7">IF(ISNA(VLOOKUP(B11,Session3,1,FALSE()))=TRUE()," ",VLOOKUP(B11,Session3,3,FALSE()))</f>
        <v xml:space="preserve"> </v>
      </c>
      <c r="R11" s="124" t="s">
        <v>1113</v>
      </c>
      <c r="S11" s="2">
        <f t="shared" ref="S11:S42" si="8">IF(ISNA(VLOOKUP(B11,Session4,1,FALSE()))=TRUE()," ",VLOOKUP(B11,Session4,8,FALSE()))</f>
        <v>0.60000000000000009</v>
      </c>
      <c r="T11" s="5">
        <f t="shared" ref="T11:T42" si="9">IF(ISNA(VLOOKUP(B11,Session4,1,FALSE()))=TRUE()," ",VLOOKUP(B11,Session4,3,FALSE()))</f>
        <v>1812</v>
      </c>
      <c r="U11" s="8"/>
      <c r="V11" s="2" t="str">
        <f t="shared" ref="V11:V42" si="10">IF(ISNA(VLOOKUP(B11,Session5,1,FALSE()))=TRUE()," ",VLOOKUP(B11,Session5,8,FALSE()))</f>
        <v xml:space="preserve"> </v>
      </c>
      <c r="W11" s="5" t="str">
        <f t="shared" ref="W11:W42" si="11">IF(ISNA(VLOOKUP(B11,Session5,1,FALSE()))=TRUE()," ",VLOOKUP(B11,Session5,3,FALSE()))</f>
        <v xml:space="preserve"> </v>
      </c>
      <c r="X11" s="102"/>
      <c r="Y11" s="2" t="str">
        <f t="shared" ref="Y11:Y42" si="12">IF(ISNA(VLOOKUP(B11,Session6,1,FALSE()))=TRUE()," ",VLOOKUP(B11,Session6,8,FALSE()))</f>
        <v xml:space="preserve"> </v>
      </c>
      <c r="Z11" s="5" t="str">
        <f t="shared" ref="Z11:Z42" si="13">IF(ISNA(VLOOKUP(B11,Session6,1,FALSE()))=TRUE()," ",VLOOKUP(B11,Session6,3,FALSE()))</f>
        <v xml:space="preserve"> </v>
      </c>
      <c r="AA11" s="8"/>
      <c r="AB11" s="2">
        <f t="shared" ref="AB11:AB42" si="14">IF(ISNA(VLOOKUP(B11,Session7,1,FALSE()))=TRUE()," ",VLOOKUP(B11,Session7,8,FALSE()))</f>
        <v>3.827258424019929</v>
      </c>
      <c r="AC11" s="5" t="str">
        <f t="shared" ref="AC11:AC42" si="15">IF(ISNA(VLOOKUP(B11,Session7,1,FALSE()))=TRUE()," ",VLOOKUP(B11,Session7,3,FALSE()))</f>
        <v>1861</v>
      </c>
      <c r="AD11" s="8"/>
      <c r="AE11" s="2" t="str">
        <f t="shared" ref="AE11:AE42" si="16">IF(ISNA(VLOOKUP(B11,Session8,1,FALSE()))=TRUE()," ",VLOOKUP(B11,Session8,8,FALSE()))</f>
        <v xml:space="preserve"> </v>
      </c>
      <c r="AF11" s="5" t="str">
        <f t="shared" ref="AF11:AF42" si="17">IF(ISNA(VLOOKUP(B11,Session8,1,FALSE()))=TRUE()," ",VLOOKUP(B11,Session8,3,FALSE()))</f>
        <v xml:space="preserve"> </v>
      </c>
      <c r="AG11" s="8"/>
      <c r="AH11" s="2" t="str">
        <f t="shared" ref="AH11:AH42" si="18">IF(ISNA(VLOOKUP(B11,Session9,1,FALSE()))=TRUE()," ",VLOOKUP(B11,Session9,8,FALSE()))</f>
        <v xml:space="preserve"> </v>
      </c>
      <c r="AI11" s="5" t="str">
        <f t="shared" ref="AI11:AI42" si="19">IF(ISNA(VLOOKUP(B11,Session9,1,FALSE()))=TRUE()," ",VLOOKUP(B11,Session9,3,FALSE()))</f>
        <v xml:space="preserve"> </v>
      </c>
    </row>
    <row r="12" spans="1:35">
      <c r="B12" s="7">
        <f>Registration!B12</f>
        <v>2</v>
      </c>
      <c r="C12" s="2" t="str">
        <f>+Registration!C12</f>
        <v>Mark Derrick</v>
      </c>
      <c r="D12" s="2">
        <f t="shared" si="0"/>
        <v>10.259465570294779</v>
      </c>
      <c r="E12" s="78"/>
      <c r="F12" s="3">
        <f t="shared" si="1"/>
        <v>34</v>
      </c>
      <c r="G12" s="11">
        <f>'Opponents Played'!DF11</f>
        <v>1.8</v>
      </c>
      <c r="I12" s="124" t="s">
        <v>1113</v>
      </c>
      <c r="J12" s="2">
        <f t="shared" si="2"/>
        <v>2.2165876090813628</v>
      </c>
      <c r="K12" s="9">
        <f t="shared" si="3"/>
        <v>1860</v>
      </c>
      <c r="L12" s="102"/>
      <c r="M12" s="2" t="str">
        <f t="shared" si="4"/>
        <v xml:space="preserve"> </v>
      </c>
      <c r="N12" s="5" t="str">
        <f t="shared" si="5"/>
        <v xml:space="preserve"> </v>
      </c>
      <c r="O12" s="102"/>
      <c r="P12" s="2" t="str">
        <f t="shared" si="6"/>
        <v xml:space="preserve"> </v>
      </c>
      <c r="Q12" s="5" t="str">
        <f t="shared" si="7"/>
        <v xml:space="preserve"> </v>
      </c>
      <c r="R12" s="124" t="s">
        <v>1113</v>
      </c>
      <c r="S12" s="2">
        <f t="shared" si="8"/>
        <v>4.8295847750865049</v>
      </c>
      <c r="T12" s="5" t="str">
        <f t="shared" si="9"/>
        <v>18Miss</v>
      </c>
      <c r="U12" s="8"/>
      <c r="V12" s="2" t="str">
        <f t="shared" si="10"/>
        <v xml:space="preserve"> </v>
      </c>
      <c r="W12" s="5" t="str">
        <f t="shared" si="11"/>
        <v xml:space="preserve"> </v>
      </c>
      <c r="X12" s="124" t="s">
        <v>1113</v>
      </c>
      <c r="Y12" s="2">
        <f t="shared" si="12"/>
        <v>1.4132931861269098</v>
      </c>
      <c r="Z12" s="5" t="str">
        <f t="shared" si="13"/>
        <v>1841</v>
      </c>
      <c r="AA12" s="8"/>
      <c r="AB12" s="2" t="str">
        <f t="shared" si="14"/>
        <v xml:space="preserve"> </v>
      </c>
      <c r="AC12" s="5" t="str">
        <f t="shared" si="15"/>
        <v xml:space="preserve"> </v>
      </c>
      <c r="AD12" s="8"/>
      <c r="AE12" s="2" t="str">
        <f t="shared" si="16"/>
        <v xml:space="preserve"> </v>
      </c>
      <c r="AF12" s="5" t="str">
        <f t="shared" si="17"/>
        <v xml:space="preserve"> </v>
      </c>
      <c r="AG12" s="8"/>
      <c r="AH12" s="2" t="str">
        <f t="shared" si="18"/>
        <v xml:space="preserve"> </v>
      </c>
      <c r="AI12" s="5" t="str">
        <f t="shared" si="19"/>
        <v xml:space="preserve"> </v>
      </c>
    </row>
    <row r="13" spans="1:35" s="86" customFormat="1">
      <c r="A13" s="105"/>
      <c r="B13" s="87">
        <f>Registration!B13</f>
        <v>3</v>
      </c>
      <c r="C13" s="88" t="str">
        <f>+Registration!C13</f>
        <v>Pierre Leboeuf</v>
      </c>
      <c r="D13" s="88">
        <f t="shared" si="0"/>
        <v>15.138811079565929</v>
      </c>
      <c r="E13" s="89"/>
      <c r="F13" s="90">
        <f t="shared" si="1"/>
        <v>23</v>
      </c>
      <c r="G13" s="91">
        <f>'Opponents Played'!DF12</f>
        <v>3</v>
      </c>
      <c r="H13" s="1"/>
      <c r="I13" s="124"/>
      <c r="J13" s="2">
        <f t="shared" si="2"/>
        <v>2.3975972540045767</v>
      </c>
      <c r="K13" s="9" t="str">
        <f t="shared" si="3"/>
        <v>18Mex</v>
      </c>
      <c r="L13" s="124" t="s">
        <v>1113</v>
      </c>
      <c r="M13" s="2">
        <f t="shared" si="4"/>
        <v>3.5166706934042038</v>
      </c>
      <c r="N13" s="5" t="str">
        <f t="shared" si="5"/>
        <v>18EU</v>
      </c>
      <c r="O13" s="102"/>
      <c r="P13" s="2">
        <f t="shared" si="6"/>
        <v>0.12131313670062394</v>
      </c>
      <c r="Q13" s="5" t="str">
        <f t="shared" si="7"/>
        <v>18MidE</v>
      </c>
      <c r="R13" s="124" t="s">
        <v>1113</v>
      </c>
      <c r="S13" s="2">
        <f t="shared" si="8"/>
        <v>2.9453409682457052</v>
      </c>
      <c r="T13" s="5" t="str">
        <f t="shared" si="9"/>
        <v>18AL</v>
      </c>
      <c r="U13" s="124" t="s">
        <v>1113</v>
      </c>
      <c r="V13" s="2">
        <f t="shared" si="10"/>
        <v>2.4841867469879517</v>
      </c>
      <c r="W13" s="5" t="str">
        <f t="shared" si="11"/>
        <v>18NYC</v>
      </c>
      <c r="X13" s="8"/>
      <c r="Y13" s="2" t="str">
        <f t="shared" si="12"/>
        <v xml:space="preserve"> </v>
      </c>
      <c r="Z13" s="5" t="str">
        <f t="shared" si="13"/>
        <v xml:space="preserve"> </v>
      </c>
      <c r="AA13" s="124" t="s">
        <v>1113</v>
      </c>
      <c r="AB13" s="2">
        <f t="shared" si="14"/>
        <v>3.1926126709280682</v>
      </c>
      <c r="AC13" s="5" t="str">
        <f t="shared" si="15"/>
        <v>18West</v>
      </c>
      <c r="AD13" s="8"/>
      <c r="AE13" s="2">
        <f t="shared" si="16"/>
        <v>1.949289912745062</v>
      </c>
      <c r="AF13" s="5">
        <f t="shared" si="17"/>
        <v>1846</v>
      </c>
      <c r="AG13" s="8"/>
      <c r="AH13" s="2" t="str">
        <f t="shared" si="18"/>
        <v xml:space="preserve"> </v>
      </c>
      <c r="AI13" s="5" t="str">
        <f t="shared" si="19"/>
        <v xml:space="preserve"> </v>
      </c>
    </row>
    <row r="14" spans="1:35">
      <c r="A14" s="105"/>
      <c r="B14" s="7">
        <f>Registration!B14</f>
        <v>4</v>
      </c>
      <c r="C14" s="2" t="str">
        <f>+Registration!C14</f>
        <v>Jeff Heuer</v>
      </c>
      <c r="D14" s="2">
        <f t="shared" si="0"/>
        <v>20.373320336119463</v>
      </c>
      <c r="E14" s="78">
        <v>1</v>
      </c>
      <c r="F14" s="3">
        <f t="shared" si="1"/>
        <v>9</v>
      </c>
      <c r="G14">
        <f>'Opponents Played'!DF13</f>
        <v>3</v>
      </c>
      <c r="I14" s="102"/>
      <c r="J14" s="2">
        <f t="shared" si="2"/>
        <v>1.1678765880217785</v>
      </c>
      <c r="K14" s="9" t="str">
        <f t="shared" si="3"/>
        <v>18Ard</v>
      </c>
      <c r="L14" s="102"/>
      <c r="M14" s="2" t="str">
        <f t="shared" si="4"/>
        <v xml:space="preserve"> </v>
      </c>
      <c r="N14" s="5" t="str">
        <f t="shared" si="5"/>
        <v xml:space="preserve"> </v>
      </c>
      <c r="O14" s="124" t="s">
        <v>1113</v>
      </c>
      <c r="P14" s="2">
        <f t="shared" si="6"/>
        <v>3.1029411764705888</v>
      </c>
      <c r="Q14" s="5" t="str">
        <f t="shared" si="7"/>
        <v>18Neb</v>
      </c>
      <c r="R14" s="124" t="s">
        <v>1113</v>
      </c>
      <c r="S14" s="2">
        <f t="shared" si="8"/>
        <v>5.4</v>
      </c>
      <c r="T14" s="5">
        <f t="shared" si="9"/>
        <v>1812</v>
      </c>
      <c r="U14" s="124" t="s">
        <v>1113</v>
      </c>
      <c r="V14" s="2">
        <f t="shared" si="10"/>
        <v>3.0765845070422535</v>
      </c>
      <c r="W14" s="5">
        <f t="shared" si="11"/>
        <v>1846</v>
      </c>
      <c r="X14" s="124" t="s">
        <v>1113</v>
      </c>
      <c r="Y14" s="2">
        <f t="shared" si="12"/>
        <v>4.7937946526066204</v>
      </c>
      <c r="Z14" s="5">
        <f t="shared" si="13"/>
        <v>1824</v>
      </c>
      <c r="AA14" s="8"/>
      <c r="AB14" s="2">
        <f t="shared" si="14"/>
        <v>2.2849316497965146</v>
      </c>
      <c r="AC14" s="5" t="str">
        <f t="shared" si="15"/>
        <v>18West</v>
      </c>
      <c r="AD14" s="8"/>
      <c r="AE14" s="2" t="str">
        <f t="shared" si="16"/>
        <v xml:space="preserve"> </v>
      </c>
      <c r="AF14" s="5" t="str">
        <f t="shared" si="17"/>
        <v xml:space="preserve"> </v>
      </c>
      <c r="AG14" s="8"/>
      <c r="AH14" s="2" t="str">
        <f t="shared" si="18"/>
        <v xml:space="preserve"> </v>
      </c>
      <c r="AI14" s="5" t="str">
        <f t="shared" si="19"/>
        <v xml:space="preserve"> </v>
      </c>
    </row>
    <row r="15" spans="1:35">
      <c r="B15" s="7">
        <f>Registration!B15</f>
        <v>5</v>
      </c>
      <c r="C15" s="2" t="str">
        <f>+Registration!C15</f>
        <v>Stephen Webb</v>
      </c>
      <c r="D15" s="2">
        <f t="shared" si="0"/>
        <v>19.011031998063963</v>
      </c>
      <c r="E15" s="78">
        <v>1</v>
      </c>
      <c r="F15" s="3">
        <f t="shared" si="1"/>
        <v>12</v>
      </c>
      <c r="G15">
        <f>'Opponents Played'!DF14</f>
        <v>3.4</v>
      </c>
      <c r="I15" s="124" t="s">
        <v>1113</v>
      </c>
      <c r="J15" s="2">
        <f t="shared" si="2"/>
        <v>3.6990846681922194</v>
      </c>
      <c r="K15" s="9" t="str">
        <f t="shared" si="3"/>
        <v>18Mex</v>
      </c>
      <c r="L15" s="102"/>
      <c r="M15" s="2">
        <f t="shared" si="4"/>
        <v>0.79964114832535893</v>
      </c>
      <c r="N15" s="5" t="str">
        <f t="shared" si="5"/>
        <v>18Neb</v>
      </c>
      <c r="O15" s="102"/>
      <c r="P15" s="2" t="str">
        <f t="shared" si="6"/>
        <v xml:space="preserve"> </v>
      </c>
      <c r="Q15" s="10" t="str">
        <f t="shared" si="7"/>
        <v xml:space="preserve"> </v>
      </c>
      <c r="R15" s="124" t="s">
        <v>1113</v>
      </c>
      <c r="S15" s="2">
        <f t="shared" si="8"/>
        <v>2.882670262980445</v>
      </c>
      <c r="T15" s="5" t="str">
        <f t="shared" si="9"/>
        <v>18AL</v>
      </c>
      <c r="U15" s="124" t="s">
        <v>1113</v>
      </c>
      <c r="V15" s="2">
        <f t="shared" si="10"/>
        <v>5.122799295774648</v>
      </c>
      <c r="W15" s="12">
        <f t="shared" si="11"/>
        <v>1846</v>
      </c>
      <c r="X15" s="124" t="s">
        <v>1113</v>
      </c>
      <c r="Y15" s="2">
        <f t="shared" si="12"/>
        <v>2.9064777711166503</v>
      </c>
      <c r="Z15" s="5">
        <f t="shared" si="13"/>
        <v>1817</v>
      </c>
      <c r="AA15" s="102"/>
      <c r="AB15" s="2">
        <f t="shared" si="14"/>
        <v>2.7195979899497487</v>
      </c>
      <c r="AC15" s="10">
        <f t="shared" si="15"/>
        <v>1861</v>
      </c>
      <c r="AD15" s="8"/>
      <c r="AE15" s="2" t="str">
        <f t="shared" si="16"/>
        <v xml:space="preserve"> </v>
      </c>
      <c r="AF15" s="5" t="str">
        <f t="shared" si="17"/>
        <v xml:space="preserve"> </v>
      </c>
      <c r="AG15" s="8"/>
      <c r="AH15" s="2" t="str">
        <f t="shared" si="18"/>
        <v xml:space="preserve"> </v>
      </c>
      <c r="AI15" s="5" t="str">
        <f t="shared" si="19"/>
        <v xml:space="preserve"> </v>
      </c>
    </row>
    <row r="16" spans="1:35">
      <c r="B16" s="7">
        <f>Registration!B16</f>
        <v>6</v>
      </c>
      <c r="C16" s="2" t="str">
        <f>+Registration!C16</f>
        <v>Peter Eldridge</v>
      </c>
      <c r="D16" s="2">
        <f t="shared" si="0"/>
        <v>24.947490318128658</v>
      </c>
      <c r="E16" s="78">
        <v>1</v>
      </c>
      <c r="F16" s="3">
        <f t="shared" si="1"/>
        <v>3</v>
      </c>
      <c r="G16">
        <f>'Opponents Played'!DF15</f>
        <v>3.8</v>
      </c>
      <c r="H16" s="92"/>
      <c r="I16" s="102"/>
      <c r="J16" s="88">
        <f t="shared" si="2"/>
        <v>1.3742547425474259</v>
      </c>
      <c r="K16" s="93" t="str">
        <f t="shared" si="3"/>
        <v>18Mex</v>
      </c>
      <c r="L16" s="102"/>
      <c r="M16" s="88">
        <f t="shared" si="4"/>
        <v>0.63656490328594728</v>
      </c>
      <c r="N16" s="94" t="str">
        <f t="shared" si="5"/>
        <v>18Neb</v>
      </c>
      <c r="O16" s="124" t="s">
        <v>1113</v>
      </c>
      <c r="P16" s="88">
        <f t="shared" si="6"/>
        <v>5.4</v>
      </c>
      <c r="Q16" s="95">
        <f t="shared" si="7"/>
        <v>1817</v>
      </c>
      <c r="R16" s="124" t="s">
        <v>1113</v>
      </c>
      <c r="S16" s="88">
        <f t="shared" si="8"/>
        <v>3.8359594822734944</v>
      </c>
      <c r="T16" s="94" t="str">
        <f t="shared" si="9"/>
        <v>18GL</v>
      </c>
      <c r="U16" s="8"/>
      <c r="V16" s="88">
        <f t="shared" si="10"/>
        <v>1.881455399061033</v>
      </c>
      <c r="W16" s="95">
        <f t="shared" si="11"/>
        <v>1846</v>
      </c>
      <c r="X16" s="124" t="s">
        <v>1113</v>
      </c>
      <c r="Y16" s="88">
        <f t="shared" si="12"/>
        <v>5.9</v>
      </c>
      <c r="Z16" s="94" t="str">
        <f t="shared" si="13"/>
        <v>1841</v>
      </c>
      <c r="AA16" s="124" t="s">
        <v>1113</v>
      </c>
      <c r="AB16" s="88">
        <f t="shared" si="14"/>
        <v>5.0115308358551598</v>
      </c>
      <c r="AC16" s="94" t="str">
        <f t="shared" si="15"/>
        <v>18West</v>
      </c>
      <c r="AD16" s="8"/>
      <c r="AE16" s="2" t="str">
        <f t="shared" si="16"/>
        <v xml:space="preserve"> </v>
      </c>
      <c r="AF16" s="5" t="str">
        <f t="shared" si="17"/>
        <v xml:space="preserve"> </v>
      </c>
      <c r="AG16" s="8"/>
      <c r="AH16" s="2" t="str">
        <f t="shared" si="18"/>
        <v xml:space="preserve"> </v>
      </c>
      <c r="AI16" s="5" t="str">
        <f t="shared" si="19"/>
        <v xml:space="preserve"> </v>
      </c>
    </row>
    <row r="17" spans="1:35">
      <c r="A17" s="83"/>
      <c r="B17" s="7">
        <f>Registration!B17</f>
        <v>7</v>
      </c>
      <c r="C17" s="2" t="str">
        <f>+Registration!C17</f>
        <v>Simon Craddock</v>
      </c>
      <c r="D17" s="2">
        <f t="shared" si="0"/>
        <v>7.1357359412342252</v>
      </c>
      <c r="E17" s="78"/>
      <c r="F17" s="3">
        <f t="shared" si="1"/>
        <v>37</v>
      </c>
      <c r="G17">
        <f>'Opponents Played'!DF16</f>
        <v>1.6</v>
      </c>
      <c r="I17" s="124" t="s">
        <v>1113</v>
      </c>
      <c r="J17" s="2">
        <f t="shared" si="2"/>
        <v>1.2128165118093479</v>
      </c>
      <c r="K17" s="9">
        <f t="shared" si="3"/>
        <v>1833</v>
      </c>
      <c r="L17" s="102"/>
      <c r="M17" s="2" t="str">
        <f t="shared" si="4"/>
        <v xml:space="preserve"> </v>
      </c>
      <c r="N17" s="5" t="str">
        <f t="shared" si="5"/>
        <v xml:space="preserve"> </v>
      </c>
      <c r="O17" s="102"/>
      <c r="P17" s="2" t="str">
        <f t="shared" si="6"/>
        <v xml:space="preserve"> </v>
      </c>
      <c r="Q17" s="5" t="str">
        <f t="shared" si="7"/>
        <v xml:space="preserve"> </v>
      </c>
      <c r="R17" s="124" t="s">
        <v>1113</v>
      </c>
      <c r="S17" s="2">
        <f t="shared" si="8"/>
        <v>0.78894445048374795</v>
      </c>
      <c r="T17" s="5" t="str">
        <f t="shared" si="9"/>
        <v>1817</v>
      </c>
      <c r="U17" s="8"/>
      <c r="V17" s="2" t="str">
        <f t="shared" si="10"/>
        <v xml:space="preserve"> </v>
      </c>
      <c r="W17" s="5" t="str">
        <f t="shared" si="11"/>
        <v xml:space="preserve"> </v>
      </c>
      <c r="X17" s="124" t="s">
        <v>1113</v>
      </c>
      <c r="Y17" s="2">
        <f t="shared" si="12"/>
        <v>3.5339749789411288</v>
      </c>
      <c r="Z17" s="5">
        <f t="shared" si="13"/>
        <v>1824</v>
      </c>
      <c r="AA17" s="8"/>
      <c r="AB17" s="2" t="str">
        <f t="shared" si="14"/>
        <v xml:space="preserve"> </v>
      </c>
      <c r="AC17" s="5" t="str">
        <f t="shared" si="15"/>
        <v xml:space="preserve"> </v>
      </c>
      <c r="AD17" s="8"/>
      <c r="AE17" s="2" t="str">
        <f t="shared" si="16"/>
        <v xml:space="preserve"> </v>
      </c>
      <c r="AF17" s="5" t="str">
        <f t="shared" si="17"/>
        <v xml:space="preserve"> </v>
      </c>
      <c r="AG17" s="8"/>
      <c r="AH17" s="2" t="str">
        <f t="shared" si="18"/>
        <v xml:space="preserve"> </v>
      </c>
      <c r="AI17" s="5" t="str">
        <f t="shared" si="19"/>
        <v xml:space="preserve"> </v>
      </c>
    </row>
    <row r="18" spans="1:35">
      <c r="B18" s="7">
        <f>Registration!B18</f>
        <v>8</v>
      </c>
      <c r="C18" s="2" t="str">
        <f>+Registration!C18</f>
        <v>Mike Bennett</v>
      </c>
      <c r="D18" s="2">
        <f t="shared" si="0"/>
        <v>16.26699887940201</v>
      </c>
      <c r="E18" s="78">
        <v>1</v>
      </c>
      <c r="F18" s="3">
        <f t="shared" si="1"/>
        <v>21</v>
      </c>
      <c r="G18">
        <f>'Opponents Played'!DF17</f>
        <v>2.4</v>
      </c>
      <c r="I18" s="124" t="s">
        <v>1113</v>
      </c>
      <c r="J18" s="2">
        <f t="shared" si="2"/>
        <v>3.6126655348047541</v>
      </c>
      <c r="K18" s="9">
        <f t="shared" si="3"/>
        <v>1861</v>
      </c>
      <c r="L18" s="124" t="s">
        <v>1113</v>
      </c>
      <c r="M18" s="2">
        <f t="shared" si="4"/>
        <v>3.6588373249946704</v>
      </c>
      <c r="N18" s="5" t="str">
        <f t="shared" si="5"/>
        <v>18EU</v>
      </c>
      <c r="O18" s="124" t="s">
        <v>1113</v>
      </c>
      <c r="P18" s="2">
        <f t="shared" si="6"/>
        <v>1.7344528248185571</v>
      </c>
      <c r="Q18" s="5" t="str">
        <f t="shared" si="7"/>
        <v>1841</v>
      </c>
      <c r="R18" s="102"/>
      <c r="S18" s="2">
        <f t="shared" si="8"/>
        <v>0.84953796705504203</v>
      </c>
      <c r="T18" s="5">
        <f t="shared" si="9"/>
        <v>1826</v>
      </c>
      <c r="U18" s="124" t="s">
        <v>1113</v>
      </c>
      <c r="V18" s="2">
        <f t="shared" si="10"/>
        <v>3.8610431947840258</v>
      </c>
      <c r="W18" s="5" t="str">
        <f t="shared" si="11"/>
        <v>18Neb</v>
      </c>
      <c r="X18" s="102"/>
      <c r="Y18" s="2">
        <f t="shared" si="12"/>
        <v>1.5407938569250748</v>
      </c>
      <c r="Z18" s="5" t="str">
        <f t="shared" si="13"/>
        <v>18West</v>
      </c>
      <c r="AA18" s="102"/>
      <c r="AB18" s="2" t="str">
        <f t="shared" si="14"/>
        <v xml:space="preserve"> </v>
      </c>
      <c r="AC18" s="5" t="str">
        <f t="shared" si="15"/>
        <v xml:space="preserve"> </v>
      </c>
      <c r="AD18" s="8"/>
      <c r="AE18" s="2" t="str">
        <f t="shared" si="16"/>
        <v xml:space="preserve"> </v>
      </c>
      <c r="AF18" s="5" t="str">
        <f t="shared" si="17"/>
        <v xml:space="preserve"> </v>
      </c>
      <c r="AG18" s="8"/>
      <c r="AH18" s="2" t="str">
        <f t="shared" si="18"/>
        <v xml:space="preserve"> </v>
      </c>
      <c r="AI18" s="5" t="str">
        <f t="shared" si="19"/>
        <v xml:space="preserve"> </v>
      </c>
    </row>
    <row r="19" spans="1:35">
      <c r="B19" s="7">
        <f>Registration!B19</f>
        <v>9</v>
      </c>
      <c r="C19" s="2" t="str">
        <f>+Registration!C19</f>
        <v>Mark Geary</v>
      </c>
      <c r="D19" s="2">
        <f t="shared" si="0"/>
        <v>17.001632621377642</v>
      </c>
      <c r="E19" s="78"/>
      <c r="F19" s="3">
        <f t="shared" si="1"/>
        <v>18</v>
      </c>
      <c r="G19">
        <f>'Opponents Played'!DF18</f>
        <v>2.6</v>
      </c>
      <c r="I19" s="102"/>
      <c r="J19" s="2">
        <f t="shared" si="2"/>
        <v>0.60000000000000009</v>
      </c>
      <c r="K19" s="9">
        <f t="shared" si="3"/>
        <v>1860</v>
      </c>
      <c r="L19" s="124" t="s">
        <v>1113</v>
      </c>
      <c r="M19" s="2">
        <f t="shared" si="4"/>
        <v>4.8449707838741691</v>
      </c>
      <c r="N19" s="5" t="str">
        <f t="shared" si="5"/>
        <v>18Ard</v>
      </c>
      <c r="O19" s="8"/>
      <c r="P19" s="2" t="str">
        <f t="shared" si="6"/>
        <v xml:space="preserve"> </v>
      </c>
      <c r="Q19" s="5" t="str">
        <f t="shared" si="7"/>
        <v xml:space="preserve"> </v>
      </c>
      <c r="R19" s="124" t="s">
        <v>1113</v>
      </c>
      <c r="S19" s="2">
        <f t="shared" si="8"/>
        <v>4.8740458015267176</v>
      </c>
      <c r="T19" s="5">
        <f t="shared" si="9"/>
        <v>1826</v>
      </c>
      <c r="U19" s="8"/>
      <c r="V19" s="2" t="str">
        <f t="shared" si="10"/>
        <v xml:space="preserve"> </v>
      </c>
      <c r="W19" s="5" t="str">
        <f t="shared" si="11"/>
        <v xml:space="preserve"> </v>
      </c>
      <c r="X19" s="124" t="s">
        <v>1113</v>
      </c>
      <c r="Y19" s="2">
        <f t="shared" si="12"/>
        <v>1.1269444706326013</v>
      </c>
      <c r="Z19" s="5">
        <f t="shared" si="13"/>
        <v>1824</v>
      </c>
      <c r="AA19" s="124" t="s">
        <v>1113</v>
      </c>
      <c r="AB19" s="2">
        <f t="shared" si="14"/>
        <v>3.5556715653441553</v>
      </c>
      <c r="AC19" s="5">
        <f t="shared" si="15"/>
        <v>1861</v>
      </c>
      <c r="AD19" s="8"/>
      <c r="AE19" s="2" t="str">
        <f t="shared" si="16"/>
        <v xml:space="preserve"> </v>
      </c>
      <c r="AF19" s="5" t="str">
        <f t="shared" si="17"/>
        <v xml:space="preserve"> </v>
      </c>
      <c r="AG19" s="8"/>
      <c r="AH19" s="2" t="str">
        <f t="shared" si="18"/>
        <v xml:space="preserve"> </v>
      </c>
      <c r="AI19" s="5" t="str">
        <f t="shared" si="19"/>
        <v xml:space="preserve"> </v>
      </c>
    </row>
    <row r="20" spans="1:35" s="82" customFormat="1">
      <c r="A20" s="1"/>
      <c r="B20" s="87">
        <f>Registration!B20</f>
        <v>10</v>
      </c>
      <c r="C20" s="88" t="str">
        <f>+Registration!C20</f>
        <v>John Jones</v>
      </c>
      <c r="D20" s="88">
        <f t="shared" si="0"/>
        <v>21.782150257967327</v>
      </c>
      <c r="E20" s="89">
        <v>1</v>
      </c>
      <c r="F20" s="90">
        <f t="shared" si="1"/>
        <v>7</v>
      </c>
      <c r="G20" s="96">
        <f>'Opponents Played'!DF19</f>
        <v>3</v>
      </c>
      <c r="H20" s="92"/>
      <c r="I20" s="124" t="s">
        <v>1113</v>
      </c>
      <c r="J20" s="88">
        <f t="shared" si="2"/>
        <v>4.0218273844044914</v>
      </c>
      <c r="K20" s="93" t="str">
        <f t="shared" si="3"/>
        <v>1817</v>
      </c>
      <c r="L20" s="102"/>
      <c r="M20" s="88" t="str">
        <f t="shared" si="4"/>
        <v xml:space="preserve"> </v>
      </c>
      <c r="N20" s="94" t="str">
        <f t="shared" si="5"/>
        <v xml:space="preserve"> </v>
      </c>
      <c r="O20" s="124" t="s">
        <v>1113</v>
      </c>
      <c r="P20" s="88">
        <f t="shared" si="6"/>
        <v>4.2997025285076846</v>
      </c>
      <c r="Q20" s="94" t="str">
        <f t="shared" si="7"/>
        <v>18Neb</v>
      </c>
      <c r="R20" s="102"/>
      <c r="S20" s="88">
        <f t="shared" si="8"/>
        <v>3.5086505190311419</v>
      </c>
      <c r="T20" s="94" t="str">
        <f t="shared" si="9"/>
        <v>18Miss</v>
      </c>
      <c r="U20" s="124" t="s">
        <v>1113</v>
      </c>
      <c r="V20" s="88">
        <f t="shared" si="10"/>
        <v>5.9</v>
      </c>
      <c r="W20" s="94">
        <f t="shared" si="11"/>
        <v>1847</v>
      </c>
      <c r="X20" s="124" t="s">
        <v>1113</v>
      </c>
      <c r="Y20" s="88">
        <f t="shared" si="12"/>
        <v>3.5606203450551526</v>
      </c>
      <c r="Z20" s="94">
        <f t="shared" si="13"/>
        <v>1824</v>
      </c>
      <c r="AA20" s="8"/>
      <c r="AB20" s="88">
        <f t="shared" si="14"/>
        <v>0.90055067523272569</v>
      </c>
      <c r="AC20" s="94" t="str">
        <f t="shared" si="15"/>
        <v>1861</v>
      </c>
      <c r="AD20" s="8"/>
      <c r="AE20" s="2" t="str">
        <f t="shared" si="16"/>
        <v xml:space="preserve"> </v>
      </c>
      <c r="AF20" s="5" t="str">
        <f t="shared" si="17"/>
        <v xml:space="preserve"> </v>
      </c>
      <c r="AG20" s="8"/>
      <c r="AH20" s="2" t="str">
        <f t="shared" si="18"/>
        <v xml:space="preserve"> </v>
      </c>
      <c r="AI20" s="5" t="str">
        <f t="shared" si="19"/>
        <v xml:space="preserve"> </v>
      </c>
    </row>
    <row r="21" spans="1:35">
      <c r="B21" s="7">
        <f>Registration!B21</f>
        <v>11</v>
      </c>
      <c r="C21" s="2" t="str">
        <f>+Registration!C21</f>
        <v>Rick W.</v>
      </c>
      <c r="D21" s="2">
        <f t="shared" si="0"/>
        <v>18.162815429503837</v>
      </c>
      <c r="E21" s="78">
        <v>1</v>
      </c>
      <c r="F21" s="3">
        <f t="shared" si="1"/>
        <v>15</v>
      </c>
      <c r="G21">
        <f>'Opponents Played'!DF20</f>
        <v>3.6</v>
      </c>
      <c r="I21" s="102" t="s">
        <v>1113</v>
      </c>
      <c r="J21" s="2">
        <f t="shared" si="2"/>
        <v>3.4499221494007313</v>
      </c>
      <c r="K21" s="9">
        <f t="shared" si="3"/>
        <v>1860</v>
      </c>
      <c r="L21" s="124" t="s">
        <v>1113</v>
      </c>
      <c r="M21" s="2">
        <f t="shared" si="4"/>
        <v>3.8151913875598087</v>
      </c>
      <c r="N21" s="5" t="str">
        <f t="shared" si="5"/>
        <v>18Neb</v>
      </c>
      <c r="O21" s="124" t="s">
        <v>1113</v>
      </c>
      <c r="P21" s="2">
        <f t="shared" si="6"/>
        <v>3.3163437830221909</v>
      </c>
      <c r="Q21" s="5" t="str">
        <f t="shared" si="7"/>
        <v>18Ard</v>
      </c>
      <c r="R21" s="124" t="s">
        <v>1113</v>
      </c>
      <c r="S21" s="2">
        <f t="shared" si="8"/>
        <v>2.9813581095211061</v>
      </c>
      <c r="T21" s="5">
        <f t="shared" si="9"/>
        <v>1846</v>
      </c>
      <c r="U21" s="8"/>
      <c r="V21" s="2" t="str">
        <f t="shared" si="10"/>
        <v xml:space="preserve"> </v>
      </c>
      <c r="W21" s="5" t="str">
        <f t="shared" si="11"/>
        <v xml:space="preserve"> </v>
      </c>
      <c r="X21" s="102"/>
      <c r="Y21" s="2">
        <f t="shared" si="12"/>
        <v>0.10000000000000009</v>
      </c>
      <c r="Z21" s="5" t="str">
        <f t="shared" si="13"/>
        <v>1841</v>
      </c>
      <c r="AA21" s="8"/>
      <c r="AB21" s="2">
        <f t="shared" si="14"/>
        <v>2.3733446964730565</v>
      </c>
      <c r="AC21" s="5" t="str">
        <f t="shared" si="15"/>
        <v>1861</v>
      </c>
      <c r="AD21" s="124"/>
      <c r="AE21" s="2">
        <f t="shared" si="16"/>
        <v>2.5930922827846734</v>
      </c>
      <c r="AF21" s="5" t="str">
        <f t="shared" si="17"/>
        <v>18Scan</v>
      </c>
      <c r="AG21" s="8"/>
      <c r="AH21" s="2" t="str">
        <f t="shared" si="18"/>
        <v xml:space="preserve"> </v>
      </c>
      <c r="AI21" s="5" t="str">
        <f t="shared" si="19"/>
        <v xml:space="preserve"> </v>
      </c>
    </row>
    <row r="22" spans="1:35" ht="11.25" customHeight="1">
      <c r="B22" s="7">
        <f>Registration!B22</f>
        <v>12</v>
      </c>
      <c r="C22" s="2" t="str">
        <f>+Registration!C22</f>
        <v>Gary Mroczka</v>
      </c>
      <c r="D22" s="2">
        <f t="shared" si="0"/>
        <v>13.573185178840486</v>
      </c>
      <c r="E22" s="78">
        <v>1</v>
      </c>
      <c r="F22" s="3">
        <f t="shared" si="1"/>
        <v>29</v>
      </c>
      <c r="G22">
        <f>'Opponents Played'!DF21</f>
        <v>2.6</v>
      </c>
      <c r="I22" s="124" t="s">
        <v>1113</v>
      </c>
      <c r="J22" s="2">
        <f t="shared" si="2"/>
        <v>2.4375132988155186</v>
      </c>
      <c r="K22" s="9">
        <f t="shared" si="3"/>
        <v>1833</v>
      </c>
      <c r="L22" s="124" t="s">
        <v>1113</v>
      </c>
      <c r="M22" s="2">
        <f t="shared" si="4"/>
        <v>1.524451137354363</v>
      </c>
      <c r="N22" s="5" t="str">
        <f t="shared" si="5"/>
        <v>18Neb</v>
      </c>
      <c r="O22" s="124" t="s">
        <v>1113</v>
      </c>
      <c r="P22" s="2">
        <f t="shared" si="6"/>
        <v>1.8232782218329135</v>
      </c>
      <c r="Q22" s="5" t="str">
        <f t="shared" si="7"/>
        <v>18EU</v>
      </c>
      <c r="R22" s="124" t="s">
        <v>1113</v>
      </c>
      <c r="S22" s="2">
        <f t="shared" si="8"/>
        <v>4.1879425208376899</v>
      </c>
      <c r="T22" s="5">
        <f t="shared" si="9"/>
        <v>1846</v>
      </c>
      <c r="U22" s="124"/>
      <c r="V22" s="2">
        <f t="shared" si="10"/>
        <v>1.1255491001842142</v>
      </c>
      <c r="W22" s="5">
        <f t="shared" si="11"/>
        <v>1847</v>
      </c>
      <c r="X22" s="102"/>
      <c r="Y22" s="2" t="str">
        <f t="shared" si="12"/>
        <v xml:space="preserve"> </v>
      </c>
      <c r="Z22" s="5" t="str">
        <f t="shared" si="13"/>
        <v xml:space="preserve"> </v>
      </c>
      <c r="AA22" s="8"/>
      <c r="AB22" s="2" t="str">
        <f t="shared" si="14"/>
        <v xml:space="preserve"> </v>
      </c>
      <c r="AC22" s="5" t="str">
        <f t="shared" si="15"/>
        <v xml:space="preserve"> </v>
      </c>
      <c r="AD22" s="102"/>
      <c r="AE22" s="2" t="str">
        <f t="shared" si="16"/>
        <v xml:space="preserve"> </v>
      </c>
      <c r="AF22" s="5" t="str">
        <f t="shared" si="17"/>
        <v xml:space="preserve"> </v>
      </c>
      <c r="AG22" s="8"/>
      <c r="AH22" s="2" t="str">
        <f t="shared" si="18"/>
        <v xml:space="preserve"> </v>
      </c>
      <c r="AI22" s="5" t="str">
        <f t="shared" si="19"/>
        <v xml:space="preserve"> </v>
      </c>
    </row>
    <row r="23" spans="1:35" hidden="1">
      <c r="B23" s="7">
        <f>Registration!B23</f>
        <v>13</v>
      </c>
      <c r="C23" s="2" t="str">
        <f>+Registration!C23</f>
        <v>Chris Meyer</v>
      </c>
      <c r="D23" s="2">
        <f t="shared" si="0"/>
        <v>0</v>
      </c>
      <c r="E23" s="78"/>
      <c r="F23" s="3" t="str">
        <f t="shared" si="1"/>
        <v xml:space="preserve"> </v>
      </c>
      <c r="G23">
        <f>'Opponents Played'!DF22</f>
        <v>0</v>
      </c>
      <c r="I23" s="102"/>
      <c r="J23" s="2" t="str">
        <f t="shared" si="2"/>
        <v xml:space="preserve"> </v>
      </c>
      <c r="K23" s="9" t="str">
        <f t="shared" si="3"/>
        <v xml:space="preserve"> </v>
      </c>
      <c r="L23" s="102"/>
      <c r="M23" s="2" t="str">
        <f t="shared" si="4"/>
        <v xml:space="preserve"> </v>
      </c>
      <c r="N23" s="5" t="str">
        <f t="shared" si="5"/>
        <v xml:space="preserve"> </v>
      </c>
      <c r="O23" s="102"/>
      <c r="P23" s="2" t="str">
        <f t="shared" si="6"/>
        <v xml:space="preserve"> </v>
      </c>
      <c r="Q23" s="5" t="str">
        <f t="shared" si="7"/>
        <v xml:space="preserve"> </v>
      </c>
      <c r="R23" s="102"/>
      <c r="S23" s="2" t="str">
        <f t="shared" si="8"/>
        <v xml:space="preserve"> </v>
      </c>
      <c r="T23" s="5" t="str">
        <f t="shared" si="9"/>
        <v xml:space="preserve"> </v>
      </c>
      <c r="U23" s="102"/>
      <c r="V23" s="2" t="str">
        <f t="shared" si="10"/>
        <v xml:space="preserve"> </v>
      </c>
      <c r="W23" s="5" t="str">
        <f t="shared" si="11"/>
        <v xml:space="preserve"> </v>
      </c>
      <c r="X23" s="8"/>
      <c r="Y23" s="2" t="str">
        <f t="shared" si="12"/>
        <v xml:space="preserve"> </v>
      </c>
      <c r="Z23" s="5" t="str">
        <f t="shared" si="13"/>
        <v xml:space="preserve"> </v>
      </c>
      <c r="AA23" s="8"/>
      <c r="AB23" s="2" t="str">
        <f t="shared" si="14"/>
        <v xml:space="preserve"> </v>
      </c>
      <c r="AC23" s="5" t="str">
        <f t="shared" si="15"/>
        <v xml:space="preserve"> </v>
      </c>
      <c r="AD23" s="8"/>
      <c r="AE23" s="2" t="str">
        <f t="shared" si="16"/>
        <v xml:space="preserve"> </v>
      </c>
      <c r="AF23" s="5" t="str">
        <f t="shared" si="17"/>
        <v xml:space="preserve"> </v>
      </c>
      <c r="AG23" s="8"/>
      <c r="AH23" s="2" t="str">
        <f t="shared" si="18"/>
        <v xml:space="preserve"> </v>
      </c>
      <c r="AI23" s="5" t="str">
        <f t="shared" si="19"/>
        <v xml:space="preserve"> </v>
      </c>
    </row>
    <row r="24" spans="1:35">
      <c r="B24" s="7">
        <f>Registration!B24</f>
        <v>14</v>
      </c>
      <c r="C24" s="2" t="str">
        <f>+Registration!C24</f>
        <v>Charles Ward</v>
      </c>
      <c r="D24" s="2">
        <f t="shared" si="0"/>
        <v>4.5072402818822468</v>
      </c>
      <c r="E24" s="78"/>
      <c r="F24" s="3">
        <f t="shared" si="1"/>
        <v>41</v>
      </c>
      <c r="G24">
        <f>'Opponents Played'!DF23</f>
        <v>0.4</v>
      </c>
      <c r="I24" s="124" t="s">
        <v>1113</v>
      </c>
      <c r="J24" s="2">
        <f t="shared" si="2"/>
        <v>4.1072402818822464</v>
      </c>
      <c r="K24" s="9" t="str">
        <f t="shared" si="3"/>
        <v>18Scan</v>
      </c>
      <c r="L24" s="8"/>
      <c r="M24" s="2" t="str">
        <f t="shared" si="4"/>
        <v xml:space="preserve"> </v>
      </c>
      <c r="N24" s="5" t="str">
        <f t="shared" si="5"/>
        <v xml:space="preserve"> </v>
      </c>
      <c r="O24" s="8"/>
      <c r="P24" s="2" t="str">
        <f t="shared" si="6"/>
        <v xml:space="preserve"> </v>
      </c>
      <c r="Q24" s="5" t="str">
        <f t="shared" si="7"/>
        <v xml:space="preserve"> </v>
      </c>
      <c r="R24" s="124"/>
      <c r="S24" s="2" t="str">
        <f t="shared" si="8"/>
        <v xml:space="preserve"> </v>
      </c>
      <c r="T24" s="5" t="str">
        <f t="shared" si="9"/>
        <v xml:space="preserve"> </v>
      </c>
      <c r="U24" s="102"/>
      <c r="V24" s="2" t="str">
        <f t="shared" si="10"/>
        <v xml:space="preserve"> </v>
      </c>
      <c r="W24" s="5" t="str">
        <f t="shared" si="11"/>
        <v xml:space="preserve"> </v>
      </c>
      <c r="X24" s="102"/>
      <c r="Y24" s="2" t="str">
        <f t="shared" si="12"/>
        <v xml:space="preserve"> </v>
      </c>
      <c r="Z24" s="5" t="str">
        <f t="shared" si="13"/>
        <v xml:space="preserve"> </v>
      </c>
      <c r="AA24" s="8"/>
      <c r="AB24" s="2" t="str">
        <f t="shared" si="14"/>
        <v xml:space="preserve"> </v>
      </c>
      <c r="AC24" s="5" t="str">
        <f t="shared" si="15"/>
        <v xml:space="preserve"> </v>
      </c>
      <c r="AD24" s="102"/>
      <c r="AE24" s="2" t="str">
        <f t="shared" si="16"/>
        <v xml:space="preserve"> </v>
      </c>
      <c r="AF24" s="5" t="str">
        <f t="shared" si="17"/>
        <v xml:space="preserve"> </v>
      </c>
      <c r="AG24" s="8"/>
      <c r="AH24" s="2" t="str">
        <f t="shared" si="18"/>
        <v xml:space="preserve"> </v>
      </c>
      <c r="AI24" s="5" t="str">
        <f t="shared" si="19"/>
        <v xml:space="preserve"> </v>
      </c>
    </row>
    <row r="25" spans="1:35">
      <c r="B25" s="7">
        <f>Registration!B25</f>
        <v>15</v>
      </c>
      <c r="C25" s="2" t="str">
        <f>+Registration!C25</f>
        <v>John Tamplin</v>
      </c>
      <c r="D25" s="2">
        <f t="shared" si="0"/>
        <v>13.734909721523668</v>
      </c>
      <c r="E25" s="78">
        <v>1</v>
      </c>
      <c r="F25" s="3">
        <f t="shared" si="1"/>
        <v>27</v>
      </c>
      <c r="G25">
        <f>'Opponents Played'!DF24</f>
        <v>2.2000000000000002</v>
      </c>
      <c r="I25" s="8"/>
      <c r="J25" s="2" t="str">
        <f t="shared" si="2"/>
        <v xml:space="preserve"> </v>
      </c>
      <c r="K25" s="9" t="str">
        <f t="shared" si="3"/>
        <v xml:space="preserve"> </v>
      </c>
      <c r="L25" s="124" t="s">
        <v>1113</v>
      </c>
      <c r="M25" s="2">
        <f t="shared" si="4"/>
        <v>2.4425308785830806</v>
      </c>
      <c r="N25" s="5" t="str">
        <f t="shared" si="5"/>
        <v>18Neb</v>
      </c>
      <c r="O25" s="8"/>
      <c r="P25" s="2">
        <f t="shared" si="6"/>
        <v>0.10000000000000009</v>
      </c>
      <c r="Q25" s="5" t="str">
        <f t="shared" si="7"/>
        <v>1841</v>
      </c>
      <c r="R25" s="124" t="s">
        <v>1113</v>
      </c>
      <c r="S25" s="2">
        <f t="shared" si="8"/>
        <v>3.0726056842608074</v>
      </c>
      <c r="T25" s="5" t="str">
        <f t="shared" si="9"/>
        <v>18Ard</v>
      </c>
      <c r="U25" s="124" t="s">
        <v>1113</v>
      </c>
      <c r="V25" s="2">
        <f t="shared" si="10"/>
        <v>2.4997500208315975</v>
      </c>
      <c r="W25" s="5" t="str">
        <f t="shared" si="11"/>
        <v>18Neb</v>
      </c>
      <c r="X25" s="124" t="s">
        <v>1113</v>
      </c>
      <c r="Y25" s="2">
        <f t="shared" si="12"/>
        <v>2.5200231378481801</v>
      </c>
      <c r="Z25" s="5">
        <f t="shared" si="13"/>
        <v>1824</v>
      </c>
      <c r="AA25" s="8"/>
      <c r="AB25" s="2" t="str">
        <f t="shared" si="14"/>
        <v xml:space="preserve"> </v>
      </c>
      <c r="AC25" s="5" t="str">
        <f t="shared" si="15"/>
        <v xml:space="preserve"> </v>
      </c>
      <c r="AD25" s="8"/>
      <c r="AE25" s="2" t="str">
        <f t="shared" si="16"/>
        <v xml:space="preserve"> </v>
      </c>
      <c r="AF25" s="5" t="str">
        <f t="shared" si="17"/>
        <v xml:space="preserve"> </v>
      </c>
      <c r="AG25" s="8"/>
      <c r="AH25" s="2" t="str">
        <f t="shared" si="18"/>
        <v xml:space="preserve"> </v>
      </c>
      <c r="AI25" s="5" t="str">
        <f t="shared" si="19"/>
        <v xml:space="preserve"> </v>
      </c>
    </row>
    <row r="26" spans="1:35">
      <c r="B26" s="7">
        <f>Registration!B26</f>
        <v>16</v>
      </c>
      <c r="C26" s="2" t="str">
        <f>+Registration!C26</f>
        <v>Jeanette Allen</v>
      </c>
      <c r="D26" s="2">
        <f t="shared" si="0"/>
        <v>12.11430980116843</v>
      </c>
      <c r="E26" s="78">
        <v>1</v>
      </c>
      <c r="F26" s="3">
        <f t="shared" si="1"/>
        <v>32</v>
      </c>
      <c r="G26">
        <f>'Opponents Played'!DF25</f>
        <v>0.8</v>
      </c>
      <c r="I26" s="8"/>
      <c r="J26" s="2" t="str">
        <f t="shared" si="2"/>
        <v xml:space="preserve"> </v>
      </c>
      <c r="K26" s="9" t="str">
        <f t="shared" si="3"/>
        <v xml:space="preserve"> </v>
      </c>
      <c r="L26" s="8"/>
      <c r="M26" s="2" t="str">
        <f t="shared" si="4"/>
        <v xml:space="preserve"> </v>
      </c>
      <c r="N26" s="5" t="str">
        <f t="shared" si="5"/>
        <v xml:space="preserve"> </v>
      </c>
      <c r="O26" s="8"/>
      <c r="P26" s="2" t="str">
        <f t="shared" si="6"/>
        <v xml:space="preserve"> </v>
      </c>
      <c r="Q26" s="5" t="str">
        <f t="shared" si="7"/>
        <v xml:space="preserve"> </v>
      </c>
      <c r="R26" s="124" t="s">
        <v>1113</v>
      </c>
      <c r="S26" s="2">
        <f t="shared" si="8"/>
        <v>5.2827800334368291</v>
      </c>
      <c r="T26" s="5" t="str">
        <f t="shared" si="9"/>
        <v>18Ard</v>
      </c>
      <c r="U26" s="124" t="s">
        <v>1113</v>
      </c>
      <c r="V26" s="2">
        <f t="shared" si="10"/>
        <v>4.4000000000000004</v>
      </c>
      <c r="W26" s="5" t="str">
        <f t="shared" si="11"/>
        <v>18Neb</v>
      </c>
      <c r="X26" s="124" t="s">
        <v>1113</v>
      </c>
      <c r="Y26" s="2">
        <f t="shared" si="12"/>
        <v>0.63152976773160097</v>
      </c>
      <c r="Z26" s="5">
        <f t="shared" si="13"/>
        <v>1824</v>
      </c>
      <c r="AA26" s="8"/>
      <c r="AB26" s="2" t="str">
        <f t="shared" si="14"/>
        <v xml:space="preserve"> </v>
      </c>
      <c r="AC26" s="5" t="str">
        <f t="shared" si="15"/>
        <v xml:space="preserve"> </v>
      </c>
      <c r="AD26" s="8"/>
      <c r="AE26" s="2" t="str">
        <f t="shared" si="16"/>
        <v xml:space="preserve"> </v>
      </c>
      <c r="AF26" s="5" t="str">
        <f t="shared" si="17"/>
        <v xml:space="preserve"> </v>
      </c>
      <c r="AG26" s="8"/>
      <c r="AH26" s="2" t="str">
        <f t="shared" si="18"/>
        <v xml:space="preserve"> </v>
      </c>
      <c r="AI26" s="5" t="str">
        <f t="shared" si="19"/>
        <v xml:space="preserve"> </v>
      </c>
    </row>
    <row r="27" spans="1:35">
      <c r="B27" s="7">
        <f>Registration!B27</f>
        <v>17</v>
      </c>
      <c r="C27" s="2" t="str">
        <f>+Registration!C27</f>
        <v>Tim Flowers</v>
      </c>
      <c r="D27" s="2">
        <f t="shared" si="0"/>
        <v>5.7490488096532228</v>
      </c>
      <c r="E27" s="78"/>
      <c r="F27" s="3">
        <f t="shared" si="1"/>
        <v>39</v>
      </c>
      <c r="G27">
        <f>'Opponents Played'!DF26</f>
        <v>2</v>
      </c>
      <c r="I27" s="102"/>
      <c r="J27" s="2">
        <f t="shared" si="2"/>
        <v>0.10128117256287261</v>
      </c>
      <c r="K27" s="9" t="str">
        <f t="shared" si="3"/>
        <v>1817</v>
      </c>
      <c r="L27" s="102"/>
      <c r="M27" s="2" t="str">
        <f t="shared" si="4"/>
        <v xml:space="preserve"> </v>
      </c>
      <c r="N27" s="5" t="str">
        <f t="shared" si="5"/>
        <v xml:space="preserve"> </v>
      </c>
      <c r="O27" s="102"/>
      <c r="P27" s="2">
        <f t="shared" si="6"/>
        <v>2.7252909501476461</v>
      </c>
      <c r="Q27" s="5">
        <f t="shared" si="7"/>
        <v>1817</v>
      </c>
      <c r="R27" s="124" t="s">
        <v>1113</v>
      </c>
      <c r="S27" s="2">
        <f t="shared" si="8"/>
        <v>3.7490488096532228</v>
      </c>
      <c r="T27" s="5" t="str">
        <f t="shared" si="9"/>
        <v>1817</v>
      </c>
      <c r="U27" s="102"/>
      <c r="V27" s="2" t="str">
        <f t="shared" si="10"/>
        <v xml:space="preserve"> </v>
      </c>
      <c r="W27" s="5" t="str">
        <f t="shared" si="11"/>
        <v xml:space="preserve"> </v>
      </c>
      <c r="X27" s="102"/>
      <c r="Y27" s="2">
        <f t="shared" si="12"/>
        <v>1.620610229388193</v>
      </c>
      <c r="Z27" s="5">
        <f t="shared" si="13"/>
        <v>1817</v>
      </c>
      <c r="AA27" s="102"/>
      <c r="AB27" s="2" t="str">
        <f t="shared" si="14"/>
        <v xml:space="preserve"> </v>
      </c>
      <c r="AC27" s="5" t="str">
        <f t="shared" si="15"/>
        <v xml:space="preserve"> </v>
      </c>
      <c r="AD27" s="8"/>
      <c r="AE27" s="2" t="str">
        <f t="shared" si="16"/>
        <v xml:space="preserve"> </v>
      </c>
      <c r="AF27" s="5" t="str">
        <f t="shared" si="17"/>
        <v xml:space="preserve"> </v>
      </c>
      <c r="AG27" s="8"/>
      <c r="AH27" s="2" t="str">
        <f t="shared" si="18"/>
        <v xml:space="preserve"> </v>
      </c>
      <c r="AI27" s="5" t="str">
        <f t="shared" si="19"/>
        <v xml:space="preserve"> </v>
      </c>
    </row>
    <row r="28" spans="1:35">
      <c r="B28" s="7">
        <f>Registration!B28</f>
        <v>18</v>
      </c>
      <c r="C28" s="2" t="str">
        <f>+Registration!C28</f>
        <v>Craig Bartell</v>
      </c>
      <c r="D28" s="2">
        <f t="shared" si="0"/>
        <v>7.9</v>
      </c>
      <c r="E28" s="78"/>
      <c r="F28" s="3">
        <f t="shared" si="1"/>
        <v>36</v>
      </c>
      <c r="G28">
        <f>'Opponents Played'!DF27</f>
        <v>2</v>
      </c>
      <c r="I28" s="124" t="s">
        <v>1113</v>
      </c>
      <c r="J28" s="2">
        <f t="shared" si="2"/>
        <v>5.9</v>
      </c>
      <c r="K28" s="9" t="str">
        <f t="shared" si="3"/>
        <v>1817</v>
      </c>
      <c r="L28" s="8"/>
      <c r="M28" s="2" t="str">
        <f t="shared" si="4"/>
        <v xml:space="preserve"> </v>
      </c>
      <c r="N28" s="5" t="str">
        <f t="shared" si="5"/>
        <v xml:space="preserve"> </v>
      </c>
      <c r="O28" s="8"/>
      <c r="P28" s="2">
        <f t="shared" si="6"/>
        <v>4.4000000000000004</v>
      </c>
      <c r="Q28" s="5">
        <f t="shared" si="7"/>
        <v>1817</v>
      </c>
      <c r="R28" s="8"/>
      <c r="S28" s="2">
        <f t="shared" si="8"/>
        <v>4.9186324600500058</v>
      </c>
      <c r="T28" s="5" t="str">
        <f t="shared" si="9"/>
        <v>1817</v>
      </c>
      <c r="U28" s="8"/>
      <c r="V28" s="2" t="str">
        <f t="shared" si="10"/>
        <v xml:space="preserve"> </v>
      </c>
      <c r="W28" s="5" t="str">
        <f t="shared" si="11"/>
        <v xml:space="preserve"> </v>
      </c>
      <c r="X28" s="8"/>
      <c r="Y28" s="2">
        <f t="shared" si="12"/>
        <v>5.9</v>
      </c>
      <c r="Z28" s="5">
        <f t="shared" si="13"/>
        <v>1817</v>
      </c>
      <c r="AA28" s="8"/>
      <c r="AB28" s="2" t="str">
        <f t="shared" si="14"/>
        <v xml:space="preserve"> </v>
      </c>
      <c r="AC28" s="5" t="str">
        <f t="shared" si="15"/>
        <v xml:space="preserve"> </v>
      </c>
      <c r="AD28" s="8"/>
      <c r="AE28" s="2" t="str">
        <f t="shared" si="16"/>
        <v xml:space="preserve"> </v>
      </c>
      <c r="AF28" s="5" t="str">
        <f t="shared" si="17"/>
        <v xml:space="preserve"> </v>
      </c>
      <c r="AG28" s="8"/>
      <c r="AH28" s="2" t="str">
        <f t="shared" si="18"/>
        <v xml:space="preserve"> </v>
      </c>
      <c r="AI28" s="5" t="str">
        <f t="shared" si="19"/>
        <v xml:space="preserve"> </v>
      </c>
    </row>
    <row r="29" spans="1:35">
      <c r="B29" s="7">
        <f>Registration!B29</f>
        <v>19</v>
      </c>
      <c r="C29" s="2" t="str">
        <f>+Registration!C29</f>
        <v>Russell de</v>
      </c>
      <c r="D29" s="2">
        <f t="shared" si="0"/>
        <v>5.667219353085077</v>
      </c>
      <c r="E29" s="78">
        <v>1</v>
      </c>
      <c r="F29" s="3">
        <f t="shared" si="1"/>
        <v>40</v>
      </c>
      <c r="G29">
        <f>'Opponents Played'!DF28</f>
        <v>1.2</v>
      </c>
      <c r="I29" s="102"/>
      <c r="J29" s="2" t="str">
        <f t="shared" si="2"/>
        <v xml:space="preserve"> </v>
      </c>
      <c r="K29" s="9" t="str">
        <f t="shared" si="3"/>
        <v xml:space="preserve"> </v>
      </c>
      <c r="L29" s="124" t="s">
        <v>1113</v>
      </c>
      <c r="M29" s="2">
        <f t="shared" si="4"/>
        <v>0.60000000000000009</v>
      </c>
      <c r="N29" s="5" t="str">
        <f t="shared" si="5"/>
        <v>18Neb</v>
      </c>
      <c r="O29" s="102"/>
      <c r="P29" s="2" t="str">
        <f t="shared" si="6"/>
        <v xml:space="preserve"> </v>
      </c>
      <c r="Q29" s="5" t="str">
        <f t="shared" si="7"/>
        <v xml:space="preserve"> </v>
      </c>
      <c r="R29" s="102" t="s">
        <v>1113</v>
      </c>
      <c r="S29" s="2">
        <f t="shared" si="8"/>
        <v>2.8672193530850771</v>
      </c>
      <c r="T29" s="5">
        <f t="shared" si="9"/>
        <v>1812</v>
      </c>
      <c r="U29" s="102"/>
      <c r="V29" s="2" t="str">
        <f t="shared" si="10"/>
        <v xml:space="preserve"> </v>
      </c>
      <c r="W29" s="5" t="str">
        <f t="shared" si="11"/>
        <v xml:space="preserve"> </v>
      </c>
      <c r="X29" s="8"/>
      <c r="Y29" s="2" t="str">
        <f t="shared" si="12"/>
        <v xml:space="preserve"> </v>
      </c>
      <c r="Z29" s="5" t="str">
        <f t="shared" si="13"/>
        <v xml:space="preserve"> </v>
      </c>
      <c r="AA29" s="8"/>
      <c r="AB29" s="2" t="str">
        <f t="shared" si="14"/>
        <v xml:space="preserve"> </v>
      </c>
      <c r="AC29" s="5" t="str">
        <f t="shared" si="15"/>
        <v xml:space="preserve"> </v>
      </c>
      <c r="AD29" s="102"/>
      <c r="AE29" s="2" t="str">
        <f t="shared" si="16"/>
        <v xml:space="preserve"> </v>
      </c>
      <c r="AF29" s="5" t="str">
        <f t="shared" si="17"/>
        <v xml:space="preserve"> </v>
      </c>
      <c r="AG29" s="8"/>
      <c r="AH29" s="2" t="str">
        <f t="shared" si="18"/>
        <v xml:space="preserve"> </v>
      </c>
      <c r="AI29" s="5" t="str">
        <f t="shared" si="19"/>
        <v xml:space="preserve"> </v>
      </c>
    </row>
    <row r="30" spans="1:35">
      <c r="B30" s="7">
        <f>Registration!B30</f>
        <v>20</v>
      </c>
      <c r="C30" s="2" t="str">
        <f>+Registration!C30</f>
        <v>David Hecht</v>
      </c>
      <c r="D30" s="2">
        <f t="shared" si="0"/>
        <v>14.574224088795209</v>
      </c>
      <c r="E30" s="78"/>
      <c r="F30" s="3">
        <f t="shared" si="1"/>
        <v>26</v>
      </c>
      <c r="G30">
        <f>'Opponents Played'!DF29</f>
        <v>1.4</v>
      </c>
      <c r="I30" s="124" t="s">
        <v>1113</v>
      </c>
      <c r="J30" s="2">
        <f t="shared" si="2"/>
        <v>3.7123411978221417</v>
      </c>
      <c r="K30" s="9" t="str">
        <f t="shared" si="3"/>
        <v>18Ard</v>
      </c>
      <c r="L30" s="8"/>
      <c r="M30" s="2" t="str">
        <f t="shared" si="4"/>
        <v xml:space="preserve"> </v>
      </c>
      <c r="N30" s="5" t="str">
        <f t="shared" si="5"/>
        <v xml:space="preserve"> </v>
      </c>
      <c r="O30" s="8"/>
      <c r="P30" s="2" t="str">
        <f t="shared" si="6"/>
        <v xml:space="preserve"> </v>
      </c>
      <c r="Q30" s="5" t="str">
        <f t="shared" si="7"/>
        <v xml:space="preserve"> </v>
      </c>
      <c r="R30" s="124" t="s">
        <v>1113</v>
      </c>
      <c r="S30" s="2">
        <f t="shared" si="8"/>
        <v>1.887508956293289</v>
      </c>
      <c r="T30" s="5" t="str">
        <f t="shared" si="9"/>
        <v>18Ard</v>
      </c>
      <c r="U30" s="8"/>
      <c r="V30" s="2" t="str">
        <f t="shared" si="10"/>
        <v xml:space="preserve"> </v>
      </c>
      <c r="W30" s="5" t="str">
        <f t="shared" si="11"/>
        <v xml:space="preserve"> </v>
      </c>
      <c r="X30" s="124" t="s">
        <v>1113</v>
      </c>
      <c r="Y30" s="2">
        <f t="shared" si="12"/>
        <v>3.6830559757942511</v>
      </c>
      <c r="Z30" s="5">
        <f t="shared" si="13"/>
        <v>1824</v>
      </c>
      <c r="AA30" s="124" t="s">
        <v>1113</v>
      </c>
      <c r="AB30" s="2">
        <f t="shared" si="14"/>
        <v>3.8913179588855265</v>
      </c>
      <c r="AC30" s="5" t="str">
        <f t="shared" si="15"/>
        <v>18West</v>
      </c>
      <c r="AD30" s="8"/>
      <c r="AE30" s="2" t="str">
        <f t="shared" si="16"/>
        <v xml:space="preserve"> </v>
      </c>
      <c r="AF30" s="5" t="str">
        <f t="shared" si="17"/>
        <v xml:space="preserve"> </v>
      </c>
      <c r="AG30" s="8"/>
      <c r="AH30" s="2" t="str">
        <f t="shared" si="18"/>
        <v xml:space="preserve"> </v>
      </c>
      <c r="AI30" s="5" t="str">
        <f t="shared" si="19"/>
        <v xml:space="preserve"> </v>
      </c>
    </row>
    <row r="31" spans="1:35">
      <c r="A31" s="81"/>
      <c r="B31" s="7">
        <f>Registration!B31</f>
        <v>21</v>
      </c>
      <c r="C31" s="2" t="str">
        <f>+Registration!C31</f>
        <v>Alex Sheldon</v>
      </c>
      <c r="D31" s="2">
        <f t="shared" si="0"/>
        <v>14.77679406617554</v>
      </c>
      <c r="E31" s="78">
        <v>1</v>
      </c>
      <c r="F31" s="3">
        <f t="shared" si="1"/>
        <v>25</v>
      </c>
      <c r="G31">
        <f>'Opponents Played'!DF30</f>
        <v>1.8</v>
      </c>
      <c r="I31" s="102"/>
      <c r="J31" s="2">
        <f t="shared" si="2"/>
        <v>2.2122713946670389</v>
      </c>
      <c r="K31" s="9" t="str">
        <f t="shared" si="3"/>
        <v>18Ard</v>
      </c>
      <c r="L31" s="102"/>
      <c r="M31" s="2" t="str">
        <f t="shared" si="4"/>
        <v xml:space="preserve"> </v>
      </c>
      <c r="N31" s="5" t="str">
        <f t="shared" si="5"/>
        <v xml:space="preserve"> </v>
      </c>
      <c r="O31" s="124" t="s">
        <v>1113</v>
      </c>
      <c r="P31" s="2">
        <f t="shared" si="6"/>
        <v>1.7874566187407042</v>
      </c>
      <c r="Q31" s="5" t="str">
        <f t="shared" si="7"/>
        <v>18Neb</v>
      </c>
      <c r="R31" s="124" t="s">
        <v>1113</v>
      </c>
      <c r="S31" s="2">
        <f t="shared" si="8"/>
        <v>4.2117267733460713</v>
      </c>
      <c r="T31" s="5" t="str">
        <f t="shared" si="9"/>
        <v>18Ard</v>
      </c>
      <c r="U31" s="8"/>
      <c r="V31" s="2">
        <f t="shared" si="10"/>
        <v>0.60000000000000009</v>
      </c>
      <c r="W31" s="5" t="str">
        <f t="shared" si="11"/>
        <v>18Neb</v>
      </c>
      <c r="X31" s="124" t="s">
        <v>1113</v>
      </c>
      <c r="Y31" s="2">
        <f t="shared" si="12"/>
        <v>5.1653911186259673</v>
      </c>
      <c r="Z31" s="5">
        <f t="shared" si="13"/>
        <v>1824</v>
      </c>
      <c r="AA31" s="124" t="s">
        <v>1113</v>
      </c>
      <c r="AB31" s="2">
        <f t="shared" si="14"/>
        <v>0.81221955546279867</v>
      </c>
      <c r="AC31" s="5" t="str">
        <f t="shared" si="15"/>
        <v>18West</v>
      </c>
      <c r="AD31" s="8"/>
      <c r="AE31" s="2" t="str">
        <f t="shared" si="16"/>
        <v xml:space="preserve"> </v>
      </c>
      <c r="AF31" s="5" t="str">
        <f t="shared" si="17"/>
        <v xml:space="preserve"> </v>
      </c>
      <c r="AG31" s="8"/>
      <c r="AH31" s="2" t="str">
        <f t="shared" si="18"/>
        <v xml:space="preserve"> </v>
      </c>
      <c r="AI31" s="5" t="str">
        <f t="shared" si="19"/>
        <v xml:space="preserve"> </v>
      </c>
    </row>
    <row r="32" spans="1:35">
      <c r="B32" s="7">
        <f>Registration!B32</f>
        <v>22</v>
      </c>
      <c r="C32" s="2" t="str">
        <f>+Registration!C32</f>
        <v>Barrington B.</v>
      </c>
      <c r="D32" s="2">
        <f t="shared" si="0"/>
        <v>18.463826787686177</v>
      </c>
      <c r="E32" s="78">
        <v>1</v>
      </c>
      <c r="F32" s="3">
        <f t="shared" si="1"/>
        <v>13</v>
      </c>
      <c r="G32">
        <f>'Opponents Played'!DF31</f>
        <v>2.4</v>
      </c>
      <c r="I32" s="102"/>
      <c r="J32" s="2">
        <f t="shared" si="2"/>
        <v>0.8990961019396142</v>
      </c>
      <c r="K32" s="9" t="str">
        <f t="shared" si="3"/>
        <v>18Mex</v>
      </c>
      <c r="L32" s="124" t="s">
        <v>1113</v>
      </c>
      <c r="M32" s="2">
        <f t="shared" si="4"/>
        <v>4.8544334380285088</v>
      </c>
      <c r="N32" s="5" t="str">
        <f t="shared" si="5"/>
        <v>18EU</v>
      </c>
      <c r="O32" s="102"/>
      <c r="P32" s="2" t="str">
        <f t="shared" si="6"/>
        <v xml:space="preserve"> </v>
      </c>
      <c r="Q32" s="5" t="str">
        <f t="shared" si="7"/>
        <v xml:space="preserve"> </v>
      </c>
      <c r="R32" s="102"/>
      <c r="S32" s="2">
        <f t="shared" si="8"/>
        <v>0.54537855266300461</v>
      </c>
      <c r="T32" s="5" t="str">
        <f t="shared" si="9"/>
        <v>18Ard</v>
      </c>
      <c r="U32" s="124" t="s">
        <v>1113</v>
      </c>
      <c r="V32" s="2">
        <f t="shared" si="10"/>
        <v>5.4</v>
      </c>
      <c r="W32" s="5" t="str">
        <f t="shared" si="11"/>
        <v>18Neb</v>
      </c>
      <c r="X32" s="124" t="s">
        <v>1113</v>
      </c>
      <c r="Y32" s="2">
        <f t="shared" si="12"/>
        <v>2.5268617602096528</v>
      </c>
      <c r="Z32" s="5">
        <f t="shared" si="13"/>
        <v>1824</v>
      </c>
      <c r="AA32" s="124" t="s">
        <v>1113</v>
      </c>
      <c r="AB32" s="2">
        <f t="shared" si="14"/>
        <v>2.2825315894480163</v>
      </c>
      <c r="AC32" s="5" t="str">
        <f t="shared" si="15"/>
        <v>18EU</v>
      </c>
      <c r="AD32" s="8"/>
      <c r="AE32" s="2" t="str">
        <f t="shared" si="16"/>
        <v xml:space="preserve"> </v>
      </c>
      <c r="AF32" s="5" t="str">
        <f t="shared" si="17"/>
        <v xml:space="preserve"> </v>
      </c>
      <c r="AG32" s="8"/>
      <c r="AH32" s="2" t="str">
        <f t="shared" si="18"/>
        <v xml:space="preserve"> </v>
      </c>
      <c r="AI32" s="5" t="str">
        <f t="shared" si="19"/>
        <v xml:space="preserve"> </v>
      </c>
    </row>
    <row r="33" spans="1:35">
      <c r="B33" s="7">
        <f>Registration!B33</f>
        <v>23</v>
      </c>
      <c r="C33" s="2" t="str">
        <f>+Registration!C33</f>
        <v>Jeremy V</v>
      </c>
      <c r="D33" s="2">
        <f t="shared" si="0"/>
        <v>23.477349782553699</v>
      </c>
      <c r="E33" s="78"/>
      <c r="F33" s="3">
        <f t="shared" si="1"/>
        <v>5</v>
      </c>
      <c r="G33" s="13">
        <f>'Opponents Played'!DF32</f>
        <v>2.8</v>
      </c>
      <c r="I33" s="102"/>
      <c r="J33" s="2">
        <f t="shared" si="2"/>
        <v>2.5715110356536504</v>
      </c>
      <c r="K33" s="9">
        <f t="shared" si="3"/>
        <v>1861</v>
      </c>
      <c r="L33" s="124" t="s">
        <v>1113</v>
      </c>
      <c r="M33" s="2">
        <f t="shared" si="4"/>
        <v>4.8971999147182146</v>
      </c>
      <c r="N33" s="5" t="str">
        <f t="shared" si="5"/>
        <v>18EU</v>
      </c>
      <c r="O33" s="124" t="s">
        <v>1113</v>
      </c>
      <c r="P33" s="2">
        <f t="shared" si="6"/>
        <v>5.7876761064465629</v>
      </c>
      <c r="Q33" s="5" t="str">
        <f t="shared" si="7"/>
        <v>1841</v>
      </c>
      <c r="R33" s="124" t="s">
        <v>1113</v>
      </c>
      <c r="S33" s="2">
        <f t="shared" si="8"/>
        <v>4.8429721657071125</v>
      </c>
      <c r="T33" s="5" t="str">
        <f t="shared" si="9"/>
        <v>18GL</v>
      </c>
      <c r="U33" s="8"/>
      <c r="V33" s="2" t="str">
        <f t="shared" si="10"/>
        <v xml:space="preserve"> </v>
      </c>
      <c r="W33" s="5" t="str">
        <f t="shared" si="11"/>
        <v xml:space="preserve"> </v>
      </c>
      <c r="X33" s="8"/>
      <c r="Y33" s="2" t="str">
        <f t="shared" si="12"/>
        <v xml:space="preserve"> </v>
      </c>
      <c r="Z33" s="5" t="str">
        <f t="shared" si="13"/>
        <v xml:space="preserve"> </v>
      </c>
      <c r="AA33" s="124" t="s">
        <v>1113</v>
      </c>
      <c r="AB33" s="2">
        <f t="shared" si="14"/>
        <v>5.1495015956818087</v>
      </c>
      <c r="AC33" s="5">
        <f t="shared" si="15"/>
        <v>1861</v>
      </c>
      <c r="AD33" s="8"/>
      <c r="AE33" s="2">
        <f t="shared" si="16"/>
        <v>4.0784199189514805</v>
      </c>
      <c r="AF33" s="5">
        <f t="shared" si="17"/>
        <v>1846</v>
      </c>
      <c r="AG33" s="8"/>
      <c r="AH33" s="2" t="str">
        <f t="shared" si="18"/>
        <v xml:space="preserve"> </v>
      </c>
      <c r="AI33" s="5" t="str">
        <f t="shared" si="19"/>
        <v xml:space="preserve"> </v>
      </c>
    </row>
    <row r="34" spans="1:35">
      <c r="B34" s="7">
        <f>Registration!B34</f>
        <v>24</v>
      </c>
      <c r="C34" s="2" t="str">
        <f>+Registration!C34</f>
        <v>Michael Monical</v>
      </c>
      <c r="D34" s="2">
        <f t="shared" si="0"/>
        <v>19.937313216767947</v>
      </c>
      <c r="E34" s="78"/>
      <c r="F34" s="3">
        <f t="shared" si="1"/>
        <v>10</v>
      </c>
      <c r="G34">
        <f>'Opponents Played'!DF33</f>
        <v>4.2</v>
      </c>
      <c r="I34" s="124" t="s">
        <v>1113</v>
      </c>
      <c r="J34" s="2">
        <f t="shared" si="2"/>
        <v>1.6896715347709179</v>
      </c>
      <c r="K34" s="9" t="str">
        <f t="shared" si="3"/>
        <v>1817</v>
      </c>
      <c r="L34" s="102"/>
      <c r="M34" s="2">
        <f t="shared" si="4"/>
        <v>1.1102679063613978</v>
      </c>
      <c r="N34" s="5" t="str">
        <f t="shared" si="5"/>
        <v>18Ard</v>
      </c>
      <c r="O34" s="102"/>
      <c r="P34" s="2" t="str">
        <f t="shared" si="6"/>
        <v xml:space="preserve"> </v>
      </c>
      <c r="Q34" s="14" t="str">
        <f t="shared" si="7"/>
        <v xml:space="preserve"> </v>
      </c>
      <c r="R34" s="124" t="s">
        <v>1113</v>
      </c>
      <c r="S34" s="2">
        <f t="shared" si="8"/>
        <v>4.1586028812177229</v>
      </c>
      <c r="T34" s="5">
        <f t="shared" si="9"/>
        <v>1812</v>
      </c>
      <c r="U34" s="124" t="s">
        <v>1113</v>
      </c>
      <c r="V34" s="2">
        <f t="shared" si="10"/>
        <v>4.09712441314554</v>
      </c>
      <c r="W34" s="14">
        <f t="shared" si="11"/>
        <v>1846</v>
      </c>
      <c r="X34" s="124" t="s">
        <v>1113</v>
      </c>
      <c r="Y34" s="2">
        <f t="shared" si="12"/>
        <v>5.7919143876337689</v>
      </c>
      <c r="Z34" s="5">
        <f t="shared" si="13"/>
        <v>1870</v>
      </c>
      <c r="AA34" s="8"/>
      <c r="AB34" s="2">
        <f t="shared" si="14"/>
        <v>0.29994336111335862</v>
      </c>
      <c r="AC34" s="5" t="str">
        <f t="shared" si="15"/>
        <v>18West</v>
      </c>
      <c r="AD34" s="8"/>
      <c r="AE34" s="2">
        <f t="shared" si="16"/>
        <v>1.0329195898542904</v>
      </c>
      <c r="AF34" s="5" t="str">
        <f t="shared" si="17"/>
        <v>18Scan</v>
      </c>
      <c r="AG34" s="8"/>
      <c r="AH34" s="2" t="str">
        <f t="shared" si="18"/>
        <v xml:space="preserve"> </v>
      </c>
      <c r="AI34" s="5" t="str">
        <f t="shared" si="19"/>
        <v xml:space="preserve"> </v>
      </c>
    </row>
    <row r="35" spans="1:35">
      <c r="B35" s="7">
        <f>Registration!B35</f>
        <v>25</v>
      </c>
      <c r="C35" s="2" t="str">
        <f>+Registration!C35</f>
        <v>Ken Gutermuth</v>
      </c>
      <c r="D35" s="2">
        <f t="shared" si="0"/>
        <v>11.002924420118847</v>
      </c>
      <c r="E35" s="78"/>
      <c r="F35" s="3">
        <f t="shared" si="1"/>
        <v>33</v>
      </c>
      <c r="G35">
        <f>'Opponents Played'!DF34</f>
        <v>2.2000000000000002</v>
      </c>
      <c r="I35" s="8"/>
      <c r="J35" s="2" t="str">
        <f t="shared" si="2"/>
        <v xml:space="preserve"> </v>
      </c>
      <c r="K35" s="9" t="str">
        <f t="shared" si="3"/>
        <v xml:space="preserve"> </v>
      </c>
      <c r="L35" s="8"/>
      <c r="M35" s="2" t="str">
        <f t="shared" si="4"/>
        <v xml:space="preserve"> </v>
      </c>
      <c r="N35" s="5" t="str">
        <f t="shared" si="5"/>
        <v xml:space="preserve"> </v>
      </c>
      <c r="O35" s="8"/>
      <c r="P35" s="2" t="str">
        <f t="shared" si="6"/>
        <v xml:space="preserve"> </v>
      </c>
      <c r="Q35" s="5" t="str">
        <f t="shared" si="7"/>
        <v xml:space="preserve"> </v>
      </c>
      <c r="R35" s="124" t="s">
        <v>1113</v>
      </c>
      <c r="S35" s="2">
        <f t="shared" si="8"/>
        <v>0.83158737716981967</v>
      </c>
      <c r="T35" s="5" t="str">
        <f t="shared" si="9"/>
        <v>18GL</v>
      </c>
      <c r="U35" s="124" t="s">
        <v>1113</v>
      </c>
      <c r="V35" s="2">
        <f t="shared" si="10"/>
        <v>0.82203638497652598</v>
      </c>
      <c r="W35" s="5">
        <f t="shared" si="11"/>
        <v>1846</v>
      </c>
      <c r="X35" s="124" t="s">
        <v>1113</v>
      </c>
      <c r="Y35" s="2">
        <f t="shared" si="12"/>
        <v>4.9000000000000004</v>
      </c>
      <c r="Z35" s="5" t="str">
        <f t="shared" si="13"/>
        <v>1841</v>
      </c>
      <c r="AA35" s="124" t="s">
        <v>1113</v>
      </c>
      <c r="AB35" s="2">
        <f t="shared" si="14"/>
        <v>2.249300657972499</v>
      </c>
      <c r="AC35" s="14">
        <f t="shared" si="15"/>
        <v>1861</v>
      </c>
      <c r="AD35" s="8"/>
      <c r="AE35" s="2" t="str">
        <f t="shared" si="16"/>
        <v xml:space="preserve"> </v>
      </c>
      <c r="AF35" s="5" t="str">
        <f t="shared" si="17"/>
        <v xml:space="preserve"> </v>
      </c>
      <c r="AG35" s="8"/>
      <c r="AH35" s="2" t="str">
        <f t="shared" si="18"/>
        <v xml:space="preserve"> </v>
      </c>
      <c r="AI35" s="5" t="str">
        <f t="shared" si="19"/>
        <v xml:space="preserve"> </v>
      </c>
    </row>
    <row r="36" spans="1:35" hidden="1">
      <c r="B36" s="7">
        <f>Registration!B36</f>
        <v>26</v>
      </c>
      <c r="C36" s="2" t="str">
        <f>+Registration!C36</f>
        <v>Debbie Gutermuth</v>
      </c>
      <c r="D36" s="2">
        <f t="shared" si="0"/>
        <v>0</v>
      </c>
      <c r="E36" s="78"/>
      <c r="F36" s="3" t="str">
        <f t="shared" si="1"/>
        <v xml:space="preserve"> </v>
      </c>
      <c r="G36">
        <f>'Opponents Played'!DF35</f>
        <v>0</v>
      </c>
      <c r="I36" s="102"/>
      <c r="J36" s="2" t="str">
        <f t="shared" si="2"/>
        <v xml:space="preserve"> </v>
      </c>
      <c r="K36" s="9" t="str">
        <f t="shared" si="3"/>
        <v xml:space="preserve"> </v>
      </c>
      <c r="L36" s="102"/>
      <c r="M36" s="2" t="str">
        <f t="shared" si="4"/>
        <v xml:space="preserve"> </v>
      </c>
      <c r="N36" s="5" t="str">
        <f t="shared" si="5"/>
        <v xml:space="preserve"> </v>
      </c>
      <c r="O36" s="102"/>
      <c r="P36" s="2" t="str">
        <f t="shared" si="6"/>
        <v xml:space="preserve"> </v>
      </c>
      <c r="Q36" s="5" t="str">
        <f t="shared" si="7"/>
        <v xml:space="preserve"> </v>
      </c>
      <c r="R36" s="102"/>
      <c r="S36" s="2" t="str">
        <f t="shared" si="8"/>
        <v xml:space="preserve"> </v>
      </c>
      <c r="T36" s="5" t="str">
        <f t="shared" si="9"/>
        <v xml:space="preserve"> </v>
      </c>
      <c r="U36" s="102"/>
      <c r="V36" s="2" t="str">
        <f t="shared" si="10"/>
        <v xml:space="preserve"> </v>
      </c>
      <c r="W36" s="5" t="str">
        <f t="shared" si="11"/>
        <v xml:space="preserve"> </v>
      </c>
      <c r="X36" s="8"/>
      <c r="Y36" s="2" t="str">
        <f t="shared" si="12"/>
        <v xml:space="preserve"> </v>
      </c>
      <c r="Z36" s="5" t="str">
        <f t="shared" si="13"/>
        <v xml:space="preserve"> </v>
      </c>
      <c r="AA36" s="102"/>
      <c r="AB36" s="2" t="str">
        <f t="shared" si="14"/>
        <v xml:space="preserve"> </v>
      </c>
      <c r="AC36" s="5" t="str">
        <f t="shared" si="15"/>
        <v xml:space="preserve"> </v>
      </c>
      <c r="AD36" s="8"/>
      <c r="AE36" s="2" t="str">
        <f t="shared" si="16"/>
        <v xml:space="preserve"> </v>
      </c>
      <c r="AF36" s="5" t="str">
        <f t="shared" si="17"/>
        <v xml:space="preserve"> </v>
      </c>
      <c r="AG36" s="8"/>
      <c r="AH36" s="2" t="str">
        <f t="shared" si="18"/>
        <v xml:space="preserve"> </v>
      </c>
      <c r="AI36" s="5" t="str">
        <f t="shared" si="19"/>
        <v xml:space="preserve"> </v>
      </c>
    </row>
    <row r="37" spans="1:35" s="84" customFormat="1">
      <c r="A37" s="1"/>
      <c r="B37" s="87">
        <f>Registration!B37</f>
        <v>27</v>
      </c>
      <c r="C37" s="88" t="str">
        <f>+Registration!C37</f>
        <v>Bruce Beard</v>
      </c>
      <c r="D37" s="88">
        <f t="shared" si="0"/>
        <v>26.45954565930889</v>
      </c>
      <c r="E37" s="89">
        <v>1</v>
      </c>
      <c r="F37" s="90">
        <f t="shared" si="1"/>
        <v>1</v>
      </c>
      <c r="G37" s="96">
        <f>'Opponents Played'!DF36</f>
        <v>3.2</v>
      </c>
      <c r="H37" s="92"/>
      <c r="I37" s="124" t="s">
        <v>1113</v>
      </c>
      <c r="J37" s="88">
        <f t="shared" si="2"/>
        <v>5.1803716025359359</v>
      </c>
      <c r="K37" s="93" t="str">
        <f t="shared" si="3"/>
        <v>18Mex</v>
      </c>
      <c r="L37" s="124"/>
      <c r="M37" s="88">
        <f t="shared" si="4"/>
        <v>5.1841761827079935</v>
      </c>
      <c r="N37" s="94" t="str">
        <f t="shared" si="5"/>
        <v>18Neb</v>
      </c>
      <c r="O37" s="124" t="s">
        <v>1113</v>
      </c>
      <c r="P37" s="88">
        <f t="shared" si="6"/>
        <v>5.8894074350632035</v>
      </c>
      <c r="Q37" s="94" t="str">
        <f t="shared" si="7"/>
        <v>18MidE</v>
      </c>
      <c r="R37" s="124"/>
      <c r="S37" s="88">
        <f t="shared" si="8"/>
        <v>4.249325691166554</v>
      </c>
      <c r="T37" s="94" t="str">
        <f t="shared" si="9"/>
        <v>18AL</v>
      </c>
      <c r="U37" s="124" t="s">
        <v>1113</v>
      </c>
      <c r="V37" s="88">
        <f t="shared" si="10"/>
        <v>5.3460090361445776</v>
      </c>
      <c r="W37" s="94" t="str">
        <f t="shared" si="11"/>
        <v>18NYC</v>
      </c>
      <c r="X37" s="8"/>
      <c r="Y37" s="88">
        <f t="shared" si="12"/>
        <v>4.6426872770511292</v>
      </c>
      <c r="Z37" s="94">
        <f t="shared" si="13"/>
        <v>1870</v>
      </c>
      <c r="AA37" s="124" t="s">
        <v>1113</v>
      </c>
      <c r="AB37" s="88">
        <f t="shared" si="14"/>
        <v>5.8437575855651751</v>
      </c>
      <c r="AC37" s="94" t="str">
        <f t="shared" si="15"/>
        <v>18West</v>
      </c>
      <c r="AD37" s="8"/>
      <c r="AE37" s="2">
        <f t="shared" si="16"/>
        <v>4.5798846136373959</v>
      </c>
      <c r="AF37" s="5">
        <f t="shared" si="17"/>
        <v>1861</v>
      </c>
      <c r="AG37" s="8"/>
      <c r="AH37" s="2" t="str">
        <f t="shared" si="18"/>
        <v xml:space="preserve"> </v>
      </c>
      <c r="AI37" s="5" t="str">
        <f t="shared" si="19"/>
        <v xml:space="preserve"> </v>
      </c>
    </row>
    <row r="38" spans="1:35">
      <c r="B38" s="7">
        <f>Registration!B38</f>
        <v>28</v>
      </c>
      <c r="C38" s="2" t="str">
        <f>+Registration!C38</f>
        <v>Rick Dutton</v>
      </c>
      <c r="D38" s="2">
        <f t="shared" si="0"/>
        <v>20.708482169604732</v>
      </c>
      <c r="E38" s="78">
        <v>1</v>
      </c>
      <c r="F38" s="3">
        <f t="shared" si="1"/>
        <v>8</v>
      </c>
      <c r="G38">
        <f>'Opponents Played'!DF37</f>
        <v>3</v>
      </c>
      <c r="I38" s="124" t="s">
        <v>1113</v>
      </c>
      <c r="J38" s="2">
        <f t="shared" si="2"/>
        <v>3.6165311653116534</v>
      </c>
      <c r="K38" s="9" t="str">
        <f t="shared" si="3"/>
        <v>18Mex</v>
      </c>
      <c r="L38" s="8"/>
      <c r="M38" s="2">
        <f t="shared" si="4"/>
        <v>3.7367280354229786</v>
      </c>
      <c r="N38" s="5" t="str">
        <f t="shared" si="5"/>
        <v>18Neb</v>
      </c>
      <c r="O38" s="124" t="s">
        <v>1113</v>
      </c>
      <c r="P38" s="2">
        <f t="shared" si="6"/>
        <v>4.105742296918768</v>
      </c>
      <c r="Q38" s="5" t="str">
        <f t="shared" si="7"/>
        <v>18Neb</v>
      </c>
      <c r="R38" s="8"/>
      <c r="S38" s="2">
        <f t="shared" si="8"/>
        <v>2.8737635421573247</v>
      </c>
      <c r="T38" s="5" t="str">
        <f t="shared" si="9"/>
        <v>18AL</v>
      </c>
      <c r="U38" s="8"/>
      <c r="V38" s="2" t="str">
        <f t="shared" si="10"/>
        <v xml:space="preserve"> </v>
      </c>
      <c r="W38" s="5" t="str">
        <f t="shared" si="11"/>
        <v xml:space="preserve"> </v>
      </c>
      <c r="X38" s="124" t="s">
        <v>1113</v>
      </c>
      <c r="Y38" s="2">
        <f t="shared" si="12"/>
        <v>4.2917363455652664</v>
      </c>
      <c r="Z38" s="5">
        <f t="shared" si="13"/>
        <v>1817</v>
      </c>
      <c r="AA38" s="124" t="s">
        <v>1113</v>
      </c>
      <c r="AB38" s="2">
        <f t="shared" si="14"/>
        <v>4.6944723618090451</v>
      </c>
      <c r="AC38" s="5">
        <f t="shared" si="15"/>
        <v>1861</v>
      </c>
      <c r="AD38" s="8"/>
      <c r="AE38" s="2" t="str">
        <f t="shared" si="16"/>
        <v xml:space="preserve"> </v>
      </c>
      <c r="AF38" s="5" t="str">
        <f t="shared" si="17"/>
        <v xml:space="preserve"> </v>
      </c>
      <c r="AG38" s="8"/>
      <c r="AH38" s="2" t="str">
        <f t="shared" si="18"/>
        <v xml:space="preserve"> </v>
      </c>
      <c r="AI38" s="5" t="str">
        <f t="shared" si="19"/>
        <v xml:space="preserve"> </v>
      </c>
    </row>
    <row r="39" spans="1:35">
      <c r="B39" s="7">
        <f>Registration!B39</f>
        <v>29</v>
      </c>
      <c r="C39" s="2" t="str">
        <f>+Registration!C39</f>
        <v>Matt Campbell</v>
      </c>
      <c r="D39" s="2">
        <f t="shared" si="0"/>
        <v>24.472214060316407</v>
      </c>
      <c r="E39" s="78">
        <v>1</v>
      </c>
      <c r="F39" s="3">
        <f t="shared" si="1"/>
        <v>4</v>
      </c>
      <c r="G39">
        <f>'Opponents Played'!DF38</f>
        <v>3.4</v>
      </c>
      <c r="I39" s="124" t="s">
        <v>1113</v>
      </c>
      <c r="J39" s="2">
        <f t="shared" si="2"/>
        <v>4.9075108194890413</v>
      </c>
      <c r="K39" s="9" t="str">
        <f t="shared" si="3"/>
        <v>18Ard</v>
      </c>
      <c r="L39" s="124" t="s">
        <v>1113</v>
      </c>
      <c r="M39" s="2">
        <f t="shared" si="4"/>
        <v>4.6072758975984778</v>
      </c>
      <c r="N39" s="5" t="str">
        <f t="shared" si="5"/>
        <v>18Neb</v>
      </c>
      <c r="O39" s="124" t="s">
        <v>1113</v>
      </c>
      <c r="P39" s="2">
        <f t="shared" si="6"/>
        <v>5.6581627066681257</v>
      </c>
      <c r="Q39" s="5" t="str">
        <f t="shared" si="7"/>
        <v>18EU</v>
      </c>
      <c r="R39" s="8"/>
      <c r="S39" s="2">
        <f t="shared" si="8"/>
        <v>1.2958477508650521</v>
      </c>
      <c r="T39" s="5" t="str">
        <f t="shared" si="9"/>
        <v>18Miss</v>
      </c>
      <c r="U39" s="8"/>
      <c r="V39" s="2">
        <f t="shared" si="10"/>
        <v>3.6389307228915664</v>
      </c>
      <c r="W39" s="5" t="str">
        <f t="shared" si="11"/>
        <v>18NYC</v>
      </c>
      <c r="X39" s="124" t="s">
        <v>1113</v>
      </c>
      <c r="Y39" s="2">
        <f t="shared" si="12"/>
        <v>4.8992646365607619</v>
      </c>
      <c r="Z39" s="5">
        <f t="shared" si="13"/>
        <v>1824</v>
      </c>
      <c r="AA39" s="8"/>
      <c r="AB39" s="2">
        <f t="shared" si="14"/>
        <v>1.0455261810015366</v>
      </c>
      <c r="AC39" s="5">
        <f t="shared" si="15"/>
        <v>1861</v>
      </c>
      <c r="AD39" s="8"/>
      <c r="AE39" s="2" t="str">
        <f t="shared" si="16"/>
        <v xml:space="preserve"> </v>
      </c>
      <c r="AF39" s="5" t="str">
        <f t="shared" si="17"/>
        <v xml:space="preserve"> </v>
      </c>
      <c r="AG39" s="8"/>
      <c r="AH39" s="2" t="str">
        <f t="shared" si="18"/>
        <v xml:space="preserve"> </v>
      </c>
      <c r="AI39" s="5" t="str">
        <f t="shared" si="19"/>
        <v xml:space="preserve"> </v>
      </c>
    </row>
    <row r="40" spans="1:35">
      <c r="B40" s="7">
        <f>Registration!B40</f>
        <v>30</v>
      </c>
      <c r="C40" s="2" t="str">
        <f>+Registration!C40</f>
        <v>Mike Coyne</v>
      </c>
      <c r="D40" s="2">
        <f t="shared" si="0"/>
        <v>19.416803920479492</v>
      </c>
      <c r="E40" s="78"/>
      <c r="F40" s="3">
        <f t="shared" si="1"/>
        <v>11</v>
      </c>
      <c r="G40">
        <f>'Opponents Played'!DF39</f>
        <v>3.4</v>
      </c>
      <c r="I40" s="124" t="s">
        <v>1113</v>
      </c>
      <c r="J40" s="2">
        <f t="shared" si="2"/>
        <v>4.8522580645161293</v>
      </c>
      <c r="K40" s="9">
        <f t="shared" si="3"/>
        <v>1861</v>
      </c>
      <c r="L40" s="102"/>
      <c r="M40" s="2">
        <f t="shared" si="4"/>
        <v>0.83800014213630858</v>
      </c>
      <c r="N40" s="5" t="str">
        <f t="shared" si="5"/>
        <v>18EU</v>
      </c>
      <c r="O40" s="124" t="s">
        <v>1113</v>
      </c>
      <c r="P40" s="2">
        <f t="shared" si="6"/>
        <v>4.2593738332711073</v>
      </c>
      <c r="Q40" s="5" t="str">
        <f t="shared" si="7"/>
        <v>18MidE</v>
      </c>
      <c r="R40" s="124" t="s">
        <v>1113</v>
      </c>
      <c r="S40" s="2">
        <f t="shared" si="8"/>
        <v>5.3192423744510506</v>
      </c>
      <c r="T40" s="5">
        <f t="shared" si="9"/>
        <v>1846</v>
      </c>
      <c r="U40" s="102"/>
      <c r="V40" s="2">
        <f t="shared" si="10"/>
        <v>1.024811285731964</v>
      </c>
      <c r="W40" s="5">
        <f t="shared" si="11"/>
        <v>1835</v>
      </c>
      <c r="X40" s="102"/>
      <c r="Y40" s="2">
        <f t="shared" si="12"/>
        <v>0.10000000000000009</v>
      </c>
      <c r="Z40" s="5">
        <f t="shared" si="13"/>
        <v>1870</v>
      </c>
      <c r="AA40" s="124" t="s">
        <v>1113</v>
      </c>
      <c r="AB40" s="2">
        <f t="shared" si="14"/>
        <v>1.5859296482412062</v>
      </c>
      <c r="AC40" s="5">
        <f t="shared" si="15"/>
        <v>1861</v>
      </c>
      <c r="AD40" s="8"/>
      <c r="AE40" s="2">
        <f t="shared" si="16"/>
        <v>1.3561986099123242</v>
      </c>
      <c r="AF40" s="5">
        <f t="shared" si="17"/>
        <v>1861</v>
      </c>
      <c r="AG40" s="8"/>
      <c r="AH40" s="2" t="str">
        <f t="shared" si="18"/>
        <v xml:space="preserve"> </v>
      </c>
      <c r="AI40" s="5" t="str">
        <f t="shared" si="19"/>
        <v xml:space="preserve"> </v>
      </c>
    </row>
    <row r="41" spans="1:35" hidden="1">
      <c r="B41" s="7">
        <f>Registration!B41</f>
        <v>31</v>
      </c>
      <c r="C41" s="2" t="str">
        <f>+Registration!C41</f>
        <v>Allen Hammack</v>
      </c>
      <c r="D41" s="2">
        <f t="shared" si="0"/>
        <v>0</v>
      </c>
      <c r="E41" s="78"/>
      <c r="F41" s="3" t="str">
        <f t="shared" si="1"/>
        <v xml:space="preserve"> </v>
      </c>
      <c r="G41">
        <f>'Opponents Played'!DF40</f>
        <v>0</v>
      </c>
      <c r="I41" s="102"/>
      <c r="J41" s="2" t="str">
        <f t="shared" si="2"/>
        <v xml:space="preserve"> </v>
      </c>
      <c r="K41" s="9" t="str">
        <f t="shared" si="3"/>
        <v xml:space="preserve"> </v>
      </c>
      <c r="L41" s="102"/>
      <c r="M41" s="2" t="str">
        <f t="shared" si="4"/>
        <v xml:space="preserve"> </v>
      </c>
      <c r="N41" s="15" t="str">
        <f t="shared" si="5"/>
        <v xml:space="preserve"> </v>
      </c>
      <c r="O41" s="102"/>
      <c r="P41" s="2" t="str">
        <f t="shared" si="6"/>
        <v xml:space="preserve"> </v>
      </c>
      <c r="Q41" s="5" t="str">
        <f t="shared" si="7"/>
        <v xml:space="preserve"> </v>
      </c>
      <c r="R41" s="102"/>
      <c r="S41" s="2" t="str">
        <f t="shared" si="8"/>
        <v xml:space="preserve"> </v>
      </c>
      <c r="T41" s="5" t="str">
        <f t="shared" si="9"/>
        <v xml:space="preserve"> </v>
      </c>
      <c r="U41" s="8"/>
      <c r="V41" s="2" t="str">
        <f t="shared" si="10"/>
        <v xml:space="preserve"> </v>
      </c>
      <c r="W41" s="5" t="str">
        <f t="shared" si="11"/>
        <v xml:space="preserve"> </v>
      </c>
      <c r="X41" s="102"/>
      <c r="Y41" s="2" t="str">
        <f t="shared" si="12"/>
        <v xml:space="preserve"> </v>
      </c>
      <c r="Z41" s="5" t="str">
        <f t="shared" si="13"/>
        <v xml:space="preserve"> </v>
      </c>
      <c r="AA41" s="102"/>
      <c r="AB41" s="2" t="str">
        <f t="shared" si="14"/>
        <v xml:space="preserve"> </v>
      </c>
      <c r="AC41" s="5" t="str">
        <f t="shared" si="15"/>
        <v xml:space="preserve"> </v>
      </c>
      <c r="AD41" s="102"/>
      <c r="AE41" s="2" t="str">
        <f t="shared" si="16"/>
        <v xml:space="preserve"> </v>
      </c>
      <c r="AF41" s="5" t="str">
        <f t="shared" si="17"/>
        <v xml:space="preserve"> </v>
      </c>
      <c r="AG41" s="8"/>
      <c r="AH41" s="2" t="str">
        <f t="shared" si="18"/>
        <v xml:space="preserve"> </v>
      </c>
      <c r="AI41" s="5" t="str">
        <f t="shared" si="19"/>
        <v xml:space="preserve"> </v>
      </c>
    </row>
    <row r="42" spans="1:35" hidden="1">
      <c r="B42" s="7">
        <f>Registration!B42</f>
        <v>32</v>
      </c>
      <c r="C42" s="2" t="str">
        <f>+Registration!C42</f>
        <v>Rick Conrad</v>
      </c>
      <c r="D42" s="2">
        <f t="shared" si="0"/>
        <v>0</v>
      </c>
      <c r="E42" s="78"/>
      <c r="F42" s="3" t="str">
        <f t="shared" si="1"/>
        <v xml:space="preserve"> </v>
      </c>
      <c r="G42">
        <f>'Opponents Played'!DF41</f>
        <v>0</v>
      </c>
      <c r="I42" s="102"/>
      <c r="J42" s="2" t="str">
        <f t="shared" si="2"/>
        <v xml:space="preserve"> </v>
      </c>
      <c r="K42" s="9" t="str">
        <f t="shared" si="3"/>
        <v xml:space="preserve"> </v>
      </c>
      <c r="L42" s="102"/>
      <c r="M42" s="2" t="str">
        <f t="shared" si="4"/>
        <v xml:space="preserve"> </v>
      </c>
      <c r="N42" s="5" t="str">
        <f t="shared" si="5"/>
        <v xml:space="preserve"> </v>
      </c>
      <c r="O42" s="102"/>
      <c r="P42" s="2" t="str">
        <f t="shared" si="6"/>
        <v xml:space="preserve"> </v>
      </c>
      <c r="Q42" s="5" t="str">
        <f t="shared" si="7"/>
        <v xml:space="preserve"> </v>
      </c>
      <c r="R42" s="102"/>
      <c r="S42" s="2" t="str">
        <f t="shared" si="8"/>
        <v xml:space="preserve"> </v>
      </c>
      <c r="T42" s="5" t="str">
        <f t="shared" si="9"/>
        <v xml:space="preserve"> </v>
      </c>
      <c r="U42" s="8"/>
      <c r="V42" s="2" t="str">
        <f t="shared" si="10"/>
        <v xml:space="preserve"> </v>
      </c>
      <c r="W42" s="5" t="str">
        <f t="shared" si="11"/>
        <v xml:space="preserve"> </v>
      </c>
      <c r="X42" s="102"/>
      <c r="Y42" s="2" t="str">
        <f t="shared" si="12"/>
        <v xml:space="preserve"> </v>
      </c>
      <c r="Z42" s="5" t="str">
        <f t="shared" si="13"/>
        <v xml:space="preserve"> </v>
      </c>
      <c r="AA42" s="8"/>
      <c r="AB42" s="2" t="str">
        <f t="shared" si="14"/>
        <v xml:space="preserve"> </v>
      </c>
      <c r="AC42" s="5" t="str">
        <f t="shared" si="15"/>
        <v xml:space="preserve"> </v>
      </c>
      <c r="AD42" s="8"/>
      <c r="AE42" s="2" t="str">
        <f t="shared" si="16"/>
        <v xml:space="preserve"> </v>
      </c>
      <c r="AF42" s="5" t="str">
        <f t="shared" si="17"/>
        <v xml:space="preserve"> </v>
      </c>
      <c r="AG42" s="8"/>
      <c r="AH42" s="2" t="str">
        <f t="shared" si="18"/>
        <v xml:space="preserve"> </v>
      </c>
      <c r="AI42" s="5" t="str">
        <f t="shared" si="19"/>
        <v xml:space="preserve"> </v>
      </c>
    </row>
    <row r="43" spans="1:35" s="106" customFormat="1">
      <c r="A43" s="1"/>
      <c r="B43" s="87">
        <f>Registration!B43</f>
        <v>33</v>
      </c>
      <c r="C43" s="88" t="str">
        <f>+Registration!C43</f>
        <v>Tim Hardwick</v>
      </c>
      <c r="D43" s="88">
        <f t="shared" ref="D43:D74" si="20">G43+E43+IF(I43="X",J43,0)+IF(L43="X",M43,0)+IF(O43="X",P43,0)+IF(R43="X",S43,0)+IF(U43="X",V43,0)+IF(X43="X",Y43,0)+IF(AA43="X",AB43,0)+IF(AD43="X",AE43,0)+IF(AG43="X",AH43,0)</f>
        <v>12.763884020728399</v>
      </c>
      <c r="E43" s="89">
        <v>1</v>
      </c>
      <c r="F43" s="90">
        <f t="shared" ref="F43:F74" si="21">IF(G43=0," ",RANK(D43,D$1:D$31990))</f>
        <v>30</v>
      </c>
      <c r="G43" s="96">
        <f>'Opponents Played'!DF42</f>
        <v>1.6</v>
      </c>
      <c r="H43" s="92"/>
      <c r="I43" s="124" t="s">
        <v>1113</v>
      </c>
      <c r="J43" s="88">
        <f t="shared" ref="J43:J74" si="22">IF(ISNA(VLOOKUP(B43,Session1,1,FALSE()))=TRUE()," ",VLOOKUP(B43,Session1,8,FALSE()))</f>
        <v>1.8862809729483976</v>
      </c>
      <c r="K43" s="93" t="str">
        <f t="shared" ref="K43:K74" si="23">IF(ISNA(VLOOKUP(B43,Session1,1,FALSE()))=TRUE()," ",VLOOKUP(B43,Session1,3,FALSE()))</f>
        <v>18Scan</v>
      </c>
      <c r="L43" s="124" t="s">
        <v>1113</v>
      </c>
      <c r="M43" s="88">
        <f t="shared" ref="M43:M74" si="24">IF(ISNA(VLOOKUP(B43,Session2,1,FALSE()))=TRUE()," ",VLOOKUP(B43,Session2,8,FALSE()))</f>
        <v>2.5633971291866029</v>
      </c>
      <c r="N43" s="94" t="str">
        <f t="shared" ref="N43:N74" si="25">IF(ISNA(VLOOKUP(B43,Session2,1,FALSE()))=TRUE()," ",VLOOKUP(B43,Session2,3,FALSE()))</f>
        <v>18Neb</v>
      </c>
      <c r="O43" s="124" t="s">
        <v>1113</v>
      </c>
      <c r="P43" s="88">
        <f t="shared" ref="P43:P74" si="26">IF(ISNA(VLOOKUP(B43,Session3,1,FALSE()))=TRUE()," ",VLOOKUP(B43,Session3,8,FALSE()))</f>
        <v>3.123808168492956</v>
      </c>
      <c r="Q43" s="94" t="str">
        <f t="shared" ref="Q43:Q74" si="27">IF(ISNA(VLOOKUP(B43,Session3,1,FALSE()))=TRUE()," ",VLOOKUP(B43,Session3,3,FALSE()))</f>
        <v>1841</v>
      </c>
      <c r="R43" s="124" t="s">
        <v>1113</v>
      </c>
      <c r="S43" s="88">
        <f t="shared" ref="S43:S74" si="28">IF(ISNA(VLOOKUP(B43,Session4,1,FALSE()))=TRUE()," ",VLOOKUP(B43,Session4,8,FALSE()))</f>
        <v>2.590397750100442</v>
      </c>
      <c r="T43" s="94">
        <f t="shared" ref="T43:T74" si="29">IF(ISNA(VLOOKUP(B43,Session4,1,FALSE()))=TRUE()," ",VLOOKUP(B43,Session4,3,FALSE()))</f>
        <v>1826</v>
      </c>
      <c r="U43" s="102"/>
      <c r="V43" s="88" t="str">
        <f t="shared" ref="V43:V74" si="30">IF(ISNA(VLOOKUP(B43,Session5,1,FALSE()))=TRUE()," ",VLOOKUP(B43,Session5,8,FALSE()))</f>
        <v xml:space="preserve"> </v>
      </c>
      <c r="W43" s="94" t="str">
        <f t="shared" ref="W43:W74" si="31">IF(ISNA(VLOOKUP(B43,Session5,1,FALSE()))=TRUE()," ",VLOOKUP(B43,Session5,3,FALSE()))</f>
        <v xml:space="preserve"> </v>
      </c>
      <c r="X43" s="8"/>
      <c r="Y43" s="88" t="str">
        <f t="shared" ref="Y43:Y74" si="32">IF(ISNA(VLOOKUP(B43,Session6,1,FALSE()))=TRUE()," ",VLOOKUP(B43,Session6,8,FALSE()))</f>
        <v xml:space="preserve"> </v>
      </c>
      <c r="Z43" s="94" t="str">
        <f t="shared" ref="Z43:Z74" si="33">IF(ISNA(VLOOKUP(B43,Session6,1,FALSE()))=TRUE()," ",VLOOKUP(B43,Session6,3,FALSE()))</f>
        <v xml:space="preserve"> </v>
      </c>
      <c r="AA43" s="8"/>
      <c r="AB43" s="88" t="str">
        <f t="shared" ref="AB43:AB74" si="34">IF(ISNA(VLOOKUP(B43,Session7,1,FALSE()))=TRUE()," ",VLOOKUP(B43,Session7,8,FALSE()))</f>
        <v xml:space="preserve"> </v>
      </c>
      <c r="AC43" s="94" t="str">
        <f t="shared" ref="AC43:AC74" si="35">IF(ISNA(VLOOKUP(B43,Session7,1,FALSE()))=TRUE()," ",VLOOKUP(B43,Session7,3,FALSE()))</f>
        <v xml:space="preserve"> </v>
      </c>
      <c r="AD43" s="8"/>
      <c r="AE43" s="2" t="str">
        <f t="shared" ref="AE43:AE74" si="36">IF(ISNA(VLOOKUP(B43,Session8,1,FALSE()))=TRUE()," ",VLOOKUP(B43,Session8,8,FALSE()))</f>
        <v xml:space="preserve"> </v>
      </c>
      <c r="AF43" s="5" t="str">
        <f t="shared" ref="AF43:AF74" si="37">IF(ISNA(VLOOKUP(B43,Session8,1,FALSE()))=TRUE()," ",VLOOKUP(B43,Session8,3,FALSE()))</f>
        <v xml:space="preserve"> </v>
      </c>
      <c r="AG43" s="8"/>
      <c r="AH43" s="2" t="str">
        <f t="shared" ref="AH43:AH74" si="38">IF(ISNA(VLOOKUP(B43,Session9,1,FALSE()))=TRUE()," ",VLOOKUP(B43,Session9,8,FALSE()))</f>
        <v xml:space="preserve"> </v>
      </c>
      <c r="AI43" s="5" t="str">
        <f t="shared" ref="AI43:AI74" si="39">IF(ISNA(VLOOKUP(B43,Session9,1,FALSE()))=TRUE()," ",VLOOKUP(B43,Session9,3,FALSE()))</f>
        <v xml:space="preserve"> </v>
      </c>
    </row>
    <row r="44" spans="1:35" hidden="1">
      <c r="B44" s="7">
        <f>Registration!B44</f>
        <v>34</v>
      </c>
      <c r="C44" s="2" t="str">
        <f>+Registration!C44</f>
        <v>Elliott Segal</v>
      </c>
      <c r="D44" s="2">
        <f t="shared" si="20"/>
        <v>0</v>
      </c>
      <c r="E44" s="103"/>
      <c r="F44" s="3" t="str">
        <f t="shared" si="21"/>
        <v xml:space="preserve"> </v>
      </c>
      <c r="G44">
        <f>'Opponents Played'!DF43</f>
        <v>0</v>
      </c>
      <c r="I44" s="102"/>
      <c r="J44" s="2" t="str">
        <f t="shared" si="22"/>
        <v xml:space="preserve"> </v>
      </c>
      <c r="K44" s="9" t="str">
        <f t="shared" si="23"/>
        <v xml:space="preserve"> </v>
      </c>
      <c r="L44" s="102"/>
      <c r="M44" s="2" t="str">
        <f t="shared" si="24"/>
        <v xml:space="preserve"> </v>
      </c>
      <c r="N44" s="5" t="str">
        <f t="shared" si="25"/>
        <v xml:space="preserve"> </v>
      </c>
      <c r="O44" s="102"/>
      <c r="P44" s="2" t="str">
        <f t="shared" si="26"/>
        <v xml:space="preserve"> </v>
      </c>
      <c r="Q44" s="5" t="str">
        <f t="shared" si="27"/>
        <v xml:space="preserve"> </v>
      </c>
      <c r="R44" s="102"/>
      <c r="S44" s="2" t="str">
        <f t="shared" si="28"/>
        <v xml:space="preserve"> </v>
      </c>
      <c r="T44" s="5" t="str">
        <f t="shared" si="29"/>
        <v xml:space="preserve"> </v>
      </c>
      <c r="U44" s="102"/>
      <c r="V44" s="2" t="str">
        <f t="shared" si="30"/>
        <v xml:space="preserve"> </v>
      </c>
      <c r="W44" s="5" t="str">
        <f t="shared" si="31"/>
        <v xml:space="preserve"> </v>
      </c>
      <c r="X44" s="102"/>
      <c r="Y44" s="2" t="str">
        <f t="shared" si="32"/>
        <v xml:space="preserve"> </v>
      </c>
      <c r="Z44" s="5" t="str">
        <f t="shared" si="33"/>
        <v xml:space="preserve"> </v>
      </c>
      <c r="AA44" s="102"/>
      <c r="AB44" s="2" t="str">
        <f t="shared" si="34"/>
        <v xml:space="preserve"> </v>
      </c>
      <c r="AC44" s="5" t="str">
        <f t="shared" si="35"/>
        <v xml:space="preserve"> </v>
      </c>
      <c r="AD44" s="8"/>
      <c r="AE44" s="2" t="str">
        <f t="shared" si="36"/>
        <v xml:space="preserve"> </v>
      </c>
      <c r="AF44" s="5" t="str">
        <f t="shared" si="37"/>
        <v xml:space="preserve"> </v>
      </c>
      <c r="AG44" s="8"/>
      <c r="AH44" s="2" t="str">
        <f t="shared" si="38"/>
        <v xml:space="preserve"> </v>
      </c>
      <c r="AI44" s="5" t="str">
        <f t="shared" si="39"/>
        <v xml:space="preserve"> </v>
      </c>
    </row>
    <row r="45" spans="1:35">
      <c r="B45" s="7">
        <f>Registration!B45</f>
        <v>35</v>
      </c>
      <c r="C45" s="2" t="str">
        <f>+Registration!C45</f>
        <v>Robert Ford</v>
      </c>
      <c r="D45" s="2">
        <f t="shared" si="20"/>
        <v>18.388353230975653</v>
      </c>
      <c r="E45" s="78">
        <v>1</v>
      </c>
      <c r="F45" s="3">
        <f t="shared" si="21"/>
        <v>14</v>
      </c>
      <c r="G45" s="16">
        <f>'Opponents Played'!DF44</f>
        <v>1.6</v>
      </c>
      <c r="I45" s="124" t="s">
        <v>1113</v>
      </c>
      <c r="J45" s="2">
        <f t="shared" si="22"/>
        <v>3.0064787451693569</v>
      </c>
      <c r="K45" s="9" t="str">
        <f t="shared" si="23"/>
        <v>18Scan</v>
      </c>
      <c r="L45" s="124" t="s">
        <v>1113</v>
      </c>
      <c r="M45" s="2">
        <f t="shared" si="24"/>
        <v>4.8217703349282299</v>
      </c>
      <c r="N45" s="5" t="str">
        <f t="shared" si="25"/>
        <v>18Neb</v>
      </c>
      <c r="O45" s="124" t="s">
        <v>1113</v>
      </c>
      <c r="P45" s="2">
        <f t="shared" si="26"/>
        <v>4.274085669560268</v>
      </c>
      <c r="Q45" s="5" t="str">
        <f t="shared" si="27"/>
        <v>1841</v>
      </c>
      <c r="R45" s="124" t="s">
        <v>1113</v>
      </c>
      <c r="S45" s="2">
        <f t="shared" si="28"/>
        <v>3.6860184813177983</v>
      </c>
      <c r="T45" s="5">
        <f t="shared" si="29"/>
        <v>1826</v>
      </c>
      <c r="U45" s="102"/>
      <c r="V45" s="2" t="str">
        <f t="shared" si="30"/>
        <v xml:space="preserve"> </v>
      </c>
      <c r="W45" s="5" t="str">
        <f t="shared" si="31"/>
        <v xml:space="preserve"> </v>
      </c>
      <c r="X45" s="102"/>
      <c r="Y45" s="2" t="str">
        <f t="shared" si="32"/>
        <v xml:space="preserve"> </v>
      </c>
      <c r="Z45" s="5" t="str">
        <f t="shared" si="33"/>
        <v xml:space="preserve"> </v>
      </c>
      <c r="AA45" s="8"/>
      <c r="AB45" s="2" t="str">
        <f t="shared" si="34"/>
        <v xml:space="preserve"> </v>
      </c>
      <c r="AC45" s="5" t="str">
        <f t="shared" si="35"/>
        <v xml:space="preserve"> </v>
      </c>
      <c r="AD45" s="8"/>
      <c r="AE45" s="2" t="str">
        <f t="shared" si="36"/>
        <v xml:space="preserve"> </v>
      </c>
      <c r="AF45" s="5" t="str">
        <f t="shared" si="37"/>
        <v xml:space="preserve"> </v>
      </c>
      <c r="AG45" s="8"/>
      <c r="AH45" s="2" t="str">
        <f t="shared" si="38"/>
        <v xml:space="preserve"> </v>
      </c>
      <c r="AI45" s="5" t="str">
        <f t="shared" si="39"/>
        <v xml:space="preserve"> </v>
      </c>
    </row>
    <row r="46" spans="1:35">
      <c r="B46" s="7">
        <f>Registration!B46</f>
        <v>36</v>
      </c>
      <c r="C46" s="2" t="str">
        <f>+Registration!C46</f>
        <v>Ken Boucher</v>
      </c>
      <c r="D46" s="2">
        <f t="shared" si="20"/>
        <v>17.387595272897983</v>
      </c>
      <c r="E46" s="78">
        <v>1</v>
      </c>
      <c r="F46" s="3">
        <f t="shared" si="21"/>
        <v>17</v>
      </c>
      <c r="G46">
        <f>'Opponents Played'!DF45</f>
        <v>3</v>
      </c>
      <c r="I46" s="124" t="s">
        <v>1113</v>
      </c>
      <c r="J46" s="2">
        <f t="shared" si="22"/>
        <v>4.7110078728987865</v>
      </c>
      <c r="K46" s="9">
        <f t="shared" si="23"/>
        <v>1833</v>
      </c>
      <c r="L46" s="8"/>
      <c r="M46" s="2" t="str">
        <f t="shared" si="24"/>
        <v xml:space="preserve"> </v>
      </c>
      <c r="N46" s="5" t="str">
        <f t="shared" si="25"/>
        <v xml:space="preserve"> </v>
      </c>
      <c r="O46" s="124" t="s">
        <v>1113</v>
      </c>
      <c r="P46" s="2">
        <f t="shared" si="26"/>
        <v>1.7913165266106441</v>
      </c>
      <c r="Q46" s="5" t="str">
        <f t="shared" si="27"/>
        <v>18Neb</v>
      </c>
      <c r="R46" s="124" t="s">
        <v>1113</v>
      </c>
      <c r="S46" s="2">
        <f t="shared" si="28"/>
        <v>2.543374279813023</v>
      </c>
      <c r="T46" s="5" t="str">
        <f t="shared" si="29"/>
        <v>1817</v>
      </c>
      <c r="U46" s="8"/>
      <c r="V46" s="2" t="str">
        <f t="shared" si="30"/>
        <v xml:space="preserve"> </v>
      </c>
      <c r="W46" s="5" t="str">
        <f t="shared" si="31"/>
        <v xml:space="preserve"> </v>
      </c>
      <c r="X46" s="8"/>
      <c r="Y46" s="2">
        <f t="shared" si="32"/>
        <v>0.10235698734736376</v>
      </c>
      <c r="Z46" s="5">
        <f t="shared" si="33"/>
        <v>1817</v>
      </c>
      <c r="AA46" s="124" t="s">
        <v>1113</v>
      </c>
      <c r="AB46" s="2">
        <f t="shared" si="34"/>
        <v>4.341896593575532</v>
      </c>
      <c r="AC46" s="5" t="str">
        <f t="shared" si="35"/>
        <v>18West</v>
      </c>
      <c r="AD46" s="8"/>
      <c r="AE46" s="2" t="str">
        <f t="shared" si="36"/>
        <v xml:space="preserve"> </v>
      </c>
      <c r="AF46" s="5" t="str">
        <f t="shared" si="37"/>
        <v xml:space="preserve"> </v>
      </c>
      <c r="AG46" s="8"/>
      <c r="AH46" s="2" t="str">
        <f t="shared" si="38"/>
        <v xml:space="preserve"> </v>
      </c>
      <c r="AI46" s="5" t="str">
        <f t="shared" si="39"/>
        <v xml:space="preserve"> </v>
      </c>
    </row>
    <row r="47" spans="1:35">
      <c r="B47" s="7">
        <f>Registration!B47</f>
        <v>37</v>
      </c>
      <c r="C47" s="2" t="str">
        <f>+Registration!C47</f>
        <v>Joe Gundersen</v>
      </c>
      <c r="D47" s="2">
        <f t="shared" si="20"/>
        <v>16.822404636704661</v>
      </c>
      <c r="E47" s="78">
        <v>1</v>
      </c>
      <c r="F47" s="3">
        <f t="shared" si="21"/>
        <v>19</v>
      </c>
      <c r="G47">
        <f>'Opponents Played'!DF46</f>
        <v>2</v>
      </c>
      <c r="I47" s="124" t="s">
        <v>1113</v>
      </c>
      <c r="J47" s="2">
        <f t="shared" si="22"/>
        <v>3.6386623164763456</v>
      </c>
      <c r="K47" s="9">
        <f t="shared" si="23"/>
        <v>1833</v>
      </c>
      <c r="L47" s="124" t="s">
        <v>1113</v>
      </c>
      <c r="M47" s="2">
        <f t="shared" si="24"/>
        <v>2.8682729650471583</v>
      </c>
      <c r="N47" s="5" t="str">
        <f t="shared" si="25"/>
        <v>18Neb</v>
      </c>
      <c r="O47" s="8"/>
      <c r="P47" s="2" t="str">
        <f t="shared" si="26"/>
        <v xml:space="preserve"> </v>
      </c>
      <c r="Q47" s="5" t="str">
        <f t="shared" si="27"/>
        <v xml:space="preserve"> </v>
      </c>
      <c r="R47" s="124" t="s">
        <v>1113</v>
      </c>
      <c r="S47" s="2">
        <f t="shared" si="28"/>
        <v>2.4894809748495739</v>
      </c>
      <c r="T47" s="5" t="str">
        <f t="shared" si="29"/>
        <v>18GL</v>
      </c>
      <c r="U47" s="124" t="s">
        <v>1113</v>
      </c>
      <c r="V47" s="2">
        <f t="shared" si="30"/>
        <v>4.8259883803315855</v>
      </c>
      <c r="W47" s="5">
        <f t="shared" si="31"/>
        <v>1847</v>
      </c>
      <c r="X47" s="8"/>
      <c r="Y47" s="2" t="str">
        <f t="shared" si="32"/>
        <v xml:space="preserve"> </v>
      </c>
      <c r="Z47" s="5" t="str">
        <f t="shared" si="33"/>
        <v xml:space="preserve"> </v>
      </c>
      <c r="AA47" s="8"/>
      <c r="AB47" s="2" t="str">
        <f t="shared" si="34"/>
        <v xml:space="preserve"> </v>
      </c>
      <c r="AC47" s="5" t="str">
        <f t="shared" si="35"/>
        <v xml:space="preserve"> </v>
      </c>
      <c r="AD47" s="8"/>
      <c r="AE47" s="2" t="str">
        <f t="shared" si="36"/>
        <v xml:space="preserve"> </v>
      </c>
      <c r="AF47" s="5" t="str">
        <f t="shared" si="37"/>
        <v xml:space="preserve"> </v>
      </c>
      <c r="AG47" s="8"/>
      <c r="AH47" s="2" t="str">
        <f t="shared" si="38"/>
        <v xml:space="preserve"> </v>
      </c>
      <c r="AI47" s="5" t="str">
        <f t="shared" si="39"/>
        <v xml:space="preserve"> </v>
      </c>
    </row>
    <row r="48" spans="1:35">
      <c r="B48" s="7">
        <f>Registration!B48</f>
        <v>38</v>
      </c>
      <c r="C48" s="2" t="str">
        <f>+Registration!C48</f>
        <v>Anthony Carver</v>
      </c>
      <c r="D48" s="2">
        <f t="shared" si="20"/>
        <v>17.645640492216803</v>
      </c>
      <c r="E48" s="78"/>
      <c r="F48" s="3">
        <f t="shared" si="21"/>
        <v>16</v>
      </c>
      <c r="G48">
        <f>'Opponents Played'!DF47</f>
        <v>2.8</v>
      </c>
      <c r="I48" s="124" t="s">
        <v>1113</v>
      </c>
      <c r="J48" s="2">
        <f t="shared" si="22"/>
        <v>4.6284552845528459</v>
      </c>
      <c r="K48" s="9" t="str">
        <f t="shared" si="23"/>
        <v>18Mex</v>
      </c>
      <c r="L48" s="124"/>
      <c r="M48" s="2">
        <f t="shared" si="24"/>
        <v>2.6059626181508069</v>
      </c>
      <c r="N48" s="5" t="str">
        <f t="shared" si="25"/>
        <v>18EU</v>
      </c>
      <c r="O48" s="102"/>
      <c r="P48" s="2">
        <f t="shared" si="26"/>
        <v>1.2411060232476228</v>
      </c>
      <c r="Q48" s="5" t="str">
        <f t="shared" si="27"/>
        <v>18Ard</v>
      </c>
      <c r="R48" s="124" t="s">
        <v>1113</v>
      </c>
      <c r="S48" s="2">
        <f t="shared" si="28"/>
        <v>4.2644456012493492</v>
      </c>
      <c r="T48" s="5" t="str">
        <f t="shared" si="29"/>
        <v>18AL</v>
      </c>
      <c r="U48" s="102"/>
      <c r="V48" s="2">
        <f t="shared" si="30"/>
        <v>2.3548446974384358</v>
      </c>
      <c r="W48" s="5">
        <f t="shared" si="31"/>
        <v>1835</v>
      </c>
      <c r="X48" s="124" t="s">
        <v>1113</v>
      </c>
      <c r="Y48" s="2">
        <f t="shared" si="32"/>
        <v>2.8888228299643282</v>
      </c>
      <c r="Z48" s="5">
        <f t="shared" si="33"/>
        <v>1870</v>
      </c>
      <c r="AA48" s="8"/>
      <c r="AB48" s="2" t="str">
        <f t="shared" si="34"/>
        <v xml:space="preserve"> </v>
      </c>
      <c r="AC48" s="5" t="str">
        <f t="shared" si="35"/>
        <v xml:space="preserve"> </v>
      </c>
      <c r="AD48" s="102" t="s">
        <v>1113</v>
      </c>
      <c r="AE48" s="2">
        <f t="shared" si="36"/>
        <v>3.063916776450279</v>
      </c>
      <c r="AF48" s="5">
        <f t="shared" si="37"/>
        <v>1861</v>
      </c>
      <c r="AG48" s="8"/>
      <c r="AH48" s="2" t="str">
        <f t="shared" si="38"/>
        <v xml:space="preserve"> </v>
      </c>
      <c r="AI48" s="5" t="str">
        <f t="shared" si="39"/>
        <v xml:space="preserve"> </v>
      </c>
    </row>
    <row r="49" spans="1:35">
      <c r="B49" s="7">
        <f>Registration!B49</f>
        <v>39</v>
      </c>
      <c r="C49" s="2" t="str">
        <f>+Registration!C49</f>
        <v>Dave Lionett</v>
      </c>
      <c r="D49" s="2">
        <f t="shared" si="20"/>
        <v>25.681451674160595</v>
      </c>
      <c r="E49" s="78">
        <v>1</v>
      </c>
      <c r="F49" s="3">
        <f t="shared" si="21"/>
        <v>2</v>
      </c>
      <c r="G49">
        <f>'Opponents Played'!DF48</f>
        <v>3.6</v>
      </c>
      <c r="I49" s="102"/>
      <c r="J49" s="2">
        <f t="shared" si="22"/>
        <v>2.3525516288996298</v>
      </c>
      <c r="K49" s="9" t="str">
        <f t="shared" si="23"/>
        <v>18Mex</v>
      </c>
      <c r="L49" s="124" t="s">
        <v>1113</v>
      </c>
      <c r="M49" s="2">
        <f t="shared" si="24"/>
        <v>5.4</v>
      </c>
      <c r="N49" s="5" t="str">
        <f t="shared" si="25"/>
        <v>18Neb</v>
      </c>
      <c r="O49" s="124" t="s">
        <v>1113</v>
      </c>
      <c r="P49" s="2">
        <f t="shared" si="26"/>
        <v>5.1363508277562522</v>
      </c>
      <c r="Q49" s="5" t="str">
        <f t="shared" si="27"/>
        <v>18Ard</v>
      </c>
      <c r="R49" s="102"/>
      <c r="S49" s="2">
        <f t="shared" si="28"/>
        <v>4.4498351389543096</v>
      </c>
      <c r="T49" s="5" t="str">
        <f t="shared" si="29"/>
        <v>18AL</v>
      </c>
      <c r="U49" s="8"/>
      <c r="V49" s="2">
        <f t="shared" si="30"/>
        <v>2.9757687402578998</v>
      </c>
      <c r="W49" s="5">
        <f t="shared" si="31"/>
        <v>1847</v>
      </c>
      <c r="X49" s="124" t="s">
        <v>1113</v>
      </c>
      <c r="Y49" s="2">
        <f t="shared" si="32"/>
        <v>5.5744734910507594</v>
      </c>
      <c r="Z49" s="5" t="str">
        <f t="shared" si="33"/>
        <v>18West</v>
      </c>
      <c r="AA49" s="124" t="s">
        <v>1113</v>
      </c>
      <c r="AB49" s="2">
        <f t="shared" si="34"/>
        <v>4.9706273553535807</v>
      </c>
      <c r="AC49" s="5" t="str">
        <f t="shared" si="35"/>
        <v>18EU</v>
      </c>
      <c r="AD49" s="8"/>
      <c r="AE49" s="2">
        <f t="shared" si="36"/>
        <v>4.7307069616837563</v>
      </c>
      <c r="AF49" s="5" t="str">
        <f t="shared" si="37"/>
        <v>18Scan</v>
      </c>
      <c r="AG49" s="8"/>
      <c r="AH49" s="2" t="str">
        <f t="shared" si="38"/>
        <v xml:space="preserve"> </v>
      </c>
      <c r="AI49" s="5" t="str">
        <f t="shared" si="39"/>
        <v xml:space="preserve"> </v>
      </c>
    </row>
    <row r="50" spans="1:35" hidden="1">
      <c r="B50" s="7">
        <f>Registration!B50</f>
        <v>40</v>
      </c>
      <c r="C50" s="2" t="str">
        <f>+Registration!C50</f>
        <v>Paul Bolduc</v>
      </c>
      <c r="D50" s="2">
        <f t="shared" si="20"/>
        <v>0</v>
      </c>
      <c r="E50" s="78"/>
      <c r="F50" s="3" t="str">
        <f t="shared" si="21"/>
        <v xml:space="preserve"> </v>
      </c>
      <c r="G50">
        <f>'Opponents Played'!DF49</f>
        <v>0</v>
      </c>
      <c r="I50" s="102"/>
      <c r="J50" s="2" t="str">
        <f t="shared" si="22"/>
        <v xml:space="preserve"> </v>
      </c>
      <c r="K50" s="9" t="str">
        <f t="shared" si="23"/>
        <v xml:space="preserve"> </v>
      </c>
      <c r="L50" s="102"/>
      <c r="M50" s="2" t="str">
        <f t="shared" si="24"/>
        <v xml:space="preserve"> </v>
      </c>
      <c r="N50" s="5" t="str">
        <f t="shared" si="25"/>
        <v xml:space="preserve"> </v>
      </c>
      <c r="O50" s="102"/>
      <c r="P50" s="2" t="str">
        <f t="shared" si="26"/>
        <v xml:space="preserve"> </v>
      </c>
      <c r="Q50" s="5" t="str">
        <f t="shared" si="27"/>
        <v xml:space="preserve"> </v>
      </c>
      <c r="R50" s="102"/>
      <c r="S50" s="2" t="str">
        <f t="shared" si="28"/>
        <v xml:space="preserve"> </v>
      </c>
      <c r="T50" s="5" t="str">
        <f t="shared" si="29"/>
        <v xml:space="preserve"> </v>
      </c>
      <c r="U50" s="8"/>
      <c r="V50" s="2" t="str">
        <f t="shared" si="30"/>
        <v xml:space="preserve"> </v>
      </c>
      <c r="W50" s="5" t="str">
        <f t="shared" si="31"/>
        <v xml:space="preserve"> </v>
      </c>
      <c r="X50" s="8"/>
      <c r="Y50" s="2" t="str">
        <f t="shared" si="32"/>
        <v xml:space="preserve"> </v>
      </c>
      <c r="Z50" s="5" t="str">
        <f t="shared" si="33"/>
        <v xml:space="preserve"> </v>
      </c>
      <c r="AA50" s="8"/>
      <c r="AB50" s="2" t="str">
        <f t="shared" si="34"/>
        <v xml:space="preserve"> </v>
      </c>
      <c r="AC50" s="5" t="str">
        <f t="shared" si="35"/>
        <v xml:space="preserve"> </v>
      </c>
      <c r="AD50" s="8"/>
      <c r="AE50" s="2" t="str">
        <f t="shared" si="36"/>
        <v xml:space="preserve"> </v>
      </c>
      <c r="AF50" s="5" t="str">
        <f t="shared" si="37"/>
        <v xml:space="preserve"> </v>
      </c>
      <c r="AG50" s="8"/>
      <c r="AH50" s="2" t="str">
        <f t="shared" si="38"/>
        <v xml:space="preserve"> </v>
      </c>
      <c r="AI50" s="5" t="str">
        <f t="shared" si="39"/>
        <v xml:space="preserve"> </v>
      </c>
    </row>
    <row r="51" spans="1:35" hidden="1">
      <c r="B51" s="7">
        <f>Registration!B51</f>
        <v>41</v>
      </c>
      <c r="C51" s="2" t="str">
        <f>+Registration!C51</f>
        <v>Joe Rickman</v>
      </c>
      <c r="D51" s="2">
        <f t="shared" si="20"/>
        <v>0</v>
      </c>
      <c r="E51" s="78"/>
      <c r="F51" s="3" t="str">
        <f t="shared" si="21"/>
        <v xml:space="preserve"> </v>
      </c>
      <c r="G51">
        <f>'Opponents Played'!DF50</f>
        <v>0</v>
      </c>
      <c r="I51" s="102"/>
      <c r="J51" s="2" t="str">
        <f t="shared" si="22"/>
        <v xml:space="preserve"> </v>
      </c>
      <c r="K51" s="9" t="str">
        <f t="shared" si="23"/>
        <v xml:space="preserve"> </v>
      </c>
      <c r="L51" s="102"/>
      <c r="M51" s="2" t="str">
        <f t="shared" si="24"/>
        <v xml:space="preserve"> </v>
      </c>
      <c r="N51" s="5" t="str">
        <f t="shared" si="25"/>
        <v xml:space="preserve"> </v>
      </c>
      <c r="O51" s="102"/>
      <c r="P51" s="2" t="str">
        <f t="shared" si="26"/>
        <v xml:space="preserve"> </v>
      </c>
      <c r="Q51" s="5" t="str">
        <f t="shared" si="27"/>
        <v xml:space="preserve"> </v>
      </c>
      <c r="R51" s="102"/>
      <c r="S51" s="2" t="str">
        <f t="shared" si="28"/>
        <v xml:space="preserve"> </v>
      </c>
      <c r="T51" s="5" t="str">
        <f t="shared" si="29"/>
        <v xml:space="preserve"> </v>
      </c>
      <c r="U51" s="102"/>
      <c r="V51" s="2" t="str">
        <f t="shared" si="30"/>
        <v xml:space="preserve"> </v>
      </c>
      <c r="W51" s="5" t="str">
        <f t="shared" si="31"/>
        <v xml:space="preserve"> </v>
      </c>
      <c r="X51" s="8"/>
      <c r="Y51" s="2" t="str">
        <f t="shared" si="32"/>
        <v xml:space="preserve"> </v>
      </c>
      <c r="Z51" s="5" t="str">
        <f t="shared" si="33"/>
        <v xml:space="preserve"> </v>
      </c>
      <c r="AA51" s="102"/>
      <c r="AB51" s="2" t="str">
        <f t="shared" si="34"/>
        <v xml:space="preserve"> </v>
      </c>
      <c r="AC51" s="5" t="str">
        <f t="shared" si="35"/>
        <v xml:space="preserve"> </v>
      </c>
      <c r="AD51" s="8"/>
      <c r="AE51" s="2" t="str">
        <f t="shared" si="36"/>
        <v xml:space="preserve"> </v>
      </c>
      <c r="AF51" s="5" t="str">
        <f t="shared" si="37"/>
        <v xml:space="preserve"> </v>
      </c>
      <c r="AG51" s="8"/>
      <c r="AH51" s="2" t="str">
        <f t="shared" si="38"/>
        <v xml:space="preserve"> </v>
      </c>
      <c r="AI51" s="5" t="str">
        <f t="shared" si="39"/>
        <v xml:space="preserve"> </v>
      </c>
    </row>
    <row r="52" spans="1:35" hidden="1">
      <c r="B52" s="7">
        <f>Registration!B52</f>
        <v>42</v>
      </c>
      <c r="C52" s="2" t="str">
        <f>+Registration!C52</f>
        <v>Steve Walker</v>
      </c>
      <c r="D52" s="2">
        <f t="shared" si="20"/>
        <v>0</v>
      </c>
      <c r="E52" s="78"/>
      <c r="F52" s="3" t="str">
        <f t="shared" si="21"/>
        <v xml:space="preserve"> </v>
      </c>
      <c r="G52">
        <f>'Opponents Played'!DF51</f>
        <v>0</v>
      </c>
      <c r="I52" s="102"/>
      <c r="J52" s="2" t="str">
        <f t="shared" si="22"/>
        <v xml:space="preserve"> </v>
      </c>
      <c r="K52" s="9" t="str">
        <f t="shared" si="23"/>
        <v xml:space="preserve"> </v>
      </c>
      <c r="L52" s="102"/>
      <c r="M52" s="2" t="str">
        <f t="shared" si="24"/>
        <v xml:space="preserve"> </v>
      </c>
      <c r="N52" s="5" t="str">
        <f t="shared" si="25"/>
        <v xml:space="preserve"> </v>
      </c>
      <c r="O52" s="102"/>
      <c r="P52" s="2" t="str">
        <f t="shared" si="26"/>
        <v xml:space="preserve"> </v>
      </c>
      <c r="Q52" s="5" t="str">
        <f t="shared" si="27"/>
        <v xml:space="preserve"> </v>
      </c>
      <c r="R52" s="102"/>
      <c r="S52" s="2" t="str">
        <f t="shared" si="28"/>
        <v xml:space="preserve"> </v>
      </c>
      <c r="T52" s="5" t="str">
        <f t="shared" si="29"/>
        <v xml:space="preserve"> </v>
      </c>
      <c r="U52" s="102"/>
      <c r="V52" s="2" t="str">
        <f t="shared" si="30"/>
        <v xml:space="preserve"> </v>
      </c>
      <c r="W52" s="5" t="str">
        <f t="shared" si="31"/>
        <v xml:space="preserve"> </v>
      </c>
      <c r="X52" s="8"/>
      <c r="Y52" s="2" t="str">
        <f t="shared" si="32"/>
        <v xml:space="preserve"> </v>
      </c>
      <c r="Z52" s="5" t="str">
        <f t="shared" si="33"/>
        <v xml:space="preserve"> </v>
      </c>
      <c r="AA52" s="8"/>
      <c r="AB52" s="2" t="str">
        <f t="shared" si="34"/>
        <v xml:space="preserve"> </v>
      </c>
      <c r="AC52" s="5" t="str">
        <f t="shared" si="35"/>
        <v xml:space="preserve"> </v>
      </c>
      <c r="AD52" s="8"/>
      <c r="AE52" s="2" t="str">
        <f t="shared" si="36"/>
        <v xml:space="preserve"> </v>
      </c>
      <c r="AF52" s="5" t="str">
        <f t="shared" si="37"/>
        <v xml:space="preserve"> </v>
      </c>
      <c r="AG52" s="8"/>
      <c r="AH52" s="2" t="str">
        <f t="shared" si="38"/>
        <v xml:space="preserve"> </v>
      </c>
      <c r="AI52" s="5" t="str">
        <f t="shared" si="39"/>
        <v xml:space="preserve"> </v>
      </c>
    </row>
    <row r="53" spans="1:35" hidden="1">
      <c r="B53" s="7">
        <f>Registration!B53</f>
        <v>43</v>
      </c>
      <c r="C53" s="2" t="str">
        <f>+Registration!C53</f>
        <v>Joann Walker</v>
      </c>
      <c r="D53" s="2">
        <f t="shared" si="20"/>
        <v>0</v>
      </c>
      <c r="E53" s="78"/>
      <c r="F53" s="3" t="str">
        <f t="shared" si="21"/>
        <v xml:space="preserve"> </v>
      </c>
      <c r="G53">
        <f>'Opponents Played'!DF52</f>
        <v>0</v>
      </c>
      <c r="I53" s="102"/>
      <c r="J53" s="2" t="str">
        <f t="shared" si="22"/>
        <v xml:space="preserve"> </v>
      </c>
      <c r="K53" s="9" t="str">
        <f t="shared" si="23"/>
        <v xml:space="preserve"> </v>
      </c>
      <c r="L53" s="102"/>
      <c r="M53" s="2" t="str">
        <f t="shared" si="24"/>
        <v xml:space="preserve"> </v>
      </c>
      <c r="N53" s="5" t="str">
        <f t="shared" si="25"/>
        <v xml:space="preserve"> </v>
      </c>
      <c r="O53" s="102"/>
      <c r="P53" s="2" t="str">
        <f t="shared" si="26"/>
        <v xml:space="preserve"> </v>
      </c>
      <c r="Q53" s="5" t="str">
        <f t="shared" si="27"/>
        <v xml:space="preserve"> </v>
      </c>
      <c r="R53" s="102"/>
      <c r="S53" s="2" t="str">
        <f t="shared" si="28"/>
        <v xml:space="preserve"> </v>
      </c>
      <c r="T53" s="5" t="str">
        <f t="shared" si="29"/>
        <v xml:space="preserve"> </v>
      </c>
      <c r="U53" s="102"/>
      <c r="V53" s="2" t="str">
        <f t="shared" si="30"/>
        <v xml:space="preserve"> </v>
      </c>
      <c r="W53" s="5" t="str">
        <f t="shared" si="31"/>
        <v xml:space="preserve"> </v>
      </c>
      <c r="X53" s="8"/>
      <c r="Y53" s="2" t="str">
        <f t="shared" si="32"/>
        <v xml:space="preserve"> </v>
      </c>
      <c r="Z53" s="5" t="str">
        <f t="shared" si="33"/>
        <v xml:space="preserve"> </v>
      </c>
      <c r="AA53" s="8"/>
      <c r="AB53" s="2" t="str">
        <f t="shared" si="34"/>
        <v xml:space="preserve"> </v>
      </c>
      <c r="AC53" s="5" t="str">
        <f t="shared" si="35"/>
        <v xml:space="preserve"> </v>
      </c>
      <c r="AD53" s="8"/>
      <c r="AE53" s="2" t="str">
        <f t="shared" si="36"/>
        <v xml:space="preserve"> </v>
      </c>
      <c r="AF53" s="5" t="str">
        <f t="shared" si="37"/>
        <v xml:space="preserve"> </v>
      </c>
      <c r="AG53" s="8"/>
      <c r="AH53" s="2" t="str">
        <f t="shared" si="38"/>
        <v xml:space="preserve"> </v>
      </c>
      <c r="AI53" s="5" t="str">
        <f t="shared" si="39"/>
        <v xml:space="preserve"> </v>
      </c>
    </row>
    <row r="54" spans="1:35" hidden="1">
      <c r="B54" s="7">
        <f>Registration!B54</f>
        <v>44</v>
      </c>
      <c r="C54" s="2" t="str">
        <f>+Registration!C54</f>
        <v>Troy Shady</v>
      </c>
      <c r="D54" s="2">
        <f t="shared" si="20"/>
        <v>0</v>
      </c>
      <c r="E54" s="78"/>
      <c r="F54" s="3" t="str">
        <f t="shared" si="21"/>
        <v xml:space="preserve"> </v>
      </c>
      <c r="G54">
        <f>'Opponents Played'!DF53</f>
        <v>0</v>
      </c>
      <c r="I54" s="102"/>
      <c r="J54" s="2" t="str">
        <f t="shared" si="22"/>
        <v xml:space="preserve"> </v>
      </c>
      <c r="K54" s="9" t="str">
        <f t="shared" si="23"/>
        <v xml:space="preserve"> </v>
      </c>
      <c r="L54" s="102"/>
      <c r="M54" s="2" t="str">
        <f t="shared" si="24"/>
        <v xml:space="preserve"> </v>
      </c>
      <c r="N54" s="5" t="str">
        <f t="shared" si="25"/>
        <v xml:space="preserve"> </v>
      </c>
      <c r="O54" s="102"/>
      <c r="P54" s="2" t="str">
        <f t="shared" si="26"/>
        <v xml:space="preserve"> </v>
      </c>
      <c r="Q54" s="5" t="str">
        <f t="shared" si="27"/>
        <v xml:space="preserve"> </v>
      </c>
      <c r="R54" s="102"/>
      <c r="S54" s="2" t="str">
        <f t="shared" si="28"/>
        <v xml:space="preserve"> </v>
      </c>
      <c r="T54" s="5" t="str">
        <f t="shared" si="29"/>
        <v xml:space="preserve"> </v>
      </c>
      <c r="U54" s="8"/>
      <c r="V54" s="2" t="str">
        <f t="shared" si="30"/>
        <v xml:space="preserve"> </v>
      </c>
      <c r="W54" s="5" t="str">
        <f t="shared" si="31"/>
        <v xml:space="preserve"> </v>
      </c>
      <c r="X54" s="8"/>
      <c r="Y54" s="2" t="str">
        <f t="shared" si="32"/>
        <v xml:space="preserve"> </v>
      </c>
      <c r="Z54" s="14" t="str">
        <f t="shared" si="33"/>
        <v xml:space="preserve"> </v>
      </c>
      <c r="AA54" s="8"/>
      <c r="AB54" s="2" t="str">
        <f t="shared" si="34"/>
        <v xml:space="preserve"> </v>
      </c>
      <c r="AC54" s="10" t="str">
        <f t="shared" si="35"/>
        <v xml:space="preserve"> </v>
      </c>
      <c r="AD54" s="8"/>
      <c r="AE54" s="2" t="str">
        <f t="shared" si="36"/>
        <v xml:space="preserve"> </v>
      </c>
      <c r="AF54" s="5" t="str">
        <f t="shared" si="37"/>
        <v xml:space="preserve"> </v>
      </c>
      <c r="AG54" s="8"/>
      <c r="AH54" s="2" t="str">
        <f t="shared" si="38"/>
        <v xml:space="preserve"> </v>
      </c>
      <c r="AI54" s="5" t="str">
        <f t="shared" si="39"/>
        <v xml:space="preserve"> </v>
      </c>
    </row>
    <row r="55" spans="1:35" hidden="1">
      <c r="A55" s="85"/>
      <c r="B55" s="7">
        <f>Registration!B55</f>
        <v>45</v>
      </c>
      <c r="C55" s="2" t="str">
        <f>+Registration!C55</f>
        <v>Carol Lufburrow</v>
      </c>
      <c r="D55" s="2">
        <f t="shared" si="20"/>
        <v>0</v>
      </c>
      <c r="E55" s="78"/>
      <c r="F55" s="3" t="str">
        <f t="shared" si="21"/>
        <v xml:space="preserve"> </v>
      </c>
      <c r="G55">
        <f>'Opponents Played'!DF54</f>
        <v>0</v>
      </c>
      <c r="I55" s="8"/>
      <c r="J55" s="2" t="str">
        <f t="shared" si="22"/>
        <v xml:space="preserve"> </v>
      </c>
      <c r="K55" s="9" t="str">
        <f t="shared" si="23"/>
        <v xml:space="preserve"> </v>
      </c>
      <c r="L55" s="8"/>
      <c r="M55" s="2" t="str">
        <f t="shared" si="24"/>
        <v xml:space="preserve"> </v>
      </c>
      <c r="N55" s="5" t="str">
        <f t="shared" si="25"/>
        <v xml:space="preserve"> </v>
      </c>
      <c r="O55" s="8"/>
      <c r="P55" s="2" t="str">
        <f t="shared" si="26"/>
        <v xml:space="preserve"> </v>
      </c>
      <c r="Q55" s="5" t="str">
        <f t="shared" si="27"/>
        <v xml:space="preserve"> </v>
      </c>
      <c r="R55" s="8"/>
      <c r="S55" s="2" t="str">
        <f t="shared" si="28"/>
        <v xml:space="preserve"> </v>
      </c>
      <c r="T55" s="5" t="str">
        <f t="shared" si="29"/>
        <v xml:space="preserve"> </v>
      </c>
      <c r="U55" s="8"/>
      <c r="V55" s="2" t="str">
        <f t="shared" si="30"/>
        <v xml:space="preserve"> </v>
      </c>
      <c r="W55" s="5" t="str">
        <f t="shared" si="31"/>
        <v xml:space="preserve"> </v>
      </c>
      <c r="X55" s="8"/>
      <c r="Y55" s="2" t="str">
        <f t="shared" si="32"/>
        <v xml:space="preserve"> </v>
      </c>
      <c r="Z55" s="5" t="str">
        <f t="shared" si="33"/>
        <v xml:space="preserve"> </v>
      </c>
      <c r="AA55" s="8"/>
      <c r="AB55" s="2" t="str">
        <f t="shared" si="34"/>
        <v xml:space="preserve"> </v>
      </c>
      <c r="AC55" s="5" t="str">
        <f t="shared" si="35"/>
        <v xml:space="preserve"> </v>
      </c>
      <c r="AD55" s="8"/>
      <c r="AE55" s="2" t="str">
        <f t="shared" si="36"/>
        <v xml:space="preserve"> </v>
      </c>
      <c r="AF55" s="5" t="str">
        <f t="shared" si="37"/>
        <v xml:space="preserve"> </v>
      </c>
      <c r="AG55" s="8"/>
      <c r="AH55" s="2" t="str">
        <f t="shared" si="38"/>
        <v xml:space="preserve"> </v>
      </c>
      <c r="AI55" s="5" t="str">
        <f t="shared" si="39"/>
        <v xml:space="preserve"> </v>
      </c>
    </row>
    <row r="56" spans="1:35">
      <c r="B56" s="7">
        <f>Registration!B56</f>
        <v>46</v>
      </c>
      <c r="C56" s="2" t="str">
        <f>+Registration!C56</f>
        <v>Richard S</v>
      </c>
      <c r="D56" s="2">
        <f t="shared" si="20"/>
        <v>15.081681732545139</v>
      </c>
      <c r="E56" s="78">
        <v>1</v>
      </c>
      <c r="F56" s="3">
        <f t="shared" si="21"/>
        <v>24</v>
      </c>
      <c r="G56">
        <f>'Opponents Played'!DF55</f>
        <v>2.8</v>
      </c>
      <c r="I56" s="8"/>
      <c r="J56" s="2">
        <f t="shared" si="22"/>
        <v>0.96356536502546675</v>
      </c>
      <c r="K56" s="9">
        <f t="shared" si="23"/>
        <v>1861</v>
      </c>
      <c r="L56" s="124" t="s">
        <v>1113</v>
      </c>
      <c r="M56" s="2">
        <f t="shared" si="24"/>
        <v>3.9946671570430308</v>
      </c>
      <c r="N56" s="5" t="str">
        <f t="shared" si="25"/>
        <v>18Neb</v>
      </c>
      <c r="O56" s="124" t="s">
        <v>1113</v>
      </c>
      <c r="P56" s="2">
        <f t="shared" si="26"/>
        <v>2.3061993659739342</v>
      </c>
      <c r="Q56" s="5" t="str">
        <f t="shared" si="27"/>
        <v>18Ard</v>
      </c>
      <c r="R56" s="8"/>
      <c r="S56" s="2">
        <f t="shared" si="28"/>
        <v>0.56998177635706382</v>
      </c>
      <c r="T56" s="5">
        <f t="shared" si="29"/>
        <v>1846</v>
      </c>
      <c r="U56" s="124" t="s">
        <v>1113</v>
      </c>
      <c r="V56" s="2">
        <f t="shared" si="30"/>
        <v>2.5676446617766908</v>
      </c>
      <c r="W56" s="5" t="str">
        <f t="shared" si="31"/>
        <v>18Neb</v>
      </c>
      <c r="X56" s="124" t="s">
        <v>1113</v>
      </c>
      <c r="Y56" s="2">
        <f t="shared" si="32"/>
        <v>2.4131705477514851</v>
      </c>
      <c r="Z56" s="18">
        <f t="shared" si="33"/>
        <v>1824</v>
      </c>
      <c r="AA56" s="8"/>
      <c r="AB56" s="2" t="str">
        <f t="shared" si="34"/>
        <v xml:space="preserve"> </v>
      </c>
      <c r="AC56" s="5" t="str">
        <f t="shared" si="35"/>
        <v xml:space="preserve"> </v>
      </c>
      <c r="AD56" s="8"/>
      <c r="AE56" s="2" t="str">
        <f t="shared" si="36"/>
        <v xml:space="preserve"> </v>
      </c>
      <c r="AF56" s="5" t="str">
        <f t="shared" si="37"/>
        <v xml:space="preserve"> </v>
      </c>
      <c r="AG56" s="8"/>
      <c r="AH56" s="2" t="str">
        <f t="shared" si="38"/>
        <v xml:space="preserve"> </v>
      </c>
      <c r="AI56" s="5" t="str">
        <f t="shared" si="39"/>
        <v xml:space="preserve"> </v>
      </c>
    </row>
    <row r="57" spans="1:35" hidden="1">
      <c r="B57" s="7">
        <f>Registration!B57</f>
        <v>47</v>
      </c>
      <c r="C57" s="2" t="str">
        <f>+Registration!C57</f>
        <v>George Callen</v>
      </c>
      <c r="D57" s="2">
        <f t="shared" si="20"/>
        <v>0</v>
      </c>
      <c r="E57" s="78"/>
      <c r="F57" s="3" t="str">
        <f t="shared" si="21"/>
        <v xml:space="preserve"> </v>
      </c>
      <c r="G57" s="17">
        <f>'Opponents Played'!DF56</f>
        <v>0</v>
      </c>
      <c r="I57" s="102"/>
      <c r="J57" s="2" t="str">
        <f t="shared" si="22"/>
        <v xml:space="preserve"> </v>
      </c>
      <c r="K57" s="9" t="str">
        <f t="shared" si="23"/>
        <v xml:space="preserve"> </v>
      </c>
      <c r="L57" s="102"/>
      <c r="M57" s="2" t="str">
        <f t="shared" si="24"/>
        <v xml:space="preserve"> </v>
      </c>
      <c r="N57" s="5" t="str">
        <f t="shared" si="25"/>
        <v xml:space="preserve"> </v>
      </c>
      <c r="O57" s="102"/>
      <c r="P57" s="2" t="str">
        <f t="shared" si="26"/>
        <v xml:space="preserve"> </v>
      </c>
      <c r="Q57" s="5" t="str">
        <f t="shared" si="27"/>
        <v xml:space="preserve"> </v>
      </c>
      <c r="R57" s="102"/>
      <c r="S57" s="2" t="str">
        <f t="shared" si="28"/>
        <v xml:space="preserve"> </v>
      </c>
      <c r="T57" s="5" t="str">
        <f t="shared" si="29"/>
        <v xml:space="preserve"> </v>
      </c>
      <c r="U57" s="102"/>
      <c r="V57" s="2" t="str">
        <f t="shared" si="30"/>
        <v xml:space="preserve"> </v>
      </c>
      <c r="W57" s="5" t="str">
        <f t="shared" si="31"/>
        <v xml:space="preserve"> </v>
      </c>
      <c r="X57" s="8"/>
      <c r="Y57" s="2" t="str">
        <f t="shared" si="32"/>
        <v xml:space="preserve"> </v>
      </c>
      <c r="Z57" s="5" t="str">
        <f t="shared" si="33"/>
        <v xml:space="preserve"> </v>
      </c>
      <c r="AA57" s="8"/>
      <c r="AB57" s="2" t="str">
        <f t="shared" si="34"/>
        <v xml:space="preserve"> </v>
      </c>
      <c r="AC57" s="5" t="str">
        <f t="shared" si="35"/>
        <v xml:space="preserve"> </v>
      </c>
      <c r="AD57" s="8"/>
      <c r="AE57" s="2" t="str">
        <f t="shared" si="36"/>
        <v xml:space="preserve"> </v>
      </c>
      <c r="AF57" s="5" t="str">
        <f t="shared" si="37"/>
        <v xml:space="preserve"> </v>
      </c>
      <c r="AG57" s="8"/>
      <c r="AH57" s="2" t="str">
        <f t="shared" si="38"/>
        <v xml:space="preserve"> </v>
      </c>
      <c r="AI57" s="5" t="str">
        <f t="shared" si="39"/>
        <v xml:space="preserve"> </v>
      </c>
    </row>
    <row r="58" spans="1:35" hidden="1">
      <c r="B58" s="7">
        <f>Registration!B58</f>
        <v>48</v>
      </c>
      <c r="C58" s="2" t="str">
        <f>+Registration!C58</f>
        <v>William Barber</v>
      </c>
      <c r="D58" s="2">
        <f t="shared" si="20"/>
        <v>0</v>
      </c>
      <c r="E58" s="78"/>
      <c r="F58" s="3" t="str">
        <f t="shared" si="21"/>
        <v xml:space="preserve"> </v>
      </c>
      <c r="G58">
        <f>'Opponents Played'!DF57</f>
        <v>0</v>
      </c>
      <c r="I58" s="8"/>
      <c r="J58" s="2" t="str">
        <f t="shared" si="22"/>
        <v xml:space="preserve"> </v>
      </c>
      <c r="K58" s="9" t="str">
        <f t="shared" si="23"/>
        <v xml:space="preserve"> </v>
      </c>
      <c r="L58" s="8"/>
      <c r="M58" s="2" t="str">
        <f t="shared" si="24"/>
        <v xml:space="preserve"> </v>
      </c>
      <c r="N58" s="5" t="str">
        <f t="shared" si="25"/>
        <v xml:space="preserve"> </v>
      </c>
      <c r="O58" s="8"/>
      <c r="P58" s="2" t="str">
        <f t="shared" si="26"/>
        <v xml:space="preserve"> </v>
      </c>
      <c r="Q58" s="5" t="str">
        <f t="shared" si="27"/>
        <v xml:space="preserve"> </v>
      </c>
      <c r="R58" s="8"/>
      <c r="S58" s="2" t="str">
        <f t="shared" si="28"/>
        <v xml:space="preserve"> </v>
      </c>
      <c r="T58" s="18" t="str">
        <f t="shared" si="29"/>
        <v xml:space="preserve"> </v>
      </c>
      <c r="U58" s="8"/>
      <c r="V58" s="2" t="str">
        <f t="shared" si="30"/>
        <v xml:space="preserve"> </v>
      </c>
      <c r="W58" s="5" t="str">
        <f t="shared" si="31"/>
        <v xml:space="preserve"> </v>
      </c>
      <c r="X58" s="8"/>
      <c r="Y58" s="2" t="str">
        <f t="shared" si="32"/>
        <v xml:space="preserve"> </v>
      </c>
      <c r="Z58" s="5" t="str">
        <f t="shared" si="33"/>
        <v xml:space="preserve"> </v>
      </c>
      <c r="AA58" s="8"/>
      <c r="AB58" s="2" t="str">
        <f t="shared" si="34"/>
        <v xml:space="preserve"> </v>
      </c>
      <c r="AC58" s="5" t="str">
        <f t="shared" si="35"/>
        <v xml:space="preserve"> </v>
      </c>
      <c r="AD58" s="8"/>
      <c r="AE58" s="2" t="str">
        <f t="shared" si="36"/>
        <v xml:space="preserve"> </v>
      </c>
      <c r="AF58" s="5" t="str">
        <f t="shared" si="37"/>
        <v xml:space="preserve"> </v>
      </c>
      <c r="AG58" s="8"/>
      <c r="AH58" s="2" t="str">
        <f t="shared" si="38"/>
        <v xml:space="preserve"> </v>
      </c>
      <c r="AI58" s="5" t="str">
        <f t="shared" si="39"/>
        <v xml:space="preserve"> </v>
      </c>
    </row>
    <row r="59" spans="1:35">
      <c r="B59" s="7">
        <f>Registration!B59</f>
        <v>49</v>
      </c>
      <c r="C59" s="2" t="str">
        <f>+Registration!C59</f>
        <v>Charlie Beattie</v>
      </c>
      <c r="D59" s="2">
        <f t="shared" si="20"/>
        <v>15.433147741306161</v>
      </c>
      <c r="E59" s="78"/>
      <c r="F59" s="3">
        <f t="shared" si="21"/>
        <v>22</v>
      </c>
      <c r="G59">
        <f>'Opponents Played'!DF58</f>
        <v>3.6</v>
      </c>
      <c r="I59" s="124" t="s">
        <v>1113</v>
      </c>
      <c r="J59" s="2">
        <f t="shared" si="22"/>
        <v>2.9111087678599672</v>
      </c>
      <c r="K59" s="9" t="str">
        <f t="shared" si="23"/>
        <v>1817</v>
      </c>
      <c r="L59" s="102"/>
      <c r="M59" s="2" t="str">
        <f t="shared" si="24"/>
        <v xml:space="preserve"> </v>
      </c>
      <c r="N59" s="5" t="str">
        <f t="shared" si="25"/>
        <v xml:space="preserve"> </v>
      </c>
      <c r="O59" s="124" t="s">
        <v>1113</v>
      </c>
      <c r="P59" s="2">
        <f t="shared" si="26"/>
        <v>2.9128408527516116</v>
      </c>
      <c r="Q59" s="5" t="str">
        <f t="shared" si="27"/>
        <v>18Neb</v>
      </c>
      <c r="R59" s="124" t="s">
        <v>1113</v>
      </c>
      <c r="S59" s="2">
        <f t="shared" si="28"/>
        <v>2.3659169550173011</v>
      </c>
      <c r="T59" s="5" t="str">
        <f t="shared" si="29"/>
        <v>18Miss</v>
      </c>
      <c r="U59" s="8"/>
      <c r="V59" s="2">
        <f t="shared" si="30"/>
        <v>0.10000000000000009</v>
      </c>
      <c r="W59" s="5">
        <f t="shared" si="31"/>
        <v>1847</v>
      </c>
      <c r="X59" s="102"/>
      <c r="Y59" s="2">
        <f t="shared" si="32"/>
        <v>0.29687764666026784</v>
      </c>
      <c r="Z59" s="5" t="str">
        <f t="shared" si="33"/>
        <v>18West</v>
      </c>
      <c r="AA59" s="8"/>
      <c r="AB59" s="2" t="str">
        <f t="shared" si="34"/>
        <v xml:space="preserve"> </v>
      </c>
      <c r="AC59" s="5" t="str">
        <f t="shared" si="35"/>
        <v xml:space="preserve"> </v>
      </c>
      <c r="AD59" s="124" t="s">
        <v>1113</v>
      </c>
      <c r="AE59" s="2">
        <f t="shared" si="36"/>
        <v>3.6432811656772799</v>
      </c>
      <c r="AF59" s="5" t="str">
        <f t="shared" si="37"/>
        <v>18Scan</v>
      </c>
      <c r="AG59" s="8"/>
      <c r="AH59" s="2" t="str">
        <f t="shared" si="38"/>
        <v xml:space="preserve"> </v>
      </c>
      <c r="AI59" s="5" t="str">
        <f t="shared" si="39"/>
        <v xml:space="preserve"> </v>
      </c>
    </row>
    <row r="60" spans="1:35">
      <c r="B60" s="7">
        <f>Registration!B60</f>
        <v>50</v>
      </c>
      <c r="C60" s="2" t="str">
        <f>+Registration!C60</f>
        <v>Kevin Karg</v>
      </c>
      <c r="D60" s="2">
        <f t="shared" si="20"/>
        <v>12.749062295962428</v>
      </c>
      <c r="E60" s="78"/>
      <c r="F60" s="3">
        <f t="shared" si="21"/>
        <v>31</v>
      </c>
      <c r="G60">
        <f>'Opponents Played'!DF59</f>
        <v>2.6</v>
      </c>
      <c r="I60" s="124" t="s">
        <v>1113</v>
      </c>
      <c r="J60" s="2">
        <f t="shared" si="22"/>
        <v>2.3807588075880761</v>
      </c>
      <c r="K60" s="9" t="str">
        <f t="shared" si="23"/>
        <v>18Mex</v>
      </c>
      <c r="L60" s="124" t="s">
        <v>1113</v>
      </c>
      <c r="M60" s="2">
        <f t="shared" si="24"/>
        <v>2.420028992510268</v>
      </c>
      <c r="N60" s="5" t="str">
        <f t="shared" si="25"/>
        <v>18EU</v>
      </c>
      <c r="O60" s="102"/>
      <c r="P60" s="2" t="str">
        <f t="shared" si="26"/>
        <v xml:space="preserve"> </v>
      </c>
      <c r="Q60" s="5" t="str">
        <f t="shared" si="27"/>
        <v xml:space="preserve"> </v>
      </c>
      <c r="R60" s="124" t="s">
        <v>1113</v>
      </c>
      <c r="S60" s="2">
        <f t="shared" si="28"/>
        <v>1.8680040458530009</v>
      </c>
      <c r="T60" s="5" t="str">
        <f t="shared" si="29"/>
        <v>18AL</v>
      </c>
      <c r="U60" s="8"/>
      <c r="V60" s="2">
        <f t="shared" si="30"/>
        <v>0.60000000000000009</v>
      </c>
      <c r="W60" s="5" t="str">
        <f t="shared" si="31"/>
        <v>18NYC</v>
      </c>
      <c r="X60" s="102"/>
      <c r="Y60" s="2">
        <f t="shared" si="32"/>
        <v>1.6058263971462541</v>
      </c>
      <c r="Z60" s="5">
        <f t="shared" si="33"/>
        <v>1870</v>
      </c>
      <c r="AA60" s="124" t="s">
        <v>1113</v>
      </c>
      <c r="AB60" s="2">
        <f t="shared" si="34"/>
        <v>3.4802704500110839</v>
      </c>
      <c r="AC60" s="5" t="str">
        <f t="shared" si="35"/>
        <v>18EU</v>
      </c>
      <c r="AD60" s="8"/>
      <c r="AE60" s="2" t="str">
        <f t="shared" si="36"/>
        <v xml:space="preserve"> </v>
      </c>
      <c r="AF60" s="5" t="str">
        <f t="shared" si="37"/>
        <v xml:space="preserve"> </v>
      </c>
      <c r="AG60" s="8"/>
      <c r="AH60" s="2" t="str">
        <f t="shared" si="38"/>
        <v xml:space="preserve"> </v>
      </c>
      <c r="AI60" s="5" t="str">
        <f t="shared" si="39"/>
        <v xml:space="preserve"> </v>
      </c>
    </row>
    <row r="61" spans="1:35">
      <c r="B61" s="7">
        <f>Registration!B61</f>
        <v>51</v>
      </c>
      <c r="C61" s="2" t="str">
        <f>+Registration!C61</f>
        <v>David Synder</v>
      </c>
      <c r="D61" s="2">
        <f t="shared" si="20"/>
        <v>13.576263356200263</v>
      </c>
      <c r="E61" s="78"/>
      <c r="F61" s="3">
        <f t="shared" si="21"/>
        <v>28</v>
      </c>
      <c r="G61">
        <f>'Opponents Played'!DF60</f>
        <v>3.4</v>
      </c>
      <c r="I61" s="102"/>
      <c r="J61" s="2">
        <f t="shared" si="22"/>
        <v>1.0194508009153318</v>
      </c>
      <c r="K61" s="9" t="str">
        <f t="shared" si="23"/>
        <v>18Mex</v>
      </c>
      <c r="L61" s="102"/>
      <c r="M61" s="2">
        <f t="shared" si="24"/>
        <v>1.2088668760570185</v>
      </c>
      <c r="N61" s="5" t="str">
        <f t="shared" si="25"/>
        <v>18EU</v>
      </c>
      <c r="O61" s="102"/>
      <c r="P61" s="2" t="str">
        <f t="shared" si="26"/>
        <v xml:space="preserve"> </v>
      </c>
      <c r="Q61" s="5" t="str">
        <f t="shared" si="27"/>
        <v xml:space="preserve"> </v>
      </c>
      <c r="R61" s="124" t="s">
        <v>1113</v>
      </c>
      <c r="S61" s="2">
        <f t="shared" si="28"/>
        <v>1.6764013188883657</v>
      </c>
      <c r="T61" s="5" t="str">
        <f t="shared" si="29"/>
        <v>18AL</v>
      </c>
      <c r="U61" s="124" t="s">
        <v>1113</v>
      </c>
      <c r="V61" s="2">
        <f t="shared" si="30"/>
        <v>3.5330404652889493</v>
      </c>
      <c r="W61" s="5">
        <f t="shared" si="31"/>
        <v>1835</v>
      </c>
      <c r="X61" s="124" t="s">
        <v>1113</v>
      </c>
      <c r="Y61" s="2">
        <f t="shared" si="32"/>
        <v>3.6450317832050851</v>
      </c>
      <c r="Z61" s="5" t="str">
        <f t="shared" si="33"/>
        <v>1841</v>
      </c>
      <c r="AA61" s="124" t="s">
        <v>1113</v>
      </c>
      <c r="AB61" s="2">
        <f t="shared" si="34"/>
        <v>1.3217897888178651</v>
      </c>
      <c r="AC61" s="5" t="str">
        <f t="shared" si="35"/>
        <v>18West</v>
      </c>
      <c r="AD61" s="8"/>
      <c r="AE61" s="2" t="str">
        <f t="shared" si="36"/>
        <v xml:space="preserve"> </v>
      </c>
      <c r="AF61" s="5" t="str">
        <f t="shared" si="37"/>
        <v xml:space="preserve"> </v>
      </c>
      <c r="AG61" s="8"/>
      <c r="AH61" s="2" t="str">
        <f t="shared" si="38"/>
        <v xml:space="preserve"> </v>
      </c>
      <c r="AI61" s="5" t="str">
        <f t="shared" si="39"/>
        <v xml:space="preserve"> </v>
      </c>
    </row>
    <row r="62" spans="1:35" s="106" customFormat="1">
      <c r="A62" s="1"/>
      <c r="B62" s="7">
        <f>Registration!B62</f>
        <v>52</v>
      </c>
      <c r="C62" s="2" t="str">
        <f>+Registration!C62</f>
        <v>Franklin</v>
      </c>
      <c r="D62" s="2">
        <f t="shared" si="20"/>
        <v>16.317178413657544</v>
      </c>
      <c r="E62" s="78">
        <v>1</v>
      </c>
      <c r="F62" s="3">
        <f t="shared" si="21"/>
        <v>20</v>
      </c>
      <c r="G62">
        <f>'Opponents Played'!DF61</f>
        <v>2.4</v>
      </c>
      <c r="H62" s="1"/>
      <c r="I62" s="124" t="s">
        <v>1113</v>
      </c>
      <c r="J62" s="2">
        <f t="shared" si="22"/>
        <v>3.5679806666248197</v>
      </c>
      <c r="K62" s="9" t="str">
        <f t="shared" si="23"/>
        <v>18Mex</v>
      </c>
      <c r="L62" s="124" t="s">
        <v>1113</v>
      </c>
      <c r="M62" s="2">
        <f t="shared" si="24"/>
        <v>2.4716807649871275</v>
      </c>
      <c r="N62" s="5" t="str">
        <f t="shared" si="25"/>
        <v>18Neb</v>
      </c>
      <c r="O62" s="102"/>
      <c r="P62" s="2" t="str">
        <f t="shared" si="26"/>
        <v xml:space="preserve"> </v>
      </c>
      <c r="Q62" s="5" t="str">
        <f t="shared" si="27"/>
        <v xml:space="preserve"> </v>
      </c>
      <c r="R62" s="102" t="s">
        <v>1113</v>
      </c>
      <c r="S62" s="2">
        <f t="shared" si="28"/>
        <v>1.7902134305049451</v>
      </c>
      <c r="T62" s="5" t="str">
        <f t="shared" si="29"/>
        <v>18AL</v>
      </c>
      <c r="U62" s="124" t="s">
        <v>1113</v>
      </c>
      <c r="V62" s="2">
        <f t="shared" si="30"/>
        <v>5.0873035515406508</v>
      </c>
      <c r="W62" s="5">
        <f t="shared" si="31"/>
        <v>1835</v>
      </c>
      <c r="X62" s="8"/>
      <c r="Y62" s="2">
        <f t="shared" si="32"/>
        <v>1.145368608242598</v>
      </c>
      <c r="Z62" s="5">
        <f t="shared" si="33"/>
        <v>1824</v>
      </c>
      <c r="AA62" s="8"/>
      <c r="AB62" s="2">
        <f t="shared" si="34"/>
        <v>1.2665706051873196</v>
      </c>
      <c r="AC62" s="5" t="str">
        <f t="shared" si="35"/>
        <v>18EU</v>
      </c>
      <c r="AD62" s="8"/>
      <c r="AE62" s="2" t="str">
        <f t="shared" si="36"/>
        <v xml:space="preserve"> </v>
      </c>
      <c r="AF62" s="5" t="str">
        <f t="shared" si="37"/>
        <v xml:space="preserve"> </v>
      </c>
      <c r="AG62" s="8"/>
      <c r="AH62" s="2" t="str">
        <f t="shared" si="38"/>
        <v xml:space="preserve"> </v>
      </c>
      <c r="AI62" s="5" t="str">
        <f t="shared" si="39"/>
        <v xml:space="preserve"> </v>
      </c>
    </row>
    <row r="63" spans="1:35">
      <c r="B63" s="7">
        <f>Registration!B63</f>
        <v>53</v>
      </c>
      <c r="C63" s="2" t="str">
        <f>+Registration!C63</f>
        <v>David Aber</v>
      </c>
      <c r="D63" s="2">
        <f t="shared" si="20"/>
        <v>23.20540005812915</v>
      </c>
      <c r="E63" s="78">
        <v>1</v>
      </c>
      <c r="F63" s="3">
        <f t="shared" si="21"/>
        <v>6</v>
      </c>
      <c r="G63">
        <f>'Opponents Played'!DF62</f>
        <v>2.6</v>
      </c>
      <c r="I63" s="124" t="s">
        <v>1113</v>
      </c>
      <c r="J63" s="2">
        <f t="shared" si="22"/>
        <v>5.4</v>
      </c>
      <c r="K63" s="9">
        <f t="shared" si="23"/>
        <v>1860</v>
      </c>
      <c r="L63" s="124"/>
      <c r="M63" s="2">
        <f t="shared" si="24"/>
        <v>3.561408989011797</v>
      </c>
      <c r="N63" s="5" t="str">
        <f t="shared" si="25"/>
        <v>18Ard</v>
      </c>
      <c r="O63" s="8"/>
      <c r="P63" s="2" t="str">
        <f t="shared" si="26"/>
        <v xml:space="preserve"> </v>
      </c>
      <c r="Q63" s="5" t="str">
        <f t="shared" si="27"/>
        <v xml:space="preserve"> </v>
      </c>
      <c r="R63" s="8"/>
      <c r="S63" s="2">
        <f t="shared" si="28"/>
        <v>1.941475218833089</v>
      </c>
      <c r="T63" s="5">
        <f t="shared" si="29"/>
        <v>1846</v>
      </c>
      <c r="U63" s="124" t="s">
        <v>1113</v>
      </c>
      <c r="V63" s="2">
        <f t="shared" si="30"/>
        <v>4.9425427872860634</v>
      </c>
      <c r="W63" s="5" t="str">
        <f t="shared" si="31"/>
        <v>18Neb</v>
      </c>
      <c r="X63" s="124" t="s">
        <v>1113</v>
      </c>
      <c r="Y63" s="2">
        <f t="shared" si="32"/>
        <v>4.364011066568799</v>
      </c>
      <c r="Z63" s="5" t="str">
        <f t="shared" si="33"/>
        <v>18West</v>
      </c>
      <c r="AA63" s="102" t="s">
        <v>1113</v>
      </c>
      <c r="AB63" s="2">
        <f t="shared" si="34"/>
        <v>4.8988462042742889</v>
      </c>
      <c r="AC63" s="5" t="str">
        <f t="shared" si="35"/>
        <v>1861</v>
      </c>
      <c r="AD63" s="8"/>
      <c r="AE63" s="2" t="str">
        <f t="shared" si="36"/>
        <v xml:space="preserve"> </v>
      </c>
      <c r="AF63" s="5" t="str">
        <f t="shared" si="37"/>
        <v xml:space="preserve"> </v>
      </c>
      <c r="AG63" s="8"/>
      <c r="AH63" s="2" t="str">
        <f t="shared" si="38"/>
        <v xml:space="preserve"> </v>
      </c>
      <c r="AI63" s="5" t="str">
        <f t="shared" si="39"/>
        <v xml:space="preserve"> </v>
      </c>
    </row>
    <row r="64" spans="1:35">
      <c r="B64" s="7">
        <f>Registration!B64</f>
        <v>54</v>
      </c>
      <c r="C64" s="2" t="str">
        <f>+Registration!C64</f>
        <v>Dale Maxfield</v>
      </c>
      <c r="D64" s="2">
        <f t="shared" si="20"/>
        <v>7.0526132949483182</v>
      </c>
      <c r="E64" s="78">
        <v>1</v>
      </c>
      <c r="F64" s="3">
        <f t="shared" si="21"/>
        <v>38</v>
      </c>
      <c r="G64">
        <f>'Opponents Played'!DF63</f>
        <v>1.6</v>
      </c>
      <c r="I64" s="8"/>
      <c r="J64" s="2" t="str">
        <f t="shared" si="22"/>
        <v xml:space="preserve"> </v>
      </c>
      <c r="K64" s="9" t="str">
        <f t="shared" si="23"/>
        <v xml:space="preserve"> </v>
      </c>
      <c r="L64" s="8"/>
      <c r="M64" s="2" t="str">
        <f t="shared" si="24"/>
        <v xml:space="preserve"> </v>
      </c>
      <c r="N64" s="5" t="str">
        <f t="shared" si="25"/>
        <v xml:space="preserve"> </v>
      </c>
      <c r="O64" s="124" t="s">
        <v>1113</v>
      </c>
      <c r="P64" s="2">
        <f t="shared" si="26"/>
        <v>0.60000000000000009</v>
      </c>
      <c r="Q64" s="5">
        <f t="shared" si="27"/>
        <v>1817</v>
      </c>
      <c r="R64" s="8"/>
      <c r="S64" s="2" t="str">
        <f t="shared" si="28"/>
        <v xml:space="preserve"> </v>
      </c>
      <c r="T64" s="5" t="str">
        <f t="shared" si="29"/>
        <v xml:space="preserve"> </v>
      </c>
      <c r="U64" s="124" t="s">
        <v>1113</v>
      </c>
      <c r="V64" s="2">
        <f t="shared" si="30"/>
        <v>0.62876935615321905</v>
      </c>
      <c r="W64" s="5" t="str">
        <f t="shared" si="31"/>
        <v>18Neb</v>
      </c>
      <c r="X64" s="124" t="s">
        <v>1113</v>
      </c>
      <c r="Y64" s="2">
        <f t="shared" si="32"/>
        <v>3.223843938795099</v>
      </c>
      <c r="Z64" s="5" t="str">
        <f t="shared" si="33"/>
        <v>18West</v>
      </c>
      <c r="AA64" s="8"/>
      <c r="AB64" s="2" t="str">
        <f t="shared" si="34"/>
        <v xml:space="preserve"> </v>
      </c>
      <c r="AC64" s="5" t="str">
        <f t="shared" si="35"/>
        <v xml:space="preserve"> </v>
      </c>
      <c r="AD64" s="8"/>
      <c r="AE64" s="2" t="str">
        <f t="shared" si="36"/>
        <v xml:space="preserve"> </v>
      </c>
      <c r="AF64" s="5" t="str">
        <f t="shared" si="37"/>
        <v xml:space="preserve"> </v>
      </c>
      <c r="AG64" s="8"/>
      <c r="AH64" s="2" t="str">
        <f t="shared" si="38"/>
        <v xml:space="preserve"> </v>
      </c>
      <c r="AI64" s="5" t="str">
        <f t="shared" si="39"/>
        <v xml:space="preserve"> </v>
      </c>
    </row>
    <row r="65" spans="2:35">
      <c r="B65" s="7">
        <f>Registration!B65</f>
        <v>55</v>
      </c>
      <c r="C65" s="2" t="str">
        <f>+Registration!C65</f>
        <v>Lisa</v>
      </c>
      <c r="D65" s="2">
        <f t="shared" si="20"/>
        <v>3.372290168303457</v>
      </c>
      <c r="E65" s="78"/>
      <c r="F65" s="3">
        <f t="shared" si="21"/>
        <v>42</v>
      </c>
      <c r="G65">
        <f>'Opponents Played'!DF64</f>
        <v>0.4</v>
      </c>
      <c r="I65" s="102"/>
      <c r="J65" s="2" t="str">
        <f t="shared" si="22"/>
        <v xml:space="preserve"> </v>
      </c>
      <c r="K65" s="9" t="str">
        <f t="shared" si="23"/>
        <v xml:space="preserve"> </v>
      </c>
      <c r="L65" s="102"/>
      <c r="M65" s="2" t="str">
        <f t="shared" si="24"/>
        <v xml:space="preserve"> </v>
      </c>
      <c r="N65" s="5" t="str">
        <f t="shared" si="25"/>
        <v xml:space="preserve"> </v>
      </c>
      <c r="O65" s="102"/>
      <c r="P65" s="2" t="str">
        <f t="shared" si="26"/>
        <v xml:space="preserve"> </v>
      </c>
      <c r="Q65" s="5" t="str">
        <f t="shared" si="27"/>
        <v xml:space="preserve"> </v>
      </c>
      <c r="R65" s="102"/>
      <c r="S65" s="2" t="str">
        <f t="shared" si="28"/>
        <v xml:space="preserve"> </v>
      </c>
      <c r="T65" s="5" t="str">
        <f t="shared" si="29"/>
        <v xml:space="preserve"> </v>
      </c>
      <c r="U65" s="8"/>
      <c r="V65" s="2" t="str">
        <f t="shared" si="30"/>
        <v xml:space="preserve"> </v>
      </c>
      <c r="W65" s="5" t="str">
        <f t="shared" si="31"/>
        <v xml:space="preserve"> </v>
      </c>
      <c r="X65" s="102"/>
      <c r="Y65" s="2" t="str">
        <f t="shared" si="32"/>
        <v xml:space="preserve"> </v>
      </c>
      <c r="Z65" s="5" t="str">
        <f t="shared" si="33"/>
        <v xml:space="preserve"> </v>
      </c>
      <c r="AA65" s="8"/>
      <c r="AB65" s="2" t="str">
        <f t="shared" si="34"/>
        <v xml:space="preserve"> </v>
      </c>
      <c r="AC65" s="5" t="str">
        <f t="shared" si="35"/>
        <v xml:space="preserve"> </v>
      </c>
      <c r="AD65" s="124" t="s">
        <v>1113</v>
      </c>
      <c r="AE65" s="2">
        <f t="shared" si="36"/>
        <v>2.972290168303457</v>
      </c>
      <c r="AF65" s="5">
        <f t="shared" si="37"/>
        <v>1846</v>
      </c>
      <c r="AG65" s="8"/>
      <c r="AH65" s="2" t="str">
        <f t="shared" si="38"/>
        <v xml:space="preserve"> </v>
      </c>
      <c r="AI65" s="5" t="str">
        <f t="shared" si="39"/>
        <v xml:space="preserve"> </v>
      </c>
    </row>
    <row r="66" spans="2:35">
      <c r="B66" s="7">
        <f>Registration!B66</f>
        <v>56</v>
      </c>
      <c r="C66" s="2" t="str">
        <f>+Registration!C66</f>
        <v>player 56</v>
      </c>
      <c r="D66" s="2">
        <f t="shared" si="20"/>
        <v>0</v>
      </c>
      <c r="E66" s="78"/>
      <c r="F66" s="3" t="str">
        <f t="shared" si="21"/>
        <v xml:space="preserve"> </v>
      </c>
      <c r="G66">
        <f>'Opponents Played'!DF65</f>
        <v>0</v>
      </c>
      <c r="I66" s="8"/>
      <c r="J66" s="2" t="str">
        <f t="shared" si="22"/>
        <v xml:space="preserve"> </v>
      </c>
      <c r="K66" s="9" t="str">
        <f t="shared" si="23"/>
        <v xml:space="preserve"> </v>
      </c>
      <c r="L66" s="8"/>
      <c r="M66" s="2" t="str">
        <f t="shared" si="24"/>
        <v xml:space="preserve"> </v>
      </c>
      <c r="N66" s="5" t="str">
        <f t="shared" si="25"/>
        <v xml:space="preserve"> </v>
      </c>
      <c r="O66" s="8"/>
      <c r="P66" s="2" t="str">
        <f t="shared" si="26"/>
        <v xml:space="preserve"> </v>
      </c>
      <c r="Q66" s="5" t="str">
        <f t="shared" si="27"/>
        <v xml:space="preserve"> </v>
      </c>
      <c r="R66" s="8"/>
      <c r="S66" s="2" t="str">
        <f t="shared" si="28"/>
        <v xml:space="preserve"> </v>
      </c>
      <c r="T66" s="5" t="str">
        <f t="shared" si="29"/>
        <v xml:space="preserve"> </v>
      </c>
      <c r="U66" s="102"/>
      <c r="V66" s="2" t="str">
        <f t="shared" si="30"/>
        <v xml:space="preserve"> </v>
      </c>
      <c r="W66" s="5" t="str">
        <f t="shared" si="31"/>
        <v xml:space="preserve"> </v>
      </c>
      <c r="X66" s="102"/>
      <c r="Y66" s="2" t="str">
        <f t="shared" si="32"/>
        <v xml:space="preserve"> </v>
      </c>
      <c r="Z66" s="5" t="str">
        <f t="shared" si="33"/>
        <v xml:space="preserve"> </v>
      </c>
      <c r="AA66" s="8"/>
      <c r="AB66" s="2" t="str">
        <f t="shared" si="34"/>
        <v xml:space="preserve"> </v>
      </c>
      <c r="AC66" s="5" t="str">
        <f t="shared" si="35"/>
        <v xml:space="preserve"> </v>
      </c>
      <c r="AD66" s="8"/>
      <c r="AE66" s="2" t="str">
        <f t="shared" si="36"/>
        <v xml:space="preserve"> </v>
      </c>
      <c r="AF66" s="5" t="str">
        <f t="shared" si="37"/>
        <v xml:space="preserve"> </v>
      </c>
      <c r="AG66" s="8"/>
      <c r="AH66" s="2" t="str">
        <f t="shared" si="38"/>
        <v xml:space="preserve"> </v>
      </c>
      <c r="AI66" s="5" t="str">
        <f t="shared" si="39"/>
        <v xml:space="preserve"> </v>
      </c>
    </row>
    <row r="67" spans="2:35">
      <c r="B67" s="7">
        <f>Registration!B67</f>
        <v>57</v>
      </c>
      <c r="C67" s="2" t="str">
        <f>+Registration!C67</f>
        <v>player 57</v>
      </c>
      <c r="D67" s="2">
        <f t="shared" si="20"/>
        <v>0</v>
      </c>
      <c r="E67" s="78"/>
      <c r="F67" s="3" t="str">
        <f t="shared" si="21"/>
        <v xml:space="preserve"> </v>
      </c>
      <c r="G67">
        <f>'Opponents Played'!DF66</f>
        <v>0</v>
      </c>
      <c r="I67" s="102"/>
      <c r="J67" s="2" t="str">
        <f t="shared" si="22"/>
        <v xml:space="preserve"> </v>
      </c>
      <c r="K67" s="9" t="str">
        <f t="shared" si="23"/>
        <v xml:space="preserve"> </v>
      </c>
      <c r="L67" s="102"/>
      <c r="M67" s="2" t="str">
        <f t="shared" si="24"/>
        <v xml:space="preserve"> </v>
      </c>
      <c r="N67" s="5" t="str">
        <f t="shared" si="25"/>
        <v xml:space="preserve"> </v>
      </c>
      <c r="O67" s="102"/>
      <c r="P67" s="2" t="str">
        <f t="shared" si="26"/>
        <v xml:space="preserve"> </v>
      </c>
      <c r="Q67" s="5" t="str">
        <f t="shared" si="27"/>
        <v xml:space="preserve"> </v>
      </c>
      <c r="R67" s="102"/>
      <c r="S67" s="2" t="str">
        <f t="shared" si="28"/>
        <v xml:space="preserve"> </v>
      </c>
      <c r="T67" s="5" t="str">
        <f t="shared" si="29"/>
        <v xml:space="preserve"> </v>
      </c>
      <c r="U67" s="102"/>
      <c r="V67" s="2" t="str">
        <f t="shared" si="30"/>
        <v xml:space="preserve"> </v>
      </c>
      <c r="W67" s="5" t="str">
        <f t="shared" si="31"/>
        <v xml:space="preserve"> </v>
      </c>
      <c r="X67" s="8"/>
      <c r="Y67" s="2" t="str">
        <f t="shared" si="32"/>
        <v xml:space="preserve"> </v>
      </c>
      <c r="Z67" s="5" t="str">
        <f t="shared" si="33"/>
        <v xml:space="preserve"> </v>
      </c>
      <c r="AA67" s="102"/>
      <c r="AB67" s="2" t="str">
        <f t="shared" si="34"/>
        <v xml:space="preserve"> </v>
      </c>
      <c r="AC67" s="5" t="str">
        <f t="shared" si="35"/>
        <v xml:space="preserve"> </v>
      </c>
      <c r="AD67" s="8"/>
      <c r="AE67" s="2" t="str">
        <f t="shared" si="36"/>
        <v xml:space="preserve"> </v>
      </c>
      <c r="AF67" s="5" t="str">
        <f t="shared" si="37"/>
        <v xml:space="preserve"> </v>
      </c>
      <c r="AG67" s="8"/>
      <c r="AH67" s="2" t="str">
        <f t="shared" si="38"/>
        <v xml:space="preserve"> </v>
      </c>
      <c r="AI67" s="5" t="str">
        <f t="shared" si="39"/>
        <v xml:space="preserve"> </v>
      </c>
    </row>
    <row r="68" spans="2:35">
      <c r="B68" s="7">
        <f>Registration!B68</f>
        <v>58</v>
      </c>
      <c r="C68" s="2" t="str">
        <f>+Registration!C68</f>
        <v>player 58</v>
      </c>
      <c r="D68" s="2">
        <f t="shared" si="20"/>
        <v>0</v>
      </c>
      <c r="E68" s="78"/>
      <c r="F68" s="3" t="str">
        <f t="shared" si="21"/>
        <v xml:space="preserve"> </v>
      </c>
      <c r="G68">
        <f>'Opponents Played'!DF67</f>
        <v>0</v>
      </c>
      <c r="I68" s="8"/>
      <c r="J68" s="2" t="str">
        <f t="shared" si="22"/>
        <v xml:space="preserve"> </v>
      </c>
      <c r="K68" s="9" t="str">
        <f t="shared" si="23"/>
        <v xml:space="preserve"> </v>
      </c>
      <c r="L68" s="8"/>
      <c r="M68" s="2" t="str">
        <f t="shared" si="24"/>
        <v xml:space="preserve"> </v>
      </c>
      <c r="N68" s="5" t="str">
        <f t="shared" si="25"/>
        <v xml:space="preserve"> </v>
      </c>
      <c r="O68" s="8"/>
      <c r="P68" s="2" t="str">
        <f t="shared" si="26"/>
        <v xml:space="preserve"> </v>
      </c>
      <c r="Q68" s="5" t="str">
        <f t="shared" si="27"/>
        <v xml:space="preserve"> </v>
      </c>
      <c r="R68" s="8"/>
      <c r="S68" s="2" t="str">
        <f t="shared" si="28"/>
        <v xml:space="preserve"> </v>
      </c>
      <c r="T68" s="5" t="str">
        <f t="shared" si="29"/>
        <v xml:space="preserve"> </v>
      </c>
      <c r="U68" s="8"/>
      <c r="V68" s="2" t="str">
        <f t="shared" si="30"/>
        <v xml:space="preserve"> </v>
      </c>
      <c r="W68" s="5" t="str">
        <f t="shared" si="31"/>
        <v xml:space="preserve"> </v>
      </c>
      <c r="X68" s="8"/>
      <c r="Y68" s="2" t="str">
        <f t="shared" si="32"/>
        <v xml:space="preserve"> </v>
      </c>
      <c r="Z68" s="5" t="str">
        <f t="shared" si="33"/>
        <v xml:space="preserve"> </v>
      </c>
      <c r="AA68" s="8"/>
      <c r="AB68" s="2" t="str">
        <f t="shared" si="34"/>
        <v xml:space="preserve"> </v>
      </c>
      <c r="AC68" s="5" t="str">
        <f t="shared" si="35"/>
        <v xml:space="preserve"> </v>
      </c>
      <c r="AD68" s="8"/>
      <c r="AE68" s="2" t="str">
        <f t="shared" si="36"/>
        <v xml:space="preserve"> </v>
      </c>
      <c r="AF68" s="5" t="str">
        <f t="shared" si="37"/>
        <v xml:space="preserve"> </v>
      </c>
      <c r="AG68" s="8"/>
      <c r="AH68" s="2" t="str">
        <f t="shared" si="38"/>
        <v xml:space="preserve"> </v>
      </c>
      <c r="AI68" s="5" t="str">
        <f t="shared" si="39"/>
        <v xml:space="preserve"> </v>
      </c>
    </row>
    <row r="69" spans="2:35">
      <c r="B69" s="7">
        <f>Registration!B69</f>
        <v>59</v>
      </c>
      <c r="C69" s="2" t="str">
        <f>+Registration!C69</f>
        <v>player 59</v>
      </c>
      <c r="D69" s="2">
        <f t="shared" si="20"/>
        <v>0</v>
      </c>
      <c r="E69" s="78"/>
      <c r="F69" s="3" t="str">
        <f t="shared" si="21"/>
        <v xml:space="preserve"> </v>
      </c>
      <c r="G69">
        <f>'Opponents Played'!DF68</f>
        <v>0</v>
      </c>
      <c r="I69" s="102"/>
      <c r="J69" s="2" t="str">
        <f t="shared" si="22"/>
        <v xml:space="preserve"> </v>
      </c>
      <c r="K69" s="9" t="str">
        <f t="shared" si="23"/>
        <v xml:space="preserve"> </v>
      </c>
      <c r="L69" s="102"/>
      <c r="M69" s="2" t="str">
        <f t="shared" si="24"/>
        <v xml:space="preserve"> </v>
      </c>
      <c r="N69" s="5" t="str">
        <f t="shared" si="25"/>
        <v xml:space="preserve"> </v>
      </c>
      <c r="O69" s="102"/>
      <c r="P69" s="2" t="str">
        <f t="shared" si="26"/>
        <v xml:space="preserve"> </v>
      </c>
      <c r="Q69" s="5" t="str">
        <f t="shared" si="27"/>
        <v xml:space="preserve"> </v>
      </c>
      <c r="R69" s="102"/>
      <c r="S69" s="2" t="str">
        <f t="shared" si="28"/>
        <v xml:space="preserve"> </v>
      </c>
      <c r="T69" s="5" t="str">
        <f t="shared" si="29"/>
        <v xml:space="preserve"> </v>
      </c>
      <c r="U69" s="8"/>
      <c r="V69" s="2" t="str">
        <f t="shared" si="30"/>
        <v xml:space="preserve"> </v>
      </c>
      <c r="W69" s="5" t="str">
        <f t="shared" si="31"/>
        <v xml:space="preserve"> </v>
      </c>
      <c r="X69" s="8"/>
      <c r="Y69" s="2" t="str">
        <f t="shared" si="32"/>
        <v xml:space="preserve"> </v>
      </c>
      <c r="Z69" s="5" t="str">
        <f t="shared" si="33"/>
        <v xml:space="preserve"> </v>
      </c>
      <c r="AA69" s="8"/>
      <c r="AB69" s="2" t="str">
        <f t="shared" si="34"/>
        <v xml:space="preserve"> </v>
      </c>
      <c r="AC69" s="5" t="str">
        <f t="shared" si="35"/>
        <v xml:space="preserve"> </v>
      </c>
      <c r="AD69" s="8"/>
      <c r="AE69" s="2" t="str">
        <f t="shared" si="36"/>
        <v xml:space="preserve"> </v>
      </c>
      <c r="AF69" s="5" t="str">
        <f t="shared" si="37"/>
        <v xml:space="preserve"> </v>
      </c>
      <c r="AG69" s="8"/>
      <c r="AH69" s="2" t="str">
        <f t="shared" si="38"/>
        <v xml:space="preserve"> </v>
      </c>
      <c r="AI69" s="5" t="str">
        <f t="shared" si="39"/>
        <v xml:space="preserve"> </v>
      </c>
    </row>
    <row r="70" spans="2:35" hidden="1">
      <c r="B70" s="7">
        <f>Registration!B70</f>
        <v>60</v>
      </c>
      <c r="C70" s="2" t="str">
        <f>+Registration!C70</f>
        <v>player 60</v>
      </c>
      <c r="D70" s="2">
        <f t="shared" si="20"/>
        <v>0</v>
      </c>
      <c r="E70" s="78"/>
      <c r="F70" s="3" t="str">
        <f t="shared" si="21"/>
        <v xml:space="preserve"> </v>
      </c>
      <c r="G70">
        <f>'Opponents Played'!DF69</f>
        <v>0</v>
      </c>
      <c r="I70" s="8"/>
      <c r="J70" s="2" t="str">
        <f t="shared" si="22"/>
        <v xml:space="preserve"> </v>
      </c>
      <c r="K70" s="9" t="str">
        <f t="shared" si="23"/>
        <v xml:space="preserve"> </v>
      </c>
      <c r="L70" s="8"/>
      <c r="M70" s="2" t="str">
        <f t="shared" si="24"/>
        <v xml:space="preserve"> </v>
      </c>
      <c r="N70" s="5" t="str">
        <f t="shared" si="25"/>
        <v xml:space="preserve"> </v>
      </c>
      <c r="O70" s="8"/>
      <c r="P70" s="2" t="str">
        <f t="shared" si="26"/>
        <v xml:space="preserve"> </v>
      </c>
      <c r="Q70" s="5" t="str">
        <f t="shared" si="27"/>
        <v xml:space="preserve"> </v>
      </c>
      <c r="R70" s="8"/>
      <c r="S70" s="2" t="str">
        <f t="shared" si="28"/>
        <v xml:space="preserve"> </v>
      </c>
      <c r="T70" s="5" t="str">
        <f t="shared" si="29"/>
        <v xml:space="preserve"> </v>
      </c>
      <c r="U70" s="8"/>
      <c r="V70" s="2" t="str">
        <f t="shared" si="30"/>
        <v xml:space="preserve"> </v>
      </c>
      <c r="W70" s="5" t="str">
        <f t="shared" si="31"/>
        <v xml:space="preserve"> </v>
      </c>
      <c r="X70" s="8"/>
      <c r="Y70" s="2" t="str">
        <f t="shared" si="32"/>
        <v xml:space="preserve"> </v>
      </c>
      <c r="Z70" s="5" t="str">
        <f t="shared" si="33"/>
        <v xml:space="preserve"> </v>
      </c>
      <c r="AA70" s="8"/>
      <c r="AB70" s="2" t="str">
        <f t="shared" si="34"/>
        <v xml:space="preserve"> </v>
      </c>
      <c r="AC70" s="5" t="str">
        <f t="shared" si="35"/>
        <v xml:space="preserve"> </v>
      </c>
      <c r="AD70" s="8"/>
      <c r="AE70" s="2" t="str">
        <f t="shared" si="36"/>
        <v xml:space="preserve"> </v>
      </c>
      <c r="AF70" s="5" t="str">
        <f t="shared" si="37"/>
        <v xml:space="preserve"> </v>
      </c>
      <c r="AG70" s="8"/>
      <c r="AH70" s="2" t="str">
        <f t="shared" si="38"/>
        <v xml:space="preserve"> </v>
      </c>
      <c r="AI70" s="5" t="str">
        <f t="shared" si="39"/>
        <v xml:space="preserve"> </v>
      </c>
    </row>
    <row r="71" spans="2:35" hidden="1">
      <c r="B71" s="7">
        <f>Registration!B71</f>
        <v>61</v>
      </c>
      <c r="C71" s="2" t="str">
        <f>+Registration!C71</f>
        <v>player 61</v>
      </c>
      <c r="D71" s="2">
        <f t="shared" si="20"/>
        <v>0</v>
      </c>
      <c r="E71" s="78"/>
      <c r="F71" s="3" t="str">
        <f t="shared" si="21"/>
        <v xml:space="preserve"> </v>
      </c>
      <c r="G71">
        <f>'Opponents Played'!DF70</f>
        <v>0</v>
      </c>
      <c r="I71" s="8"/>
      <c r="J71" s="2" t="str">
        <f t="shared" si="22"/>
        <v xml:space="preserve"> </v>
      </c>
      <c r="K71" s="9" t="str">
        <f t="shared" si="23"/>
        <v xml:space="preserve"> </v>
      </c>
      <c r="L71" s="8"/>
      <c r="M71" s="2" t="str">
        <f t="shared" si="24"/>
        <v xml:space="preserve"> </v>
      </c>
      <c r="N71" s="5" t="str">
        <f t="shared" si="25"/>
        <v xml:space="preserve"> </v>
      </c>
      <c r="O71" s="8"/>
      <c r="P71" s="2" t="str">
        <f t="shared" si="26"/>
        <v xml:space="preserve"> </v>
      </c>
      <c r="Q71" s="5" t="str">
        <f t="shared" si="27"/>
        <v xml:space="preserve"> </v>
      </c>
      <c r="R71" s="8"/>
      <c r="S71" s="2" t="str">
        <f t="shared" si="28"/>
        <v xml:space="preserve"> </v>
      </c>
      <c r="T71" s="5" t="str">
        <f t="shared" si="29"/>
        <v xml:space="preserve"> </v>
      </c>
      <c r="U71" s="8"/>
      <c r="V71" s="2" t="str">
        <f t="shared" si="30"/>
        <v xml:space="preserve"> </v>
      </c>
      <c r="W71" s="5" t="str">
        <f t="shared" si="31"/>
        <v xml:space="preserve"> </v>
      </c>
      <c r="X71" s="8"/>
      <c r="Y71" s="2" t="str">
        <f t="shared" si="32"/>
        <v xml:space="preserve"> </v>
      </c>
      <c r="Z71" s="5" t="str">
        <f t="shared" si="33"/>
        <v xml:space="preserve"> </v>
      </c>
      <c r="AA71" s="8"/>
      <c r="AB71" s="2" t="str">
        <f t="shared" si="34"/>
        <v xml:space="preserve"> </v>
      </c>
      <c r="AC71" s="5" t="str">
        <f t="shared" si="35"/>
        <v xml:space="preserve"> </v>
      </c>
      <c r="AD71" s="8"/>
      <c r="AE71" s="2" t="str">
        <f t="shared" si="36"/>
        <v xml:space="preserve"> </v>
      </c>
      <c r="AF71" s="5" t="str">
        <f t="shared" si="37"/>
        <v xml:space="preserve"> </v>
      </c>
      <c r="AG71" s="8"/>
      <c r="AH71" s="2" t="str">
        <f t="shared" si="38"/>
        <v xml:space="preserve"> </v>
      </c>
      <c r="AI71" s="5" t="str">
        <f t="shared" si="39"/>
        <v xml:space="preserve"> </v>
      </c>
    </row>
    <row r="72" spans="2:35" hidden="1">
      <c r="B72" s="7">
        <f>Registration!B72</f>
        <v>62</v>
      </c>
      <c r="C72" s="2" t="str">
        <f>+Registration!C72</f>
        <v>player 62</v>
      </c>
      <c r="D72" s="2">
        <f t="shared" si="20"/>
        <v>0</v>
      </c>
      <c r="E72" s="78"/>
      <c r="F72" s="3" t="str">
        <f t="shared" si="21"/>
        <v xml:space="preserve"> </v>
      </c>
      <c r="G72">
        <f>'Opponents Played'!DF71</f>
        <v>0</v>
      </c>
      <c r="I72" s="8"/>
      <c r="J72" s="2" t="str">
        <f t="shared" si="22"/>
        <v xml:space="preserve"> </v>
      </c>
      <c r="K72" s="9" t="str">
        <f t="shared" si="23"/>
        <v xml:space="preserve"> </v>
      </c>
      <c r="L72" s="8"/>
      <c r="M72" s="2" t="str">
        <f t="shared" si="24"/>
        <v xml:space="preserve"> </v>
      </c>
      <c r="N72" s="5" t="str">
        <f t="shared" si="25"/>
        <v xml:space="preserve"> </v>
      </c>
      <c r="O72" s="8"/>
      <c r="P72" s="2" t="str">
        <f t="shared" si="26"/>
        <v xml:space="preserve"> </v>
      </c>
      <c r="Q72" s="5" t="str">
        <f t="shared" si="27"/>
        <v xml:space="preserve"> </v>
      </c>
      <c r="R72" s="8"/>
      <c r="S72" s="2" t="str">
        <f t="shared" si="28"/>
        <v xml:space="preserve"> </v>
      </c>
      <c r="T72" s="5" t="str">
        <f t="shared" si="29"/>
        <v xml:space="preserve"> </v>
      </c>
      <c r="U72" s="8"/>
      <c r="V72" s="2" t="str">
        <f t="shared" si="30"/>
        <v xml:space="preserve"> </v>
      </c>
      <c r="W72" s="5" t="str">
        <f t="shared" si="31"/>
        <v xml:space="preserve"> </v>
      </c>
      <c r="X72" s="8"/>
      <c r="Y72" s="2" t="str">
        <f t="shared" si="32"/>
        <v xml:space="preserve"> </v>
      </c>
      <c r="Z72" s="5" t="str">
        <f t="shared" si="33"/>
        <v xml:space="preserve"> </v>
      </c>
      <c r="AA72" s="8"/>
      <c r="AB72" s="2" t="str">
        <f t="shared" si="34"/>
        <v xml:space="preserve"> </v>
      </c>
      <c r="AC72" s="5" t="str">
        <f t="shared" si="35"/>
        <v xml:space="preserve"> </v>
      </c>
      <c r="AD72" s="8"/>
      <c r="AE72" s="2" t="str">
        <f t="shared" si="36"/>
        <v xml:space="preserve"> </v>
      </c>
      <c r="AF72" s="5" t="str">
        <f t="shared" si="37"/>
        <v xml:space="preserve"> </v>
      </c>
      <c r="AG72" s="8"/>
      <c r="AH72" s="2" t="str">
        <f t="shared" si="38"/>
        <v xml:space="preserve"> </v>
      </c>
      <c r="AI72" s="5" t="str">
        <f t="shared" si="39"/>
        <v xml:space="preserve"> </v>
      </c>
    </row>
    <row r="73" spans="2:35" hidden="1">
      <c r="B73" s="7">
        <f>Registration!B73</f>
        <v>63</v>
      </c>
      <c r="C73" s="2" t="str">
        <f>+Registration!C73</f>
        <v>player 63</v>
      </c>
      <c r="D73" s="2">
        <f t="shared" si="20"/>
        <v>0</v>
      </c>
      <c r="E73" s="78"/>
      <c r="F73" s="3" t="str">
        <f t="shared" si="21"/>
        <v xml:space="preserve"> </v>
      </c>
      <c r="G73">
        <f>'Opponents Played'!DF72</f>
        <v>0</v>
      </c>
      <c r="I73" s="8"/>
      <c r="J73" s="2" t="str">
        <f t="shared" si="22"/>
        <v xml:space="preserve"> </v>
      </c>
      <c r="K73" s="9" t="str">
        <f t="shared" si="23"/>
        <v xml:space="preserve"> </v>
      </c>
      <c r="L73" s="8"/>
      <c r="M73" s="2" t="str">
        <f t="shared" si="24"/>
        <v xml:space="preserve"> </v>
      </c>
      <c r="N73" s="5" t="str">
        <f t="shared" si="25"/>
        <v xml:space="preserve"> </v>
      </c>
      <c r="O73" s="8"/>
      <c r="P73" s="2" t="str">
        <f t="shared" si="26"/>
        <v xml:space="preserve"> </v>
      </c>
      <c r="Q73" s="5" t="str">
        <f t="shared" si="27"/>
        <v xml:space="preserve"> </v>
      </c>
      <c r="R73" s="8"/>
      <c r="S73" s="2" t="str">
        <f t="shared" si="28"/>
        <v xml:space="preserve"> </v>
      </c>
      <c r="T73" s="5" t="str">
        <f t="shared" si="29"/>
        <v xml:space="preserve"> </v>
      </c>
      <c r="U73" s="8"/>
      <c r="V73" s="2" t="str">
        <f t="shared" si="30"/>
        <v xml:space="preserve"> </v>
      </c>
      <c r="W73" s="5" t="str">
        <f t="shared" si="31"/>
        <v xml:space="preserve"> </v>
      </c>
      <c r="X73" s="8"/>
      <c r="Y73" s="2" t="str">
        <f t="shared" si="32"/>
        <v xml:space="preserve"> </v>
      </c>
      <c r="Z73" s="5" t="str">
        <f t="shared" si="33"/>
        <v xml:space="preserve"> </v>
      </c>
      <c r="AA73" s="8"/>
      <c r="AB73" s="2" t="str">
        <f t="shared" si="34"/>
        <v xml:space="preserve"> </v>
      </c>
      <c r="AC73" s="5" t="str">
        <f t="shared" si="35"/>
        <v xml:space="preserve"> </v>
      </c>
      <c r="AD73" s="8"/>
      <c r="AE73" s="2" t="str">
        <f t="shared" si="36"/>
        <v xml:space="preserve"> </v>
      </c>
      <c r="AF73" s="5" t="str">
        <f t="shared" si="37"/>
        <v xml:space="preserve"> </v>
      </c>
      <c r="AG73" s="8"/>
      <c r="AH73" s="2" t="str">
        <f t="shared" si="38"/>
        <v xml:space="preserve"> </v>
      </c>
      <c r="AI73" s="5" t="str">
        <f t="shared" si="39"/>
        <v xml:space="preserve"> </v>
      </c>
    </row>
    <row r="74" spans="2:35" hidden="1">
      <c r="B74" s="7">
        <f>Registration!B74</f>
        <v>64</v>
      </c>
      <c r="C74" s="2" t="str">
        <f>+Registration!C74</f>
        <v>player 64</v>
      </c>
      <c r="D74" s="2">
        <f t="shared" si="20"/>
        <v>0</v>
      </c>
      <c r="E74" s="78"/>
      <c r="F74" s="3" t="str">
        <f t="shared" si="21"/>
        <v xml:space="preserve"> </v>
      </c>
      <c r="G74">
        <f>'Opponents Played'!DF73</f>
        <v>0</v>
      </c>
      <c r="I74" s="8"/>
      <c r="J74" s="2" t="str">
        <f t="shared" si="22"/>
        <v xml:space="preserve"> </v>
      </c>
      <c r="K74" s="9" t="str">
        <f t="shared" si="23"/>
        <v xml:space="preserve"> </v>
      </c>
      <c r="L74" s="8"/>
      <c r="M74" s="2" t="str">
        <f t="shared" si="24"/>
        <v xml:space="preserve"> </v>
      </c>
      <c r="N74" s="5" t="str">
        <f t="shared" si="25"/>
        <v xml:space="preserve"> </v>
      </c>
      <c r="O74" s="8"/>
      <c r="P74" s="2" t="str">
        <f t="shared" si="26"/>
        <v xml:space="preserve"> </v>
      </c>
      <c r="Q74" s="5" t="str">
        <f t="shared" si="27"/>
        <v xml:space="preserve"> </v>
      </c>
      <c r="R74" s="8"/>
      <c r="S74" s="2" t="str">
        <f t="shared" si="28"/>
        <v xml:space="preserve"> </v>
      </c>
      <c r="T74" s="5" t="str">
        <f t="shared" si="29"/>
        <v xml:space="preserve"> </v>
      </c>
      <c r="U74" s="8"/>
      <c r="V74" s="2" t="str">
        <f t="shared" si="30"/>
        <v xml:space="preserve"> </v>
      </c>
      <c r="W74" s="5" t="str">
        <f t="shared" si="31"/>
        <v xml:space="preserve"> </v>
      </c>
      <c r="X74" s="8"/>
      <c r="Y74" s="2" t="str">
        <f t="shared" si="32"/>
        <v xml:space="preserve"> </v>
      </c>
      <c r="Z74" s="5" t="str">
        <f t="shared" si="33"/>
        <v xml:space="preserve"> </v>
      </c>
      <c r="AA74" s="8"/>
      <c r="AB74" s="2" t="str">
        <f t="shared" si="34"/>
        <v xml:space="preserve"> </v>
      </c>
      <c r="AC74" s="5" t="str">
        <f t="shared" si="35"/>
        <v xml:space="preserve"> </v>
      </c>
      <c r="AD74" s="8"/>
      <c r="AE74" s="2" t="str">
        <f t="shared" si="36"/>
        <v xml:space="preserve"> </v>
      </c>
      <c r="AF74" s="5" t="str">
        <f t="shared" si="37"/>
        <v xml:space="preserve"> </v>
      </c>
      <c r="AG74" s="8"/>
      <c r="AH74" s="2" t="str">
        <f t="shared" si="38"/>
        <v xml:space="preserve"> </v>
      </c>
      <c r="AI74" s="5" t="str">
        <f t="shared" si="39"/>
        <v xml:space="preserve"> </v>
      </c>
    </row>
    <row r="75" spans="2:35" hidden="1">
      <c r="B75" s="7">
        <f>Registration!B75</f>
        <v>65</v>
      </c>
      <c r="C75" s="2" t="str">
        <f>+Registration!C75</f>
        <v>player 65</v>
      </c>
      <c r="D75" s="2">
        <f t="shared" ref="D75:D106" si="40">G75+E75+IF(I75="X",J75,0)+IF(L75="X",M75,0)+IF(O75="X",P75,0)+IF(R75="X",S75,0)+IF(U75="X",V75,0)+IF(X75="X",Y75,0)+IF(AA75="X",AB75,0)+IF(AD75="X",AE75,0)+IF(AG75="X",AH75,0)</f>
        <v>0</v>
      </c>
      <c r="E75" s="78"/>
      <c r="F75" s="3" t="str">
        <f t="shared" ref="F75:F106" si="41">IF(G75=0," ",RANK(D75,D$1:D$31990))</f>
        <v xml:space="preserve"> </v>
      </c>
      <c r="G75">
        <f>'Opponents Played'!DF74</f>
        <v>0</v>
      </c>
      <c r="I75" s="8"/>
      <c r="J75" s="2" t="str">
        <f t="shared" ref="J75:J110" si="42">IF(ISNA(VLOOKUP(B75,Session1,1,FALSE()))=TRUE()," ",VLOOKUP(B75,Session1,8,FALSE()))</f>
        <v xml:space="preserve"> </v>
      </c>
      <c r="K75" s="9" t="str">
        <f t="shared" ref="K75:K110" si="43">IF(ISNA(VLOOKUP(B75,Session1,1,FALSE()))=TRUE()," ",VLOOKUP(B75,Session1,3,FALSE()))</f>
        <v xml:space="preserve"> </v>
      </c>
      <c r="L75" s="8"/>
      <c r="M75" s="2" t="str">
        <f t="shared" ref="M75:M110" si="44">IF(ISNA(VLOOKUP(B75,Session2,1,FALSE()))=TRUE()," ",VLOOKUP(B75,Session2,8,FALSE()))</f>
        <v xml:space="preserve"> </v>
      </c>
      <c r="N75" s="5" t="str">
        <f t="shared" ref="N75:N110" si="45">IF(ISNA(VLOOKUP(B75,Session2,1,FALSE()))=TRUE()," ",VLOOKUP(B75,Session2,3,FALSE()))</f>
        <v xml:space="preserve"> </v>
      </c>
      <c r="O75" s="8"/>
      <c r="P75" s="2" t="str">
        <f t="shared" ref="P75:P110" si="46">IF(ISNA(VLOOKUP(B75,Session3,1,FALSE()))=TRUE()," ",VLOOKUP(B75,Session3,8,FALSE()))</f>
        <v xml:space="preserve"> </v>
      </c>
      <c r="Q75" s="5" t="str">
        <f t="shared" ref="Q75:Q110" si="47">IF(ISNA(VLOOKUP(B75,Session3,1,FALSE()))=TRUE()," ",VLOOKUP(B75,Session3,3,FALSE()))</f>
        <v xml:space="preserve"> </v>
      </c>
      <c r="R75" s="8"/>
      <c r="S75" s="2" t="str">
        <f t="shared" ref="S75:S110" si="48">IF(ISNA(VLOOKUP(B75,Session4,1,FALSE()))=TRUE()," ",VLOOKUP(B75,Session4,8,FALSE()))</f>
        <v xml:space="preserve"> </v>
      </c>
      <c r="T75" s="5" t="str">
        <f t="shared" ref="T75:T110" si="49">IF(ISNA(VLOOKUP(B75,Session4,1,FALSE()))=TRUE()," ",VLOOKUP(B75,Session4,3,FALSE()))</f>
        <v xml:space="preserve"> </v>
      </c>
      <c r="U75" s="8"/>
      <c r="V75" s="2" t="str">
        <f t="shared" ref="V75:V110" si="50">IF(ISNA(VLOOKUP(B75,Session5,1,FALSE()))=TRUE()," ",VLOOKUP(B75,Session5,8,FALSE()))</f>
        <v xml:space="preserve"> </v>
      </c>
      <c r="W75" s="5" t="str">
        <f t="shared" ref="W75:W110" si="51">IF(ISNA(VLOOKUP(B75,Session5,1,FALSE()))=TRUE()," ",VLOOKUP(B75,Session5,3,FALSE()))</f>
        <v xml:space="preserve"> </v>
      </c>
      <c r="X75" s="8"/>
      <c r="Y75" s="2" t="str">
        <f t="shared" ref="Y75:Y110" si="52">IF(ISNA(VLOOKUP(B75,Session6,1,FALSE()))=TRUE()," ",VLOOKUP(B75,Session6,8,FALSE()))</f>
        <v xml:space="preserve"> </v>
      </c>
      <c r="Z75" s="5" t="str">
        <f t="shared" ref="Z75:Z110" si="53">IF(ISNA(VLOOKUP(B75,Session6,1,FALSE()))=TRUE()," ",VLOOKUP(B75,Session6,3,FALSE()))</f>
        <v xml:space="preserve"> </v>
      </c>
      <c r="AA75" s="8"/>
      <c r="AB75" s="2" t="str">
        <f t="shared" ref="AB75:AB110" si="54">IF(ISNA(VLOOKUP(B75,Session7,1,FALSE()))=TRUE()," ",VLOOKUP(B75,Session7,8,FALSE()))</f>
        <v xml:space="preserve"> </v>
      </c>
      <c r="AC75" s="5" t="str">
        <f t="shared" ref="AC75:AC110" si="55">IF(ISNA(VLOOKUP(B75,Session7,1,FALSE()))=TRUE()," ",VLOOKUP(B75,Session7,3,FALSE()))</f>
        <v xml:space="preserve"> </v>
      </c>
      <c r="AD75" s="8"/>
      <c r="AE75" s="2" t="str">
        <f t="shared" ref="AE75:AE110" si="56">IF(ISNA(VLOOKUP(B75,Session8,1,FALSE()))=TRUE()," ",VLOOKUP(B75,Session8,8,FALSE()))</f>
        <v xml:space="preserve"> </v>
      </c>
      <c r="AF75" s="5" t="str">
        <f t="shared" ref="AF75:AF110" si="57">IF(ISNA(VLOOKUP(B75,Session8,1,FALSE()))=TRUE()," ",VLOOKUP(B75,Session8,3,FALSE()))</f>
        <v xml:space="preserve"> </v>
      </c>
      <c r="AG75" s="8"/>
      <c r="AH75" s="2" t="str">
        <f t="shared" ref="AH75:AH110" si="58">IF(ISNA(VLOOKUP(B75,Session9,1,FALSE()))=TRUE()," ",VLOOKUP(B75,Session9,8,FALSE()))</f>
        <v xml:space="preserve"> </v>
      </c>
      <c r="AI75" s="5" t="str">
        <f t="shared" ref="AI75:AI110" si="59">IF(ISNA(VLOOKUP(B75,Session9,1,FALSE()))=TRUE()," ",VLOOKUP(B75,Session9,3,FALSE()))</f>
        <v xml:space="preserve"> </v>
      </c>
    </row>
    <row r="76" spans="2:35">
      <c r="B76" s="7">
        <f>Registration!B76</f>
        <v>66</v>
      </c>
      <c r="C76" s="2" t="str">
        <f>+Registration!C76</f>
        <v>player 66</v>
      </c>
      <c r="D76" s="2">
        <f t="shared" si="40"/>
        <v>0</v>
      </c>
      <c r="E76" s="78"/>
      <c r="F76" s="3" t="str">
        <f t="shared" si="41"/>
        <v xml:space="preserve"> </v>
      </c>
      <c r="G76">
        <f>'Opponents Played'!DF75</f>
        <v>0</v>
      </c>
      <c r="I76" s="102"/>
      <c r="J76" s="2" t="str">
        <f t="shared" si="42"/>
        <v xml:space="preserve"> </v>
      </c>
      <c r="K76" s="9" t="str">
        <f t="shared" si="43"/>
        <v xml:space="preserve"> </v>
      </c>
      <c r="L76" s="102"/>
      <c r="M76" s="2" t="str">
        <f t="shared" si="44"/>
        <v xml:space="preserve"> </v>
      </c>
      <c r="N76" s="5" t="str">
        <f t="shared" si="45"/>
        <v xml:space="preserve"> </v>
      </c>
      <c r="O76" s="102"/>
      <c r="P76" s="2" t="str">
        <f t="shared" si="46"/>
        <v xml:space="preserve"> </v>
      </c>
      <c r="Q76" s="5" t="str">
        <f t="shared" si="47"/>
        <v xml:space="preserve"> </v>
      </c>
      <c r="R76" s="102"/>
      <c r="S76" s="2" t="str">
        <f t="shared" si="48"/>
        <v xml:space="preserve"> </v>
      </c>
      <c r="T76" s="5" t="str">
        <f t="shared" si="49"/>
        <v xml:space="preserve"> </v>
      </c>
      <c r="U76" s="102"/>
      <c r="V76" s="2" t="str">
        <f t="shared" si="50"/>
        <v xml:space="preserve"> </v>
      </c>
      <c r="W76" s="5" t="str">
        <f t="shared" si="51"/>
        <v xml:space="preserve"> </v>
      </c>
      <c r="X76" s="102"/>
      <c r="Y76" s="2" t="str">
        <f t="shared" si="52"/>
        <v xml:space="preserve"> </v>
      </c>
      <c r="Z76" s="5" t="str">
        <f t="shared" si="53"/>
        <v xml:space="preserve"> </v>
      </c>
      <c r="AA76" s="8"/>
      <c r="AB76" s="2" t="str">
        <f t="shared" si="54"/>
        <v xml:space="preserve"> </v>
      </c>
      <c r="AC76" s="5" t="str">
        <f t="shared" si="55"/>
        <v xml:space="preserve"> </v>
      </c>
      <c r="AD76" s="8"/>
      <c r="AE76" s="2" t="str">
        <f t="shared" si="56"/>
        <v xml:space="preserve"> </v>
      </c>
      <c r="AF76" s="5" t="str">
        <f t="shared" si="57"/>
        <v xml:space="preserve"> </v>
      </c>
      <c r="AG76" s="8"/>
      <c r="AH76" s="2" t="str">
        <f t="shared" si="58"/>
        <v xml:space="preserve"> </v>
      </c>
      <c r="AI76" s="5" t="str">
        <f t="shared" si="59"/>
        <v xml:space="preserve"> </v>
      </c>
    </row>
    <row r="77" spans="2:35">
      <c r="B77" s="7">
        <f>Registration!B77</f>
        <v>67</v>
      </c>
      <c r="C77" s="2" t="str">
        <f>+Registration!C77</f>
        <v>player 67</v>
      </c>
      <c r="D77" s="2">
        <f t="shared" si="40"/>
        <v>0</v>
      </c>
      <c r="E77" s="78"/>
      <c r="F77" s="3" t="str">
        <f t="shared" si="41"/>
        <v xml:space="preserve"> </v>
      </c>
      <c r="G77">
        <f>'Opponents Played'!DF76</f>
        <v>0</v>
      </c>
      <c r="I77" s="8"/>
      <c r="J77" s="2" t="str">
        <f t="shared" si="42"/>
        <v xml:space="preserve"> </v>
      </c>
      <c r="K77" s="9" t="str">
        <f t="shared" si="43"/>
        <v xml:space="preserve"> </v>
      </c>
      <c r="L77" s="8"/>
      <c r="M77" s="2" t="str">
        <f t="shared" si="44"/>
        <v xml:space="preserve"> </v>
      </c>
      <c r="N77" s="5" t="str">
        <f t="shared" si="45"/>
        <v xml:space="preserve"> </v>
      </c>
      <c r="O77" s="8"/>
      <c r="P77" s="2" t="str">
        <f t="shared" si="46"/>
        <v xml:space="preserve"> </v>
      </c>
      <c r="Q77" s="5" t="str">
        <f t="shared" si="47"/>
        <v xml:space="preserve"> </v>
      </c>
      <c r="R77" s="8"/>
      <c r="S77" s="2" t="str">
        <f t="shared" si="48"/>
        <v xml:space="preserve"> </v>
      </c>
      <c r="T77" s="5" t="str">
        <f t="shared" si="49"/>
        <v xml:space="preserve"> </v>
      </c>
      <c r="U77" s="8"/>
      <c r="V77" s="2" t="str">
        <f t="shared" si="50"/>
        <v xml:space="preserve"> </v>
      </c>
      <c r="W77" s="5" t="str">
        <f t="shared" si="51"/>
        <v xml:space="preserve"> </v>
      </c>
      <c r="X77" s="8"/>
      <c r="Y77" s="2" t="str">
        <f t="shared" si="52"/>
        <v xml:space="preserve"> </v>
      </c>
      <c r="Z77" s="5" t="str">
        <f t="shared" si="53"/>
        <v xml:space="preserve"> </v>
      </c>
      <c r="AA77" s="8"/>
      <c r="AB77" s="2" t="str">
        <f t="shared" si="54"/>
        <v xml:space="preserve"> </v>
      </c>
      <c r="AC77" s="5" t="str">
        <f t="shared" si="55"/>
        <v xml:space="preserve"> </v>
      </c>
      <c r="AD77" s="8"/>
      <c r="AE77" s="2" t="str">
        <f t="shared" si="56"/>
        <v xml:space="preserve"> </v>
      </c>
      <c r="AF77" s="5" t="str">
        <f t="shared" si="57"/>
        <v xml:space="preserve"> </v>
      </c>
      <c r="AG77" s="8"/>
      <c r="AH77" s="2" t="str">
        <f t="shared" si="58"/>
        <v xml:space="preserve"> </v>
      </c>
      <c r="AI77" s="5" t="str">
        <f t="shared" si="59"/>
        <v xml:space="preserve"> </v>
      </c>
    </row>
    <row r="78" spans="2:35">
      <c r="B78" s="7">
        <f>Registration!B78</f>
        <v>68</v>
      </c>
      <c r="C78" s="2" t="str">
        <f>+Registration!C78</f>
        <v>player 68</v>
      </c>
      <c r="D78" s="2">
        <f t="shared" si="40"/>
        <v>0</v>
      </c>
      <c r="E78" s="78"/>
      <c r="F78" s="3" t="str">
        <f t="shared" si="41"/>
        <v xml:space="preserve"> </v>
      </c>
      <c r="G78">
        <f>'Opponents Played'!DF77</f>
        <v>0</v>
      </c>
      <c r="I78" s="8"/>
      <c r="J78" s="2" t="str">
        <f t="shared" si="42"/>
        <v xml:space="preserve"> </v>
      </c>
      <c r="K78" s="9" t="str">
        <f t="shared" si="43"/>
        <v xml:space="preserve"> </v>
      </c>
      <c r="L78" s="8"/>
      <c r="M78" s="2" t="str">
        <f t="shared" si="44"/>
        <v xml:space="preserve"> </v>
      </c>
      <c r="N78" s="5" t="str">
        <f t="shared" si="45"/>
        <v xml:space="preserve"> </v>
      </c>
      <c r="O78" s="8"/>
      <c r="P78" s="2" t="str">
        <f t="shared" si="46"/>
        <v xml:space="preserve"> </v>
      </c>
      <c r="Q78" s="5" t="str">
        <f t="shared" si="47"/>
        <v xml:space="preserve"> </v>
      </c>
      <c r="R78" s="8"/>
      <c r="S78" s="2" t="str">
        <f t="shared" si="48"/>
        <v xml:space="preserve"> </v>
      </c>
      <c r="T78" s="5" t="str">
        <f t="shared" si="49"/>
        <v xml:space="preserve"> </v>
      </c>
      <c r="U78" s="8"/>
      <c r="V78" s="2" t="str">
        <f t="shared" si="50"/>
        <v xml:space="preserve"> </v>
      </c>
      <c r="W78" s="5" t="str">
        <f t="shared" si="51"/>
        <v xml:space="preserve"> </v>
      </c>
      <c r="X78" s="8"/>
      <c r="Y78" s="2" t="str">
        <f t="shared" si="52"/>
        <v xml:space="preserve"> </v>
      </c>
      <c r="Z78" s="5" t="str">
        <f t="shared" si="53"/>
        <v xml:space="preserve"> </v>
      </c>
      <c r="AA78" s="8"/>
      <c r="AB78" s="2" t="str">
        <f t="shared" si="54"/>
        <v xml:space="preserve"> </v>
      </c>
      <c r="AC78" s="5" t="str">
        <f t="shared" si="55"/>
        <v xml:space="preserve"> </v>
      </c>
      <c r="AD78" s="8"/>
      <c r="AE78" s="2" t="str">
        <f t="shared" si="56"/>
        <v xml:space="preserve"> </v>
      </c>
      <c r="AF78" s="5" t="str">
        <f t="shared" si="57"/>
        <v xml:space="preserve"> </v>
      </c>
      <c r="AG78" s="8"/>
      <c r="AH78" s="2" t="str">
        <f t="shared" si="58"/>
        <v xml:space="preserve"> </v>
      </c>
      <c r="AI78" s="5" t="str">
        <f t="shared" si="59"/>
        <v xml:space="preserve"> </v>
      </c>
    </row>
    <row r="79" spans="2:35">
      <c r="B79" s="7">
        <f>Registration!B79</f>
        <v>69</v>
      </c>
      <c r="C79" s="2" t="str">
        <f>+Registration!C79</f>
        <v>player 69</v>
      </c>
      <c r="D79" s="2">
        <f t="shared" si="40"/>
        <v>0</v>
      </c>
      <c r="E79" s="78"/>
      <c r="F79" s="3" t="str">
        <f t="shared" si="41"/>
        <v xml:space="preserve"> </v>
      </c>
      <c r="G79">
        <f>'Opponents Played'!DF78</f>
        <v>0</v>
      </c>
      <c r="I79" s="8"/>
      <c r="J79" s="2" t="str">
        <f t="shared" si="42"/>
        <v xml:space="preserve"> </v>
      </c>
      <c r="K79" s="9" t="str">
        <f t="shared" si="43"/>
        <v xml:space="preserve"> </v>
      </c>
      <c r="L79" s="8"/>
      <c r="M79" s="2" t="str">
        <f t="shared" si="44"/>
        <v xml:space="preserve"> </v>
      </c>
      <c r="N79" s="5" t="str">
        <f t="shared" si="45"/>
        <v xml:space="preserve"> </v>
      </c>
      <c r="O79" s="8"/>
      <c r="P79" s="2" t="str">
        <f t="shared" si="46"/>
        <v xml:space="preserve"> </v>
      </c>
      <c r="Q79" s="5" t="str">
        <f t="shared" si="47"/>
        <v xml:space="preserve"> </v>
      </c>
      <c r="R79" s="8"/>
      <c r="S79" s="2" t="str">
        <f t="shared" si="48"/>
        <v xml:space="preserve"> </v>
      </c>
      <c r="T79" s="5" t="str">
        <f t="shared" si="49"/>
        <v xml:space="preserve"> </v>
      </c>
      <c r="U79" s="8"/>
      <c r="V79" s="2" t="str">
        <f t="shared" si="50"/>
        <v xml:space="preserve"> </v>
      </c>
      <c r="W79" s="5" t="str">
        <f t="shared" si="51"/>
        <v xml:space="preserve"> </v>
      </c>
      <c r="X79" s="8"/>
      <c r="Y79" s="2" t="str">
        <f t="shared" si="52"/>
        <v xml:space="preserve"> </v>
      </c>
      <c r="Z79" s="5" t="str">
        <f t="shared" si="53"/>
        <v xml:space="preserve"> </v>
      </c>
      <c r="AA79" s="8"/>
      <c r="AB79" s="2" t="str">
        <f t="shared" si="54"/>
        <v xml:space="preserve"> </v>
      </c>
      <c r="AC79" s="5" t="str">
        <f t="shared" si="55"/>
        <v xml:space="preserve"> </v>
      </c>
      <c r="AD79" s="8"/>
      <c r="AE79" s="2" t="str">
        <f t="shared" si="56"/>
        <v xml:space="preserve"> </v>
      </c>
      <c r="AF79" s="5" t="str">
        <f t="shared" si="57"/>
        <v xml:space="preserve"> </v>
      </c>
      <c r="AG79" s="8"/>
      <c r="AH79" s="2" t="str">
        <f t="shared" si="58"/>
        <v xml:space="preserve"> </v>
      </c>
      <c r="AI79" s="5" t="str">
        <f t="shared" si="59"/>
        <v xml:space="preserve"> </v>
      </c>
    </row>
    <row r="80" spans="2:35">
      <c r="B80" s="7">
        <f>Registration!B80</f>
        <v>70</v>
      </c>
      <c r="C80" s="2" t="str">
        <f>+Registration!C80</f>
        <v>player 70</v>
      </c>
      <c r="D80" s="2">
        <f t="shared" si="40"/>
        <v>0</v>
      </c>
      <c r="E80" s="78"/>
      <c r="F80" s="3" t="str">
        <f t="shared" si="41"/>
        <v xml:space="preserve"> </v>
      </c>
      <c r="G80">
        <f>'Opponents Played'!DF79</f>
        <v>0</v>
      </c>
      <c r="I80" s="8"/>
      <c r="J80" s="2" t="str">
        <f t="shared" si="42"/>
        <v xml:space="preserve"> </v>
      </c>
      <c r="K80" s="9" t="str">
        <f t="shared" si="43"/>
        <v xml:space="preserve"> </v>
      </c>
      <c r="L80" s="8"/>
      <c r="M80" s="2" t="str">
        <f t="shared" si="44"/>
        <v xml:space="preserve"> </v>
      </c>
      <c r="N80" s="5" t="str">
        <f t="shared" si="45"/>
        <v xml:space="preserve"> </v>
      </c>
      <c r="O80" s="8"/>
      <c r="P80" s="2" t="str">
        <f t="shared" si="46"/>
        <v xml:space="preserve"> </v>
      </c>
      <c r="Q80" s="5" t="str">
        <f t="shared" si="47"/>
        <v xml:space="preserve"> </v>
      </c>
      <c r="R80" s="8"/>
      <c r="S80" s="2" t="str">
        <f t="shared" si="48"/>
        <v xml:space="preserve"> </v>
      </c>
      <c r="T80" s="5" t="str">
        <f t="shared" si="49"/>
        <v xml:space="preserve"> </v>
      </c>
      <c r="U80" s="8"/>
      <c r="V80" s="2" t="str">
        <f t="shared" si="50"/>
        <v xml:space="preserve"> </v>
      </c>
      <c r="W80" s="5" t="str">
        <f t="shared" si="51"/>
        <v xml:space="preserve"> </v>
      </c>
      <c r="X80" s="8"/>
      <c r="Y80" s="2" t="str">
        <f t="shared" si="52"/>
        <v xml:space="preserve"> </v>
      </c>
      <c r="Z80" s="5" t="str">
        <f t="shared" si="53"/>
        <v xml:space="preserve"> </v>
      </c>
      <c r="AA80" s="8"/>
      <c r="AB80" s="2" t="str">
        <f t="shared" si="54"/>
        <v xml:space="preserve"> </v>
      </c>
      <c r="AC80" s="5" t="str">
        <f t="shared" si="55"/>
        <v xml:space="preserve"> </v>
      </c>
      <c r="AD80" s="8"/>
      <c r="AE80" s="2" t="str">
        <f t="shared" si="56"/>
        <v xml:space="preserve"> </v>
      </c>
      <c r="AF80" s="5" t="str">
        <f t="shared" si="57"/>
        <v xml:space="preserve"> </v>
      </c>
      <c r="AG80" s="8"/>
      <c r="AH80" s="2" t="str">
        <f t="shared" si="58"/>
        <v xml:space="preserve"> </v>
      </c>
      <c r="AI80" s="5" t="str">
        <f t="shared" si="59"/>
        <v xml:space="preserve"> </v>
      </c>
    </row>
    <row r="81" spans="2:35">
      <c r="B81" s="7">
        <f>Registration!B81</f>
        <v>71</v>
      </c>
      <c r="C81" s="2" t="str">
        <f>+Registration!C81</f>
        <v>player 71</v>
      </c>
      <c r="D81" s="2">
        <f t="shared" si="40"/>
        <v>0</v>
      </c>
      <c r="E81" s="78"/>
      <c r="F81" s="3" t="str">
        <f t="shared" si="41"/>
        <v xml:space="preserve"> </v>
      </c>
      <c r="G81">
        <f>'Opponents Played'!DF80</f>
        <v>0</v>
      </c>
      <c r="I81" s="8"/>
      <c r="J81" s="2" t="str">
        <f t="shared" si="42"/>
        <v xml:space="preserve"> </v>
      </c>
      <c r="K81" s="9" t="str">
        <f t="shared" si="43"/>
        <v xml:space="preserve"> </v>
      </c>
      <c r="L81" s="8"/>
      <c r="M81" s="2" t="str">
        <f t="shared" si="44"/>
        <v xml:space="preserve"> </v>
      </c>
      <c r="N81" s="5" t="str">
        <f t="shared" si="45"/>
        <v xml:space="preserve"> </v>
      </c>
      <c r="O81" s="8"/>
      <c r="P81" s="2" t="str">
        <f t="shared" si="46"/>
        <v xml:space="preserve"> </v>
      </c>
      <c r="Q81" s="5" t="str">
        <f t="shared" si="47"/>
        <v xml:space="preserve"> </v>
      </c>
      <c r="R81" s="8"/>
      <c r="S81" s="2" t="str">
        <f t="shared" si="48"/>
        <v xml:space="preserve"> </v>
      </c>
      <c r="T81" s="5" t="str">
        <f t="shared" si="49"/>
        <v xml:space="preserve"> </v>
      </c>
      <c r="U81" s="8"/>
      <c r="V81" s="2" t="str">
        <f t="shared" si="50"/>
        <v xml:space="preserve"> </v>
      </c>
      <c r="W81" s="5" t="str">
        <f t="shared" si="51"/>
        <v xml:space="preserve"> </v>
      </c>
      <c r="X81" s="8"/>
      <c r="Y81" s="2" t="str">
        <f t="shared" si="52"/>
        <v xml:space="preserve"> </v>
      </c>
      <c r="Z81" s="5" t="str">
        <f t="shared" si="53"/>
        <v xml:space="preserve"> </v>
      </c>
      <c r="AA81" s="8"/>
      <c r="AB81" s="2" t="str">
        <f t="shared" si="54"/>
        <v xml:space="preserve"> </v>
      </c>
      <c r="AC81" s="5" t="str">
        <f t="shared" si="55"/>
        <v xml:space="preserve"> </v>
      </c>
      <c r="AD81" s="8"/>
      <c r="AE81" s="2" t="str">
        <f t="shared" si="56"/>
        <v xml:space="preserve"> </v>
      </c>
      <c r="AF81" s="5" t="str">
        <f t="shared" si="57"/>
        <v xml:space="preserve"> </v>
      </c>
      <c r="AG81" s="8"/>
      <c r="AH81" s="2" t="str">
        <f t="shared" si="58"/>
        <v xml:space="preserve"> </v>
      </c>
      <c r="AI81" s="5" t="str">
        <f t="shared" si="59"/>
        <v xml:space="preserve"> </v>
      </c>
    </row>
    <row r="82" spans="2:35">
      <c r="B82" s="7">
        <f>Registration!B82</f>
        <v>72</v>
      </c>
      <c r="C82" s="2" t="str">
        <f>+Registration!C82</f>
        <v>player 72</v>
      </c>
      <c r="D82" s="2">
        <f t="shared" si="40"/>
        <v>0</v>
      </c>
      <c r="E82" s="78"/>
      <c r="F82" s="3" t="str">
        <f t="shared" si="41"/>
        <v xml:space="preserve"> </v>
      </c>
      <c r="G82">
        <f>'Opponents Played'!DF81</f>
        <v>0</v>
      </c>
      <c r="I82" s="8"/>
      <c r="J82" s="2" t="str">
        <f t="shared" si="42"/>
        <v xml:space="preserve"> </v>
      </c>
      <c r="K82" s="9" t="str">
        <f t="shared" si="43"/>
        <v xml:space="preserve"> </v>
      </c>
      <c r="L82" s="8"/>
      <c r="M82" s="2" t="str">
        <f t="shared" si="44"/>
        <v xml:space="preserve"> </v>
      </c>
      <c r="N82" s="5" t="str">
        <f t="shared" si="45"/>
        <v xml:space="preserve"> </v>
      </c>
      <c r="O82" s="8"/>
      <c r="P82" s="2" t="str">
        <f t="shared" si="46"/>
        <v xml:space="preserve"> </v>
      </c>
      <c r="Q82" s="5" t="str">
        <f t="shared" si="47"/>
        <v xml:space="preserve"> </v>
      </c>
      <c r="R82" s="8"/>
      <c r="S82" s="2" t="str">
        <f t="shared" si="48"/>
        <v xml:space="preserve"> </v>
      </c>
      <c r="T82" s="5" t="str">
        <f t="shared" si="49"/>
        <v xml:space="preserve"> </v>
      </c>
      <c r="U82" s="8"/>
      <c r="V82" s="2" t="str">
        <f t="shared" si="50"/>
        <v xml:space="preserve"> </v>
      </c>
      <c r="W82" s="5" t="str">
        <f t="shared" si="51"/>
        <v xml:space="preserve"> </v>
      </c>
      <c r="X82" s="8"/>
      <c r="Y82" s="2" t="str">
        <f t="shared" si="52"/>
        <v xml:space="preserve"> </v>
      </c>
      <c r="Z82" s="5" t="str">
        <f t="shared" si="53"/>
        <v xml:space="preserve"> </v>
      </c>
      <c r="AA82" s="8"/>
      <c r="AB82" s="2" t="str">
        <f t="shared" si="54"/>
        <v xml:space="preserve"> </v>
      </c>
      <c r="AC82" s="5" t="str">
        <f t="shared" si="55"/>
        <v xml:space="preserve"> </v>
      </c>
      <c r="AD82" s="8"/>
      <c r="AE82" s="2" t="str">
        <f t="shared" si="56"/>
        <v xml:space="preserve"> </v>
      </c>
      <c r="AF82" s="5" t="str">
        <f t="shared" si="57"/>
        <v xml:space="preserve"> </v>
      </c>
      <c r="AG82" s="8"/>
      <c r="AH82" s="2" t="str">
        <f t="shared" si="58"/>
        <v xml:space="preserve"> </v>
      </c>
      <c r="AI82" s="5" t="str">
        <f t="shared" si="59"/>
        <v xml:space="preserve"> </v>
      </c>
    </row>
    <row r="83" spans="2:35">
      <c r="B83" s="7">
        <f>Registration!B83</f>
        <v>73</v>
      </c>
      <c r="C83" s="2" t="str">
        <f>+Registration!C83</f>
        <v>player 73</v>
      </c>
      <c r="D83" s="2">
        <f t="shared" si="40"/>
        <v>0</v>
      </c>
      <c r="E83" s="78"/>
      <c r="F83" s="3" t="str">
        <f t="shared" si="41"/>
        <v xml:space="preserve"> </v>
      </c>
      <c r="G83">
        <f>'Opponents Played'!DF82</f>
        <v>0</v>
      </c>
      <c r="I83" s="8"/>
      <c r="J83" s="2" t="str">
        <f t="shared" si="42"/>
        <v xml:space="preserve"> </v>
      </c>
      <c r="K83" s="9" t="str">
        <f t="shared" si="43"/>
        <v xml:space="preserve"> </v>
      </c>
      <c r="L83" s="8"/>
      <c r="M83" s="2" t="str">
        <f t="shared" si="44"/>
        <v xml:space="preserve"> </v>
      </c>
      <c r="N83" s="5" t="str">
        <f t="shared" si="45"/>
        <v xml:space="preserve"> </v>
      </c>
      <c r="O83" s="8"/>
      <c r="P83" s="2" t="str">
        <f t="shared" si="46"/>
        <v xml:space="preserve"> </v>
      </c>
      <c r="Q83" s="5" t="str">
        <f t="shared" si="47"/>
        <v xml:space="preserve"> </v>
      </c>
      <c r="R83" s="8"/>
      <c r="S83" s="2" t="str">
        <f t="shared" si="48"/>
        <v xml:space="preserve"> </v>
      </c>
      <c r="T83" s="5" t="str">
        <f t="shared" si="49"/>
        <v xml:space="preserve"> </v>
      </c>
      <c r="U83" s="8"/>
      <c r="V83" s="2" t="str">
        <f t="shared" si="50"/>
        <v xml:space="preserve"> </v>
      </c>
      <c r="W83" s="5" t="str">
        <f t="shared" si="51"/>
        <v xml:space="preserve"> </v>
      </c>
      <c r="X83" s="8"/>
      <c r="Y83" s="2" t="str">
        <f t="shared" si="52"/>
        <v xml:space="preserve"> </v>
      </c>
      <c r="Z83" s="5" t="str">
        <f t="shared" si="53"/>
        <v xml:space="preserve"> </v>
      </c>
      <c r="AA83" s="8"/>
      <c r="AB83" s="2" t="str">
        <f t="shared" si="54"/>
        <v xml:space="preserve"> </v>
      </c>
      <c r="AC83" s="5" t="str">
        <f t="shared" si="55"/>
        <v xml:space="preserve"> </v>
      </c>
      <c r="AD83" s="8"/>
      <c r="AE83" s="2" t="str">
        <f t="shared" si="56"/>
        <v xml:space="preserve"> </v>
      </c>
      <c r="AF83" s="5" t="str">
        <f t="shared" si="57"/>
        <v xml:space="preserve"> </v>
      </c>
      <c r="AG83" s="8"/>
      <c r="AH83" s="2" t="str">
        <f t="shared" si="58"/>
        <v xml:space="preserve"> </v>
      </c>
      <c r="AI83" s="5" t="str">
        <f t="shared" si="59"/>
        <v xml:space="preserve"> </v>
      </c>
    </row>
    <row r="84" spans="2:35">
      <c r="B84" s="7">
        <f>Registration!B84</f>
        <v>74</v>
      </c>
      <c r="C84" s="2" t="str">
        <f>+Registration!C84</f>
        <v>player 74</v>
      </c>
      <c r="D84" s="2">
        <f t="shared" si="40"/>
        <v>0</v>
      </c>
      <c r="E84" s="78"/>
      <c r="F84" s="3" t="str">
        <f t="shared" si="41"/>
        <v xml:space="preserve"> </v>
      </c>
      <c r="G84">
        <f>'Opponents Played'!DF83</f>
        <v>0</v>
      </c>
      <c r="I84" s="8"/>
      <c r="J84" s="2" t="str">
        <f t="shared" si="42"/>
        <v xml:space="preserve"> </v>
      </c>
      <c r="K84" s="9" t="str">
        <f t="shared" si="43"/>
        <v xml:space="preserve"> </v>
      </c>
      <c r="L84" s="8"/>
      <c r="M84" s="2" t="str">
        <f t="shared" si="44"/>
        <v xml:space="preserve"> </v>
      </c>
      <c r="N84" s="5" t="str">
        <f t="shared" si="45"/>
        <v xml:space="preserve"> </v>
      </c>
      <c r="O84" s="8"/>
      <c r="P84" s="2" t="str">
        <f t="shared" si="46"/>
        <v xml:space="preserve"> </v>
      </c>
      <c r="Q84" s="5" t="str">
        <f t="shared" si="47"/>
        <v xml:space="preserve"> </v>
      </c>
      <c r="R84" s="8"/>
      <c r="S84" s="2" t="str">
        <f t="shared" si="48"/>
        <v xml:space="preserve"> </v>
      </c>
      <c r="T84" s="5" t="str">
        <f t="shared" si="49"/>
        <v xml:space="preserve"> </v>
      </c>
      <c r="U84" s="8"/>
      <c r="V84" s="2" t="str">
        <f t="shared" si="50"/>
        <v xml:space="preserve"> </v>
      </c>
      <c r="W84" s="5" t="str">
        <f t="shared" si="51"/>
        <v xml:space="preserve"> </v>
      </c>
      <c r="X84" s="8"/>
      <c r="Y84" s="2" t="str">
        <f t="shared" si="52"/>
        <v xml:space="preserve"> </v>
      </c>
      <c r="Z84" s="5" t="str">
        <f t="shared" si="53"/>
        <v xml:space="preserve"> </v>
      </c>
      <c r="AA84" s="8"/>
      <c r="AB84" s="2" t="str">
        <f t="shared" si="54"/>
        <v xml:space="preserve"> </v>
      </c>
      <c r="AC84" s="5" t="str">
        <f t="shared" si="55"/>
        <v xml:space="preserve"> </v>
      </c>
      <c r="AD84" s="8"/>
      <c r="AE84" s="2" t="str">
        <f t="shared" si="56"/>
        <v xml:space="preserve"> </v>
      </c>
      <c r="AF84" s="5" t="str">
        <f t="shared" si="57"/>
        <v xml:space="preserve"> </v>
      </c>
      <c r="AG84" s="8"/>
      <c r="AH84" s="2" t="str">
        <f t="shared" si="58"/>
        <v xml:space="preserve"> </v>
      </c>
      <c r="AI84" s="5" t="str">
        <f t="shared" si="59"/>
        <v xml:space="preserve"> </v>
      </c>
    </row>
    <row r="85" spans="2:35">
      <c r="B85" s="7">
        <f>Registration!B85</f>
        <v>75</v>
      </c>
      <c r="C85" s="2" t="str">
        <f>+Registration!C85</f>
        <v>player 75</v>
      </c>
      <c r="D85" s="2">
        <f t="shared" si="40"/>
        <v>0</v>
      </c>
      <c r="E85" s="78"/>
      <c r="F85" s="3" t="str">
        <f t="shared" si="41"/>
        <v xml:space="preserve"> </v>
      </c>
      <c r="G85">
        <f>'Opponents Played'!DF84</f>
        <v>0</v>
      </c>
      <c r="I85" s="8"/>
      <c r="J85" s="2" t="str">
        <f t="shared" si="42"/>
        <v xml:space="preserve"> </v>
      </c>
      <c r="K85" s="9" t="str">
        <f t="shared" si="43"/>
        <v xml:space="preserve"> </v>
      </c>
      <c r="L85" s="8"/>
      <c r="M85" s="2" t="str">
        <f t="shared" si="44"/>
        <v xml:space="preserve"> </v>
      </c>
      <c r="N85" s="5" t="str">
        <f t="shared" si="45"/>
        <v xml:space="preserve"> </v>
      </c>
      <c r="O85" s="8"/>
      <c r="P85" s="2" t="str">
        <f t="shared" si="46"/>
        <v xml:space="preserve"> </v>
      </c>
      <c r="Q85" s="5" t="str">
        <f t="shared" si="47"/>
        <v xml:space="preserve"> </v>
      </c>
      <c r="R85" s="8"/>
      <c r="S85" s="2" t="str">
        <f t="shared" si="48"/>
        <v xml:space="preserve"> </v>
      </c>
      <c r="T85" s="5" t="str">
        <f t="shared" si="49"/>
        <v xml:space="preserve"> </v>
      </c>
      <c r="U85" s="8"/>
      <c r="V85" s="2" t="str">
        <f t="shared" si="50"/>
        <v xml:space="preserve"> </v>
      </c>
      <c r="W85" s="5" t="str">
        <f t="shared" si="51"/>
        <v xml:space="preserve"> </v>
      </c>
      <c r="X85" s="8"/>
      <c r="Y85" s="2" t="str">
        <f t="shared" si="52"/>
        <v xml:space="preserve"> </v>
      </c>
      <c r="Z85" s="5" t="str">
        <f t="shared" si="53"/>
        <v xml:space="preserve"> </v>
      </c>
      <c r="AA85" s="8"/>
      <c r="AB85" s="2" t="str">
        <f t="shared" si="54"/>
        <v xml:space="preserve"> </v>
      </c>
      <c r="AC85" s="5" t="str">
        <f t="shared" si="55"/>
        <v xml:space="preserve"> </v>
      </c>
      <c r="AD85" s="8"/>
      <c r="AE85" s="2" t="str">
        <f t="shared" si="56"/>
        <v xml:space="preserve"> </v>
      </c>
      <c r="AF85" s="5" t="str">
        <f t="shared" si="57"/>
        <v xml:space="preserve"> </v>
      </c>
      <c r="AG85" s="8"/>
      <c r="AH85" s="2" t="str">
        <f t="shared" si="58"/>
        <v xml:space="preserve"> </v>
      </c>
      <c r="AI85" s="5" t="str">
        <f t="shared" si="59"/>
        <v xml:space="preserve"> </v>
      </c>
    </row>
    <row r="86" spans="2:35">
      <c r="B86" s="7">
        <f>Registration!B86</f>
        <v>76</v>
      </c>
      <c r="C86" s="2" t="str">
        <f>+Registration!C86</f>
        <v>player 76</v>
      </c>
      <c r="D86" s="2">
        <f t="shared" si="40"/>
        <v>0</v>
      </c>
      <c r="E86" s="78"/>
      <c r="F86" s="3" t="str">
        <f t="shared" si="41"/>
        <v xml:space="preserve"> </v>
      </c>
      <c r="G86">
        <f>'Opponents Played'!DF85</f>
        <v>0</v>
      </c>
      <c r="I86" s="8"/>
      <c r="J86" s="2" t="str">
        <f t="shared" si="42"/>
        <v xml:space="preserve"> </v>
      </c>
      <c r="K86" s="9" t="str">
        <f t="shared" si="43"/>
        <v xml:space="preserve"> </v>
      </c>
      <c r="L86" s="8"/>
      <c r="M86" s="2" t="str">
        <f t="shared" si="44"/>
        <v xml:space="preserve"> </v>
      </c>
      <c r="N86" s="5" t="str">
        <f t="shared" si="45"/>
        <v xml:space="preserve"> </v>
      </c>
      <c r="O86" s="8"/>
      <c r="P86" s="2" t="str">
        <f t="shared" si="46"/>
        <v xml:space="preserve"> </v>
      </c>
      <c r="Q86" s="5" t="str">
        <f t="shared" si="47"/>
        <v xml:space="preserve"> </v>
      </c>
      <c r="R86" s="8"/>
      <c r="S86" s="2" t="str">
        <f t="shared" si="48"/>
        <v xml:space="preserve"> </v>
      </c>
      <c r="T86" s="5" t="str">
        <f t="shared" si="49"/>
        <v xml:space="preserve"> </v>
      </c>
      <c r="U86" s="8"/>
      <c r="V86" s="2" t="str">
        <f t="shared" si="50"/>
        <v xml:space="preserve"> </v>
      </c>
      <c r="W86" s="5" t="str">
        <f t="shared" si="51"/>
        <v xml:space="preserve"> </v>
      </c>
      <c r="X86" s="8"/>
      <c r="Y86" s="2" t="str">
        <f t="shared" si="52"/>
        <v xml:space="preserve"> </v>
      </c>
      <c r="Z86" s="5" t="str">
        <f t="shared" si="53"/>
        <v xml:space="preserve"> </v>
      </c>
      <c r="AA86" s="8"/>
      <c r="AB86" s="2" t="str">
        <f t="shared" si="54"/>
        <v xml:space="preserve"> </v>
      </c>
      <c r="AC86" s="5" t="str">
        <f t="shared" si="55"/>
        <v xml:space="preserve"> </v>
      </c>
      <c r="AD86" s="8"/>
      <c r="AE86" s="2" t="str">
        <f t="shared" si="56"/>
        <v xml:space="preserve"> </v>
      </c>
      <c r="AF86" s="5" t="str">
        <f t="shared" si="57"/>
        <v xml:space="preserve"> </v>
      </c>
      <c r="AG86" s="8"/>
      <c r="AH86" s="2" t="str">
        <f t="shared" si="58"/>
        <v xml:space="preserve"> </v>
      </c>
      <c r="AI86" s="5" t="str">
        <f t="shared" si="59"/>
        <v xml:space="preserve"> </v>
      </c>
    </row>
    <row r="87" spans="2:35">
      <c r="B87" s="7">
        <f>Registration!B87</f>
        <v>77</v>
      </c>
      <c r="C87" s="2" t="str">
        <f>+Registration!C87</f>
        <v>player 77</v>
      </c>
      <c r="D87" s="2">
        <f t="shared" si="40"/>
        <v>0</v>
      </c>
      <c r="E87" s="78"/>
      <c r="F87" s="3" t="str">
        <f t="shared" si="41"/>
        <v xml:space="preserve"> </v>
      </c>
      <c r="G87">
        <f>'Opponents Played'!DF86</f>
        <v>0</v>
      </c>
      <c r="I87" s="8"/>
      <c r="J87" s="2" t="str">
        <f t="shared" si="42"/>
        <v xml:space="preserve"> </v>
      </c>
      <c r="K87" s="9" t="str">
        <f t="shared" si="43"/>
        <v xml:space="preserve"> </v>
      </c>
      <c r="L87" s="8"/>
      <c r="M87" s="2" t="str">
        <f t="shared" si="44"/>
        <v xml:space="preserve"> </v>
      </c>
      <c r="N87" s="5" t="str">
        <f t="shared" si="45"/>
        <v xml:space="preserve"> </v>
      </c>
      <c r="O87" s="8"/>
      <c r="P87" s="2" t="str">
        <f t="shared" si="46"/>
        <v xml:space="preserve"> </v>
      </c>
      <c r="Q87" s="5" t="str">
        <f t="shared" si="47"/>
        <v xml:space="preserve"> </v>
      </c>
      <c r="R87" s="8"/>
      <c r="S87" s="2" t="str">
        <f t="shared" si="48"/>
        <v xml:space="preserve"> </v>
      </c>
      <c r="T87" s="5" t="str">
        <f t="shared" si="49"/>
        <v xml:space="preserve"> </v>
      </c>
      <c r="U87" s="8"/>
      <c r="V87" s="2" t="str">
        <f t="shared" si="50"/>
        <v xml:space="preserve"> </v>
      </c>
      <c r="W87" s="5" t="str">
        <f t="shared" si="51"/>
        <v xml:space="preserve"> </v>
      </c>
      <c r="X87" s="8"/>
      <c r="Y87" s="2" t="str">
        <f t="shared" si="52"/>
        <v xml:space="preserve"> </v>
      </c>
      <c r="Z87" s="5" t="str">
        <f t="shared" si="53"/>
        <v xml:space="preserve"> </v>
      </c>
      <c r="AA87" s="8"/>
      <c r="AB87" s="2" t="str">
        <f t="shared" si="54"/>
        <v xml:space="preserve"> </v>
      </c>
      <c r="AC87" s="5" t="str">
        <f t="shared" si="55"/>
        <v xml:space="preserve"> </v>
      </c>
      <c r="AD87" s="8"/>
      <c r="AE87" s="2" t="str">
        <f t="shared" si="56"/>
        <v xml:space="preserve"> </v>
      </c>
      <c r="AF87" s="5" t="str">
        <f t="shared" si="57"/>
        <v xml:space="preserve"> </v>
      </c>
      <c r="AG87" s="8"/>
      <c r="AH87" s="2" t="str">
        <f t="shared" si="58"/>
        <v xml:space="preserve"> </v>
      </c>
      <c r="AI87" s="5" t="str">
        <f t="shared" si="59"/>
        <v xml:space="preserve"> </v>
      </c>
    </row>
    <row r="88" spans="2:35">
      <c r="B88" s="7">
        <f>Registration!B88</f>
        <v>78</v>
      </c>
      <c r="C88" s="2" t="str">
        <f>+Registration!C88</f>
        <v>player 78</v>
      </c>
      <c r="D88" s="2">
        <f t="shared" si="40"/>
        <v>0</v>
      </c>
      <c r="E88" s="78"/>
      <c r="F88" s="3" t="str">
        <f t="shared" si="41"/>
        <v xml:space="preserve"> </v>
      </c>
      <c r="G88">
        <f>'Opponents Played'!DF87</f>
        <v>0</v>
      </c>
      <c r="I88" s="8"/>
      <c r="J88" s="2" t="str">
        <f t="shared" si="42"/>
        <v xml:space="preserve"> </v>
      </c>
      <c r="K88" s="9" t="str">
        <f t="shared" si="43"/>
        <v xml:space="preserve"> </v>
      </c>
      <c r="L88" s="8"/>
      <c r="M88" s="2" t="str">
        <f t="shared" si="44"/>
        <v xml:space="preserve"> </v>
      </c>
      <c r="N88" s="5" t="str">
        <f t="shared" si="45"/>
        <v xml:space="preserve"> </v>
      </c>
      <c r="O88" s="8"/>
      <c r="P88" s="2" t="str">
        <f t="shared" si="46"/>
        <v xml:space="preserve"> </v>
      </c>
      <c r="Q88" s="5" t="str">
        <f t="shared" si="47"/>
        <v xml:space="preserve"> </v>
      </c>
      <c r="R88" s="8"/>
      <c r="S88" s="2" t="str">
        <f t="shared" si="48"/>
        <v xml:space="preserve"> </v>
      </c>
      <c r="T88" s="5" t="str">
        <f t="shared" si="49"/>
        <v xml:space="preserve"> </v>
      </c>
      <c r="U88" s="8"/>
      <c r="V88" s="2" t="str">
        <f t="shared" si="50"/>
        <v xml:space="preserve"> </v>
      </c>
      <c r="W88" s="5" t="str">
        <f t="shared" si="51"/>
        <v xml:space="preserve"> </v>
      </c>
      <c r="X88" s="8"/>
      <c r="Y88" s="2" t="str">
        <f t="shared" si="52"/>
        <v xml:space="preserve"> </v>
      </c>
      <c r="Z88" s="5" t="str">
        <f t="shared" si="53"/>
        <v xml:space="preserve"> </v>
      </c>
      <c r="AA88" s="8"/>
      <c r="AB88" s="2" t="str">
        <f t="shared" si="54"/>
        <v xml:space="preserve"> </v>
      </c>
      <c r="AC88" s="5" t="str">
        <f t="shared" si="55"/>
        <v xml:space="preserve"> </v>
      </c>
      <c r="AD88" s="8"/>
      <c r="AE88" s="2" t="str">
        <f t="shared" si="56"/>
        <v xml:space="preserve"> </v>
      </c>
      <c r="AF88" s="5" t="str">
        <f t="shared" si="57"/>
        <v xml:space="preserve"> </v>
      </c>
      <c r="AG88" s="8"/>
      <c r="AH88" s="2" t="str">
        <f t="shared" si="58"/>
        <v xml:space="preserve"> </v>
      </c>
      <c r="AI88" s="5" t="str">
        <f t="shared" si="59"/>
        <v xml:space="preserve"> </v>
      </c>
    </row>
    <row r="89" spans="2:35">
      <c r="B89" s="7">
        <f>Registration!B89</f>
        <v>79</v>
      </c>
      <c r="C89" s="2" t="str">
        <f>+Registration!C89</f>
        <v>player 79</v>
      </c>
      <c r="D89" s="2">
        <f t="shared" si="40"/>
        <v>0</v>
      </c>
      <c r="E89" s="78"/>
      <c r="F89" s="3" t="str">
        <f t="shared" si="41"/>
        <v xml:space="preserve"> </v>
      </c>
      <c r="G89">
        <f>'Opponents Played'!DF88</f>
        <v>0</v>
      </c>
      <c r="I89" s="8"/>
      <c r="J89" s="2" t="str">
        <f t="shared" si="42"/>
        <v xml:space="preserve"> </v>
      </c>
      <c r="K89" s="9" t="str">
        <f t="shared" si="43"/>
        <v xml:space="preserve"> </v>
      </c>
      <c r="L89" s="8"/>
      <c r="M89" s="2" t="str">
        <f t="shared" si="44"/>
        <v xml:space="preserve"> </v>
      </c>
      <c r="N89" s="5" t="str">
        <f t="shared" si="45"/>
        <v xml:space="preserve"> </v>
      </c>
      <c r="O89" s="8"/>
      <c r="P89" s="2" t="str">
        <f t="shared" si="46"/>
        <v xml:space="preserve"> </v>
      </c>
      <c r="Q89" s="5" t="str">
        <f t="shared" si="47"/>
        <v xml:space="preserve"> </v>
      </c>
      <c r="R89" s="8"/>
      <c r="S89" s="2" t="str">
        <f t="shared" si="48"/>
        <v xml:space="preserve"> </v>
      </c>
      <c r="T89" s="5" t="str">
        <f t="shared" si="49"/>
        <v xml:space="preserve"> </v>
      </c>
      <c r="U89" s="8"/>
      <c r="V89" s="2" t="str">
        <f t="shared" si="50"/>
        <v xml:space="preserve"> </v>
      </c>
      <c r="W89" s="5" t="str">
        <f t="shared" si="51"/>
        <v xml:space="preserve"> </v>
      </c>
      <c r="X89" s="8"/>
      <c r="Y89" s="2" t="str">
        <f t="shared" si="52"/>
        <v xml:space="preserve"> </v>
      </c>
      <c r="Z89" s="5" t="str">
        <f t="shared" si="53"/>
        <v xml:space="preserve"> </v>
      </c>
      <c r="AA89" s="8"/>
      <c r="AB89" s="2" t="str">
        <f t="shared" si="54"/>
        <v xml:space="preserve"> </v>
      </c>
      <c r="AC89" s="5" t="str">
        <f t="shared" si="55"/>
        <v xml:space="preserve"> </v>
      </c>
      <c r="AD89" s="8"/>
      <c r="AE89" s="2" t="str">
        <f t="shared" si="56"/>
        <v xml:space="preserve"> </v>
      </c>
      <c r="AF89" s="5" t="str">
        <f t="shared" si="57"/>
        <v xml:space="preserve"> </v>
      </c>
      <c r="AG89" s="8"/>
      <c r="AH89" s="2" t="str">
        <f t="shared" si="58"/>
        <v xml:space="preserve"> </v>
      </c>
      <c r="AI89" s="5" t="str">
        <f t="shared" si="59"/>
        <v xml:space="preserve"> </v>
      </c>
    </row>
    <row r="90" spans="2:35">
      <c r="B90" s="7">
        <f>Registration!B90</f>
        <v>80</v>
      </c>
      <c r="C90" s="2" t="str">
        <f>+Registration!C90</f>
        <v>player 80</v>
      </c>
      <c r="D90" s="2">
        <f t="shared" si="40"/>
        <v>0</v>
      </c>
      <c r="E90" s="78"/>
      <c r="F90" s="3" t="str">
        <f t="shared" si="41"/>
        <v xml:space="preserve"> </v>
      </c>
      <c r="G90">
        <f>'Opponents Played'!DF89</f>
        <v>0</v>
      </c>
      <c r="I90" s="8"/>
      <c r="J90" s="2" t="str">
        <f t="shared" si="42"/>
        <v xml:space="preserve"> </v>
      </c>
      <c r="K90" s="9" t="str">
        <f t="shared" si="43"/>
        <v xml:space="preserve"> </v>
      </c>
      <c r="L90" s="8"/>
      <c r="M90" s="2" t="str">
        <f t="shared" si="44"/>
        <v xml:space="preserve"> </v>
      </c>
      <c r="N90" s="5" t="str">
        <f t="shared" si="45"/>
        <v xml:space="preserve"> </v>
      </c>
      <c r="O90" s="8"/>
      <c r="P90" s="2" t="str">
        <f t="shared" si="46"/>
        <v xml:space="preserve"> </v>
      </c>
      <c r="Q90" s="5" t="str">
        <f t="shared" si="47"/>
        <v xml:space="preserve"> </v>
      </c>
      <c r="R90" s="8"/>
      <c r="S90" s="2" t="str">
        <f t="shared" si="48"/>
        <v xml:space="preserve"> </v>
      </c>
      <c r="T90" s="5" t="str">
        <f t="shared" si="49"/>
        <v xml:space="preserve"> </v>
      </c>
      <c r="U90" s="8"/>
      <c r="V90" s="2" t="str">
        <f t="shared" si="50"/>
        <v xml:space="preserve"> </v>
      </c>
      <c r="W90" s="5" t="str">
        <f t="shared" si="51"/>
        <v xml:space="preserve"> </v>
      </c>
      <c r="X90" s="8"/>
      <c r="Y90" s="2" t="str">
        <f t="shared" si="52"/>
        <v xml:space="preserve"> </v>
      </c>
      <c r="Z90" s="5" t="str">
        <f t="shared" si="53"/>
        <v xml:space="preserve"> </v>
      </c>
      <c r="AA90" s="8"/>
      <c r="AB90" s="2" t="str">
        <f t="shared" si="54"/>
        <v xml:space="preserve"> </v>
      </c>
      <c r="AC90" s="5" t="str">
        <f t="shared" si="55"/>
        <v xml:space="preserve"> </v>
      </c>
      <c r="AD90" s="8"/>
      <c r="AE90" s="2" t="str">
        <f t="shared" si="56"/>
        <v xml:space="preserve"> </v>
      </c>
      <c r="AF90" s="5" t="str">
        <f t="shared" si="57"/>
        <v xml:space="preserve"> </v>
      </c>
      <c r="AG90" s="8"/>
      <c r="AH90" s="2" t="str">
        <f t="shared" si="58"/>
        <v xml:space="preserve"> </v>
      </c>
      <c r="AI90" s="5" t="str">
        <f t="shared" si="59"/>
        <v xml:space="preserve"> </v>
      </c>
    </row>
    <row r="91" spans="2:35">
      <c r="B91" s="7">
        <f>Registration!B91</f>
        <v>81</v>
      </c>
      <c r="C91" s="2" t="str">
        <f>+Registration!C91</f>
        <v>player 81</v>
      </c>
      <c r="D91" s="2">
        <f t="shared" si="40"/>
        <v>0</v>
      </c>
      <c r="E91" s="78"/>
      <c r="F91" s="3" t="str">
        <f t="shared" si="41"/>
        <v xml:space="preserve"> </v>
      </c>
      <c r="G91">
        <f>'Opponents Played'!DF90</f>
        <v>0</v>
      </c>
      <c r="I91" s="8"/>
      <c r="J91" s="2" t="str">
        <f t="shared" si="42"/>
        <v xml:space="preserve"> </v>
      </c>
      <c r="K91" s="9" t="str">
        <f t="shared" si="43"/>
        <v xml:space="preserve"> </v>
      </c>
      <c r="L91" s="8"/>
      <c r="M91" s="2" t="str">
        <f t="shared" si="44"/>
        <v xml:space="preserve"> </v>
      </c>
      <c r="N91" s="5" t="str">
        <f t="shared" si="45"/>
        <v xml:space="preserve"> </v>
      </c>
      <c r="O91" s="8"/>
      <c r="P91" s="2" t="str">
        <f t="shared" si="46"/>
        <v xml:space="preserve"> </v>
      </c>
      <c r="Q91" s="5" t="str">
        <f t="shared" si="47"/>
        <v xml:space="preserve"> </v>
      </c>
      <c r="R91" s="8"/>
      <c r="S91" s="2" t="str">
        <f t="shared" si="48"/>
        <v xml:space="preserve"> </v>
      </c>
      <c r="T91" s="5" t="str">
        <f t="shared" si="49"/>
        <v xml:space="preserve"> </v>
      </c>
      <c r="U91" s="8"/>
      <c r="V91" s="2" t="str">
        <f t="shared" si="50"/>
        <v xml:space="preserve"> </v>
      </c>
      <c r="W91" s="5" t="str">
        <f t="shared" si="51"/>
        <v xml:space="preserve"> </v>
      </c>
      <c r="X91" s="8"/>
      <c r="Y91" s="2" t="str">
        <f t="shared" si="52"/>
        <v xml:space="preserve"> </v>
      </c>
      <c r="Z91" s="5" t="str">
        <f t="shared" si="53"/>
        <v xml:space="preserve"> </v>
      </c>
      <c r="AA91" s="8"/>
      <c r="AB91" s="2" t="str">
        <f t="shared" si="54"/>
        <v xml:space="preserve"> </v>
      </c>
      <c r="AC91" s="5" t="str">
        <f t="shared" si="55"/>
        <v xml:space="preserve"> </v>
      </c>
      <c r="AD91" s="8"/>
      <c r="AE91" s="2" t="str">
        <f t="shared" si="56"/>
        <v xml:space="preserve"> </v>
      </c>
      <c r="AF91" s="5" t="str">
        <f t="shared" si="57"/>
        <v xml:space="preserve"> </v>
      </c>
      <c r="AG91" s="8"/>
      <c r="AH91" s="2" t="str">
        <f t="shared" si="58"/>
        <v xml:space="preserve"> </v>
      </c>
      <c r="AI91" s="5" t="str">
        <f t="shared" si="59"/>
        <v xml:space="preserve"> </v>
      </c>
    </row>
    <row r="92" spans="2:35">
      <c r="B92" s="7">
        <f>Registration!B92</f>
        <v>82</v>
      </c>
      <c r="C92" s="2" t="str">
        <f>+Registration!C92</f>
        <v>player 82</v>
      </c>
      <c r="D92" s="2">
        <f t="shared" si="40"/>
        <v>0</v>
      </c>
      <c r="E92" s="78"/>
      <c r="F92" s="3" t="str">
        <f t="shared" si="41"/>
        <v xml:space="preserve"> </v>
      </c>
      <c r="G92">
        <f>'Opponents Played'!DF91</f>
        <v>0</v>
      </c>
      <c r="I92" s="8"/>
      <c r="J92" s="2" t="str">
        <f t="shared" si="42"/>
        <v xml:space="preserve"> </v>
      </c>
      <c r="K92" s="9" t="str">
        <f t="shared" si="43"/>
        <v xml:space="preserve"> </v>
      </c>
      <c r="L92" s="8"/>
      <c r="M92" s="2" t="str">
        <f t="shared" si="44"/>
        <v xml:space="preserve"> </v>
      </c>
      <c r="N92" s="5" t="str">
        <f t="shared" si="45"/>
        <v xml:space="preserve"> </v>
      </c>
      <c r="O92" s="8"/>
      <c r="P92" s="2" t="str">
        <f t="shared" si="46"/>
        <v xml:space="preserve"> </v>
      </c>
      <c r="Q92" s="5" t="str">
        <f t="shared" si="47"/>
        <v xml:space="preserve"> </v>
      </c>
      <c r="R92" s="8"/>
      <c r="S92" s="2" t="str">
        <f t="shared" si="48"/>
        <v xml:space="preserve"> </v>
      </c>
      <c r="T92" s="5" t="str">
        <f t="shared" si="49"/>
        <v xml:space="preserve"> </v>
      </c>
      <c r="U92" s="8"/>
      <c r="V92" s="2" t="str">
        <f t="shared" si="50"/>
        <v xml:space="preserve"> </v>
      </c>
      <c r="W92" s="5" t="str">
        <f t="shared" si="51"/>
        <v xml:space="preserve"> </v>
      </c>
      <c r="X92" s="8"/>
      <c r="Y92" s="2" t="str">
        <f t="shared" si="52"/>
        <v xml:space="preserve"> </v>
      </c>
      <c r="Z92" s="5" t="str">
        <f t="shared" si="53"/>
        <v xml:space="preserve"> </v>
      </c>
      <c r="AA92" s="8"/>
      <c r="AB92" s="2" t="str">
        <f t="shared" si="54"/>
        <v xml:space="preserve"> </v>
      </c>
      <c r="AC92" s="5" t="str">
        <f t="shared" si="55"/>
        <v xml:space="preserve"> </v>
      </c>
      <c r="AD92" s="8"/>
      <c r="AE92" s="2" t="str">
        <f t="shared" si="56"/>
        <v xml:space="preserve"> </v>
      </c>
      <c r="AF92" s="5" t="str">
        <f t="shared" si="57"/>
        <v xml:space="preserve"> </v>
      </c>
      <c r="AG92" s="8"/>
      <c r="AH92" s="2" t="str">
        <f t="shared" si="58"/>
        <v xml:space="preserve"> </v>
      </c>
      <c r="AI92" s="5" t="str">
        <f t="shared" si="59"/>
        <v xml:space="preserve"> </v>
      </c>
    </row>
    <row r="93" spans="2:35">
      <c r="B93" s="7">
        <f>Registration!B93</f>
        <v>83</v>
      </c>
      <c r="C93" s="2" t="str">
        <f>+Registration!C93</f>
        <v>player 83</v>
      </c>
      <c r="D93" s="2">
        <f t="shared" si="40"/>
        <v>0</v>
      </c>
      <c r="E93" s="78"/>
      <c r="F93" s="3" t="str">
        <f t="shared" si="41"/>
        <v xml:space="preserve"> </v>
      </c>
      <c r="G93">
        <f>'Opponents Played'!DF92</f>
        <v>0</v>
      </c>
      <c r="I93" s="8"/>
      <c r="J93" s="2" t="str">
        <f t="shared" si="42"/>
        <v xml:space="preserve"> </v>
      </c>
      <c r="K93" s="9" t="str">
        <f t="shared" si="43"/>
        <v xml:space="preserve"> </v>
      </c>
      <c r="L93" s="8"/>
      <c r="M93" s="2" t="str">
        <f t="shared" si="44"/>
        <v xml:space="preserve"> </v>
      </c>
      <c r="N93" s="5" t="str">
        <f t="shared" si="45"/>
        <v xml:space="preserve"> </v>
      </c>
      <c r="O93" s="8"/>
      <c r="P93" s="2" t="str">
        <f t="shared" si="46"/>
        <v xml:space="preserve"> </v>
      </c>
      <c r="Q93" s="5" t="str">
        <f t="shared" si="47"/>
        <v xml:space="preserve"> </v>
      </c>
      <c r="R93" s="8"/>
      <c r="S93" s="2" t="str">
        <f t="shared" si="48"/>
        <v xml:space="preserve"> </v>
      </c>
      <c r="T93" s="5" t="str">
        <f t="shared" si="49"/>
        <v xml:space="preserve"> </v>
      </c>
      <c r="U93" s="8"/>
      <c r="V93" s="2" t="str">
        <f t="shared" si="50"/>
        <v xml:space="preserve"> </v>
      </c>
      <c r="W93" s="5" t="str">
        <f t="shared" si="51"/>
        <v xml:space="preserve"> </v>
      </c>
      <c r="X93" s="8"/>
      <c r="Y93" s="2" t="str">
        <f t="shared" si="52"/>
        <v xml:space="preserve"> </v>
      </c>
      <c r="Z93" s="5" t="str">
        <f t="shared" si="53"/>
        <v xml:space="preserve"> </v>
      </c>
      <c r="AA93" s="8"/>
      <c r="AB93" s="2" t="str">
        <f t="shared" si="54"/>
        <v xml:space="preserve"> </v>
      </c>
      <c r="AC93" s="5" t="str">
        <f t="shared" si="55"/>
        <v xml:space="preserve"> </v>
      </c>
      <c r="AD93" s="8"/>
      <c r="AE93" s="2" t="str">
        <f t="shared" si="56"/>
        <v xml:space="preserve"> </v>
      </c>
      <c r="AF93" s="5" t="str">
        <f t="shared" si="57"/>
        <v xml:space="preserve"> </v>
      </c>
      <c r="AG93" s="8"/>
      <c r="AH93" s="2" t="str">
        <f t="shared" si="58"/>
        <v xml:space="preserve"> </v>
      </c>
      <c r="AI93" s="5" t="str">
        <f t="shared" si="59"/>
        <v xml:space="preserve"> </v>
      </c>
    </row>
    <row r="94" spans="2:35">
      <c r="B94" s="7">
        <f>Registration!B94</f>
        <v>84</v>
      </c>
      <c r="C94" s="2" t="str">
        <f>+Registration!C94</f>
        <v>player 84</v>
      </c>
      <c r="D94" s="2">
        <f t="shared" si="40"/>
        <v>0</v>
      </c>
      <c r="E94" s="78"/>
      <c r="F94" s="3" t="str">
        <f t="shared" si="41"/>
        <v xml:space="preserve"> </v>
      </c>
      <c r="G94">
        <f>'Opponents Played'!DF93</f>
        <v>0</v>
      </c>
      <c r="I94" s="8"/>
      <c r="J94" s="2" t="str">
        <f t="shared" si="42"/>
        <v xml:space="preserve"> </v>
      </c>
      <c r="K94" s="9" t="str">
        <f t="shared" si="43"/>
        <v xml:space="preserve"> </v>
      </c>
      <c r="L94" s="8"/>
      <c r="M94" s="2" t="str">
        <f t="shared" si="44"/>
        <v xml:space="preserve"> </v>
      </c>
      <c r="N94" s="5" t="str">
        <f t="shared" si="45"/>
        <v xml:space="preserve"> </v>
      </c>
      <c r="O94" s="8"/>
      <c r="P94" s="2" t="str">
        <f t="shared" si="46"/>
        <v xml:space="preserve"> </v>
      </c>
      <c r="Q94" s="5" t="str">
        <f t="shared" si="47"/>
        <v xml:space="preserve"> </v>
      </c>
      <c r="R94" s="8"/>
      <c r="S94" s="2" t="str">
        <f t="shared" si="48"/>
        <v xml:space="preserve"> </v>
      </c>
      <c r="T94" s="5" t="str">
        <f t="shared" si="49"/>
        <v xml:space="preserve"> </v>
      </c>
      <c r="U94" s="8"/>
      <c r="V94" s="2" t="str">
        <f t="shared" si="50"/>
        <v xml:space="preserve"> </v>
      </c>
      <c r="W94" s="5" t="str">
        <f t="shared" si="51"/>
        <v xml:space="preserve"> </v>
      </c>
      <c r="X94" s="8"/>
      <c r="Y94" s="2" t="str">
        <f t="shared" si="52"/>
        <v xml:space="preserve"> </v>
      </c>
      <c r="Z94" s="5" t="str">
        <f t="shared" si="53"/>
        <v xml:space="preserve"> </v>
      </c>
      <c r="AA94" s="8"/>
      <c r="AB94" s="2" t="str">
        <f t="shared" si="54"/>
        <v xml:space="preserve"> </v>
      </c>
      <c r="AC94" s="5" t="str">
        <f t="shared" si="55"/>
        <v xml:space="preserve"> </v>
      </c>
      <c r="AD94" s="8"/>
      <c r="AE94" s="2" t="str">
        <f t="shared" si="56"/>
        <v xml:space="preserve"> </v>
      </c>
      <c r="AF94" s="5" t="str">
        <f t="shared" si="57"/>
        <v xml:space="preserve"> </v>
      </c>
      <c r="AG94" s="8"/>
      <c r="AH94" s="2" t="str">
        <f t="shared" si="58"/>
        <v xml:space="preserve"> </v>
      </c>
      <c r="AI94" s="5" t="str">
        <f t="shared" si="59"/>
        <v xml:space="preserve"> </v>
      </c>
    </row>
    <row r="95" spans="2:35">
      <c r="B95" s="7">
        <f>Registration!B95</f>
        <v>85</v>
      </c>
      <c r="C95" s="2" t="str">
        <f>+Registration!C95</f>
        <v>player 85</v>
      </c>
      <c r="D95" s="2">
        <f t="shared" si="40"/>
        <v>0</v>
      </c>
      <c r="E95" s="78"/>
      <c r="F95" s="3" t="str">
        <f t="shared" si="41"/>
        <v xml:space="preserve"> </v>
      </c>
      <c r="G95">
        <f>'Opponents Played'!DF94</f>
        <v>0</v>
      </c>
      <c r="I95" s="8"/>
      <c r="J95" s="2" t="str">
        <f t="shared" si="42"/>
        <v xml:space="preserve"> </v>
      </c>
      <c r="K95" s="9" t="str">
        <f t="shared" si="43"/>
        <v xml:space="preserve"> </v>
      </c>
      <c r="L95" s="8"/>
      <c r="M95" s="2" t="str">
        <f t="shared" si="44"/>
        <v xml:space="preserve"> </v>
      </c>
      <c r="N95" s="5" t="str">
        <f t="shared" si="45"/>
        <v xml:space="preserve"> </v>
      </c>
      <c r="O95" s="8"/>
      <c r="P95" s="2" t="str">
        <f t="shared" si="46"/>
        <v xml:space="preserve"> </v>
      </c>
      <c r="Q95" s="5" t="str">
        <f t="shared" si="47"/>
        <v xml:space="preserve"> </v>
      </c>
      <c r="R95" s="8"/>
      <c r="S95" s="2" t="str">
        <f t="shared" si="48"/>
        <v xml:space="preserve"> </v>
      </c>
      <c r="T95" s="5" t="str">
        <f t="shared" si="49"/>
        <v xml:space="preserve"> </v>
      </c>
      <c r="U95" s="8"/>
      <c r="V95" s="2" t="str">
        <f t="shared" si="50"/>
        <v xml:space="preserve"> </v>
      </c>
      <c r="W95" s="5" t="str">
        <f t="shared" si="51"/>
        <v xml:space="preserve"> </v>
      </c>
      <c r="X95" s="8"/>
      <c r="Y95" s="2" t="str">
        <f t="shared" si="52"/>
        <v xml:space="preserve"> </v>
      </c>
      <c r="Z95" s="5" t="str">
        <f t="shared" si="53"/>
        <v xml:space="preserve"> </v>
      </c>
      <c r="AA95" s="8"/>
      <c r="AB95" s="2" t="str">
        <f t="shared" si="54"/>
        <v xml:space="preserve"> </v>
      </c>
      <c r="AC95" s="5" t="str">
        <f t="shared" si="55"/>
        <v xml:space="preserve"> </v>
      </c>
      <c r="AD95" s="8"/>
      <c r="AE95" s="2" t="str">
        <f t="shared" si="56"/>
        <v xml:space="preserve"> </v>
      </c>
      <c r="AF95" s="5" t="str">
        <f t="shared" si="57"/>
        <v xml:space="preserve"> </v>
      </c>
      <c r="AG95" s="8"/>
      <c r="AH95" s="2" t="str">
        <f t="shared" si="58"/>
        <v xml:space="preserve"> </v>
      </c>
      <c r="AI95" s="5" t="str">
        <f t="shared" si="59"/>
        <v xml:space="preserve"> </v>
      </c>
    </row>
    <row r="96" spans="2:35">
      <c r="B96" s="7">
        <f>Registration!B96</f>
        <v>86</v>
      </c>
      <c r="C96" s="2" t="str">
        <f>+Registration!C96</f>
        <v>player 86</v>
      </c>
      <c r="D96" s="2">
        <f t="shared" si="40"/>
        <v>0</v>
      </c>
      <c r="E96" s="78"/>
      <c r="F96" s="3" t="str">
        <f t="shared" si="41"/>
        <v xml:space="preserve"> </v>
      </c>
      <c r="G96">
        <f>'Opponents Played'!DF95</f>
        <v>0</v>
      </c>
      <c r="I96" s="8"/>
      <c r="J96" s="2" t="str">
        <f t="shared" si="42"/>
        <v xml:space="preserve"> </v>
      </c>
      <c r="K96" s="9" t="str">
        <f t="shared" si="43"/>
        <v xml:space="preserve"> </v>
      </c>
      <c r="L96" s="8"/>
      <c r="M96" s="2" t="str">
        <f t="shared" si="44"/>
        <v xml:space="preserve"> </v>
      </c>
      <c r="N96" s="5" t="str">
        <f t="shared" si="45"/>
        <v xml:space="preserve"> </v>
      </c>
      <c r="O96" s="8"/>
      <c r="P96" s="2" t="str">
        <f t="shared" si="46"/>
        <v xml:space="preserve"> </v>
      </c>
      <c r="Q96" s="5" t="str">
        <f t="shared" si="47"/>
        <v xml:space="preserve"> </v>
      </c>
      <c r="R96" s="8"/>
      <c r="S96" s="2" t="str">
        <f t="shared" si="48"/>
        <v xml:space="preserve"> </v>
      </c>
      <c r="T96" s="5" t="str">
        <f t="shared" si="49"/>
        <v xml:space="preserve"> </v>
      </c>
      <c r="U96" s="8"/>
      <c r="V96" s="2" t="str">
        <f t="shared" si="50"/>
        <v xml:space="preserve"> </v>
      </c>
      <c r="W96" s="5" t="str">
        <f t="shared" si="51"/>
        <v xml:space="preserve"> </v>
      </c>
      <c r="X96" s="8"/>
      <c r="Y96" s="2" t="str">
        <f t="shared" si="52"/>
        <v xml:space="preserve"> </v>
      </c>
      <c r="Z96" s="5" t="str">
        <f t="shared" si="53"/>
        <v xml:space="preserve"> </v>
      </c>
      <c r="AA96" s="8"/>
      <c r="AB96" s="2" t="str">
        <f t="shared" si="54"/>
        <v xml:space="preserve"> </v>
      </c>
      <c r="AC96" s="5" t="str">
        <f t="shared" si="55"/>
        <v xml:space="preserve"> </v>
      </c>
      <c r="AD96" s="8"/>
      <c r="AE96" s="2" t="str">
        <f t="shared" si="56"/>
        <v xml:space="preserve"> </v>
      </c>
      <c r="AF96" s="5" t="str">
        <f t="shared" si="57"/>
        <v xml:space="preserve"> </v>
      </c>
      <c r="AG96" s="8"/>
      <c r="AH96" s="2" t="str">
        <f t="shared" si="58"/>
        <v xml:space="preserve"> </v>
      </c>
      <c r="AI96" s="5" t="str">
        <f t="shared" si="59"/>
        <v xml:space="preserve"> </v>
      </c>
    </row>
    <row r="97" spans="2:35">
      <c r="B97" s="7">
        <f>Registration!B97</f>
        <v>87</v>
      </c>
      <c r="C97" s="2" t="str">
        <f>+Registration!C97</f>
        <v>player 87</v>
      </c>
      <c r="D97" s="2">
        <f t="shared" si="40"/>
        <v>0</v>
      </c>
      <c r="E97" s="78"/>
      <c r="F97" s="3" t="str">
        <f t="shared" si="41"/>
        <v xml:space="preserve"> </v>
      </c>
      <c r="G97">
        <f>'Opponents Played'!DF96</f>
        <v>0</v>
      </c>
      <c r="I97" s="8"/>
      <c r="J97" s="2" t="str">
        <f t="shared" si="42"/>
        <v xml:space="preserve"> </v>
      </c>
      <c r="K97" s="9" t="str">
        <f t="shared" si="43"/>
        <v xml:space="preserve"> </v>
      </c>
      <c r="L97" s="8"/>
      <c r="M97" s="2" t="str">
        <f t="shared" si="44"/>
        <v xml:space="preserve"> </v>
      </c>
      <c r="N97" s="5" t="str">
        <f t="shared" si="45"/>
        <v xml:space="preserve"> </v>
      </c>
      <c r="O97" s="8"/>
      <c r="P97" s="2" t="str">
        <f t="shared" si="46"/>
        <v xml:space="preserve"> </v>
      </c>
      <c r="Q97" s="5" t="str">
        <f t="shared" si="47"/>
        <v xml:space="preserve"> </v>
      </c>
      <c r="R97" s="8"/>
      <c r="S97" s="2" t="str">
        <f t="shared" si="48"/>
        <v xml:space="preserve"> </v>
      </c>
      <c r="T97" s="5" t="str">
        <f t="shared" si="49"/>
        <v xml:space="preserve"> </v>
      </c>
      <c r="U97" s="8"/>
      <c r="V97" s="2" t="str">
        <f t="shared" si="50"/>
        <v xml:space="preserve"> </v>
      </c>
      <c r="W97" s="5" t="str">
        <f t="shared" si="51"/>
        <v xml:space="preserve"> </v>
      </c>
      <c r="X97" s="8"/>
      <c r="Y97" s="2" t="str">
        <f t="shared" si="52"/>
        <v xml:space="preserve"> </v>
      </c>
      <c r="Z97" s="5" t="str">
        <f t="shared" si="53"/>
        <v xml:space="preserve"> </v>
      </c>
      <c r="AA97" s="8"/>
      <c r="AB97" s="2" t="str">
        <f t="shared" si="54"/>
        <v xml:space="preserve"> </v>
      </c>
      <c r="AC97" s="5" t="str">
        <f t="shared" si="55"/>
        <v xml:space="preserve"> </v>
      </c>
      <c r="AD97" s="8"/>
      <c r="AE97" s="2" t="str">
        <f t="shared" si="56"/>
        <v xml:space="preserve"> </v>
      </c>
      <c r="AF97" s="5" t="str">
        <f t="shared" si="57"/>
        <v xml:space="preserve"> </v>
      </c>
      <c r="AG97" s="8"/>
      <c r="AH97" s="2" t="str">
        <f t="shared" si="58"/>
        <v xml:space="preserve"> </v>
      </c>
      <c r="AI97" s="5" t="str">
        <f t="shared" si="59"/>
        <v xml:space="preserve"> </v>
      </c>
    </row>
    <row r="98" spans="2:35">
      <c r="B98" s="7">
        <f>Registration!B98</f>
        <v>88</v>
      </c>
      <c r="C98" s="2" t="str">
        <f>+Registration!C98</f>
        <v>player 88</v>
      </c>
      <c r="D98" s="2">
        <f t="shared" si="40"/>
        <v>0</v>
      </c>
      <c r="E98" s="78"/>
      <c r="F98" s="3" t="str">
        <f t="shared" si="41"/>
        <v xml:space="preserve"> </v>
      </c>
      <c r="G98">
        <f>'Opponents Played'!DF97</f>
        <v>0</v>
      </c>
      <c r="I98" s="8"/>
      <c r="J98" s="2" t="str">
        <f t="shared" si="42"/>
        <v xml:space="preserve"> </v>
      </c>
      <c r="K98" s="9" t="str">
        <f t="shared" si="43"/>
        <v xml:space="preserve"> </v>
      </c>
      <c r="L98" s="8"/>
      <c r="M98" s="2" t="str">
        <f t="shared" si="44"/>
        <v xml:space="preserve"> </v>
      </c>
      <c r="N98" s="5" t="str">
        <f t="shared" si="45"/>
        <v xml:space="preserve"> </v>
      </c>
      <c r="O98" s="8"/>
      <c r="P98" s="2" t="str">
        <f t="shared" si="46"/>
        <v xml:space="preserve"> </v>
      </c>
      <c r="Q98" s="5" t="str">
        <f t="shared" si="47"/>
        <v xml:space="preserve"> </v>
      </c>
      <c r="R98" s="8"/>
      <c r="S98" s="2" t="str">
        <f t="shared" si="48"/>
        <v xml:space="preserve"> </v>
      </c>
      <c r="T98" s="5" t="str">
        <f t="shared" si="49"/>
        <v xml:space="preserve"> </v>
      </c>
      <c r="U98" s="8"/>
      <c r="V98" s="2" t="str">
        <f t="shared" si="50"/>
        <v xml:space="preserve"> </v>
      </c>
      <c r="W98" s="5" t="str">
        <f t="shared" si="51"/>
        <v xml:space="preserve"> </v>
      </c>
      <c r="X98" s="8"/>
      <c r="Y98" s="2" t="str">
        <f t="shared" si="52"/>
        <v xml:space="preserve"> </v>
      </c>
      <c r="Z98" s="5" t="str">
        <f t="shared" si="53"/>
        <v xml:space="preserve"> </v>
      </c>
      <c r="AA98" s="8"/>
      <c r="AB98" s="2" t="str">
        <f t="shared" si="54"/>
        <v xml:space="preserve"> </v>
      </c>
      <c r="AC98" s="5" t="str">
        <f t="shared" si="55"/>
        <v xml:space="preserve"> </v>
      </c>
      <c r="AD98" s="8"/>
      <c r="AE98" s="2" t="str">
        <f t="shared" si="56"/>
        <v xml:space="preserve"> </v>
      </c>
      <c r="AF98" s="5" t="str">
        <f t="shared" si="57"/>
        <v xml:space="preserve"> </v>
      </c>
      <c r="AG98" s="8"/>
      <c r="AH98" s="2" t="str">
        <f t="shared" si="58"/>
        <v xml:space="preserve"> </v>
      </c>
      <c r="AI98" s="5" t="str">
        <f t="shared" si="59"/>
        <v xml:space="preserve"> </v>
      </c>
    </row>
    <row r="99" spans="2:35">
      <c r="B99" s="7">
        <f>Registration!B99</f>
        <v>89</v>
      </c>
      <c r="C99" s="2" t="str">
        <f>+Registration!C99</f>
        <v>player 89</v>
      </c>
      <c r="D99" s="2">
        <f t="shared" si="40"/>
        <v>0</v>
      </c>
      <c r="E99" s="78"/>
      <c r="F99" s="3" t="str">
        <f t="shared" si="41"/>
        <v xml:space="preserve"> </v>
      </c>
      <c r="G99">
        <f>'Opponents Played'!DF98</f>
        <v>0</v>
      </c>
      <c r="I99" s="8"/>
      <c r="J99" s="2" t="str">
        <f t="shared" si="42"/>
        <v xml:space="preserve"> </v>
      </c>
      <c r="K99" s="9" t="str">
        <f t="shared" si="43"/>
        <v xml:space="preserve"> </v>
      </c>
      <c r="L99" s="8"/>
      <c r="M99" s="2" t="str">
        <f t="shared" si="44"/>
        <v xml:space="preserve"> </v>
      </c>
      <c r="N99" s="5" t="str">
        <f t="shared" si="45"/>
        <v xml:space="preserve"> </v>
      </c>
      <c r="O99" s="8"/>
      <c r="P99" s="2" t="str">
        <f t="shared" si="46"/>
        <v xml:space="preserve"> </v>
      </c>
      <c r="Q99" s="5" t="str">
        <f t="shared" si="47"/>
        <v xml:space="preserve"> </v>
      </c>
      <c r="R99" s="8"/>
      <c r="S99" s="2" t="str">
        <f t="shared" si="48"/>
        <v xml:space="preserve"> </v>
      </c>
      <c r="T99" s="5" t="str">
        <f t="shared" si="49"/>
        <v xml:space="preserve"> </v>
      </c>
      <c r="U99" s="8"/>
      <c r="V99" s="2" t="str">
        <f t="shared" si="50"/>
        <v xml:space="preserve"> </v>
      </c>
      <c r="W99" s="5" t="str">
        <f t="shared" si="51"/>
        <v xml:space="preserve"> </v>
      </c>
      <c r="X99" s="8"/>
      <c r="Y99" s="2" t="str">
        <f t="shared" si="52"/>
        <v xml:space="preserve"> </v>
      </c>
      <c r="Z99" s="5" t="str">
        <f t="shared" si="53"/>
        <v xml:space="preserve"> </v>
      </c>
      <c r="AA99" s="8"/>
      <c r="AB99" s="2" t="str">
        <f t="shared" si="54"/>
        <v xml:space="preserve"> </v>
      </c>
      <c r="AC99" s="5" t="str">
        <f t="shared" si="55"/>
        <v xml:space="preserve"> </v>
      </c>
      <c r="AD99" s="8"/>
      <c r="AE99" s="2" t="str">
        <f t="shared" si="56"/>
        <v xml:space="preserve"> </v>
      </c>
      <c r="AF99" s="5" t="str">
        <f t="shared" si="57"/>
        <v xml:space="preserve"> </v>
      </c>
      <c r="AG99" s="8"/>
      <c r="AH99" s="2" t="str">
        <f t="shared" si="58"/>
        <v xml:space="preserve"> </v>
      </c>
      <c r="AI99" s="5" t="str">
        <f t="shared" si="59"/>
        <v xml:space="preserve"> </v>
      </c>
    </row>
    <row r="100" spans="2:35">
      <c r="B100" s="7">
        <f>Registration!B100</f>
        <v>90</v>
      </c>
      <c r="C100" s="2" t="str">
        <f>+Registration!C100</f>
        <v>player 90</v>
      </c>
      <c r="D100" s="2">
        <f t="shared" si="40"/>
        <v>0</v>
      </c>
      <c r="E100" s="78"/>
      <c r="F100" s="3" t="str">
        <f t="shared" si="41"/>
        <v xml:space="preserve"> </v>
      </c>
      <c r="G100">
        <f>'Opponents Played'!DF99</f>
        <v>0</v>
      </c>
      <c r="I100" s="8"/>
      <c r="J100" s="2" t="str">
        <f t="shared" si="42"/>
        <v xml:space="preserve"> </v>
      </c>
      <c r="K100" s="9" t="str">
        <f t="shared" si="43"/>
        <v xml:space="preserve"> </v>
      </c>
      <c r="L100" s="8"/>
      <c r="M100" s="2" t="str">
        <f t="shared" si="44"/>
        <v xml:space="preserve"> </v>
      </c>
      <c r="N100" s="5" t="str">
        <f t="shared" si="45"/>
        <v xml:space="preserve"> </v>
      </c>
      <c r="O100" s="8"/>
      <c r="P100" s="2" t="str">
        <f t="shared" si="46"/>
        <v xml:space="preserve"> </v>
      </c>
      <c r="Q100" s="5" t="str">
        <f t="shared" si="47"/>
        <v xml:space="preserve"> </v>
      </c>
      <c r="R100" s="8"/>
      <c r="S100" s="2" t="str">
        <f t="shared" si="48"/>
        <v xml:space="preserve"> </v>
      </c>
      <c r="T100" s="5" t="str">
        <f t="shared" si="49"/>
        <v xml:space="preserve"> </v>
      </c>
      <c r="U100" s="8"/>
      <c r="V100" s="2" t="str">
        <f t="shared" si="50"/>
        <v xml:space="preserve"> </v>
      </c>
      <c r="W100" s="5" t="str">
        <f t="shared" si="51"/>
        <v xml:space="preserve"> </v>
      </c>
      <c r="X100" s="8"/>
      <c r="Y100" s="2" t="str">
        <f t="shared" si="52"/>
        <v xml:space="preserve"> </v>
      </c>
      <c r="Z100" s="5" t="str">
        <f t="shared" si="53"/>
        <v xml:space="preserve"> </v>
      </c>
      <c r="AA100" s="8"/>
      <c r="AB100" s="2" t="str">
        <f t="shared" si="54"/>
        <v xml:space="preserve"> </v>
      </c>
      <c r="AC100" s="5" t="str">
        <f t="shared" si="55"/>
        <v xml:space="preserve"> </v>
      </c>
      <c r="AD100" s="8"/>
      <c r="AE100" s="2" t="str">
        <f t="shared" si="56"/>
        <v xml:space="preserve"> </v>
      </c>
      <c r="AF100" s="5" t="str">
        <f t="shared" si="57"/>
        <v xml:space="preserve"> </v>
      </c>
      <c r="AG100" s="8"/>
      <c r="AH100" s="2" t="str">
        <f t="shared" si="58"/>
        <v xml:space="preserve"> </v>
      </c>
      <c r="AI100" s="5" t="str">
        <f t="shared" si="59"/>
        <v xml:space="preserve"> </v>
      </c>
    </row>
    <row r="101" spans="2:35">
      <c r="B101" s="7">
        <f>Registration!B101</f>
        <v>91</v>
      </c>
      <c r="C101" s="2" t="str">
        <f>+Registration!C101</f>
        <v>player 91</v>
      </c>
      <c r="D101" s="2">
        <f t="shared" si="40"/>
        <v>0</v>
      </c>
      <c r="E101" s="78"/>
      <c r="F101" s="3" t="str">
        <f t="shared" si="41"/>
        <v xml:space="preserve"> </v>
      </c>
      <c r="G101">
        <f>'Opponents Played'!DF100</f>
        <v>0</v>
      </c>
      <c r="I101" s="8"/>
      <c r="J101" s="2" t="str">
        <f t="shared" si="42"/>
        <v xml:space="preserve"> </v>
      </c>
      <c r="K101" s="9" t="str">
        <f t="shared" si="43"/>
        <v xml:space="preserve"> </v>
      </c>
      <c r="L101" s="8"/>
      <c r="M101" s="2" t="str">
        <f t="shared" si="44"/>
        <v xml:space="preserve"> </v>
      </c>
      <c r="N101" s="5" t="str">
        <f t="shared" si="45"/>
        <v xml:space="preserve"> </v>
      </c>
      <c r="O101" s="8"/>
      <c r="P101" s="2" t="str">
        <f t="shared" si="46"/>
        <v xml:space="preserve"> </v>
      </c>
      <c r="Q101" s="5" t="str">
        <f t="shared" si="47"/>
        <v xml:space="preserve"> </v>
      </c>
      <c r="R101" s="8"/>
      <c r="S101" s="2" t="str">
        <f t="shared" si="48"/>
        <v xml:space="preserve"> </v>
      </c>
      <c r="T101" s="5" t="str">
        <f t="shared" si="49"/>
        <v xml:space="preserve"> </v>
      </c>
      <c r="U101" s="8"/>
      <c r="V101" s="2" t="str">
        <f t="shared" si="50"/>
        <v xml:space="preserve"> </v>
      </c>
      <c r="W101" s="5" t="str">
        <f t="shared" si="51"/>
        <v xml:space="preserve"> </v>
      </c>
      <c r="X101" s="8"/>
      <c r="Y101" s="2" t="str">
        <f t="shared" si="52"/>
        <v xml:space="preserve"> </v>
      </c>
      <c r="Z101" s="5" t="str">
        <f t="shared" si="53"/>
        <v xml:space="preserve"> </v>
      </c>
      <c r="AA101" s="8"/>
      <c r="AB101" s="2" t="str">
        <f t="shared" si="54"/>
        <v xml:space="preserve"> </v>
      </c>
      <c r="AC101" s="5" t="str">
        <f t="shared" si="55"/>
        <v xml:space="preserve"> </v>
      </c>
      <c r="AD101" s="8"/>
      <c r="AE101" s="2" t="str">
        <f t="shared" si="56"/>
        <v xml:space="preserve"> </v>
      </c>
      <c r="AF101" s="5" t="str">
        <f t="shared" si="57"/>
        <v xml:space="preserve"> </v>
      </c>
      <c r="AG101" s="8"/>
      <c r="AH101" s="2" t="str">
        <f t="shared" si="58"/>
        <v xml:space="preserve"> </v>
      </c>
      <c r="AI101" s="5" t="str">
        <f t="shared" si="59"/>
        <v xml:space="preserve"> </v>
      </c>
    </row>
    <row r="102" spans="2:35">
      <c r="B102" s="7">
        <f>Registration!B102</f>
        <v>92</v>
      </c>
      <c r="C102" s="2" t="str">
        <f>+Registration!C102</f>
        <v>player 92</v>
      </c>
      <c r="D102" s="2">
        <f t="shared" si="40"/>
        <v>0</v>
      </c>
      <c r="E102" s="78"/>
      <c r="F102" s="3" t="str">
        <f t="shared" si="41"/>
        <v xml:space="preserve"> </v>
      </c>
      <c r="G102">
        <f>'Opponents Played'!DF101</f>
        <v>0</v>
      </c>
      <c r="I102" s="8"/>
      <c r="J102" s="2" t="str">
        <f t="shared" si="42"/>
        <v xml:space="preserve"> </v>
      </c>
      <c r="K102" s="9" t="str">
        <f t="shared" si="43"/>
        <v xml:space="preserve"> </v>
      </c>
      <c r="L102" s="8"/>
      <c r="M102" s="2" t="str">
        <f t="shared" si="44"/>
        <v xml:space="preserve"> </v>
      </c>
      <c r="N102" s="5" t="str">
        <f t="shared" si="45"/>
        <v xml:space="preserve"> </v>
      </c>
      <c r="O102" s="8"/>
      <c r="P102" s="2" t="str">
        <f t="shared" si="46"/>
        <v xml:space="preserve"> </v>
      </c>
      <c r="Q102" s="5" t="str">
        <f t="shared" si="47"/>
        <v xml:space="preserve"> </v>
      </c>
      <c r="R102" s="8"/>
      <c r="S102" s="2" t="str">
        <f t="shared" si="48"/>
        <v xml:space="preserve"> </v>
      </c>
      <c r="T102" s="5" t="str">
        <f t="shared" si="49"/>
        <v xml:space="preserve"> </v>
      </c>
      <c r="U102" s="8"/>
      <c r="V102" s="2" t="str">
        <f t="shared" si="50"/>
        <v xml:space="preserve"> </v>
      </c>
      <c r="W102" s="5" t="str">
        <f t="shared" si="51"/>
        <v xml:space="preserve"> </v>
      </c>
      <c r="X102" s="8"/>
      <c r="Y102" s="2" t="str">
        <f t="shared" si="52"/>
        <v xml:space="preserve"> </v>
      </c>
      <c r="Z102" s="5" t="str">
        <f t="shared" si="53"/>
        <v xml:space="preserve"> </v>
      </c>
      <c r="AA102" s="8"/>
      <c r="AB102" s="2" t="str">
        <f t="shared" si="54"/>
        <v xml:space="preserve"> </v>
      </c>
      <c r="AC102" s="5" t="str">
        <f t="shared" si="55"/>
        <v xml:space="preserve"> </v>
      </c>
      <c r="AD102" s="8"/>
      <c r="AE102" s="2" t="str">
        <f t="shared" si="56"/>
        <v xml:space="preserve"> </v>
      </c>
      <c r="AF102" s="5" t="str">
        <f t="shared" si="57"/>
        <v xml:space="preserve"> </v>
      </c>
      <c r="AG102" s="8"/>
      <c r="AH102" s="2" t="str">
        <f t="shared" si="58"/>
        <v xml:space="preserve"> </v>
      </c>
      <c r="AI102" s="5" t="str">
        <f t="shared" si="59"/>
        <v xml:space="preserve"> </v>
      </c>
    </row>
    <row r="103" spans="2:35">
      <c r="B103" s="7">
        <f>Registration!B103</f>
        <v>93</v>
      </c>
      <c r="C103" s="2" t="str">
        <f>+Registration!C103</f>
        <v>player 93</v>
      </c>
      <c r="D103" s="2">
        <f t="shared" si="40"/>
        <v>0</v>
      </c>
      <c r="E103" s="78"/>
      <c r="F103" s="3" t="str">
        <f t="shared" si="41"/>
        <v xml:space="preserve"> </v>
      </c>
      <c r="G103">
        <f>'Opponents Played'!DF102</f>
        <v>0</v>
      </c>
      <c r="I103" s="8"/>
      <c r="J103" s="2" t="str">
        <f t="shared" si="42"/>
        <v xml:space="preserve"> </v>
      </c>
      <c r="K103" s="9" t="str">
        <f t="shared" si="43"/>
        <v xml:space="preserve"> </v>
      </c>
      <c r="L103" s="8"/>
      <c r="M103" s="2" t="str">
        <f t="shared" si="44"/>
        <v xml:space="preserve"> </v>
      </c>
      <c r="N103" s="5" t="str">
        <f t="shared" si="45"/>
        <v xml:space="preserve"> </v>
      </c>
      <c r="O103" s="8"/>
      <c r="P103" s="2" t="str">
        <f t="shared" si="46"/>
        <v xml:space="preserve"> </v>
      </c>
      <c r="Q103" s="5" t="str">
        <f t="shared" si="47"/>
        <v xml:space="preserve"> </v>
      </c>
      <c r="R103" s="8"/>
      <c r="S103" s="2" t="str">
        <f t="shared" si="48"/>
        <v xml:space="preserve"> </v>
      </c>
      <c r="T103" s="5" t="str">
        <f t="shared" si="49"/>
        <v xml:space="preserve"> </v>
      </c>
      <c r="U103" s="8"/>
      <c r="V103" s="2" t="str">
        <f t="shared" si="50"/>
        <v xml:space="preserve"> </v>
      </c>
      <c r="W103" s="5" t="str">
        <f t="shared" si="51"/>
        <v xml:space="preserve"> </v>
      </c>
      <c r="X103" s="8"/>
      <c r="Y103" s="2" t="str">
        <f t="shared" si="52"/>
        <v xml:space="preserve"> </v>
      </c>
      <c r="Z103" s="5" t="str">
        <f t="shared" si="53"/>
        <v xml:space="preserve"> </v>
      </c>
      <c r="AA103" s="8"/>
      <c r="AB103" s="2" t="str">
        <f t="shared" si="54"/>
        <v xml:space="preserve"> </v>
      </c>
      <c r="AC103" s="5" t="str">
        <f t="shared" si="55"/>
        <v xml:space="preserve"> </v>
      </c>
      <c r="AD103" s="8"/>
      <c r="AE103" s="2" t="str">
        <f t="shared" si="56"/>
        <v xml:space="preserve"> </v>
      </c>
      <c r="AF103" s="5" t="str">
        <f t="shared" si="57"/>
        <v xml:space="preserve"> </v>
      </c>
      <c r="AG103" s="8"/>
      <c r="AH103" s="2" t="str">
        <f t="shared" si="58"/>
        <v xml:space="preserve"> </v>
      </c>
      <c r="AI103" s="5" t="str">
        <f t="shared" si="59"/>
        <v xml:space="preserve"> </v>
      </c>
    </row>
    <row r="104" spans="2:35">
      <c r="B104" s="7">
        <f>Registration!B104</f>
        <v>94</v>
      </c>
      <c r="C104" s="2" t="str">
        <f>+Registration!C104</f>
        <v>player 94</v>
      </c>
      <c r="D104" s="2">
        <f t="shared" si="40"/>
        <v>0</v>
      </c>
      <c r="E104" s="78"/>
      <c r="F104" s="3" t="str">
        <f t="shared" si="41"/>
        <v xml:space="preserve"> </v>
      </c>
      <c r="G104">
        <f>'Opponents Played'!DF103</f>
        <v>0</v>
      </c>
      <c r="I104" s="8"/>
      <c r="J104" s="2" t="str">
        <f t="shared" si="42"/>
        <v xml:space="preserve"> </v>
      </c>
      <c r="K104" s="9" t="str">
        <f t="shared" si="43"/>
        <v xml:space="preserve"> </v>
      </c>
      <c r="L104" s="8"/>
      <c r="M104" s="2" t="str">
        <f t="shared" si="44"/>
        <v xml:space="preserve"> </v>
      </c>
      <c r="N104" s="5" t="str">
        <f t="shared" si="45"/>
        <v xml:space="preserve"> </v>
      </c>
      <c r="O104" s="8"/>
      <c r="P104" s="2" t="str">
        <f t="shared" si="46"/>
        <v xml:space="preserve"> </v>
      </c>
      <c r="Q104" s="5" t="str">
        <f t="shared" si="47"/>
        <v xml:space="preserve"> </v>
      </c>
      <c r="R104" s="8"/>
      <c r="S104" s="2" t="str">
        <f t="shared" si="48"/>
        <v xml:space="preserve"> </v>
      </c>
      <c r="T104" s="5" t="str">
        <f t="shared" si="49"/>
        <v xml:space="preserve"> </v>
      </c>
      <c r="U104" s="8"/>
      <c r="V104" s="2" t="str">
        <f t="shared" si="50"/>
        <v xml:space="preserve"> </v>
      </c>
      <c r="W104" s="5" t="str">
        <f t="shared" si="51"/>
        <v xml:space="preserve"> </v>
      </c>
      <c r="X104" s="8"/>
      <c r="Y104" s="2" t="str">
        <f t="shared" si="52"/>
        <v xml:space="preserve"> </v>
      </c>
      <c r="Z104" s="5" t="str">
        <f t="shared" si="53"/>
        <v xml:space="preserve"> </v>
      </c>
      <c r="AA104" s="8"/>
      <c r="AB104" s="2" t="str">
        <f t="shared" si="54"/>
        <v xml:space="preserve"> </v>
      </c>
      <c r="AC104" s="5" t="str">
        <f t="shared" si="55"/>
        <v xml:space="preserve"> </v>
      </c>
      <c r="AD104" s="8"/>
      <c r="AE104" s="2" t="str">
        <f t="shared" si="56"/>
        <v xml:space="preserve"> </v>
      </c>
      <c r="AF104" s="5" t="str">
        <f t="shared" si="57"/>
        <v xml:space="preserve"> </v>
      </c>
      <c r="AG104" s="8"/>
      <c r="AH104" s="2" t="str">
        <f t="shared" si="58"/>
        <v xml:space="preserve"> </v>
      </c>
      <c r="AI104" s="5" t="str">
        <f t="shared" si="59"/>
        <v xml:space="preserve"> </v>
      </c>
    </row>
    <row r="105" spans="2:35">
      <c r="B105" s="7">
        <f>Registration!B105</f>
        <v>95</v>
      </c>
      <c r="C105" s="2" t="str">
        <f>+Registration!C105</f>
        <v>player 95</v>
      </c>
      <c r="D105" s="2">
        <f t="shared" si="40"/>
        <v>0</v>
      </c>
      <c r="E105" s="78"/>
      <c r="F105" s="3" t="str">
        <f t="shared" si="41"/>
        <v xml:space="preserve"> </v>
      </c>
      <c r="G105">
        <f>'Opponents Played'!DF104</f>
        <v>0</v>
      </c>
      <c r="I105" s="8"/>
      <c r="J105" s="2" t="str">
        <f t="shared" si="42"/>
        <v xml:space="preserve"> </v>
      </c>
      <c r="K105" s="9" t="str">
        <f t="shared" si="43"/>
        <v xml:space="preserve"> </v>
      </c>
      <c r="L105" s="8"/>
      <c r="M105" s="2" t="str">
        <f t="shared" si="44"/>
        <v xml:space="preserve"> </v>
      </c>
      <c r="N105" s="5" t="str">
        <f t="shared" si="45"/>
        <v xml:space="preserve"> </v>
      </c>
      <c r="O105" s="8"/>
      <c r="P105" s="2" t="str">
        <f t="shared" si="46"/>
        <v xml:space="preserve"> </v>
      </c>
      <c r="Q105" s="5" t="str">
        <f t="shared" si="47"/>
        <v xml:space="preserve"> </v>
      </c>
      <c r="R105" s="8"/>
      <c r="S105" s="2" t="str">
        <f t="shared" si="48"/>
        <v xml:space="preserve"> </v>
      </c>
      <c r="T105" s="5" t="str">
        <f t="shared" si="49"/>
        <v xml:space="preserve"> </v>
      </c>
      <c r="U105" s="8"/>
      <c r="V105" s="2" t="str">
        <f t="shared" si="50"/>
        <v xml:space="preserve"> </v>
      </c>
      <c r="W105" s="5" t="str">
        <f t="shared" si="51"/>
        <v xml:space="preserve"> </v>
      </c>
      <c r="X105" s="8"/>
      <c r="Y105" s="2" t="str">
        <f t="shared" si="52"/>
        <v xml:space="preserve"> </v>
      </c>
      <c r="Z105" s="5" t="str">
        <f t="shared" si="53"/>
        <v xml:space="preserve"> </v>
      </c>
      <c r="AA105" s="8"/>
      <c r="AB105" s="2" t="str">
        <f t="shared" si="54"/>
        <v xml:space="preserve"> </v>
      </c>
      <c r="AC105" s="5" t="str">
        <f t="shared" si="55"/>
        <v xml:space="preserve"> </v>
      </c>
      <c r="AD105" s="8"/>
      <c r="AE105" s="2" t="str">
        <f t="shared" si="56"/>
        <v xml:space="preserve"> </v>
      </c>
      <c r="AF105" s="5" t="str">
        <f t="shared" si="57"/>
        <v xml:space="preserve"> </v>
      </c>
      <c r="AG105" s="8"/>
      <c r="AH105" s="2" t="str">
        <f t="shared" si="58"/>
        <v xml:space="preserve"> </v>
      </c>
      <c r="AI105" s="5" t="str">
        <f t="shared" si="59"/>
        <v xml:space="preserve"> </v>
      </c>
    </row>
    <row r="106" spans="2:35">
      <c r="B106" s="7">
        <f>Registration!B106</f>
        <v>96</v>
      </c>
      <c r="C106" s="2" t="str">
        <f>+Registration!C106</f>
        <v>player 96</v>
      </c>
      <c r="D106" s="2">
        <f t="shared" si="40"/>
        <v>0</v>
      </c>
      <c r="E106" s="78"/>
      <c r="F106" s="3" t="str">
        <f t="shared" si="41"/>
        <v xml:space="preserve"> </v>
      </c>
      <c r="G106">
        <f>'Opponents Played'!DF105</f>
        <v>0</v>
      </c>
      <c r="I106" s="8"/>
      <c r="J106" s="2" t="str">
        <f t="shared" si="42"/>
        <v xml:space="preserve"> </v>
      </c>
      <c r="K106" s="9" t="str">
        <f t="shared" si="43"/>
        <v xml:space="preserve"> </v>
      </c>
      <c r="L106" s="8"/>
      <c r="M106" s="2" t="str">
        <f t="shared" si="44"/>
        <v xml:space="preserve"> </v>
      </c>
      <c r="N106" s="5" t="str">
        <f t="shared" si="45"/>
        <v xml:space="preserve"> </v>
      </c>
      <c r="O106" s="8"/>
      <c r="P106" s="2" t="str">
        <f t="shared" si="46"/>
        <v xml:space="preserve"> </v>
      </c>
      <c r="Q106" s="5" t="str">
        <f t="shared" si="47"/>
        <v xml:space="preserve"> </v>
      </c>
      <c r="R106" s="8"/>
      <c r="S106" s="2" t="str">
        <f t="shared" si="48"/>
        <v xml:space="preserve"> </v>
      </c>
      <c r="T106" s="5" t="str">
        <f t="shared" si="49"/>
        <v xml:space="preserve"> </v>
      </c>
      <c r="U106" s="8"/>
      <c r="V106" s="2" t="str">
        <f t="shared" si="50"/>
        <v xml:space="preserve"> </v>
      </c>
      <c r="W106" s="5" t="str">
        <f t="shared" si="51"/>
        <v xml:space="preserve"> </v>
      </c>
      <c r="X106" s="8"/>
      <c r="Y106" s="2" t="str">
        <f t="shared" si="52"/>
        <v xml:space="preserve"> </v>
      </c>
      <c r="Z106" s="5" t="str">
        <f t="shared" si="53"/>
        <v xml:space="preserve"> </v>
      </c>
      <c r="AA106" s="8"/>
      <c r="AB106" s="2" t="str">
        <f t="shared" si="54"/>
        <v xml:space="preserve"> </v>
      </c>
      <c r="AC106" s="5" t="str">
        <f t="shared" si="55"/>
        <v xml:space="preserve"> </v>
      </c>
      <c r="AD106" s="8"/>
      <c r="AE106" s="2" t="str">
        <f t="shared" si="56"/>
        <v xml:space="preserve"> </v>
      </c>
      <c r="AF106" s="5" t="str">
        <f t="shared" si="57"/>
        <v xml:space="preserve"> </v>
      </c>
      <c r="AG106" s="8"/>
      <c r="AH106" s="2" t="str">
        <f t="shared" si="58"/>
        <v xml:space="preserve"> </v>
      </c>
      <c r="AI106" s="5" t="str">
        <f t="shared" si="59"/>
        <v xml:space="preserve"> </v>
      </c>
    </row>
    <row r="107" spans="2:35">
      <c r="B107" s="7">
        <f>Registration!B107</f>
        <v>97</v>
      </c>
      <c r="C107" s="2" t="str">
        <f>+Registration!C107</f>
        <v>player 97</v>
      </c>
      <c r="D107" s="2">
        <f t="shared" ref="D107:D110" si="60">G107+E107+IF(I107="X",J107,0)+IF(L107="X",M107,0)+IF(O107="X",P107,0)+IF(R107="X",S107,0)+IF(U107="X",V107,0)+IF(X107="X",Y107,0)+IF(AA107="X",AB107,0)+IF(AD107="X",AE107,0)+IF(AG107="X",AH107,0)</f>
        <v>0</v>
      </c>
      <c r="E107" s="78"/>
      <c r="F107" s="3" t="str">
        <f t="shared" ref="F107:F110" si="61">IF(G107=0," ",RANK(D107,D$1:D$31990))</f>
        <v xml:space="preserve"> </v>
      </c>
      <c r="G107">
        <f>'Opponents Played'!DF106</f>
        <v>0</v>
      </c>
      <c r="I107" s="8"/>
      <c r="J107" s="2" t="str">
        <f t="shared" si="42"/>
        <v xml:space="preserve"> </v>
      </c>
      <c r="K107" s="9" t="str">
        <f t="shared" si="43"/>
        <v xml:space="preserve"> </v>
      </c>
      <c r="L107" s="8"/>
      <c r="M107" s="2" t="str">
        <f t="shared" si="44"/>
        <v xml:space="preserve"> </v>
      </c>
      <c r="N107" s="5" t="str">
        <f t="shared" si="45"/>
        <v xml:space="preserve"> </v>
      </c>
      <c r="O107" s="8"/>
      <c r="P107" s="2" t="str">
        <f t="shared" si="46"/>
        <v xml:space="preserve"> </v>
      </c>
      <c r="Q107" s="5" t="str">
        <f t="shared" si="47"/>
        <v xml:space="preserve"> </v>
      </c>
      <c r="R107" s="8"/>
      <c r="S107" s="2" t="str">
        <f t="shared" si="48"/>
        <v xml:space="preserve"> </v>
      </c>
      <c r="T107" s="5" t="str">
        <f t="shared" si="49"/>
        <v xml:space="preserve"> </v>
      </c>
      <c r="U107" s="8"/>
      <c r="V107" s="2" t="str">
        <f t="shared" si="50"/>
        <v xml:space="preserve"> </v>
      </c>
      <c r="W107" s="5" t="str">
        <f t="shared" si="51"/>
        <v xml:space="preserve"> </v>
      </c>
      <c r="X107" s="8"/>
      <c r="Y107" s="2" t="str">
        <f t="shared" si="52"/>
        <v xml:space="preserve"> </v>
      </c>
      <c r="Z107" s="5" t="str">
        <f t="shared" si="53"/>
        <v xml:space="preserve"> </v>
      </c>
      <c r="AA107" s="8"/>
      <c r="AB107" s="2" t="str">
        <f t="shared" si="54"/>
        <v xml:space="preserve"> </v>
      </c>
      <c r="AC107" s="5" t="str">
        <f t="shared" si="55"/>
        <v xml:space="preserve"> </v>
      </c>
      <c r="AD107" s="8"/>
      <c r="AE107" s="2" t="str">
        <f t="shared" si="56"/>
        <v xml:space="preserve"> </v>
      </c>
      <c r="AF107" s="5" t="str">
        <f t="shared" si="57"/>
        <v xml:space="preserve"> </v>
      </c>
      <c r="AG107" s="8"/>
      <c r="AH107" s="2" t="str">
        <f t="shared" si="58"/>
        <v xml:space="preserve"> </v>
      </c>
      <c r="AI107" s="5" t="str">
        <f t="shared" si="59"/>
        <v xml:space="preserve"> </v>
      </c>
    </row>
    <row r="108" spans="2:35">
      <c r="B108" s="7">
        <f>Registration!B108</f>
        <v>98</v>
      </c>
      <c r="C108" s="2" t="str">
        <f>+Registration!C108</f>
        <v>player 98</v>
      </c>
      <c r="D108" s="2">
        <f t="shared" si="60"/>
        <v>0</v>
      </c>
      <c r="E108" s="78"/>
      <c r="F108" s="3" t="str">
        <f t="shared" si="61"/>
        <v xml:space="preserve"> </v>
      </c>
      <c r="G108">
        <f>'Opponents Played'!DF107</f>
        <v>0</v>
      </c>
      <c r="I108" s="8"/>
      <c r="J108" s="2" t="str">
        <f t="shared" si="42"/>
        <v xml:space="preserve"> </v>
      </c>
      <c r="K108" s="9" t="str">
        <f t="shared" si="43"/>
        <v xml:space="preserve"> </v>
      </c>
      <c r="L108" s="8"/>
      <c r="M108" s="2" t="str">
        <f t="shared" si="44"/>
        <v xml:space="preserve"> </v>
      </c>
      <c r="N108" s="5" t="str">
        <f t="shared" si="45"/>
        <v xml:space="preserve"> </v>
      </c>
      <c r="O108" s="8"/>
      <c r="P108" s="2" t="str">
        <f t="shared" si="46"/>
        <v xml:space="preserve"> </v>
      </c>
      <c r="Q108" s="5" t="str">
        <f t="shared" si="47"/>
        <v xml:space="preserve"> </v>
      </c>
      <c r="R108" s="8"/>
      <c r="S108" s="2" t="str">
        <f t="shared" si="48"/>
        <v xml:space="preserve"> </v>
      </c>
      <c r="T108" s="5" t="str">
        <f t="shared" si="49"/>
        <v xml:space="preserve"> </v>
      </c>
      <c r="U108" s="8"/>
      <c r="V108" s="2" t="str">
        <f t="shared" si="50"/>
        <v xml:space="preserve"> </v>
      </c>
      <c r="W108" s="5" t="str">
        <f t="shared" si="51"/>
        <v xml:space="preserve"> </v>
      </c>
      <c r="X108" s="8"/>
      <c r="Y108" s="2" t="str">
        <f t="shared" si="52"/>
        <v xml:space="preserve"> </v>
      </c>
      <c r="Z108" s="5" t="str">
        <f t="shared" si="53"/>
        <v xml:space="preserve"> </v>
      </c>
      <c r="AA108" s="8"/>
      <c r="AB108" s="2" t="str">
        <f t="shared" si="54"/>
        <v xml:space="preserve"> </v>
      </c>
      <c r="AC108" s="5" t="str">
        <f t="shared" si="55"/>
        <v xml:space="preserve"> </v>
      </c>
      <c r="AD108" s="8"/>
      <c r="AE108" s="2" t="str">
        <f t="shared" si="56"/>
        <v xml:space="preserve"> </v>
      </c>
      <c r="AF108" s="5" t="str">
        <f t="shared" si="57"/>
        <v xml:space="preserve"> </v>
      </c>
      <c r="AG108" s="8"/>
      <c r="AH108" s="2" t="str">
        <f t="shared" si="58"/>
        <v xml:space="preserve"> </v>
      </c>
      <c r="AI108" s="5" t="str">
        <f t="shared" si="59"/>
        <v xml:space="preserve"> </v>
      </c>
    </row>
    <row r="109" spans="2:35">
      <c r="B109" s="7">
        <f>Registration!B109</f>
        <v>99</v>
      </c>
      <c r="C109" s="2" t="str">
        <f>+Registration!C109</f>
        <v>player 99</v>
      </c>
      <c r="D109" s="2">
        <f t="shared" si="60"/>
        <v>0</v>
      </c>
      <c r="E109" s="78"/>
      <c r="F109" s="3" t="str">
        <f t="shared" si="61"/>
        <v xml:space="preserve"> </v>
      </c>
      <c r="G109">
        <f>'Opponents Played'!DF108</f>
        <v>0</v>
      </c>
      <c r="I109" s="8"/>
      <c r="J109" s="2" t="str">
        <f t="shared" si="42"/>
        <v xml:space="preserve"> </v>
      </c>
      <c r="K109" s="9" t="str">
        <f t="shared" si="43"/>
        <v xml:space="preserve"> </v>
      </c>
      <c r="L109" s="8"/>
      <c r="M109" s="2" t="str">
        <f t="shared" si="44"/>
        <v xml:space="preserve"> </v>
      </c>
      <c r="N109" s="5" t="str">
        <f t="shared" si="45"/>
        <v xml:space="preserve"> </v>
      </c>
      <c r="O109" s="8"/>
      <c r="P109" s="2" t="str">
        <f t="shared" si="46"/>
        <v xml:space="preserve"> </v>
      </c>
      <c r="Q109" s="5" t="str">
        <f t="shared" si="47"/>
        <v xml:space="preserve"> </v>
      </c>
      <c r="R109" s="8"/>
      <c r="S109" s="2" t="str">
        <f t="shared" si="48"/>
        <v xml:space="preserve"> </v>
      </c>
      <c r="T109" s="5" t="str">
        <f t="shared" si="49"/>
        <v xml:space="preserve"> </v>
      </c>
      <c r="U109" s="8"/>
      <c r="V109" s="2" t="str">
        <f t="shared" si="50"/>
        <v xml:space="preserve"> </v>
      </c>
      <c r="W109" s="5" t="str">
        <f t="shared" si="51"/>
        <v xml:space="preserve"> </v>
      </c>
      <c r="X109" s="8"/>
      <c r="Y109" s="2" t="str">
        <f t="shared" si="52"/>
        <v xml:space="preserve"> </v>
      </c>
      <c r="Z109" s="5" t="str">
        <f t="shared" si="53"/>
        <v xml:space="preserve"> </v>
      </c>
      <c r="AA109" s="8"/>
      <c r="AB109" s="2" t="str">
        <f t="shared" si="54"/>
        <v xml:space="preserve"> </v>
      </c>
      <c r="AC109" s="5" t="str">
        <f t="shared" si="55"/>
        <v xml:space="preserve"> </v>
      </c>
      <c r="AD109" s="8"/>
      <c r="AE109" s="2" t="str">
        <f t="shared" si="56"/>
        <v xml:space="preserve"> </v>
      </c>
      <c r="AF109" s="5" t="str">
        <f t="shared" si="57"/>
        <v xml:space="preserve"> </v>
      </c>
      <c r="AG109" s="8"/>
      <c r="AH109" s="2" t="str">
        <f t="shared" si="58"/>
        <v xml:space="preserve"> </v>
      </c>
      <c r="AI109" s="5" t="str">
        <f t="shared" si="59"/>
        <v xml:space="preserve"> </v>
      </c>
    </row>
    <row r="110" spans="2:35">
      <c r="B110" s="7">
        <f>Registration!B110</f>
        <v>100</v>
      </c>
      <c r="C110" s="2" t="str">
        <f>+Registration!C110</f>
        <v>player 100</v>
      </c>
      <c r="D110" s="2">
        <f t="shared" si="60"/>
        <v>0</v>
      </c>
      <c r="E110" s="78"/>
      <c r="F110" s="3" t="str">
        <f t="shared" si="61"/>
        <v xml:space="preserve"> </v>
      </c>
      <c r="G110">
        <f>'Opponents Played'!DF109</f>
        <v>0</v>
      </c>
      <c r="I110" s="8"/>
      <c r="J110" s="2" t="str">
        <f t="shared" si="42"/>
        <v xml:space="preserve"> </v>
      </c>
      <c r="K110" s="9" t="str">
        <f t="shared" si="43"/>
        <v xml:space="preserve"> </v>
      </c>
      <c r="L110" s="8"/>
      <c r="M110" s="2" t="str">
        <f t="shared" si="44"/>
        <v xml:space="preserve"> </v>
      </c>
      <c r="N110" s="5" t="str">
        <f t="shared" si="45"/>
        <v xml:space="preserve"> </v>
      </c>
      <c r="O110" s="8"/>
      <c r="P110" s="2" t="str">
        <f t="shared" si="46"/>
        <v xml:space="preserve"> </v>
      </c>
      <c r="Q110" s="5" t="str">
        <f t="shared" si="47"/>
        <v xml:space="preserve"> </v>
      </c>
      <c r="R110" s="8"/>
      <c r="S110" s="2" t="str">
        <f t="shared" si="48"/>
        <v xml:space="preserve"> </v>
      </c>
      <c r="T110" s="5" t="str">
        <f t="shared" si="49"/>
        <v xml:space="preserve"> </v>
      </c>
      <c r="U110" s="8"/>
      <c r="V110" s="2" t="str">
        <f t="shared" si="50"/>
        <v xml:space="preserve"> </v>
      </c>
      <c r="W110" s="5" t="str">
        <f t="shared" si="51"/>
        <v xml:space="preserve"> </v>
      </c>
      <c r="X110" s="8"/>
      <c r="Y110" s="2" t="str">
        <f t="shared" si="52"/>
        <v xml:space="preserve"> </v>
      </c>
      <c r="Z110" s="5" t="str">
        <f t="shared" si="53"/>
        <v xml:space="preserve"> </v>
      </c>
      <c r="AA110" s="8"/>
      <c r="AB110" s="2" t="str">
        <f t="shared" si="54"/>
        <v xml:space="preserve"> </v>
      </c>
      <c r="AC110" s="5" t="str">
        <f t="shared" si="55"/>
        <v xml:space="preserve"> </v>
      </c>
      <c r="AD110" s="8"/>
      <c r="AE110" s="2" t="str">
        <f t="shared" si="56"/>
        <v xml:space="preserve"> </v>
      </c>
      <c r="AF110" s="5" t="str">
        <f t="shared" si="57"/>
        <v xml:space="preserve"> </v>
      </c>
      <c r="AG110" s="8"/>
      <c r="AH110" s="2" t="str">
        <f t="shared" si="58"/>
        <v xml:space="preserve"> </v>
      </c>
      <c r="AI110" s="5" t="str">
        <f t="shared" si="59"/>
        <v xml:space="preserve"> </v>
      </c>
    </row>
  </sheetData>
  <sortState ref="B11:G110">
    <sortCondition ref="B11"/>
  </sortState>
  <phoneticPr fontId="0" type="noConversion"/>
  <pageMargins left="0.78749999999999998" right="0.78749999999999998" top="0.78749999999999998" bottom="0.78749999999999998" header="0.5" footer="0.5"/>
  <pageSetup scale="80" firstPageNumber="0" fitToHeight="2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48"/>
  <sheetViews>
    <sheetView tabSelected="1" view="pageBreakPreview" zoomScale="80" zoomScaleNormal="50" zoomScaleSheetLayoutView="8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9.140625" style="19" customWidth="1"/>
    <col min="6" max="6" width="5.85546875" style="19" customWidth="1"/>
    <col min="7" max="8" width="9.140625" style="19" customWidth="1"/>
    <col min="9" max="9" width="10.85546875" style="19" customWidth="1"/>
    <col min="10" max="10" width="4.7109375" style="1" customWidth="1"/>
    <col min="11" max="11" width="19.7109375" style="1" customWidth="1"/>
    <col min="12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29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30</v>
      </c>
      <c r="C3" s="126">
        <v>40193</v>
      </c>
      <c r="D3" s="127"/>
      <c r="E3" s="127"/>
      <c r="F3" s="20"/>
      <c r="G3" s="20"/>
      <c r="H3" s="20"/>
      <c r="I3" s="20"/>
    </row>
    <row r="4" spans="1:15">
      <c r="A4" s="20"/>
      <c r="B4" s="20" t="s">
        <v>31</v>
      </c>
      <c r="C4" s="23">
        <v>0.35416666666666669</v>
      </c>
      <c r="D4" s="21"/>
      <c r="E4" s="20"/>
      <c r="F4" s="20"/>
      <c r="G4" s="20"/>
      <c r="H4" s="20"/>
      <c r="I4" s="20"/>
    </row>
    <row r="5" spans="1:15" hidden="1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32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33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1004</v>
      </c>
      <c r="C8" s="20"/>
      <c r="D8" s="21"/>
      <c r="E8" s="20"/>
      <c r="F8" s="20"/>
      <c r="G8" s="20"/>
      <c r="H8" s="20"/>
      <c r="I8" s="20"/>
    </row>
    <row r="10" spans="1:15">
      <c r="B10" s="19" t="s">
        <v>34</v>
      </c>
      <c r="C10" s="118" t="s">
        <v>1100</v>
      </c>
      <c r="G10" s="19" t="s">
        <v>35</v>
      </c>
      <c r="H10" s="19">
        <f>AVERAGE(E13:E22)</f>
        <v>3793.4</v>
      </c>
    </row>
    <row r="11" spans="1:15">
      <c r="B11" s="19" t="s">
        <v>36</v>
      </c>
      <c r="C11" s="19">
        <f>COUNT(B13:B22)</f>
        <v>5</v>
      </c>
      <c r="G11" s="19" t="s">
        <v>37</v>
      </c>
      <c r="H11" s="19">
        <f>MAX(E13:E22)</f>
        <v>5407</v>
      </c>
    </row>
    <row r="12" spans="1:15">
      <c r="B12" s="19" t="s">
        <v>38</v>
      </c>
      <c r="C12" s="19" t="s">
        <v>39</v>
      </c>
      <c r="E12" s="19" t="s">
        <v>40</v>
      </c>
      <c r="F12" s="19" t="s">
        <v>41</v>
      </c>
      <c r="G12" s="19" t="s">
        <v>42</v>
      </c>
      <c r="H12" s="19" t="s">
        <v>43</v>
      </c>
      <c r="I12" s="19" t="s">
        <v>44</v>
      </c>
    </row>
    <row r="13" spans="1:15">
      <c r="A13" s="19">
        <v>1</v>
      </c>
      <c r="B13" s="112">
        <v>18</v>
      </c>
      <c r="C13" s="5" t="str">
        <f>LOOKUP(B13,Registration)</f>
        <v>Craig Bartell</v>
      </c>
      <c r="D13" s="9" t="str">
        <f>C10</f>
        <v>1817</v>
      </c>
      <c r="E13" s="113">
        <v>5407</v>
      </c>
      <c r="F13" s="27">
        <f>IF(E13=0," ",RANK(E13,E13:E22))</f>
        <v>1</v>
      </c>
      <c r="G13" s="19">
        <f>IF(E13=0," ",INDEX(PlacePts,F13,C11-1))</f>
        <v>2</v>
      </c>
      <c r="H13" s="28">
        <f>IF(E13=0," ",IF(E13/H$10*3&gt;3.9,3.9,IF(E13/H$10*3&gt;2.1,E13/H$10*3,2.1)))</f>
        <v>3.9</v>
      </c>
      <c r="I13" s="28">
        <f>IF(E13=0," ",H13+G13)</f>
        <v>5.9</v>
      </c>
      <c r="J13" s="29"/>
      <c r="K13" s="29"/>
      <c r="L13" s="29"/>
      <c r="M13" s="29"/>
      <c r="N13" s="29"/>
      <c r="O13" s="29"/>
    </row>
    <row r="14" spans="1:15">
      <c r="A14" s="19">
        <v>2</v>
      </c>
      <c r="B14" s="112">
        <v>17</v>
      </c>
      <c r="C14" s="5" t="str">
        <f t="shared" ref="C14:C22" si="0">LOOKUP(B14,Registration)</f>
        <v>Tim Flowers</v>
      </c>
      <c r="D14" s="9" t="str">
        <f>C10</f>
        <v>1817</v>
      </c>
      <c r="E14" s="114">
        <v>2657</v>
      </c>
      <c r="F14" s="19">
        <f>IF(E14=0," ",RANK(E14,E13:E22))</f>
        <v>5</v>
      </c>
      <c r="G14" s="19">
        <f>IF(E14=0," ",INDEX(PlacePts,F14,C11-1))</f>
        <v>-2</v>
      </c>
      <c r="H14" s="28">
        <f t="shared" ref="H14:H22" si="1">IF(E14=0," ",IF(E14/H$10*3&gt;3.9,3.9,IF(E14/H$10*3&gt;2.1,E14/H$10*3,2.1)))</f>
        <v>2.1012811725628726</v>
      </c>
      <c r="I14" s="28">
        <f t="shared" ref="I14:I22" si="2">IF(E14=0," ",H14+G14)</f>
        <v>0.10128117256287261</v>
      </c>
      <c r="J14" s="29"/>
      <c r="K14" s="29"/>
      <c r="L14" s="29"/>
      <c r="M14" s="29"/>
      <c r="N14" s="29"/>
      <c r="O14" s="29"/>
    </row>
    <row r="15" spans="1:15">
      <c r="A15" s="19">
        <v>3</v>
      </c>
      <c r="B15" s="112">
        <v>10</v>
      </c>
      <c r="C15" s="5" t="str">
        <f t="shared" si="0"/>
        <v>John Jones</v>
      </c>
      <c r="D15" s="9" t="str">
        <f>C10</f>
        <v>1817</v>
      </c>
      <c r="E15" s="114">
        <v>3821</v>
      </c>
      <c r="F15" s="19">
        <f>IF(E15=0," ",RANK(E15,E13:E22))</f>
        <v>2</v>
      </c>
      <c r="G15" s="19">
        <f>IF(E15=0," ",INDEX(PlacePts,F15,C11-1))</f>
        <v>1</v>
      </c>
      <c r="H15" s="28">
        <f t="shared" si="1"/>
        <v>3.0218273844044914</v>
      </c>
      <c r="I15" s="28">
        <f t="shared" si="2"/>
        <v>4.0218273844044914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24</v>
      </c>
      <c r="C16" s="5" t="str">
        <f t="shared" si="0"/>
        <v>Michael Monical</v>
      </c>
      <c r="D16" s="9" t="str">
        <f>C10</f>
        <v>1817</v>
      </c>
      <c r="E16" s="114">
        <v>3401</v>
      </c>
      <c r="F16" s="19">
        <f>IF(E16=0," ",RANK(E16,E13:E22))</f>
        <v>4</v>
      </c>
      <c r="G16" s="19">
        <f>IF(E16=0," ",INDEX(PlacePts,F16,C$11-1))</f>
        <v>-1</v>
      </c>
      <c r="H16" s="28">
        <f t="shared" si="1"/>
        <v>2.6896715347709179</v>
      </c>
      <c r="I16" s="28">
        <f t="shared" si="2"/>
        <v>1.6896715347709179</v>
      </c>
      <c r="J16" s="29"/>
      <c r="K16" s="29"/>
      <c r="L16" s="29"/>
      <c r="M16" s="29"/>
      <c r="N16" s="29"/>
      <c r="O16" s="29"/>
    </row>
    <row r="17" spans="1:15">
      <c r="A17" s="19">
        <v>5</v>
      </c>
      <c r="B17" s="112">
        <v>49</v>
      </c>
      <c r="C17" s="5" t="str">
        <f t="shared" si="0"/>
        <v>Charlie Beattie</v>
      </c>
      <c r="D17" s="9" t="str">
        <f>C10</f>
        <v>1817</v>
      </c>
      <c r="E17" s="114">
        <v>3681</v>
      </c>
      <c r="F17" s="19">
        <f>IF(E17=0," ",RANK(E17,E13:E22))</f>
        <v>3</v>
      </c>
      <c r="G17" s="19">
        <f>IF(E17=0," ",INDEX(PlacePts,F17,C11-1))</f>
        <v>0</v>
      </c>
      <c r="H17" s="28">
        <f t="shared" si="1"/>
        <v>2.9111087678599672</v>
      </c>
      <c r="I17" s="28">
        <f t="shared" si="2"/>
        <v>2.9111087678599672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25"/>
      <c r="C18" s="5" t="str">
        <f t="shared" si="0"/>
        <v xml:space="preserve">  </v>
      </c>
      <c r="D18" s="9" t="str">
        <f>C10</f>
        <v>1817</v>
      </c>
      <c r="E18" s="30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25"/>
      <c r="C19" s="5" t="str">
        <f t="shared" si="0"/>
        <v xml:space="preserve">  </v>
      </c>
      <c r="D19" s="9" t="str">
        <f>C10</f>
        <v>1817</v>
      </c>
      <c r="E19" s="30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25"/>
      <c r="C20" s="5" t="str">
        <f t="shared" si="0"/>
        <v xml:space="preserve">  </v>
      </c>
      <c r="D20" s="9" t="str">
        <f>C10</f>
        <v>1817</v>
      </c>
      <c r="E20" s="30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25"/>
      <c r="C21" s="5" t="str">
        <f t="shared" si="0"/>
        <v xml:space="preserve">  </v>
      </c>
      <c r="D21" s="9" t="str">
        <f>C10</f>
        <v>1817</v>
      </c>
      <c r="E21" s="30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 hidden="1">
      <c r="A22" s="19">
        <v>10</v>
      </c>
      <c r="B22" s="25"/>
      <c r="C22" s="5" t="str">
        <f t="shared" si="0"/>
        <v xml:space="preserve">  </v>
      </c>
      <c r="D22" s="9" t="str">
        <f>C10</f>
        <v>1817</v>
      </c>
      <c r="E22" s="3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4" spans="1:15">
      <c r="B24" s="19" t="s">
        <v>45</v>
      </c>
      <c r="C24" s="32">
        <v>1833</v>
      </c>
      <c r="G24" s="19" t="s">
        <v>46</v>
      </c>
      <c r="H24" s="19">
        <f>AVERAGE(E27:E36)</f>
        <v>10574.25</v>
      </c>
    </row>
    <row r="25" spans="1:15">
      <c r="B25" s="19" t="s">
        <v>47</v>
      </c>
      <c r="C25" s="19">
        <f>COUNT(B27:B36)</f>
        <v>4</v>
      </c>
      <c r="G25" s="19" t="s">
        <v>48</v>
      </c>
      <c r="H25" s="33">
        <f>MAX(E27:E36)</f>
        <v>11318</v>
      </c>
    </row>
    <row r="26" spans="1:15">
      <c r="B26" s="19" t="s">
        <v>49</v>
      </c>
      <c r="C26" s="19" t="s">
        <v>50</v>
      </c>
      <c r="E26" s="19" t="s">
        <v>51</v>
      </c>
      <c r="F26" s="19" t="s">
        <v>52</v>
      </c>
      <c r="G26" s="19" t="s">
        <v>53</v>
      </c>
      <c r="H26" s="19" t="s">
        <v>54</v>
      </c>
      <c r="I26" s="19" t="s">
        <v>55</v>
      </c>
    </row>
    <row r="27" spans="1:15">
      <c r="A27" s="19">
        <v>1</v>
      </c>
      <c r="B27" s="112">
        <v>7</v>
      </c>
      <c r="C27" s="5" t="str">
        <f>LOOKUP(B27,Registration)</f>
        <v>Simon Craddock</v>
      </c>
      <c r="D27" s="9">
        <f>C24</f>
        <v>1833</v>
      </c>
      <c r="E27" s="113">
        <v>9562</v>
      </c>
      <c r="F27" s="34">
        <f>IF(E27=0," ",RANK(E27,E27:E36))</f>
        <v>4</v>
      </c>
      <c r="G27" s="35">
        <f>IF(E27=0," ",INDEX(PlacePts,F27,C25-1))</f>
        <v>-1.5</v>
      </c>
      <c r="H27" s="28">
        <f>IF(E27=0," ",IF(E27/H$24*3&gt;3.9,3.9,IF(E27/H$24*3&gt;2.1,E27/H$24*3,2.1)))</f>
        <v>2.7128165118093479</v>
      </c>
      <c r="I27" s="28">
        <f>IF(E27=0," ",H27+G27)</f>
        <v>1.2128165118093479</v>
      </c>
      <c r="J27" s="29"/>
      <c r="K27" s="29"/>
      <c r="L27" s="29"/>
      <c r="M27" s="29"/>
      <c r="N27" s="29"/>
      <c r="O27" s="29"/>
    </row>
    <row r="28" spans="1:15">
      <c r="A28" s="19">
        <v>2</v>
      </c>
      <c r="B28" s="112">
        <v>36</v>
      </c>
      <c r="C28" s="5" t="str">
        <f t="shared" ref="C28:C36" si="3">LOOKUP(B28,Registration)</f>
        <v>Ken Boucher</v>
      </c>
      <c r="D28" s="9">
        <f>C24</f>
        <v>1833</v>
      </c>
      <c r="E28" s="114">
        <v>11318</v>
      </c>
      <c r="F28" s="36">
        <f>IF(E28=0," ",RANK(E28,E27:E36))</f>
        <v>1</v>
      </c>
      <c r="G28" s="19">
        <f>IF(E28=0," ",INDEX(PlacePts,F28,C25-1))</f>
        <v>1.5</v>
      </c>
      <c r="H28" s="28">
        <f t="shared" ref="H28:H36" si="4">IF(E28=0," ",IF(E28/H$24*3&gt;3.9,3.9,IF(E28/H$24*3&gt;2.1,E28/H$24*3,2.1)))</f>
        <v>3.211007872898787</v>
      </c>
      <c r="I28" s="28">
        <f t="shared" ref="I28:I36" si="5">IF(E28=0," ",H28+G28)</f>
        <v>4.7110078728987865</v>
      </c>
      <c r="J28" s="29"/>
      <c r="K28" s="29"/>
      <c r="L28" s="29"/>
      <c r="M28" s="29"/>
      <c r="N28" s="29"/>
      <c r="O28" s="29"/>
    </row>
    <row r="29" spans="1:15">
      <c r="A29" s="19">
        <v>3</v>
      </c>
      <c r="B29" s="112">
        <v>37</v>
      </c>
      <c r="C29" s="5" t="str">
        <f t="shared" si="3"/>
        <v>Joe Gundersen</v>
      </c>
      <c r="D29" s="9">
        <f>C24</f>
        <v>1833</v>
      </c>
      <c r="E29" s="114">
        <v>11063</v>
      </c>
      <c r="F29" s="19">
        <f>IF(E29=0," ",RANK(E29,E27:E36))</f>
        <v>2</v>
      </c>
      <c r="G29" s="19">
        <f>IF(E29=0," ",INDEX(PlacePts,F29,C25-1))</f>
        <v>0.5</v>
      </c>
      <c r="H29" s="28">
        <f t="shared" si="4"/>
        <v>3.1386623164763456</v>
      </c>
      <c r="I29" s="28">
        <f t="shared" si="5"/>
        <v>3.6386623164763456</v>
      </c>
      <c r="J29" s="29"/>
      <c r="K29" s="29"/>
      <c r="L29" s="29"/>
      <c r="M29" s="29"/>
      <c r="N29" s="29"/>
      <c r="O29" s="29"/>
    </row>
    <row r="30" spans="1:15">
      <c r="A30" s="19">
        <v>4</v>
      </c>
      <c r="B30" s="112">
        <v>12</v>
      </c>
      <c r="C30" s="5" t="str">
        <f t="shared" si="3"/>
        <v>Gary Mroczka</v>
      </c>
      <c r="D30" s="9">
        <f>C24</f>
        <v>1833</v>
      </c>
      <c r="E30" s="114">
        <v>10354</v>
      </c>
      <c r="F30" s="19">
        <f>IF(E30=0," ",RANK(E30,E27:E36))</f>
        <v>3</v>
      </c>
      <c r="G30" s="19">
        <f>IF(E30=0," ",INDEX(PlacePts,F30,C25-1))</f>
        <v>-0.5</v>
      </c>
      <c r="H30" s="28">
        <f t="shared" si="4"/>
        <v>2.9375132988155186</v>
      </c>
      <c r="I30" s="28">
        <f t="shared" si="5"/>
        <v>2.4375132988155186</v>
      </c>
      <c r="J30" s="29"/>
      <c r="K30" s="29"/>
      <c r="L30" s="29"/>
      <c r="M30" s="29"/>
      <c r="N30" s="29"/>
      <c r="O30" s="29"/>
    </row>
    <row r="31" spans="1:15" hidden="1">
      <c r="A31" s="19">
        <v>5</v>
      </c>
      <c r="B31" s="25"/>
      <c r="C31" s="5" t="str">
        <f t="shared" si="3"/>
        <v xml:space="preserve">  </v>
      </c>
      <c r="D31" s="9">
        <f>C24</f>
        <v>1833</v>
      </c>
      <c r="E31" s="30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4"/>
        <v xml:space="preserve"> </v>
      </c>
      <c r="I31" s="28" t="str">
        <f t="shared" si="5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25"/>
      <c r="C32" s="5" t="str">
        <f t="shared" si="3"/>
        <v xml:space="preserve">  </v>
      </c>
      <c r="D32" s="9">
        <f>C24</f>
        <v>1833</v>
      </c>
      <c r="E32" s="30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4"/>
        <v xml:space="preserve"> </v>
      </c>
      <c r="I32" s="28" t="str">
        <f t="shared" si="5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25"/>
      <c r="C33" s="5" t="str">
        <f t="shared" si="3"/>
        <v xml:space="preserve">  </v>
      </c>
      <c r="D33" s="9">
        <f>C24</f>
        <v>1833</v>
      </c>
      <c r="E33" s="30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4"/>
        <v xml:space="preserve"> </v>
      </c>
      <c r="I33" s="28" t="str">
        <f t="shared" si="5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25"/>
      <c r="C34" s="5" t="str">
        <f t="shared" si="3"/>
        <v xml:space="preserve">  </v>
      </c>
      <c r="D34" s="9">
        <f>C24</f>
        <v>1833</v>
      </c>
      <c r="E34" s="30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4"/>
        <v xml:space="preserve"> </v>
      </c>
      <c r="I34" s="28" t="str">
        <f t="shared" si="5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25"/>
      <c r="C35" s="5" t="str">
        <f t="shared" si="3"/>
        <v xml:space="preserve">  </v>
      </c>
      <c r="D35" s="9">
        <f>C24</f>
        <v>1833</v>
      </c>
      <c r="E35" s="30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4"/>
        <v xml:space="preserve"> </v>
      </c>
      <c r="I35" s="28" t="str">
        <f t="shared" si="5"/>
        <v xml:space="preserve"> </v>
      </c>
    </row>
    <row r="36" spans="1:15" hidden="1">
      <c r="A36" s="19">
        <v>10</v>
      </c>
      <c r="B36" s="25"/>
      <c r="C36" s="5" t="str">
        <f t="shared" si="3"/>
        <v xml:space="preserve">  </v>
      </c>
      <c r="D36" s="9">
        <f>C24</f>
        <v>1833</v>
      </c>
      <c r="E36" s="3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4"/>
        <v xml:space="preserve"> </v>
      </c>
      <c r="I36" s="28" t="str">
        <f t="shared" si="5"/>
        <v xml:space="preserve"> </v>
      </c>
    </row>
    <row r="38" spans="1:15">
      <c r="B38" s="19" t="s">
        <v>56</v>
      </c>
      <c r="C38" s="101">
        <v>1861</v>
      </c>
      <c r="G38" s="19" t="s">
        <v>57</v>
      </c>
      <c r="H38" s="19">
        <f>AVERAGE(E41:E50)</f>
        <v>7362.5</v>
      </c>
    </row>
    <row r="39" spans="1:15">
      <c r="B39" s="19" t="s">
        <v>58</v>
      </c>
      <c r="C39" s="19">
        <f>COUNT(B41:B50)</f>
        <v>4</v>
      </c>
      <c r="G39" s="19" t="s">
        <v>59</v>
      </c>
      <c r="H39" s="19">
        <f>MAX(E41:E50)</f>
        <v>8227</v>
      </c>
    </row>
    <row r="40" spans="1:15">
      <c r="B40" s="19" t="s">
        <v>60</v>
      </c>
      <c r="C40" s="19" t="s">
        <v>61</v>
      </c>
      <c r="E40" s="19" t="s">
        <v>62</v>
      </c>
      <c r="F40" s="19" t="s">
        <v>63</v>
      </c>
      <c r="G40" s="19" t="s">
        <v>64</v>
      </c>
      <c r="H40" s="19" t="s">
        <v>65</v>
      </c>
      <c r="I40" s="19" t="s">
        <v>66</v>
      </c>
    </row>
    <row r="41" spans="1:15">
      <c r="A41" s="19">
        <v>1</v>
      </c>
      <c r="B41" s="112">
        <v>46</v>
      </c>
      <c r="C41" s="5" t="str">
        <f>LOOKUP(B41,Registration)</f>
        <v>Richard S</v>
      </c>
      <c r="D41" s="9">
        <f>C38</f>
        <v>1861</v>
      </c>
      <c r="E41" s="113">
        <v>6046</v>
      </c>
      <c r="F41" s="19">
        <f>IF(E41=0," ",RANK(E41,E41:E50))</f>
        <v>4</v>
      </c>
      <c r="G41" s="19">
        <f>IF(E41=0," ",INDEX(PlacePts,F41,C39-1))</f>
        <v>-1.5</v>
      </c>
      <c r="H41" s="28">
        <f>IF(E41=0," ",IF(E41/H$38*3&gt;3.9,3.9,IF(E41/H$38*3&gt;2.1,E41/H$38*3,2.1)))</f>
        <v>2.4635653650254667</v>
      </c>
      <c r="I41" s="28">
        <f>IF(E41=0," ",H41+G41)</f>
        <v>0.96356536502546675</v>
      </c>
    </row>
    <row r="42" spans="1:15">
      <c r="A42" s="19">
        <v>2</v>
      </c>
      <c r="B42" s="112">
        <v>30</v>
      </c>
      <c r="C42" s="5" t="str">
        <f t="shared" ref="C42:C50" si="6">LOOKUP(B42,Registration)</f>
        <v>Mike Coyne</v>
      </c>
      <c r="D42" s="9">
        <f>C38</f>
        <v>1861</v>
      </c>
      <c r="E42" s="114">
        <v>8227</v>
      </c>
      <c r="F42" s="19">
        <f>IF(E42=0," ",RANK(E42,E41:E50))</f>
        <v>1</v>
      </c>
      <c r="G42" s="19">
        <f>IF(E42=0," ",INDEX(PlacePts,F42,C39-1))</f>
        <v>1.5</v>
      </c>
      <c r="H42" s="28">
        <f t="shared" ref="H42:H50" si="7">IF(E42=0," ",IF(E42/H$38*3&gt;3.9,3.9,IF(E42/H$38*3&gt;2.1,E42/H$38*3,2.1)))</f>
        <v>3.3522580645161293</v>
      </c>
      <c r="I42" s="28">
        <f t="shared" ref="I42:I50" si="8">IF(E42=0," ",H42+G42)</f>
        <v>4.8522580645161293</v>
      </c>
    </row>
    <row r="43" spans="1:15">
      <c r="A43" s="19">
        <v>3</v>
      </c>
      <c r="B43" s="112">
        <v>8</v>
      </c>
      <c r="C43" s="5" t="str">
        <f t="shared" si="6"/>
        <v>Mike Bennett</v>
      </c>
      <c r="D43" s="9">
        <f>C38</f>
        <v>1861</v>
      </c>
      <c r="E43" s="114">
        <v>7639</v>
      </c>
      <c r="F43" s="19">
        <f>IF(E43=0," ",RANK(E43,E41:E50))</f>
        <v>2</v>
      </c>
      <c r="G43" s="19">
        <f>IF(E43=0," ",INDEX(PlacePts,F43,C39-1))</f>
        <v>0.5</v>
      </c>
      <c r="H43" s="28">
        <f t="shared" si="7"/>
        <v>3.1126655348047541</v>
      </c>
      <c r="I43" s="28">
        <f t="shared" si="8"/>
        <v>3.6126655348047541</v>
      </c>
    </row>
    <row r="44" spans="1:15">
      <c r="A44" s="19">
        <v>4</v>
      </c>
      <c r="B44" s="112">
        <v>23</v>
      </c>
      <c r="C44" s="5" t="str">
        <f t="shared" si="6"/>
        <v>Jeremy V</v>
      </c>
      <c r="D44" s="9">
        <f>C38</f>
        <v>1861</v>
      </c>
      <c r="E44" s="114">
        <v>7538</v>
      </c>
      <c r="F44" s="19">
        <f>IF(E44=0," ",RANK(E44,E41:E50))</f>
        <v>3</v>
      </c>
      <c r="G44" s="19">
        <f>IF(E44=0," ",INDEX(PlacePts,F44,C39-1))</f>
        <v>-0.5</v>
      </c>
      <c r="H44" s="28">
        <f t="shared" si="7"/>
        <v>3.0715110356536504</v>
      </c>
      <c r="I44" s="28">
        <f t="shared" si="8"/>
        <v>2.5715110356536504</v>
      </c>
    </row>
    <row r="45" spans="1:15" hidden="1">
      <c r="A45" s="19">
        <v>5</v>
      </c>
      <c r="B45" s="25"/>
      <c r="C45" s="5" t="str">
        <f t="shared" si="6"/>
        <v xml:space="preserve">  </v>
      </c>
      <c r="D45" s="9">
        <f>C38</f>
        <v>1861</v>
      </c>
      <c r="E45" s="30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7"/>
        <v xml:space="preserve"> </v>
      </c>
      <c r="I45" s="28" t="str">
        <f t="shared" si="8"/>
        <v xml:space="preserve"> </v>
      </c>
    </row>
    <row r="46" spans="1:15" hidden="1">
      <c r="A46" s="19">
        <v>6</v>
      </c>
      <c r="B46" s="25"/>
      <c r="C46" s="5" t="str">
        <f t="shared" si="6"/>
        <v xml:space="preserve">  </v>
      </c>
      <c r="D46" s="9">
        <f>C38</f>
        <v>1861</v>
      </c>
      <c r="E46" s="30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7"/>
        <v xml:space="preserve"> </v>
      </c>
      <c r="I46" s="28" t="str">
        <f t="shared" si="8"/>
        <v xml:space="preserve"> </v>
      </c>
    </row>
    <row r="47" spans="1:15" ht="11.25" hidden="1" customHeight="1">
      <c r="A47" s="19">
        <v>7</v>
      </c>
      <c r="B47" s="25"/>
      <c r="C47" s="5" t="str">
        <f t="shared" si="6"/>
        <v xml:space="preserve">  </v>
      </c>
      <c r="D47" s="9">
        <f>C38</f>
        <v>1861</v>
      </c>
      <c r="E47" s="30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7"/>
        <v xml:space="preserve"> </v>
      </c>
      <c r="I47" s="28" t="str">
        <f t="shared" si="8"/>
        <v xml:space="preserve"> </v>
      </c>
    </row>
    <row r="48" spans="1:15" hidden="1">
      <c r="A48" s="19">
        <v>8</v>
      </c>
      <c r="B48" s="25"/>
      <c r="C48" s="5" t="str">
        <f t="shared" si="6"/>
        <v xml:space="preserve">  </v>
      </c>
      <c r="D48" s="9">
        <f>C38</f>
        <v>1861</v>
      </c>
      <c r="E48" s="30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7"/>
        <v xml:space="preserve"> </v>
      </c>
      <c r="I48" s="28" t="str">
        <f t="shared" si="8"/>
        <v xml:space="preserve"> </v>
      </c>
    </row>
    <row r="49" spans="1:9" hidden="1">
      <c r="A49" s="19">
        <v>9</v>
      </c>
      <c r="B49" s="25"/>
      <c r="C49" s="5" t="str">
        <f t="shared" si="6"/>
        <v xml:space="preserve">  </v>
      </c>
      <c r="D49" s="9">
        <f>C38</f>
        <v>1861</v>
      </c>
      <c r="E49" s="30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7"/>
        <v xml:space="preserve"> </v>
      </c>
      <c r="I49" s="28" t="str">
        <f t="shared" si="8"/>
        <v xml:space="preserve"> </v>
      </c>
    </row>
    <row r="50" spans="1:9" hidden="1">
      <c r="A50" s="19">
        <v>10</v>
      </c>
      <c r="B50" s="25"/>
      <c r="C50" s="5" t="str">
        <f t="shared" si="6"/>
        <v xml:space="preserve">  </v>
      </c>
      <c r="D50" s="9">
        <f>C38</f>
        <v>1861</v>
      </c>
      <c r="E50" s="3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7"/>
        <v xml:space="preserve"> </v>
      </c>
      <c r="I50" s="28" t="str">
        <f t="shared" si="8"/>
        <v xml:space="preserve"> </v>
      </c>
    </row>
    <row r="52" spans="1:9">
      <c r="B52" s="19" t="s">
        <v>67</v>
      </c>
      <c r="C52" s="119" t="s">
        <v>1101</v>
      </c>
      <c r="G52" s="19" t="s">
        <v>68</v>
      </c>
      <c r="H52" s="19">
        <f>AVERAGE(E55:E64)</f>
        <v>3982.75</v>
      </c>
    </row>
    <row r="53" spans="1:9">
      <c r="B53" s="19" t="s">
        <v>69</v>
      </c>
      <c r="C53" s="19">
        <f>COUNT(B55:B64)</f>
        <v>4</v>
      </c>
      <c r="G53" s="19" t="s">
        <v>70</v>
      </c>
      <c r="H53" s="19">
        <f>MAX(E55:E64)</f>
        <v>4886</v>
      </c>
    </row>
    <row r="54" spans="1:9">
      <c r="B54" s="19" t="s">
        <v>71</v>
      </c>
      <c r="C54" s="19" t="s">
        <v>72</v>
      </c>
      <c r="E54" s="19" t="s">
        <v>73</v>
      </c>
      <c r="F54" s="19" t="s">
        <v>74</v>
      </c>
      <c r="G54" s="19" t="s">
        <v>75</v>
      </c>
      <c r="H54" s="19" t="s">
        <v>76</v>
      </c>
      <c r="I54" s="19" t="s">
        <v>77</v>
      </c>
    </row>
    <row r="55" spans="1:9">
      <c r="A55" s="19">
        <v>1</v>
      </c>
      <c r="B55" s="112">
        <v>39</v>
      </c>
      <c r="C55" s="5" t="str">
        <f>LOOKUP(B55,Registration)</f>
        <v>Dave Lionett</v>
      </c>
      <c r="D55" s="9" t="str">
        <f>C52</f>
        <v>18Mex</v>
      </c>
      <c r="E55" s="112">
        <v>3787</v>
      </c>
      <c r="F55" s="19">
        <f>IF(E55=0," ",RANK(E55,E55:E64))</f>
        <v>3</v>
      </c>
      <c r="G55" s="19">
        <f>IF(E55=0," ",INDEX(PlacePts,F55,C53-1))</f>
        <v>-0.5</v>
      </c>
      <c r="H55" s="28">
        <f>IF(E55=0," ",IF(E55/H$52*3&gt;3.9,3.9,IF(E55/H$52*3&gt;2.1,E55/H$52*3,2.1)))</f>
        <v>2.8525516288996298</v>
      </c>
      <c r="I55" s="28">
        <f>IF(E55=0," ",H55+G55)</f>
        <v>2.3525516288996298</v>
      </c>
    </row>
    <row r="56" spans="1:9">
      <c r="A56" s="19">
        <v>2</v>
      </c>
      <c r="B56" s="112">
        <v>27</v>
      </c>
      <c r="C56" s="5" t="str">
        <f t="shared" ref="C56:C64" si="9">LOOKUP(B56,Registration)</f>
        <v>Bruce Beard</v>
      </c>
      <c r="D56" s="9" t="str">
        <f>C52</f>
        <v>18Mex</v>
      </c>
      <c r="E56" s="112">
        <v>4886</v>
      </c>
      <c r="F56" s="19">
        <f>IF(E56=0," ",RANK(E56,E55:E64))</f>
        <v>1</v>
      </c>
      <c r="G56" s="19">
        <f>IF(E56=0," ",INDEX(PlacePts,F56,C53-1))</f>
        <v>1.5</v>
      </c>
      <c r="H56" s="28">
        <f t="shared" ref="H56:H64" si="10">IF(E56=0," ",IF(E56/H$52*3&gt;3.9,3.9,IF(E56/H$52*3&gt;2.1,E56/H$52*3,2.1)))</f>
        <v>3.6803716025359359</v>
      </c>
      <c r="I56" s="28">
        <f t="shared" ref="I56:I58" si="11">IF(E56=0," ",H56+G56)</f>
        <v>5.1803716025359359</v>
      </c>
    </row>
    <row r="57" spans="1:9">
      <c r="A57" s="19">
        <v>3</v>
      </c>
      <c r="B57" s="112">
        <v>22</v>
      </c>
      <c r="C57" s="5" t="str">
        <f t="shared" si="9"/>
        <v>Barrington B.</v>
      </c>
      <c r="D57" s="9" t="str">
        <f>C52</f>
        <v>18Mex</v>
      </c>
      <c r="E57" s="112">
        <v>3185</v>
      </c>
      <c r="F57" s="19">
        <f>IF(E57=0," ",RANK(E57,E55:E64))</f>
        <v>4</v>
      </c>
      <c r="G57" s="19">
        <f>IF(E57=0," ",INDEX(PlacePts,F57,C53-1))</f>
        <v>-1.5</v>
      </c>
      <c r="H57" s="28">
        <f t="shared" si="10"/>
        <v>2.3990961019396142</v>
      </c>
      <c r="I57" s="28">
        <f t="shared" si="11"/>
        <v>0.8990961019396142</v>
      </c>
    </row>
    <row r="58" spans="1:9">
      <c r="A58" s="19">
        <v>4</v>
      </c>
      <c r="B58" s="112">
        <v>52</v>
      </c>
      <c r="C58" s="5" t="str">
        <f t="shared" si="9"/>
        <v>Franklin</v>
      </c>
      <c r="D58" s="9" t="str">
        <f>C52</f>
        <v>18Mex</v>
      </c>
      <c r="E58" s="112">
        <v>4073</v>
      </c>
      <c r="F58" s="19">
        <f>IF(E58=0," ",RANK(E58,E55:E64))</f>
        <v>2</v>
      </c>
      <c r="G58" s="19">
        <f>IF(E58=0," ",INDEX(PlacePts,F58,C53-1))</f>
        <v>0.5</v>
      </c>
      <c r="H58" s="28">
        <f t="shared" si="10"/>
        <v>3.0679806666248197</v>
      </c>
      <c r="I58" s="28">
        <f t="shared" si="11"/>
        <v>3.5679806666248197</v>
      </c>
    </row>
    <row r="59" spans="1:9" hidden="1">
      <c r="A59" s="19">
        <v>5</v>
      </c>
      <c r="B59" s="25"/>
      <c r="C59" s="5" t="str">
        <f t="shared" si="9"/>
        <v xml:space="preserve">  </v>
      </c>
      <c r="D59" s="9" t="str">
        <f>C52</f>
        <v>18Mex</v>
      </c>
      <c r="E59" s="25"/>
      <c r="F59" s="19" t="str">
        <f>IF(E59=0," ",RANK(E59,E55:E64))</f>
        <v xml:space="preserve"> </v>
      </c>
      <c r="G59" s="19" t="str">
        <f>IF(E59=0," ",INDEX(PlacePts,F59,C53-1))</f>
        <v xml:space="preserve"> </v>
      </c>
      <c r="H59" s="28" t="str">
        <f t="shared" si="10"/>
        <v xml:space="preserve"> </v>
      </c>
      <c r="I59" s="28" t="str">
        <f t="shared" ref="I59:I64" si="12">IF(E59=0," ",H59+G59)</f>
        <v xml:space="preserve"> </v>
      </c>
    </row>
    <row r="60" spans="1:9" hidden="1">
      <c r="A60" s="19">
        <v>6</v>
      </c>
      <c r="B60" s="25"/>
      <c r="C60" s="5" t="str">
        <f t="shared" si="9"/>
        <v xml:space="preserve">  </v>
      </c>
      <c r="D60" s="9" t="str">
        <f>C52</f>
        <v>18Mex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0"/>
        <v xml:space="preserve"> </v>
      </c>
      <c r="I60" s="28" t="str">
        <f t="shared" si="12"/>
        <v xml:space="preserve"> </v>
      </c>
    </row>
    <row r="61" spans="1:9" hidden="1">
      <c r="A61" s="19">
        <v>7</v>
      </c>
      <c r="B61" s="25"/>
      <c r="C61" s="5" t="str">
        <f t="shared" si="9"/>
        <v xml:space="preserve">  </v>
      </c>
      <c r="D61" s="9" t="str">
        <f>C52</f>
        <v>18Mex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0"/>
        <v xml:space="preserve"> </v>
      </c>
      <c r="I61" s="28" t="str">
        <f t="shared" si="12"/>
        <v xml:space="preserve"> </v>
      </c>
    </row>
    <row r="62" spans="1:9" ht="13.5" hidden="1" customHeight="1">
      <c r="A62" s="19">
        <v>8</v>
      </c>
      <c r="B62" s="25"/>
      <c r="C62" s="5" t="str">
        <f t="shared" si="9"/>
        <v xml:space="preserve">  </v>
      </c>
      <c r="D62" s="9" t="str">
        <f>C52</f>
        <v>18Mex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0"/>
        <v xml:space="preserve"> </v>
      </c>
      <c r="I62" s="28" t="str">
        <f t="shared" si="12"/>
        <v xml:space="preserve"> </v>
      </c>
    </row>
    <row r="63" spans="1:9" hidden="1">
      <c r="A63" s="19">
        <v>9</v>
      </c>
      <c r="B63" s="25"/>
      <c r="C63" s="5" t="str">
        <f t="shared" si="9"/>
        <v xml:space="preserve">  </v>
      </c>
      <c r="D63" s="9" t="str">
        <f>C52</f>
        <v>18Mex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0"/>
        <v xml:space="preserve"> </v>
      </c>
      <c r="I63" s="28" t="str">
        <f t="shared" si="12"/>
        <v xml:space="preserve"> </v>
      </c>
    </row>
    <row r="64" spans="1:9" hidden="1">
      <c r="A64" s="19">
        <v>10</v>
      </c>
      <c r="B64" s="25"/>
      <c r="C64" s="5" t="str">
        <f t="shared" si="9"/>
        <v xml:space="preserve">  </v>
      </c>
      <c r="D64" s="9" t="str">
        <f>C52</f>
        <v>18Mex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0"/>
        <v xml:space="preserve"> </v>
      </c>
      <c r="I64" s="28" t="str">
        <f t="shared" si="12"/>
        <v xml:space="preserve"> </v>
      </c>
    </row>
    <row r="66" spans="1:9">
      <c r="B66" s="19" t="s">
        <v>78</v>
      </c>
      <c r="C66" s="119" t="s">
        <v>1101</v>
      </c>
      <c r="G66" s="19" t="s">
        <v>79</v>
      </c>
      <c r="H66" s="19">
        <f>AVERAGE(E69:E78)</f>
        <v>5244</v>
      </c>
    </row>
    <row r="67" spans="1:9">
      <c r="B67" s="19" t="s">
        <v>80</v>
      </c>
      <c r="C67" s="19">
        <f>COUNT(B69:B78)</f>
        <v>4</v>
      </c>
      <c r="G67" s="19" t="s">
        <v>81</v>
      </c>
      <c r="H67" s="19">
        <f>MAX(E69:E78)</f>
        <v>5915</v>
      </c>
    </row>
    <row r="68" spans="1:9">
      <c r="B68" s="19" t="s">
        <v>82</v>
      </c>
      <c r="C68" s="19" t="s">
        <v>83</v>
      </c>
      <c r="E68" s="19" t="s">
        <v>84</v>
      </c>
      <c r="F68" s="19" t="s">
        <v>85</v>
      </c>
      <c r="G68" s="19" t="s">
        <v>86</v>
      </c>
      <c r="H68" s="19" t="s">
        <v>87</v>
      </c>
      <c r="I68" s="19" t="s">
        <v>88</v>
      </c>
    </row>
    <row r="69" spans="1:9">
      <c r="A69" s="19">
        <v>1</v>
      </c>
      <c r="B69" s="112">
        <v>3</v>
      </c>
      <c r="C69" s="5" t="str">
        <f>LOOKUP(B69,Registration)</f>
        <v>Pierre Leboeuf</v>
      </c>
      <c r="D69" s="9" t="str">
        <f>C66</f>
        <v>18Mex</v>
      </c>
      <c r="E69" s="112">
        <v>5065</v>
      </c>
      <c r="F69" s="19">
        <f>IF(E69=0," ",RANK(E69,E69:E78))</f>
        <v>3</v>
      </c>
      <c r="G69" s="19">
        <f>IF(E69=0," ",INDEX(PlacePts,F69,C67-1))</f>
        <v>-0.5</v>
      </c>
      <c r="H69" s="28">
        <f>IF(E69=0," ",IF(E69/H$66*3&gt;3.9,3.9,IF(E69/H$66*3&gt;2.1,E69/H$66*3,2.1)))</f>
        <v>2.8975972540045767</v>
      </c>
      <c r="I69" s="28">
        <f>IF(E69=0," ",H69+G69)</f>
        <v>2.3975972540045767</v>
      </c>
    </row>
    <row r="70" spans="1:9">
      <c r="A70" s="19">
        <v>2</v>
      </c>
      <c r="B70" s="112">
        <v>1</v>
      </c>
      <c r="C70" s="5" t="str">
        <f t="shared" ref="C70:C78" si="13">LOOKUP(B70,Registration)</f>
        <v>Jim McDanold</v>
      </c>
      <c r="D70" s="9" t="str">
        <f>C66</f>
        <v>18Mex</v>
      </c>
      <c r="E70" s="112">
        <v>5915</v>
      </c>
      <c r="F70" s="19">
        <f>IF(E70=0," ",RANK(E70,E69:E78))</f>
        <v>1</v>
      </c>
      <c r="G70" s="19">
        <f>IF(E70=0," ",INDEX(PlacePts,F70,C67-1))</f>
        <v>1.5</v>
      </c>
      <c r="H70" s="28">
        <f t="shared" ref="H70:H78" si="14">IF(E70=0," ",IF(E70/H$66*3&gt;3.9,3.9,IF(E70/H$66*3&gt;2.1,E70/H$66*3,2.1)))</f>
        <v>3.3838672768878717</v>
      </c>
      <c r="I70" s="28">
        <f t="shared" ref="I70:I78" si="15">IF(E70=0," ",H70+G70)</f>
        <v>4.8838672768878713</v>
      </c>
    </row>
    <row r="71" spans="1:9">
      <c r="A71" s="19">
        <v>3</v>
      </c>
      <c r="B71" s="112">
        <v>5</v>
      </c>
      <c r="C71" s="5" t="str">
        <f t="shared" si="13"/>
        <v>Stephen Webb</v>
      </c>
      <c r="D71" s="9" t="str">
        <f>C66</f>
        <v>18Mex</v>
      </c>
      <c r="E71" s="112">
        <v>5592</v>
      </c>
      <c r="F71" s="19">
        <f>IF(E71=0," ",RANK(E71,E69:E78))</f>
        <v>2</v>
      </c>
      <c r="G71" s="19">
        <f>IF(E71=0," ",INDEX(PlacePts,F71,C67-1))</f>
        <v>0.5</v>
      </c>
      <c r="H71" s="28">
        <f t="shared" si="14"/>
        <v>3.1990846681922194</v>
      </c>
      <c r="I71" s="28">
        <f t="shared" si="15"/>
        <v>3.6990846681922194</v>
      </c>
    </row>
    <row r="72" spans="1:9">
      <c r="A72" s="19">
        <v>4</v>
      </c>
      <c r="B72" s="112">
        <v>51</v>
      </c>
      <c r="C72" s="5" t="str">
        <f t="shared" si="13"/>
        <v>David Synder</v>
      </c>
      <c r="D72" s="9" t="str">
        <f>C66</f>
        <v>18Mex</v>
      </c>
      <c r="E72" s="112">
        <v>4404</v>
      </c>
      <c r="F72" s="19">
        <f>IF(E72=0," ",RANK(E72,E69:E78))</f>
        <v>4</v>
      </c>
      <c r="G72" s="19">
        <f>IF(E72=0," ",INDEX(PlacePts,F72,C67-1))</f>
        <v>-1.5</v>
      </c>
      <c r="H72" s="28">
        <f t="shared" si="14"/>
        <v>2.5194508009153318</v>
      </c>
      <c r="I72" s="28">
        <f t="shared" si="15"/>
        <v>1.0194508009153318</v>
      </c>
    </row>
    <row r="73" spans="1:9" hidden="1">
      <c r="A73" s="19">
        <v>5</v>
      </c>
      <c r="B73" s="25"/>
      <c r="C73" s="5" t="str">
        <f t="shared" si="13"/>
        <v xml:space="preserve">  </v>
      </c>
      <c r="D73" s="9" t="str">
        <f>C66</f>
        <v>18Mex</v>
      </c>
      <c r="E73" s="25"/>
      <c r="F73" s="19" t="str">
        <f>IF(E73=0," ",RANK(E73,E69:E78))</f>
        <v xml:space="preserve"> </v>
      </c>
      <c r="G73" s="19" t="str">
        <f>IF(E73=0," ",INDEX(PlacePts,F73,C67-1))</f>
        <v xml:space="preserve"> </v>
      </c>
      <c r="H73" s="28" t="str">
        <f t="shared" si="14"/>
        <v xml:space="preserve"> </v>
      </c>
      <c r="I73" s="28" t="str">
        <f t="shared" si="15"/>
        <v xml:space="preserve"> </v>
      </c>
    </row>
    <row r="74" spans="1:9" hidden="1">
      <c r="A74" s="19">
        <v>6</v>
      </c>
      <c r="B74" s="25"/>
      <c r="C74" s="5" t="str">
        <f t="shared" si="13"/>
        <v xml:space="preserve">  </v>
      </c>
      <c r="D74" s="9" t="str">
        <f>C66</f>
        <v>18Mex</v>
      </c>
      <c r="E74" s="25"/>
      <c r="F74" s="19" t="str">
        <f>IF(E74=0," ",RANK(E74,E69:E78))</f>
        <v xml:space="preserve"> </v>
      </c>
      <c r="G74" s="19" t="str">
        <f>IF(E74=0," ",INDEX(PlacePts,F74,C67-1))</f>
        <v xml:space="preserve"> </v>
      </c>
      <c r="H74" s="28" t="str">
        <f t="shared" si="14"/>
        <v xml:space="preserve"> </v>
      </c>
      <c r="I74" s="28" t="str">
        <f t="shared" si="15"/>
        <v xml:space="preserve"> </v>
      </c>
    </row>
    <row r="75" spans="1:9" hidden="1">
      <c r="A75" s="19">
        <v>7</v>
      </c>
      <c r="B75" s="25"/>
      <c r="C75" s="5" t="str">
        <f t="shared" si="13"/>
        <v xml:space="preserve">  </v>
      </c>
      <c r="D75" s="9" t="str">
        <f>C66</f>
        <v>18Mex</v>
      </c>
      <c r="E75" s="25"/>
      <c r="F75" s="19" t="str">
        <f>IF(E75=0," ",RANK(E75,E69:E78))</f>
        <v xml:space="preserve"> </v>
      </c>
      <c r="G75" s="19" t="str">
        <f>IF(E75=0," ",INDEX(PlacePts,F75,C67-1))</f>
        <v xml:space="preserve"> </v>
      </c>
      <c r="H75" s="28" t="str">
        <f t="shared" si="14"/>
        <v xml:space="preserve"> </v>
      </c>
      <c r="I75" s="28" t="str">
        <f t="shared" si="15"/>
        <v xml:space="preserve"> </v>
      </c>
    </row>
    <row r="76" spans="1:9" hidden="1">
      <c r="A76" s="19">
        <v>8</v>
      </c>
      <c r="B76" s="25"/>
      <c r="C76" s="5" t="str">
        <f t="shared" si="13"/>
        <v xml:space="preserve">  </v>
      </c>
      <c r="D76" s="9" t="str">
        <f>C66</f>
        <v>18Mex</v>
      </c>
      <c r="E76" s="25"/>
      <c r="F76" s="19" t="str">
        <f>IF(E76=0," ",RANK(E76,E69:E78))</f>
        <v xml:space="preserve"> </v>
      </c>
      <c r="G76" s="19" t="str">
        <f>IF(E76=0," ",INDEX(PlacePts,F76,C67-1))</f>
        <v xml:space="preserve"> </v>
      </c>
      <c r="H76" s="28" t="str">
        <f t="shared" si="14"/>
        <v xml:space="preserve"> </v>
      </c>
      <c r="I76" s="28" t="str">
        <f t="shared" si="15"/>
        <v xml:space="preserve"> </v>
      </c>
    </row>
    <row r="77" spans="1:9" hidden="1">
      <c r="A77" s="19">
        <v>9</v>
      </c>
      <c r="B77" s="25"/>
      <c r="C77" s="5" t="str">
        <f t="shared" si="13"/>
        <v xml:space="preserve">  </v>
      </c>
      <c r="D77" s="9" t="str">
        <f>C66</f>
        <v>18Mex</v>
      </c>
      <c r="E77" s="25"/>
      <c r="F77" s="19" t="str">
        <f>IF(E77=0," ",RANK(E77,E69:E78))</f>
        <v xml:space="preserve"> </v>
      </c>
      <c r="G77" s="19" t="str">
        <f>IF(E77=0," ",INDEX(PlacePts,F77,C67-1))</f>
        <v xml:space="preserve"> </v>
      </c>
      <c r="H77" s="28" t="str">
        <f t="shared" si="14"/>
        <v xml:space="preserve"> </v>
      </c>
      <c r="I77" s="28" t="str">
        <f t="shared" si="15"/>
        <v xml:space="preserve"> </v>
      </c>
    </row>
    <row r="78" spans="1:9" hidden="1">
      <c r="A78" s="19">
        <v>10</v>
      </c>
      <c r="B78" s="25"/>
      <c r="C78" s="5" t="str">
        <f t="shared" si="13"/>
        <v xml:space="preserve">  </v>
      </c>
      <c r="D78" s="9" t="str">
        <f>C66</f>
        <v>18Mex</v>
      </c>
      <c r="E78" s="25"/>
      <c r="F78" s="19" t="str">
        <f>IF(E78=0," ",RANK(E78,E69:E78))</f>
        <v xml:space="preserve"> </v>
      </c>
      <c r="G78" s="19" t="str">
        <f>IF(E78=0," ",INDEX(PlacePts,F78,C67-1))</f>
        <v xml:space="preserve"> </v>
      </c>
      <c r="H78" s="28" t="str">
        <f t="shared" si="14"/>
        <v xml:space="preserve"> </v>
      </c>
      <c r="I78" s="28" t="str">
        <f t="shared" si="15"/>
        <v xml:space="preserve"> </v>
      </c>
    </row>
    <row r="80" spans="1:9">
      <c r="B80" s="19" t="s">
        <v>89</v>
      </c>
      <c r="C80" s="118" t="s">
        <v>1102</v>
      </c>
      <c r="G80" s="19" t="s">
        <v>90</v>
      </c>
      <c r="H80" s="19">
        <f>AVERAGE(E83:E92)</f>
        <v>5865.333333333333</v>
      </c>
    </row>
    <row r="81" spans="1:9">
      <c r="B81" s="19" t="s">
        <v>91</v>
      </c>
      <c r="C81" s="19">
        <f>COUNT(B83:B92)</f>
        <v>3</v>
      </c>
      <c r="G81" s="19" t="s">
        <v>92</v>
      </c>
      <c r="H81" s="19">
        <f>MAX(E83:E92)</f>
        <v>6075</v>
      </c>
    </row>
    <row r="82" spans="1:9">
      <c r="B82" s="19" t="s">
        <v>93</v>
      </c>
      <c r="C82" s="19" t="s">
        <v>94</v>
      </c>
      <c r="E82" s="19" t="s">
        <v>95</v>
      </c>
      <c r="F82" s="19" t="s">
        <v>96</v>
      </c>
      <c r="G82" s="19" t="s">
        <v>97</v>
      </c>
      <c r="H82" s="19" t="s">
        <v>98</v>
      </c>
      <c r="I82" s="19" t="s">
        <v>99</v>
      </c>
    </row>
    <row r="83" spans="1:9">
      <c r="A83" s="19">
        <v>1</v>
      </c>
      <c r="B83" s="112">
        <v>35</v>
      </c>
      <c r="C83" s="5" t="str">
        <f>LOOKUP(B83,Registration)</f>
        <v>Robert Ford</v>
      </c>
      <c r="D83" s="9" t="str">
        <f>C80</f>
        <v>18Scan</v>
      </c>
      <c r="E83" s="113">
        <v>5878</v>
      </c>
      <c r="F83" s="19">
        <f>IF(E83=0," ",RANK(E83,E83:E92))</f>
        <v>2</v>
      </c>
      <c r="G83" s="19">
        <f>IF(E83=0," ",INDEX(PlacePts,F83,C81-1))</f>
        <v>0</v>
      </c>
      <c r="H83" s="28">
        <f>IF(E83=0," ",IF(E83/H$80*3&gt;3.9,3.9,IF(E83/H$80*3&gt;2.1,E83/H$80*3,2.1)))</f>
        <v>3.0064787451693569</v>
      </c>
      <c r="I83" s="28">
        <f>IF(E83=0," ",H83+G83)</f>
        <v>3.0064787451693569</v>
      </c>
    </row>
    <row r="84" spans="1:9">
      <c r="A84" s="19">
        <v>2</v>
      </c>
      <c r="B84" s="112">
        <v>14</v>
      </c>
      <c r="C84" s="5" t="str">
        <f t="shared" ref="C84:C92" si="16">LOOKUP(B84,Registration)</f>
        <v>Charles Ward</v>
      </c>
      <c r="D84" s="9" t="str">
        <f>C80</f>
        <v>18Scan</v>
      </c>
      <c r="E84" s="114">
        <v>6075</v>
      </c>
      <c r="F84" s="19">
        <f>IF(E84=0," ",RANK(E84,E83:E92))</f>
        <v>1</v>
      </c>
      <c r="G84" s="19">
        <f>IF(E84=0," ",INDEX(PlacePts,F84,C81-1))</f>
        <v>1</v>
      </c>
      <c r="H84" s="28">
        <f t="shared" ref="H84:H92" si="17">IF(E84=0," ",IF(E84/H$80*3&gt;3.9,3.9,IF(E84/H$80*3&gt;2.1,E84/H$80*3,2.1)))</f>
        <v>3.107240281882246</v>
      </c>
      <c r="I84" s="28">
        <f t="shared" ref="I84:I92" si="18">IF(E84=0," ",H84+G84)</f>
        <v>4.1072402818822464</v>
      </c>
    </row>
    <row r="85" spans="1:9">
      <c r="A85" s="19">
        <v>3</v>
      </c>
      <c r="B85" s="112">
        <v>33</v>
      </c>
      <c r="C85" s="5" t="str">
        <f t="shared" si="16"/>
        <v>Tim Hardwick</v>
      </c>
      <c r="D85" s="9" t="str">
        <f>C80</f>
        <v>18Scan</v>
      </c>
      <c r="E85" s="114">
        <v>5643</v>
      </c>
      <c r="F85" s="19">
        <f>IF(E85=0," ",RANK(E85,E83:E92))</f>
        <v>3</v>
      </c>
      <c r="G85" s="19">
        <f>IF(E85=0," ",INDEX(PlacePts,F85,C81-1))</f>
        <v>-1</v>
      </c>
      <c r="H85" s="28">
        <f t="shared" si="17"/>
        <v>2.8862809729483976</v>
      </c>
      <c r="I85" s="28">
        <f t="shared" si="18"/>
        <v>1.8862809729483976</v>
      </c>
    </row>
    <row r="86" spans="1:9" hidden="1">
      <c r="A86" s="19">
        <v>4</v>
      </c>
      <c r="B86" s="25"/>
      <c r="C86" s="5" t="str">
        <f t="shared" si="16"/>
        <v xml:space="preserve">  </v>
      </c>
      <c r="D86" s="9" t="str">
        <f>C80</f>
        <v>18Scan</v>
      </c>
      <c r="E86" s="30"/>
      <c r="F86" s="33" t="str">
        <f>IF(E86=0," ",RANK(E86,E83:E92))</f>
        <v xml:space="preserve"> </v>
      </c>
      <c r="G86" s="34" t="str">
        <f>IF(E86=0," ",INDEX(PlacePts,F86,C81-1))</f>
        <v xml:space="preserve"> </v>
      </c>
      <c r="H86" s="28" t="str">
        <f t="shared" si="17"/>
        <v xml:space="preserve"> </v>
      </c>
      <c r="I86" s="28" t="str">
        <f t="shared" si="18"/>
        <v xml:space="preserve"> </v>
      </c>
    </row>
    <row r="87" spans="1:9" hidden="1">
      <c r="A87" s="19">
        <v>5</v>
      </c>
      <c r="B87" s="25"/>
      <c r="C87" s="5" t="str">
        <f t="shared" si="16"/>
        <v xml:space="preserve">  </v>
      </c>
      <c r="D87" s="9" t="str">
        <f>C80</f>
        <v>18Scan</v>
      </c>
      <c r="E87" s="30"/>
      <c r="F87" s="19" t="str">
        <f>IF(E87=0," ",RANK(E87,E83:E92))</f>
        <v xml:space="preserve"> </v>
      </c>
      <c r="G87" s="19" t="str">
        <f>IF(E87=0," ",INDEX(PlacePts,F87,C81-1))</f>
        <v xml:space="preserve"> </v>
      </c>
      <c r="H87" s="28" t="str">
        <f t="shared" si="17"/>
        <v xml:space="preserve"> </v>
      </c>
      <c r="I87" s="28" t="str">
        <f t="shared" si="18"/>
        <v xml:space="preserve"> </v>
      </c>
    </row>
    <row r="88" spans="1:9" hidden="1">
      <c r="A88" s="19">
        <v>6</v>
      </c>
      <c r="B88" s="25"/>
      <c r="C88" s="5" t="str">
        <f t="shared" si="16"/>
        <v xml:space="preserve">  </v>
      </c>
      <c r="D88" s="9" t="str">
        <f>C80</f>
        <v>18Scan</v>
      </c>
      <c r="E88" s="30"/>
      <c r="F88" s="19" t="str">
        <f>IF(E88=0," ",RANK(E88,E83:E92))</f>
        <v xml:space="preserve"> </v>
      </c>
      <c r="G88" s="19" t="str">
        <f>IF(E88=0," ",INDEX(PlacePts,F88,C81-1))</f>
        <v xml:space="preserve"> </v>
      </c>
      <c r="H88" s="28" t="str">
        <f t="shared" si="17"/>
        <v xml:space="preserve"> </v>
      </c>
      <c r="I88" s="28" t="str">
        <f t="shared" si="18"/>
        <v xml:space="preserve"> </v>
      </c>
    </row>
    <row r="89" spans="1:9" hidden="1">
      <c r="A89" s="19">
        <v>7</v>
      </c>
      <c r="B89" s="25"/>
      <c r="C89" s="5" t="str">
        <f t="shared" si="16"/>
        <v xml:space="preserve">  </v>
      </c>
      <c r="D89" s="9" t="str">
        <f>C80</f>
        <v>18Scan</v>
      </c>
      <c r="E89" s="30"/>
      <c r="F89" s="19" t="str">
        <f>IF(E89=0," ",RANK(E89,E83:E92))</f>
        <v xml:space="preserve"> </v>
      </c>
      <c r="G89" s="19" t="str">
        <f>IF(E89=0," ",INDEX(PlacePts,F89,C81-1))</f>
        <v xml:space="preserve"> </v>
      </c>
      <c r="H89" s="28" t="str">
        <f t="shared" si="17"/>
        <v xml:space="preserve"> </v>
      </c>
      <c r="I89" s="28" t="str">
        <f t="shared" si="18"/>
        <v xml:space="preserve"> </v>
      </c>
    </row>
    <row r="90" spans="1:9" hidden="1">
      <c r="A90" s="19">
        <v>8</v>
      </c>
      <c r="B90" s="25"/>
      <c r="C90" s="5" t="str">
        <f t="shared" si="16"/>
        <v xml:space="preserve">  </v>
      </c>
      <c r="D90" s="9" t="str">
        <f>C80</f>
        <v>18Scan</v>
      </c>
      <c r="E90" s="30"/>
      <c r="F90" s="19" t="str">
        <f>IF(E90=0," ",RANK(E90,E83:E92))</f>
        <v xml:space="preserve"> </v>
      </c>
      <c r="G90" s="19" t="str">
        <f>IF(E90=0," ",INDEX(PlacePts,F90,C81-1))</f>
        <v xml:space="preserve"> </v>
      </c>
      <c r="H90" s="28" t="str">
        <f t="shared" si="17"/>
        <v xml:space="preserve"> </v>
      </c>
      <c r="I90" s="28" t="str">
        <f t="shared" si="18"/>
        <v xml:space="preserve"> </v>
      </c>
    </row>
    <row r="91" spans="1:9" hidden="1">
      <c r="A91" s="19">
        <v>9</v>
      </c>
      <c r="B91" s="25"/>
      <c r="C91" s="5" t="str">
        <f t="shared" si="16"/>
        <v xml:space="preserve">  </v>
      </c>
      <c r="D91" s="9" t="str">
        <f>C80</f>
        <v>18Scan</v>
      </c>
      <c r="E91" s="30"/>
      <c r="F91" s="19" t="str">
        <f>IF(E91=0," ",RANK(E91,E83:E92))</f>
        <v xml:space="preserve"> </v>
      </c>
      <c r="G91" s="19" t="str">
        <f>IF(E91=0," ",INDEX(PlacePts,F91,C81-1))</f>
        <v xml:space="preserve"> </v>
      </c>
      <c r="H91" s="28" t="str">
        <f t="shared" si="17"/>
        <v xml:space="preserve"> </v>
      </c>
      <c r="I91" s="28" t="str">
        <f t="shared" si="18"/>
        <v xml:space="preserve"> </v>
      </c>
    </row>
    <row r="92" spans="1:9" hidden="1">
      <c r="A92" s="19">
        <v>10</v>
      </c>
      <c r="B92" s="25"/>
      <c r="C92" s="5" t="str">
        <f t="shared" si="16"/>
        <v xml:space="preserve">  </v>
      </c>
      <c r="D92" s="9" t="str">
        <f>C80</f>
        <v>18Scan</v>
      </c>
      <c r="E92" s="31"/>
      <c r="F92" s="19" t="str">
        <f>IF(E92=0," ",RANK(E92,E83:E92))</f>
        <v xml:space="preserve"> </v>
      </c>
      <c r="G92" s="19" t="str">
        <f>IF(E92=0," ",INDEX(PlacePts,F92,C81-1))</f>
        <v xml:space="preserve"> </v>
      </c>
      <c r="H92" s="28" t="str">
        <f t="shared" si="17"/>
        <v xml:space="preserve"> </v>
      </c>
      <c r="I92" s="28" t="str">
        <f t="shared" si="18"/>
        <v xml:space="preserve"> </v>
      </c>
    </row>
    <row r="94" spans="1:9">
      <c r="B94" s="19" t="s">
        <v>100</v>
      </c>
      <c r="C94" s="119" t="s">
        <v>1101</v>
      </c>
      <c r="G94" s="19" t="s">
        <v>101</v>
      </c>
      <c r="H94" s="19">
        <f>AVERAGE(E97:E106)</f>
        <v>5535</v>
      </c>
    </row>
    <row r="95" spans="1:9">
      <c r="B95" s="19" t="s">
        <v>102</v>
      </c>
      <c r="C95" s="19">
        <f>COUNT(B97:B106)</f>
        <v>4</v>
      </c>
      <c r="G95" s="19" t="s">
        <v>103</v>
      </c>
      <c r="H95" s="19">
        <f>MAX(E97:E106)</f>
        <v>5772</v>
      </c>
    </row>
    <row r="96" spans="1:9">
      <c r="B96" s="19" t="s">
        <v>104</v>
      </c>
      <c r="C96" s="19" t="s">
        <v>105</v>
      </c>
      <c r="E96" s="19" t="s">
        <v>106</v>
      </c>
      <c r="F96" s="19" t="s">
        <v>107</v>
      </c>
      <c r="G96" s="19" t="s">
        <v>108</v>
      </c>
      <c r="H96" s="19" t="s">
        <v>109</v>
      </c>
      <c r="I96" s="19" t="s">
        <v>110</v>
      </c>
    </row>
    <row r="97" spans="1:9">
      <c r="A97" s="19">
        <v>1</v>
      </c>
      <c r="B97" s="112">
        <v>6</v>
      </c>
      <c r="C97" s="5" t="str">
        <f>LOOKUP(B97,Registration)</f>
        <v>Peter Eldridge</v>
      </c>
      <c r="D97" s="9" t="str">
        <f>C94</f>
        <v>18Mex</v>
      </c>
      <c r="E97" s="113">
        <v>5303</v>
      </c>
      <c r="F97" s="19">
        <f>IF(E97=0," ",RANK(E97,E97:E106))</f>
        <v>4</v>
      </c>
      <c r="G97" s="19">
        <f>IF(E97=0," ",INDEX(PlacePts,F97,C95-1))</f>
        <v>-1.5</v>
      </c>
      <c r="H97" s="28">
        <f>IF(E97=0," ",IF(E97/H$94*3&gt;3.9,3.9,IF(E97/H$94*3&gt;2.1,E97/H$94*3,2.1)))</f>
        <v>2.8742547425474259</v>
      </c>
      <c r="I97" s="28">
        <f>IF(E97=0," ",H97+G97)</f>
        <v>1.3742547425474259</v>
      </c>
    </row>
    <row r="98" spans="1:9">
      <c r="A98" s="19">
        <v>2</v>
      </c>
      <c r="B98" s="112">
        <v>50</v>
      </c>
      <c r="C98" s="5" t="str">
        <f t="shared" ref="C98:C106" si="19">LOOKUP(B98,Registration)</f>
        <v>Kevin Karg</v>
      </c>
      <c r="D98" s="9" t="str">
        <f>C94</f>
        <v>18Mex</v>
      </c>
      <c r="E98" s="114">
        <v>5315</v>
      </c>
      <c r="F98" s="19">
        <f>IF(E98=0," ",RANK(E98,E97:E106))</f>
        <v>3</v>
      </c>
      <c r="G98" s="19">
        <f>IF(E98=0," ",INDEX(PlacePts,F98,C95-1))</f>
        <v>-0.5</v>
      </c>
      <c r="H98" s="28">
        <f t="shared" ref="H98:H106" si="20">IF(E98=0," ",IF(E98/H$94*3&gt;3.9,3.9,IF(E98/H$94*3&gt;2.1,E98/H$94*3,2.1)))</f>
        <v>2.8807588075880761</v>
      </c>
      <c r="I98" s="28">
        <f t="shared" ref="I98:I106" si="21">IF(E98=0," ",H98+G98)</f>
        <v>2.3807588075880761</v>
      </c>
    </row>
    <row r="99" spans="1:9">
      <c r="A99" s="19">
        <v>3</v>
      </c>
      <c r="B99" s="112">
        <v>38</v>
      </c>
      <c r="C99" s="5" t="str">
        <f t="shared" si="19"/>
        <v>Anthony Carver</v>
      </c>
      <c r="D99" s="9" t="str">
        <f>C94</f>
        <v>18Mex</v>
      </c>
      <c r="E99" s="114">
        <v>5772</v>
      </c>
      <c r="F99" s="19">
        <f>IF(E99=0," ",RANK(E99,E97:E106))</f>
        <v>1</v>
      </c>
      <c r="G99" s="19">
        <f>IF(E99=0," ",INDEX(PlacePts,F99,C95-1))</f>
        <v>1.5</v>
      </c>
      <c r="H99" s="28">
        <f t="shared" si="20"/>
        <v>3.1284552845528455</v>
      </c>
      <c r="I99" s="28">
        <f t="shared" si="21"/>
        <v>4.6284552845528459</v>
      </c>
    </row>
    <row r="100" spans="1:9">
      <c r="A100" s="19">
        <v>4</v>
      </c>
      <c r="B100" s="112">
        <v>28</v>
      </c>
      <c r="C100" s="5" t="str">
        <f t="shared" si="19"/>
        <v>Rick Dutton</v>
      </c>
      <c r="D100" s="9" t="str">
        <f>C94</f>
        <v>18Mex</v>
      </c>
      <c r="E100" s="114">
        <v>5750</v>
      </c>
      <c r="F100" s="19">
        <f>IF(E100=0," ",RANK(E100,E97:E106))</f>
        <v>2</v>
      </c>
      <c r="G100" s="19">
        <f>IF(E100=0," ",INDEX(PlacePts,F100,C95-1))</f>
        <v>0.5</v>
      </c>
      <c r="H100" s="28">
        <f t="shared" si="20"/>
        <v>3.1165311653116534</v>
      </c>
      <c r="I100" s="28">
        <f t="shared" si="21"/>
        <v>3.6165311653116534</v>
      </c>
    </row>
    <row r="101" spans="1:9" hidden="1">
      <c r="A101" s="19">
        <v>5</v>
      </c>
      <c r="B101" s="25"/>
      <c r="C101" s="5" t="str">
        <f t="shared" si="19"/>
        <v xml:space="preserve">  </v>
      </c>
      <c r="D101" s="9" t="str">
        <f>C94</f>
        <v>18Mex</v>
      </c>
      <c r="E101" s="30"/>
      <c r="F101" s="19" t="str">
        <f>IF(E101=0," ",RANK(E101,E97:E106))</f>
        <v xml:space="preserve"> </v>
      </c>
      <c r="G101" s="19" t="str">
        <f>IF(E101=0," ",INDEX(PlacePts,F101,C95-1))</f>
        <v xml:space="preserve"> </v>
      </c>
      <c r="H101" s="28" t="str">
        <f t="shared" si="20"/>
        <v xml:space="preserve"> </v>
      </c>
      <c r="I101" s="28" t="str">
        <f t="shared" si="21"/>
        <v xml:space="preserve"> </v>
      </c>
    </row>
    <row r="102" spans="1:9" hidden="1">
      <c r="A102" s="19">
        <v>6</v>
      </c>
      <c r="B102" s="25"/>
      <c r="C102" s="5" t="str">
        <f t="shared" si="19"/>
        <v xml:space="preserve">  </v>
      </c>
      <c r="D102" s="9" t="str">
        <f>C94</f>
        <v>18Mex</v>
      </c>
      <c r="E102" s="30"/>
      <c r="F102" s="19" t="str">
        <f>IF(E102=0," ",RANK(E102,E97:E106))</f>
        <v xml:space="preserve"> </v>
      </c>
      <c r="G102" s="19" t="str">
        <f>IF(E102=0," ",INDEX(PlacePts,F102,C95-1))</f>
        <v xml:space="preserve"> </v>
      </c>
      <c r="H102" s="28" t="str">
        <f t="shared" si="20"/>
        <v xml:space="preserve"> </v>
      </c>
      <c r="I102" s="28" t="str">
        <f t="shared" si="21"/>
        <v xml:space="preserve"> </v>
      </c>
    </row>
    <row r="103" spans="1:9" hidden="1">
      <c r="A103" s="19">
        <v>7</v>
      </c>
      <c r="B103" s="25"/>
      <c r="C103" s="5" t="str">
        <f t="shared" si="19"/>
        <v xml:space="preserve">  </v>
      </c>
      <c r="D103" s="9" t="str">
        <f>C94</f>
        <v>18Mex</v>
      </c>
      <c r="E103" s="30"/>
      <c r="F103" s="19" t="str">
        <f>IF(E103=0," ",RANK(E103,E97:E106))</f>
        <v xml:space="preserve"> </v>
      </c>
      <c r="G103" s="19" t="str">
        <f>IF(E103=0," ",INDEX(PlacePts,F103,C95-1))</f>
        <v xml:space="preserve"> </v>
      </c>
      <c r="H103" s="28" t="str">
        <f t="shared" si="20"/>
        <v xml:space="preserve"> </v>
      </c>
      <c r="I103" s="28" t="str">
        <f t="shared" si="21"/>
        <v xml:space="preserve"> </v>
      </c>
    </row>
    <row r="104" spans="1:9" hidden="1">
      <c r="A104" s="19">
        <v>8</v>
      </c>
      <c r="B104" s="25"/>
      <c r="C104" s="5" t="str">
        <f t="shared" si="19"/>
        <v xml:space="preserve">  </v>
      </c>
      <c r="D104" s="9" t="str">
        <f>C94</f>
        <v>18Mex</v>
      </c>
      <c r="E104" s="30"/>
      <c r="F104" s="19" t="str">
        <f>IF(E104=0," ",RANK(E104,E97:E106))</f>
        <v xml:space="preserve"> </v>
      </c>
      <c r="G104" s="19" t="str">
        <f>IF(E104=0," ",INDEX(PlacePts,F104,C95-1))</f>
        <v xml:space="preserve"> </v>
      </c>
      <c r="H104" s="28" t="str">
        <f t="shared" si="20"/>
        <v xml:space="preserve"> </v>
      </c>
      <c r="I104" s="28" t="str">
        <f t="shared" si="21"/>
        <v xml:space="preserve"> </v>
      </c>
    </row>
    <row r="105" spans="1:9" hidden="1">
      <c r="A105" s="19">
        <v>9</v>
      </c>
      <c r="B105" s="25"/>
      <c r="C105" s="5" t="str">
        <f t="shared" si="19"/>
        <v xml:space="preserve">  </v>
      </c>
      <c r="D105" s="9" t="str">
        <f>C94</f>
        <v>18Mex</v>
      </c>
      <c r="E105" s="30"/>
      <c r="F105" s="19" t="str">
        <f>IF(E105=0," ",RANK(E105,E97:E106))</f>
        <v xml:space="preserve"> </v>
      </c>
      <c r="G105" s="19" t="str">
        <f>IF(E105=0," ",INDEX(PlacePts,F105,C95-1))</f>
        <v xml:space="preserve"> </v>
      </c>
      <c r="H105" s="28" t="str">
        <f t="shared" si="20"/>
        <v xml:space="preserve"> </v>
      </c>
      <c r="I105" s="28" t="str">
        <f t="shared" si="21"/>
        <v xml:space="preserve"> </v>
      </c>
    </row>
    <row r="106" spans="1:9" hidden="1">
      <c r="A106" s="19">
        <v>10</v>
      </c>
      <c r="B106" s="25"/>
      <c r="C106" s="5" t="str">
        <f t="shared" si="19"/>
        <v xml:space="preserve">  </v>
      </c>
      <c r="D106" s="9" t="str">
        <f>C94</f>
        <v>18Mex</v>
      </c>
      <c r="E106" s="31"/>
      <c r="F106" s="19" t="str">
        <f>IF(E106=0," ",RANK(E106,E97:E106))</f>
        <v xml:space="preserve"> </v>
      </c>
      <c r="G106" s="19" t="str">
        <f>IF(E106=0," ",INDEX(PlacePts,F106,C95-1))</f>
        <v xml:space="preserve"> </v>
      </c>
      <c r="H106" s="28" t="str">
        <f t="shared" si="20"/>
        <v xml:space="preserve"> </v>
      </c>
      <c r="I106" s="28" t="str">
        <f t="shared" si="21"/>
        <v xml:space="preserve"> </v>
      </c>
    </row>
    <row r="108" spans="1:9">
      <c r="B108" s="19" t="s">
        <v>111</v>
      </c>
      <c r="C108" s="119" t="s">
        <v>1103</v>
      </c>
      <c r="G108" s="19" t="s">
        <v>112</v>
      </c>
      <c r="H108" s="19">
        <f>AVERAGE(E111:E120)</f>
        <v>7163</v>
      </c>
    </row>
    <row r="109" spans="1:9">
      <c r="B109" s="19" t="s">
        <v>113</v>
      </c>
      <c r="C109" s="19">
        <f>COUNT(B111:B120)</f>
        <v>4</v>
      </c>
      <c r="G109" s="19" t="s">
        <v>114</v>
      </c>
      <c r="H109" s="37">
        <f>MAX(E111:E120)</f>
        <v>8136</v>
      </c>
    </row>
    <row r="110" spans="1:9">
      <c r="B110" s="19" t="s">
        <v>115</v>
      </c>
      <c r="C110" s="19" t="s">
        <v>116</v>
      </c>
      <c r="E110" s="19" t="s">
        <v>117</v>
      </c>
      <c r="F110" s="19" t="s">
        <v>118</v>
      </c>
      <c r="G110" s="19" t="s">
        <v>119</v>
      </c>
      <c r="H110" s="19" t="s">
        <v>120</v>
      </c>
      <c r="I110" s="19" t="s">
        <v>121</v>
      </c>
    </row>
    <row r="111" spans="1:9">
      <c r="A111" s="19">
        <v>1</v>
      </c>
      <c r="B111" s="112">
        <v>20</v>
      </c>
      <c r="C111" s="5" t="str">
        <f>LOOKUP(B111,Registration)</f>
        <v>David Hecht</v>
      </c>
      <c r="D111" s="9" t="str">
        <f>C108</f>
        <v>18Ard</v>
      </c>
      <c r="E111" s="113">
        <v>7670</v>
      </c>
      <c r="F111" s="19">
        <f>IF(E111=0," ",RANK(E111,E111:E120))</f>
        <v>2</v>
      </c>
      <c r="G111" s="19">
        <f>IF(E111=0," ",INDEX(PlacePts,F111,C109-1))</f>
        <v>0.5</v>
      </c>
      <c r="H111" s="28">
        <f>IF(E111=0," ",IF(E111/H$108*3&gt;3.9,3.9,IF(E111/H$108*3&gt;2.1,E111/H$108*3,2.1)))</f>
        <v>3.2123411978221417</v>
      </c>
      <c r="I111" s="28">
        <f>IF(E111=0," ",H111+G111)</f>
        <v>3.7123411978221417</v>
      </c>
    </row>
    <row r="112" spans="1:9">
      <c r="A112" s="19">
        <v>2</v>
      </c>
      <c r="B112" s="112">
        <v>4</v>
      </c>
      <c r="C112" s="5" t="str">
        <f t="shared" ref="C112:C120" si="22">LOOKUP(B112,Registration)</f>
        <v>Jeff Heuer</v>
      </c>
      <c r="D112" s="9" t="str">
        <f>C108</f>
        <v>18Ard</v>
      </c>
      <c r="E112" s="114">
        <v>6370</v>
      </c>
      <c r="F112" s="19">
        <f>IF(E112=0," ",RANK(E112,E111:E120))</f>
        <v>4</v>
      </c>
      <c r="G112" s="19">
        <f>IF(E112=0," ",INDEX(PlacePts,F112,C109-1))</f>
        <v>-1.5</v>
      </c>
      <c r="H112" s="28">
        <f t="shared" ref="H112:H120" si="23">IF(E112=0," ",IF(E112/H$108*3&gt;3.9,3.9,IF(E112/H$108*3&gt;2.1,E112/H$108*3,2.1)))</f>
        <v>2.6678765880217785</v>
      </c>
      <c r="I112" s="28">
        <f t="shared" ref="I112:I120" si="24">IF(E112=0," ",H112+G112)</f>
        <v>1.1678765880217785</v>
      </c>
    </row>
    <row r="113" spans="1:9">
      <c r="A113" s="19">
        <v>3</v>
      </c>
      <c r="B113" s="112">
        <v>29</v>
      </c>
      <c r="C113" s="5" t="str">
        <f t="shared" si="22"/>
        <v>Matt Campbell</v>
      </c>
      <c r="D113" s="9" t="str">
        <f>C108</f>
        <v>18Ard</v>
      </c>
      <c r="E113" s="114">
        <v>8136</v>
      </c>
      <c r="F113" s="19">
        <f>IF(E113=0," ",RANK(E113,E111:E120))</f>
        <v>1</v>
      </c>
      <c r="G113" s="19">
        <f>IF(E113=0," ",INDEX(PlacePts,F113,C109-1))</f>
        <v>1.5</v>
      </c>
      <c r="H113" s="28">
        <f t="shared" si="23"/>
        <v>3.4075108194890413</v>
      </c>
      <c r="I113" s="28">
        <f t="shared" si="24"/>
        <v>4.9075108194890413</v>
      </c>
    </row>
    <row r="114" spans="1:9">
      <c r="A114" s="19">
        <v>4</v>
      </c>
      <c r="B114" s="112">
        <v>21</v>
      </c>
      <c r="C114" s="5" t="str">
        <f t="shared" si="22"/>
        <v>Alex Sheldon</v>
      </c>
      <c r="D114" s="9" t="str">
        <f>C108</f>
        <v>18Ard</v>
      </c>
      <c r="E114" s="114">
        <v>6476</v>
      </c>
      <c r="F114" s="19">
        <f>IF(E114=0," ",RANK(E114,E111:E120))</f>
        <v>3</v>
      </c>
      <c r="G114" s="19">
        <f>IF(E114=0," ",INDEX(PlacePts,F114,C109-1))</f>
        <v>-0.5</v>
      </c>
      <c r="H114" s="28">
        <f t="shared" si="23"/>
        <v>2.7122713946670389</v>
      </c>
      <c r="I114" s="28">
        <f t="shared" si="24"/>
        <v>2.2122713946670389</v>
      </c>
    </row>
    <row r="115" spans="1:9" hidden="1">
      <c r="A115" s="19">
        <v>5</v>
      </c>
      <c r="B115" s="25"/>
      <c r="C115" s="5" t="str">
        <f t="shared" si="22"/>
        <v xml:space="preserve">  </v>
      </c>
      <c r="D115" s="9" t="str">
        <f>C108</f>
        <v>18Ard</v>
      </c>
      <c r="E115" s="30"/>
      <c r="F115" s="19" t="str">
        <f>IF(E115=0," ",RANK(E115,E111:E120))</f>
        <v xml:space="preserve"> </v>
      </c>
      <c r="G115" s="19" t="str">
        <f>IF(E115=0," ",INDEX(PlacePts,F115,C109-1))</f>
        <v xml:space="preserve"> </v>
      </c>
      <c r="H115" s="28" t="str">
        <f t="shared" si="23"/>
        <v xml:space="preserve"> </v>
      </c>
      <c r="I115" s="28" t="str">
        <f t="shared" si="24"/>
        <v xml:space="preserve"> </v>
      </c>
    </row>
    <row r="116" spans="1:9" hidden="1">
      <c r="A116" s="19">
        <v>6</v>
      </c>
      <c r="B116" s="25"/>
      <c r="C116" s="5" t="str">
        <f t="shared" si="22"/>
        <v xml:space="preserve">  </v>
      </c>
      <c r="D116" s="9" t="str">
        <f>C108</f>
        <v>18Ard</v>
      </c>
      <c r="E116" s="30"/>
      <c r="F116" s="19" t="str">
        <f>IF(E116=0," ",RANK(E116,E111:E120))</f>
        <v xml:space="preserve"> </v>
      </c>
      <c r="G116" s="19" t="str">
        <f>IF(E116=0," ",INDEX(PlacePts,F116,C109-1))</f>
        <v xml:space="preserve"> </v>
      </c>
      <c r="H116" s="28" t="str">
        <f t="shared" si="23"/>
        <v xml:space="preserve"> </v>
      </c>
      <c r="I116" s="28" t="str">
        <f t="shared" si="24"/>
        <v xml:space="preserve"> </v>
      </c>
    </row>
    <row r="117" spans="1:9" hidden="1">
      <c r="A117" s="19">
        <v>7</v>
      </c>
      <c r="B117" s="25"/>
      <c r="C117" s="5" t="str">
        <f t="shared" si="22"/>
        <v xml:space="preserve">  </v>
      </c>
      <c r="D117" s="9" t="str">
        <f>C108</f>
        <v>18Ard</v>
      </c>
      <c r="E117" s="30"/>
      <c r="F117" s="19" t="str">
        <f>IF(E117=0," ",RANK(E117,E111:E120))</f>
        <v xml:space="preserve"> </v>
      </c>
      <c r="G117" s="19" t="str">
        <f>IF(E117=0," ",INDEX(PlacePts,F117,C109-1))</f>
        <v xml:space="preserve"> </v>
      </c>
      <c r="H117" s="28" t="str">
        <f t="shared" si="23"/>
        <v xml:space="preserve"> </v>
      </c>
      <c r="I117" s="28" t="str">
        <f t="shared" si="24"/>
        <v xml:space="preserve"> </v>
      </c>
    </row>
    <row r="118" spans="1:9" hidden="1">
      <c r="A118" s="19">
        <v>8</v>
      </c>
      <c r="B118" s="25"/>
      <c r="C118" s="5" t="str">
        <f t="shared" si="22"/>
        <v xml:space="preserve">  </v>
      </c>
      <c r="D118" s="9" t="str">
        <f>C108</f>
        <v>18Ard</v>
      </c>
      <c r="E118" s="30"/>
      <c r="F118" s="19" t="str">
        <f>IF(E118=0," ",RANK(E118,E111:E120))</f>
        <v xml:space="preserve"> </v>
      </c>
      <c r="G118" s="19" t="str">
        <f>IF(E118=0," ",INDEX(PlacePts,F118,C109-1))</f>
        <v xml:space="preserve"> </v>
      </c>
      <c r="H118" s="28" t="str">
        <f t="shared" si="23"/>
        <v xml:space="preserve"> </v>
      </c>
      <c r="I118" s="28" t="str">
        <f t="shared" si="24"/>
        <v xml:space="preserve"> </v>
      </c>
    </row>
    <row r="119" spans="1:9" hidden="1">
      <c r="A119" s="19">
        <v>9</v>
      </c>
      <c r="B119" s="25"/>
      <c r="C119" s="5" t="str">
        <f t="shared" si="22"/>
        <v xml:space="preserve">  </v>
      </c>
      <c r="D119" s="9" t="str">
        <f>C108</f>
        <v>18Ard</v>
      </c>
      <c r="E119" s="30"/>
      <c r="F119" s="19" t="str">
        <f>IF(E119=0," ",RANK(E119,E111:E120))</f>
        <v xml:space="preserve"> </v>
      </c>
      <c r="G119" s="19" t="str">
        <f>IF(E119=0," ",INDEX(PlacePts,F119,C109-1))</f>
        <v xml:space="preserve"> </v>
      </c>
      <c r="H119" s="28" t="str">
        <f t="shared" si="23"/>
        <v xml:space="preserve"> </v>
      </c>
      <c r="I119" s="28" t="str">
        <f t="shared" si="24"/>
        <v xml:space="preserve"> </v>
      </c>
    </row>
    <row r="120" spans="1:9" hidden="1">
      <c r="A120" s="19">
        <v>10</v>
      </c>
      <c r="B120" s="25"/>
      <c r="C120" s="5" t="str">
        <f t="shared" si="22"/>
        <v xml:space="preserve">  </v>
      </c>
      <c r="D120" s="9" t="str">
        <f>C108</f>
        <v>18Ard</v>
      </c>
      <c r="E120" s="31"/>
      <c r="F120" s="19" t="str">
        <f>IF(E120=0," ",RANK(E120,E111:E120))</f>
        <v xml:space="preserve"> </v>
      </c>
      <c r="G120" s="19" t="str">
        <f>IF(E120=0," ",INDEX(PlacePts,F120,C109-1))</f>
        <v xml:space="preserve"> </v>
      </c>
      <c r="H120" s="28" t="str">
        <f t="shared" si="23"/>
        <v xml:space="preserve"> </v>
      </c>
      <c r="I120" s="28" t="str">
        <f t="shared" si="24"/>
        <v xml:space="preserve"> </v>
      </c>
    </row>
    <row r="122" spans="1:9">
      <c r="B122" s="19" t="s">
        <v>122</v>
      </c>
      <c r="C122" s="32">
        <v>1860</v>
      </c>
      <c r="G122" s="19" t="s">
        <v>123</v>
      </c>
      <c r="H122" s="19">
        <f>AVERAGE(E125:E134)</f>
        <v>6904.25</v>
      </c>
    </row>
    <row r="123" spans="1:9">
      <c r="B123" s="19" t="s">
        <v>124</v>
      </c>
      <c r="C123" s="19">
        <f>COUNT(B125:B134)</f>
        <v>4</v>
      </c>
      <c r="G123" s="19" t="s">
        <v>125</v>
      </c>
      <c r="H123" s="19">
        <f>MAX(E125:E134)</f>
        <v>10175</v>
      </c>
    </row>
    <row r="124" spans="1:9">
      <c r="B124" s="19" t="s">
        <v>126</v>
      </c>
      <c r="C124" s="19" t="s">
        <v>127</v>
      </c>
      <c r="E124" s="19" t="s">
        <v>128</v>
      </c>
      <c r="F124" s="19" t="s">
        <v>129</v>
      </c>
      <c r="G124" s="19" t="s">
        <v>130</v>
      </c>
      <c r="H124" s="19" t="s">
        <v>131</v>
      </c>
      <c r="I124" s="19" t="s">
        <v>132</v>
      </c>
    </row>
    <row r="125" spans="1:9">
      <c r="A125" s="19">
        <v>1</v>
      </c>
      <c r="B125" s="112">
        <v>9</v>
      </c>
      <c r="C125" s="5" t="str">
        <f>LOOKUP(B125,Registration)</f>
        <v>Mark Geary</v>
      </c>
      <c r="D125" s="9">
        <f>C122</f>
        <v>1860</v>
      </c>
      <c r="E125" s="112">
        <v>4401</v>
      </c>
      <c r="F125" s="19">
        <f>IF(E125=0," ",RANK(E125,E125:E134))</f>
        <v>4</v>
      </c>
      <c r="G125" s="19">
        <f>IF(E125=0," ",INDEX(PlacePts,F125,C123-1))</f>
        <v>-1.5</v>
      </c>
      <c r="H125" s="28">
        <f>IF(E125=0," ",IF(E125/H$122*3&gt;3.9,3.9,IF(E125/H$122*3&gt;2.1,E125/H$122*3,2.1)))</f>
        <v>2.1</v>
      </c>
      <c r="I125" s="28">
        <f>IF(E125=0," ",H125+G125)</f>
        <v>0.60000000000000009</v>
      </c>
    </row>
    <row r="126" spans="1:9">
      <c r="A126" s="19">
        <v>2</v>
      </c>
      <c r="B126" s="112">
        <v>11</v>
      </c>
      <c r="C126" s="5" t="str">
        <f t="shared" ref="C126:C134" si="25">LOOKUP(B126,Registration)</f>
        <v>Rick W.</v>
      </c>
      <c r="D126" s="9">
        <f>C122</f>
        <v>1860</v>
      </c>
      <c r="E126" s="112">
        <v>6789</v>
      </c>
      <c r="F126" s="19">
        <f>IF(E126=0," ",RANK(E126,E125:E134))</f>
        <v>2</v>
      </c>
      <c r="G126" s="19">
        <f>IF(E126=0," ",INDEX(PlacePts,F126,C123-1))</f>
        <v>0.5</v>
      </c>
      <c r="H126" s="28">
        <f t="shared" ref="H126:H134" si="26">IF(E126=0," ",IF(E126/H$122*3&gt;3.9,3.9,IF(E126/H$122*3&gt;2.1,E126/H$122*3,2.1)))</f>
        <v>2.9499221494007313</v>
      </c>
      <c r="I126" s="28">
        <f t="shared" ref="I126:I134" si="27">IF(E126=0," ",H126+G126)</f>
        <v>3.4499221494007313</v>
      </c>
    </row>
    <row r="127" spans="1:9">
      <c r="A127" s="19">
        <v>3</v>
      </c>
      <c r="B127" s="112">
        <v>2</v>
      </c>
      <c r="C127" s="5" t="str">
        <f t="shared" si="25"/>
        <v>Mark Derrick</v>
      </c>
      <c r="D127" s="9">
        <f>C122</f>
        <v>1860</v>
      </c>
      <c r="E127" s="112">
        <v>6252</v>
      </c>
      <c r="F127" s="19">
        <f>IF(E127=0," ",RANK(E127,E125:E134))</f>
        <v>3</v>
      </c>
      <c r="G127" s="19">
        <f>IF(E127=0," ",INDEX(PlacePts,F127,C123-1))</f>
        <v>-0.5</v>
      </c>
      <c r="H127" s="28">
        <f t="shared" si="26"/>
        <v>2.7165876090813628</v>
      </c>
      <c r="I127" s="28">
        <f t="shared" si="27"/>
        <v>2.2165876090813628</v>
      </c>
    </row>
    <row r="128" spans="1:9">
      <c r="A128" s="19">
        <v>4</v>
      </c>
      <c r="B128" s="112">
        <v>53</v>
      </c>
      <c r="C128" s="5" t="str">
        <f t="shared" si="25"/>
        <v>David Aber</v>
      </c>
      <c r="D128" s="9">
        <f>C122</f>
        <v>1860</v>
      </c>
      <c r="E128" s="112">
        <v>10175</v>
      </c>
      <c r="F128" s="19">
        <f>IF(E128=0," ",RANK(E128,E125:E134))</f>
        <v>1</v>
      </c>
      <c r="G128" s="19">
        <f>IF(E128=0," ",INDEX(PlacePts,F128,C123-1))</f>
        <v>1.5</v>
      </c>
      <c r="H128" s="28">
        <f t="shared" si="26"/>
        <v>3.9</v>
      </c>
      <c r="I128" s="28">
        <f t="shared" si="27"/>
        <v>5.4</v>
      </c>
    </row>
    <row r="129" spans="1:9" hidden="1">
      <c r="A129" s="19">
        <v>5</v>
      </c>
      <c r="B129" s="25"/>
      <c r="C129" s="5" t="str">
        <f t="shared" si="25"/>
        <v xml:space="preserve">  </v>
      </c>
      <c r="D129" s="9">
        <f>C122</f>
        <v>1860</v>
      </c>
      <c r="E129" s="25"/>
      <c r="F129" s="19" t="str">
        <f>IF(E129=0," ",RANK(E129,E125:E134))</f>
        <v xml:space="preserve"> </v>
      </c>
      <c r="G129" s="19" t="str">
        <f>IF(E129=0," ",INDEX(PlacePts,F129,C123-1))</f>
        <v xml:space="preserve"> </v>
      </c>
      <c r="H129" s="28" t="str">
        <f t="shared" si="26"/>
        <v xml:space="preserve"> </v>
      </c>
      <c r="I129" s="28" t="str">
        <f t="shared" si="27"/>
        <v xml:space="preserve"> </v>
      </c>
    </row>
    <row r="130" spans="1:9" hidden="1">
      <c r="A130" s="19">
        <v>6</v>
      </c>
      <c r="B130" s="25"/>
      <c r="C130" s="5" t="str">
        <f t="shared" si="25"/>
        <v xml:space="preserve">  </v>
      </c>
      <c r="D130" s="9">
        <f>C122</f>
        <v>1860</v>
      </c>
      <c r="E130" s="25"/>
      <c r="F130" s="19" t="str">
        <f>IF(E130=0," ",RANK(E130,E125:E134))</f>
        <v xml:space="preserve"> </v>
      </c>
      <c r="G130" s="19" t="str">
        <f>IF(E130=0," ",INDEX(PlacePts,F130,C123-1))</f>
        <v xml:space="preserve"> </v>
      </c>
      <c r="H130" s="28" t="str">
        <f t="shared" si="26"/>
        <v xml:space="preserve"> </v>
      </c>
      <c r="I130" s="28" t="str">
        <f t="shared" si="27"/>
        <v xml:space="preserve"> </v>
      </c>
    </row>
    <row r="131" spans="1:9" hidden="1">
      <c r="A131" s="19">
        <v>7</v>
      </c>
      <c r="B131" s="25"/>
      <c r="C131" s="5" t="str">
        <f t="shared" si="25"/>
        <v xml:space="preserve">  </v>
      </c>
      <c r="D131" s="9">
        <f>C122</f>
        <v>1860</v>
      </c>
      <c r="E131" s="25"/>
      <c r="F131" s="19" t="str">
        <f>IF(E131=0," ",RANK(E131,E125:E134))</f>
        <v xml:space="preserve"> </v>
      </c>
      <c r="G131" s="19" t="str">
        <f>IF(E131=0," ",INDEX(PlacePts,F131,C123-1))</f>
        <v xml:space="preserve"> </v>
      </c>
      <c r="H131" s="28" t="str">
        <f t="shared" si="26"/>
        <v xml:space="preserve"> </v>
      </c>
      <c r="I131" s="28" t="str">
        <f t="shared" si="27"/>
        <v xml:space="preserve"> </v>
      </c>
    </row>
    <row r="132" spans="1:9" hidden="1">
      <c r="A132" s="19">
        <v>8</v>
      </c>
      <c r="B132" s="25"/>
      <c r="C132" s="5" t="str">
        <f t="shared" si="25"/>
        <v xml:space="preserve">  </v>
      </c>
      <c r="D132" s="9">
        <f>C122</f>
        <v>1860</v>
      </c>
      <c r="E132" s="25"/>
      <c r="F132" s="19" t="str">
        <f>IF(E132=0," ",RANK(E132,E125:E134))</f>
        <v xml:space="preserve"> </v>
      </c>
      <c r="G132" s="19" t="str">
        <f>IF(E132=0," ",INDEX(PlacePts,F132,C123-1))</f>
        <v xml:space="preserve"> </v>
      </c>
      <c r="H132" s="28" t="str">
        <f t="shared" si="26"/>
        <v xml:space="preserve"> </v>
      </c>
      <c r="I132" s="28" t="str">
        <f t="shared" si="27"/>
        <v xml:space="preserve"> </v>
      </c>
    </row>
    <row r="133" spans="1:9" hidden="1">
      <c r="A133" s="19">
        <v>9</v>
      </c>
      <c r="B133" s="25"/>
      <c r="C133" s="5" t="str">
        <f t="shared" si="25"/>
        <v xml:space="preserve">  </v>
      </c>
      <c r="D133" s="9">
        <f>C122</f>
        <v>1860</v>
      </c>
      <c r="E133" s="25"/>
      <c r="F133" s="19" t="str">
        <f>IF(E133=0," ",RANK(E133,E125:E134))</f>
        <v xml:space="preserve"> </v>
      </c>
      <c r="G133" s="19" t="str">
        <f>IF(E133=0," ",INDEX(PlacePts,F133,C123-1))</f>
        <v xml:space="preserve"> </v>
      </c>
      <c r="H133" s="28" t="str">
        <f t="shared" si="26"/>
        <v xml:space="preserve"> </v>
      </c>
      <c r="I133" s="28" t="str">
        <f t="shared" si="27"/>
        <v xml:space="preserve"> </v>
      </c>
    </row>
    <row r="134" spans="1:9" hidden="1">
      <c r="A134" s="19">
        <v>10</v>
      </c>
      <c r="B134" s="25"/>
      <c r="C134" s="5" t="str">
        <f t="shared" si="25"/>
        <v xml:space="preserve">  </v>
      </c>
      <c r="D134" s="9">
        <f>C122</f>
        <v>1860</v>
      </c>
      <c r="E134" s="25"/>
      <c r="F134" s="19" t="str">
        <f>IF(E134=0," ",RANK(E134,E125:E134))</f>
        <v xml:space="preserve"> </v>
      </c>
      <c r="G134" s="19" t="str">
        <f>IF(E134=0," ",INDEX(PlacePts,F134,C123-1))</f>
        <v xml:space="preserve"> </v>
      </c>
      <c r="H134" s="28" t="str">
        <f t="shared" si="26"/>
        <v xml:space="preserve"> </v>
      </c>
      <c r="I134" s="28" t="str">
        <f t="shared" si="27"/>
        <v xml:space="preserve"> </v>
      </c>
    </row>
    <row r="135" spans="1:9" hidden="1"/>
    <row r="136" spans="1:9">
      <c r="B136" s="19" t="s">
        <v>133</v>
      </c>
      <c r="C136" s="32"/>
      <c r="G136" s="19" t="s">
        <v>134</v>
      </c>
      <c r="H136" s="19" t="e">
        <f>AVERAGE(E139:E148)</f>
        <v>#DIV/0!</v>
      </c>
    </row>
    <row r="137" spans="1:9">
      <c r="B137" s="19" t="s">
        <v>135</v>
      </c>
      <c r="C137" s="19">
        <f>COUNT(B139:B148)</f>
        <v>0</v>
      </c>
      <c r="G137" s="19" t="s">
        <v>136</v>
      </c>
      <c r="H137" s="19">
        <f>MAX(E139:E148)</f>
        <v>0</v>
      </c>
    </row>
    <row r="138" spans="1:9">
      <c r="B138" s="19" t="s">
        <v>137</v>
      </c>
      <c r="C138" s="19" t="s">
        <v>138</v>
      </c>
      <c r="E138" s="19" t="s">
        <v>139</v>
      </c>
      <c r="F138" s="19" t="s">
        <v>140</v>
      </c>
      <c r="G138" s="19" t="s">
        <v>141</v>
      </c>
      <c r="H138" s="19" t="s">
        <v>142</v>
      </c>
      <c r="I138" s="19" t="s">
        <v>143</v>
      </c>
    </row>
    <row r="139" spans="1:9">
      <c r="A139" s="19">
        <v>1</v>
      </c>
      <c r="B139" s="25"/>
      <c r="C139" s="5" t="str">
        <f>LOOKUP(B139,Registration)</f>
        <v xml:space="preserve">  </v>
      </c>
      <c r="D139" s="9">
        <f>C136</f>
        <v>0</v>
      </c>
      <c r="E139" s="25"/>
      <c r="F139" s="19" t="str">
        <f>IF(E139=0," ",RANK(E139,E139:E148))</f>
        <v xml:space="preserve"> </v>
      </c>
      <c r="G139" s="19" t="str">
        <f>IF(E139=0," ",INDEX(PlacePts,F139,C137-1))</f>
        <v xml:space="preserve"> </v>
      </c>
      <c r="H139" s="28" t="str">
        <f>IF(E139=0," ",IF(E139/H$136*3&gt;3.9,3.9,IF(E139/H$136*3&gt;2.1,E139/H$136*3,2.1)))</f>
        <v xml:space="preserve"> </v>
      </c>
      <c r="I139" s="28" t="str">
        <f>IF(E139=0," ",H139+G139)</f>
        <v xml:space="preserve"> </v>
      </c>
    </row>
    <row r="140" spans="1:9">
      <c r="A140" s="19">
        <v>2</v>
      </c>
      <c r="B140" s="25"/>
      <c r="C140" s="5" t="str">
        <f t="shared" ref="C140:C148" si="28">LOOKUP(B140,Registration)</f>
        <v xml:space="preserve">  </v>
      </c>
      <c r="D140" s="9">
        <f>C136</f>
        <v>0</v>
      </c>
      <c r="E140" s="25"/>
      <c r="F140" s="19" t="str">
        <f>IF(E140=0," ",RANK(E140,E139:E148))</f>
        <v xml:space="preserve"> </v>
      </c>
      <c r="G140" s="19" t="str">
        <f>IF(E140=0," ",INDEX(PlacePts,F140,C137-1))</f>
        <v xml:space="preserve"> </v>
      </c>
      <c r="H140" s="28" t="str">
        <f t="shared" ref="H140:H148" si="29">IF(E140=0," ",IF(E140/H$136*3&gt;3.9,3.9,IF(E140/H$136*3&gt;2.1,E140/H$136*3,2.1)))</f>
        <v xml:space="preserve"> </v>
      </c>
      <c r="I140" s="28" t="str">
        <f t="shared" ref="I140:I148" si="30">IF(E140=0," ",H140+G140)</f>
        <v xml:space="preserve"> </v>
      </c>
    </row>
    <row r="141" spans="1:9">
      <c r="A141" s="19">
        <v>3</v>
      </c>
      <c r="B141" s="25"/>
      <c r="C141" s="5" t="str">
        <f t="shared" si="28"/>
        <v xml:space="preserve">  </v>
      </c>
      <c r="D141" s="9">
        <f>C136</f>
        <v>0</v>
      </c>
      <c r="E141" s="25"/>
      <c r="F141" s="19" t="str">
        <f>IF(E141=0," ",RANK(E141,E139:E148))</f>
        <v xml:space="preserve"> </v>
      </c>
      <c r="G141" s="19" t="str">
        <f>IF(E141=0," ",INDEX(PlacePts,F141,C137-1))</f>
        <v xml:space="preserve"> </v>
      </c>
      <c r="H141" s="28" t="str">
        <f t="shared" si="29"/>
        <v xml:space="preserve"> </v>
      </c>
      <c r="I141" s="28" t="str">
        <f t="shared" si="30"/>
        <v xml:space="preserve"> </v>
      </c>
    </row>
    <row r="142" spans="1:9">
      <c r="A142" s="19">
        <v>4</v>
      </c>
      <c r="B142" s="25"/>
      <c r="C142" s="5" t="str">
        <f t="shared" si="28"/>
        <v xml:space="preserve">  </v>
      </c>
      <c r="D142" s="9">
        <f>C136</f>
        <v>0</v>
      </c>
      <c r="E142" s="25"/>
      <c r="F142" s="19" t="str">
        <f>IF(E142=0," ",RANK(E142,E139:E148))</f>
        <v xml:space="preserve"> </v>
      </c>
      <c r="G142" s="19" t="str">
        <f>IF(E142=0," ",INDEX(PlacePts,F142,C137-1))</f>
        <v xml:space="preserve"> </v>
      </c>
      <c r="H142" s="28" t="str">
        <f t="shared" si="29"/>
        <v xml:space="preserve"> </v>
      </c>
      <c r="I142" s="28" t="str">
        <f t="shared" si="30"/>
        <v xml:space="preserve"> </v>
      </c>
    </row>
    <row r="143" spans="1:9">
      <c r="A143" s="19">
        <v>5</v>
      </c>
      <c r="B143" s="25"/>
      <c r="C143" s="5" t="str">
        <f t="shared" si="28"/>
        <v xml:space="preserve">  </v>
      </c>
      <c r="D143" s="9">
        <f>C136</f>
        <v>0</v>
      </c>
      <c r="E143" s="25"/>
      <c r="F143" s="19" t="str">
        <f>IF(E143=0," ",RANK(E143,E139:E148))</f>
        <v xml:space="preserve"> </v>
      </c>
      <c r="G143" s="19" t="str">
        <f>IF(E143=0," ",INDEX(PlacePts,F143,C137-1))</f>
        <v xml:space="preserve"> </v>
      </c>
      <c r="H143" s="28" t="str">
        <f t="shared" si="29"/>
        <v xml:space="preserve"> </v>
      </c>
      <c r="I143" s="28" t="str">
        <f t="shared" si="30"/>
        <v xml:space="preserve"> </v>
      </c>
    </row>
    <row r="144" spans="1:9">
      <c r="A144" s="19">
        <v>6</v>
      </c>
      <c r="B144" s="25"/>
      <c r="C144" s="5" t="str">
        <f t="shared" si="28"/>
        <v xml:space="preserve">  </v>
      </c>
      <c r="D144" s="9">
        <f>C136</f>
        <v>0</v>
      </c>
      <c r="E144" s="25"/>
      <c r="F144" s="19" t="str">
        <f>IF(E144=0," ",RANK(E144,E139:E148))</f>
        <v xml:space="preserve"> </v>
      </c>
      <c r="G144" s="19" t="str">
        <f>IF(E144=0," ",INDEX(PlacePts,F144,C137-1))</f>
        <v xml:space="preserve"> </v>
      </c>
      <c r="H144" s="28" t="str">
        <f t="shared" si="29"/>
        <v xml:space="preserve"> </v>
      </c>
      <c r="I144" s="28" t="str">
        <f t="shared" si="30"/>
        <v xml:space="preserve"> </v>
      </c>
    </row>
    <row r="145" spans="1:9">
      <c r="A145" s="19">
        <v>7</v>
      </c>
      <c r="B145" s="25"/>
      <c r="C145" s="5" t="str">
        <f t="shared" si="28"/>
        <v xml:space="preserve">  </v>
      </c>
      <c r="D145" s="9">
        <f>C136</f>
        <v>0</v>
      </c>
      <c r="E145" s="25"/>
      <c r="F145" s="19" t="str">
        <f>IF(E145=0," ",RANK(E145,E139:E148))</f>
        <v xml:space="preserve"> </v>
      </c>
      <c r="G145" s="19" t="str">
        <f>IF(E145=0," ",INDEX(PlacePts,F145,C137-1))</f>
        <v xml:space="preserve"> </v>
      </c>
      <c r="H145" s="28" t="str">
        <f t="shared" si="29"/>
        <v xml:space="preserve"> </v>
      </c>
      <c r="I145" s="28" t="str">
        <f t="shared" si="30"/>
        <v xml:space="preserve"> </v>
      </c>
    </row>
    <row r="146" spans="1:9">
      <c r="A146" s="19">
        <v>8</v>
      </c>
      <c r="B146" s="25"/>
      <c r="C146" s="5" t="str">
        <f t="shared" si="28"/>
        <v xml:space="preserve">  </v>
      </c>
      <c r="D146" s="9">
        <f>C136</f>
        <v>0</v>
      </c>
      <c r="E146" s="25"/>
      <c r="F146" s="19" t="str">
        <f>IF(E146=0," ",RANK(E146,E139:E148))</f>
        <v xml:space="preserve"> </v>
      </c>
      <c r="G146" s="19" t="str">
        <f>IF(E146=0," ",INDEX(PlacePts,F146,C137-1))</f>
        <v xml:space="preserve"> </v>
      </c>
      <c r="H146" s="28" t="str">
        <f t="shared" si="29"/>
        <v xml:space="preserve"> </v>
      </c>
      <c r="I146" s="28" t="str">
        <f t="shared" si="30"/>
        <v xml:space="preserve"> </v>
      </c>
    </row>
    <row r="147" spans="1:9">
      <c r="A147" s="19">
        <v>9</v>
      </c>
      <c r="B147" s="25"/>
      <c r="C147" s="5" t="str">
        <f t="shared" si="28"/>
        <v xml:space="preserve">  </v>
      </c>
      <c r="D147" s="9">
        <f>C136</f>
        <v>0</v>
      </c>
      <c r="E147" s="25"/>
      <c r="F147" s="19" t="str">
        <f>IF(E147=0," ",RANK(E147,E139:E148))</f>
        <v xml:space="preserve"> </v>
      </c>
      <c r="G147" s="19" t="str">
        <f>IF(E147=0," ",INDEX(PlacePts,F147,C137-1))</f>
        <v xml:space="preserve"> </v>
      </c>
      <c r="H147" s="28" t="str">
        <f t="shared" si="29"/>
        <v xml:space="preserve"> </v>
      </c>
      <c r="I147" s="28" t="str">
        <f t="shared" si="30"/>
        <v xml:space="preserve"> </v>
      </c>
    </row>
    <row r="148" spans="1:9">
      <c r="A148" s="19">
        <v>10</v>
      </c>
      <c r="B148" s="25"/>
      <c r="C148" s="5" t="str">
        <f t="shared" si="28"/>
        <v xml:space="preserve">  </v>
      </c>
      <c r="D148" s="9">
        <f>C136</f>
        <v>0</v>
      </c>
      <c r="E148" s="25"/>
      <c r="F148" s="19" t="str">
        <f>IF(E148=0," ",RANK(E148,E139:E148))</f>
        <v xml:space="preserve"> </v>
      </c>
      <c r="G148" s="19" t="str">
        <f>IF(E148=0," ",INDEX(PlacePts,F148,C137-1))</f>
        <v xml:space="preserve"> </v>
      </c>
      <c r="H148" s="28" t="str">
        <f t="shared" si="29"/>
        <v xml:space="preserve"> </v>
      </c>
      <c r="I148" s="28" t="str">
        <f t="shared" si="30"/>
        <v xml:space="preserve"> </v>
      </c>
    </row>
  </sheetData>
  <mergeCells count="1">
    <mergeCell ref="C3:E3"/>
  </mergeCells>
  <phoneticPr fontId="0" type="noConversion"/>
  <pageMargins left="0.78749999999999998" right="0.78749999999999998" top="0.78749999999999998" bottom="0.78749999999999998" header="0.5" footer="0.5"/>
  <pageSetup scale="70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0"/>
  <sheetViews>
    <sheetView tabSelected="1" view="pageBreakPreview" topLeftCell="A2" zoomScale="80" zoomScaleNormal="50" zoomScaleSheetLayoutView="8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7.140625" style="19" customWidth="1"/>
    <col min="4" max="4" width="9" style="9" hidden="1" customWidth="1"/>
    <col min="5" max="5" width="9.14062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 hidden="1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144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145</v>
      </c>
      <c r="C3" s="126">
        <v>40193</v>
      </c>
      <c r="D3" s="127"/>
      <c r="E3" s="127"/>
      <c r="F3" s="127"/>
      <c r="G3" s="20"/>
      <c r="H3" s="20"/>
      <c r="I3" s="20"/>
    </row>
    <row r="4" spans="1:15">
      <c r="A4" s="20"/>
      <c r="B4" s="20" t="s">
        <v>146</v>
      </c>
      <c r="C4" s="23">
        <v>0.58333333333333337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147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148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149</v>
      </c>
      <c r="C8" s="20"/>
      <c r="D8" s="21"/>
      <c r="E8" s="20"/>
      <c r="F8" s="20"/>
      <c r="G8" s="20"/>
      <c r="H8" s="20"/>
      <c r="I8" s="20"/>
    </row>
    <row r="9" spans="1:15" ht="13.5" thickBot="1"/>
    <row r="10" spans="1:15" ht="13.5" thickBot="1">
      <c r="B10" s="19" t="s">
        <v>150</v>
      </c>
      <c r="C10" s="119" t="s">
        <v>1104</v>
      </c>
      <c r="G10" s="19" t="s">
        <v>151</v>
      </c>
      <c r="H10" s="19">
        <f>AVERAGE(E13:E22)</f>
        <v>6208.5</v>
      </c>
    </row>
    <row r="11" spans="1:15">
      <c r="B11" s="19" t="s">
        <v>152</v>
      </c>
      <c r="C11" s="19">
        <f>COUNT(B13:B22)</f>
        <v>4</v>
      </c>
      <c r="G11" s="19" t="s">
        <v>153</v>
      </c>
      <c r="H11" s="19">
        <f>MAX(E13:E22)</f>
        <v>6942</v>
      </c>
    </row>
    <row r="12" spans="1:15" ht="13.5" thickBot="1">
      <c r="B12" s="19" t="s">
        <v>154</v>
      </c>
      <c r="C12" s="19" t="s">
        <v>155</v>
      </c>
      <c r="E12" s="19" t="s">
        <v>156</v>
      </c>
      <c r="F12" s="19" t="s">
        <v>157</v>
      </c>
      <c r="G12" s="19" t="s">
        <v>158</v>
      </c>
      <c r="H12" s="19" t="s">
        <v>159</v>
      </c>
      <c r="I12" s="19" t="s">
        <v>160</v>
      </c>
    </row>
    <row r="13" spans="1:15">
      <c r="A13" s="19">
        <v>1</v>
      </c>
      <c r="B13" s="112">
        <v>3</v>
      </c>
      <c r="C13" s="5" t="str">
        <f>LOOKUP(B13,Registration)</f>
        <v>Pierre Leboeuf</v>
      </c>
      <c r="D13" s="9" t="str">
        <f>C10</f>
        <v>18EU</v>
      </c>
      <c r="E13" s="113">
        <v>6243</v>
      </c>
      <c r="F13" s="19">
        <f>IF(E13=0," ",RANK(E13,E13:E22))</f>
        <v>2</v>
      </c>
      <c r="G13" s="19">
        <f>IF(E13=0," ",INDEX(PlacePts,F13,C11-1))</f>
        <v>0.5</v>
      </c>
      <c r="H13" s="28">
        <f>IF(E13=0," ",IF(E13/H$10*3&gt;3.9,3.9,IF(E13/H$10*3&gt;2.1,E13/H$10*3,2.1)))</f>
        <v>3.0166706934042038</v>
      </c>
      <c r="I13" s="28">
        <f>IF(E13=0," ",H13+G13)</f>
        <v>3.5166706934042038</v>
      </c>
      <c r="J13" s="29"/>
      <c r="K13" s="29"/>
      <c r="L13" s="29"/>
      <c r="M13" s="29"/>
      <c r="N13" s="29"/>
      <c r="O13" s="29"/>
    </row>
    <row r="14" spans="1:15">
      <c r="A14" s="19">
        <v>2</v>
      </c>
      <c r="B14" s="112">
        <v>22</v>
      </c>
      <c r="C14" s="5" t="str">
        <f t="shared" ref="C14:C22" si="0">LOOKUP(B14,Registration)</f>
        <v>Barrington B.</v>
      </c>
      <c r="D14" s="9" t="str">
        <f>C10</f>
        <v>18EU</v>
      </c>
      <c r="E14" s="114">
        <v>6942</v>
      </c>
      <c r="F14" s="19">
        <f>IF(E14=0," ",RANK(E14,E13:E22))</f>
        <v>1</v>
      </c>
      <c r="G14" s="19">
        <f>IF(E14=0," ",INDEX(PlacePts,F14,C11-1))</f>
        <v>1.5</v>
      </c>
      <c r="H14" s="28">
        <f t="shared" ref="H14:H22" si="1">IF(E14=0," ",IF(E14/H$10*3&gt;3.9,3.9,IF(E14/H$10*3&gt;2.1,E14/H$10*3,2.1)))</f>
        <v>3.3544334380285088</v>
      </c>
      <c r="I14" s="28">
        <f t="shared" ref="I14:I22" si="2">IF(E14=0," ",H14+G14)</f>
        <v>4.8544334380285088</v>
      </c>
      <c r="J14" s="29"/>
      <c r="K14" s="29"/>
      <c r="L14" s="29"/>
      <c r="M14" s="29"/>
      <c r="N14" s="29"/>
      <c r="O14" s="29"/>
    </row>
    <row r="15" spans="1:15">
      <c r="A15" s="19">
        <v>3</v>
      </c>
      <c r="B15" s="112">
        <v>50</v>
      </c>
      <c r="C15" s="5" t="str">
        <f t="shared" si="0"/>
        <v>Kevin Karg</v>
      </c>
      <c r="D15" s="9" t="str">
        <f>C10</f>
        <v>18EU</v>
      </c>
      <c r="E15" s="114">
        <v>6043</v>
      </c>
      <c r="F15" s="19">
        <f>IF(E15=0," ",RANK(E15,E13:E22))</f>
        <v>3</v>
      </c>
      <c r="G15" s="19">
        <f>IF(E15=0," ",INDEX(PlacePts,F15,C11-1))</f>
        <v>-0.5</v>
      </c>
      <c r="H15" s="28">
        <f t="shared" si="1"/>
        <v>2.920028992510268</v>
      </c>
      <c r="I15" s="28">
        <f t="shared" si="2"/>
        <v>2.420028992510268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51</v>
      </c>
      <c r="C16" s="5" t="str">
        <f t="shared" si="0"/>
        <v>David Synder</v>
      </c>
      <c r="D16" s="9" t="str">
        <f>C10</f>
        <v>18EU</v>
      </c>
      <c r="E16" s="114">
        <v>5606</v>
      </c>
      <c r="F16" s="19">
        <f>IF(E16=0," ",RANK(E16,E13:E22))</f>
        <v>4</v>
      </c>
      <c r="G16" s="19">
        <f>IF(E16=0," ",INDEX(PlacePts,F16,C$11-1))</f>
        <v>-1.5</v>
      </c>
      <c r="H16" s="28">
        <f t="shared" si="1"/>
        <v>2.7088668760570185</v>
      </c>
      <c r="I16" s="28">
        <f t="shared" si="2"/>
        <v>1.2088668760570185</v>
      </c>
      <c r="J16" s="29"/>
      <c r="K16" s="29"/>
      <c r="L16" s="29"/>
      <c r="M16" s="29"/>
      <c r="N16" s="29"/>
      <c r="O16" s="29"/>
    </row>
    <row r="17" spans="1:15" hidden="1">
      <c r="A17" s="19">
        <v>5</v>
      </c>
      <c r="B17" s="112"/>
      <c r="C17" s="5" t="str">
        <f t="shared" si="0"/>
        <v xml:space="preserve">  </v>
      </c>
      <c r="D17" s="9" t="str">
        <f>C10</f>
        <v>18EU</v>
      </c>
      <c r="E17" s="114"/>
      <c r="F17" s="19" t="str">
        <f>IF(E17=0," ",RANK(E17,E13:E22))</f>
        <v xml:space="preserve"> </v>
      </c>
      <c r="G17" s="19" t="str">
        <f>IF(E17=0," ",INDEX(PlacePts,F17,C11-1))</f>
        <v xml:space="preserve"> </v>
      </c>
      <c r="H17" s="28" t="str">
        <f t="shared" si="1"/>
        <v xml:space="preserve"> </v>
      </c>
      <c r="I17" s="28" t="str">
        <f t="shared" si="2"/>
        <v xml:space="preserve"> 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112"/>
      <c r="C18" s="5" t="str">
        <f t="shared" si="0"/>
        <v xml:space="preserve">  </v>
      </c>
      <c r="D18" s="9" t="str">
        <f>C10</f>
        <v>18EU</v>
      </c>
      <c r="E18" s="114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si="0"/>
        <v xml:space="preserve">  </v>
      </c>
      <c r="D19" s="9" t="str">
        <f>C10</f>
        <v>18EU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0"/>
        <v xml:space="preserve">  </v>
      </c>
      <c r="D20" s="9" t="str">
        <f>C10</f>
        <v>18EU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0"/>
        <v xml:space="preserve">  </v>
      </c>
      <c r="D21" s="9" t="str">
        <f>C10</f>
        <v>18EU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 ht="13.5" hidden="1" thickBot="1">
      <c r="A22" s="19">
        <v>10</v>
      </c>
      <c r="B22" s="112"/>
      <c r="C22" s="5" t="str">
        <f t="shared" si="0"/>
        <v xml:space="preserve">  </v>
      </c>
      <c r="D22" s="9" t="str">
        <f>C10</f>
        <v>18EU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3" spans="1:15" ht="13.5" thickBot="1">
      <c r="B23" s="120"/>
      <c r="E23" s="120"/>
    </row>
    <row r="24" spans="1:15" ht="13.5" thickBot="1">
      <c r="B24" s="120" t="s">
        <v>161</v>
      </c>
      <c r="C24" s="119" t="s">
        <v>1105</v>
      </c>
      <c r="E24" s="120"/>
      <c r="G24" s="19" t="s">
        <v>162</v>
      </c>
      <c r="H24" s="38">
        <f>AVERAGE(E27:E36)</f>
        <v>5016</v>
      </c>
    </row>
    <row r="25" spans="1:15">
      <c r="B25" s="120" t="s">
        <v>36</v>
      </c>
      <c r="C25" s="19">
        <f>COUNT(B27:B36)</f>
        <v>4</v>
      </c>
      <c r="E25" s="120"/>
      <c r="G25" s="19" t="s">
        <v>163</v>
      </c>
      <c r="H25" s="19">
        <f>MAX(E27:E36)</f>
        <v>5554</v>
      </c>
    </row>
    <row r="26" spans="1:15" ht="13.5" thickBot="1">
      <c r="B26" s="120" t="s">
        <v>38</v>
      </c>
      <c r="C26" s="19" t="s">
        <v>164</v>
      </c>
      <c r="E26" s="120" t="s">
        <v>40</v>
      </c>
      <c r="F26" s="19" t="s">
        <v>165</v>
      </c>
      <c r="G26" s="19" t="s">
        <v>166</v>
      </c>
      <c r="H26" s="19" t="s">
        <v>167</v>
      </c>
      <c r="I26" s="19" t="s">
        <v>168</v>
      </c>
    </row>
    <row r="27" spans="1:15" ht="13.5" thickBot="1">
      <c r="A27" s="19">
        <v>1</v>
      </c>
      <c r="B27" s="112">
        <v>33</v>
      </c>
      <c r="C27" s="5" t="str">
        <f>LOOKUP(B27,Registration)</f>
        <v>Tim Hardwick</v>
      </c>
      <c r="D27" s="9" t="str">
        <f>C24</f>
        <v>18Neb</v>
      </c>
      <c r="E27" s="113">
        <v>5122</v>
      </c>
      <c r="F27" s="19">
        <f>IF(E27=0," ",RANK(E27,E27:E36))</f>
        <v>3</v>
      </c>
      <c r="G27" s="19">
        <f>IF(E27=0," ",INDEX(PlacePts,F27,C25-1))</f>
        <v>-0.5</v>
      </c>
      <c r="H27" s="28">
        <f>IF(E27=0," ",IF(E27/H$24*3&gt;3.9,3.9,IF(E27/H$24*3&gt;2.1,E27/H$24*3,2.1)))</f>
        <v>3.0633971291866029</v>
      </c>
      <c r="I27" s="28">
        <f>IF(E27=0," ",H27+G27)</f>
        <v>2.5633971291866029</v>
      </c>
      <c r="J27" s="29"/>
      <c r="K27" s="29"/>
      <c r="L27" s="29"/>
      <c r="M27" s="29"/>
      <c r="N27" s="29"/>
      <c r="O27" s="29"/>
    </row>
    <row r="28" spans="1:15" ht="13.5" thickBot="1">
      <c r="A28" s="19">
        <v>2</v>
      </c>
      <c r="B28" s="112">
        <v>35</v>
      </c>
      <c r="C28" s="5" t="str">
        <f>LOOKUP(B28,Registration)</f>
        <v>Robert Ford</v>
      </c>
      <c r="D28" s="9" t="str">
        <f>C24</f>
        <v>18Neb</v>
      </c>
      <c r="E28" s="113">
        <v>5554</v>
      </c>
      <c r="F28" s="19">
        <f>IF(E28=0," ",RANK(E28,E27:E36))</f>
        <v>1</v>
      </c>
      <c r="G28" s="19">
        <f>IF(E28=0," ",INDEX(PlacePts,F28,C25-1))</f>
        <v>1.5</v>
      </c>
      <c r="H28" s="28">
        <f t="shared" ref="H28:H36" si="3">IF(E28=0," ",IF(E28/H$24*3&gt;3.9,3.9,IF(E28/H$24*3&gt;2.1,E28/H$24*3,2.1)))</f>
        <v>3.3217703349282295</v>
      </c>
      <c r="I28" s="28">
        <f t="shared" ref="I28:I36" si="4">IF(E28=0," ",H28+G28)</f>
        <v>4.8217703349282299</v>
      </c>
      <c r="J28" s="29"/>
      <c r="K28" s="29"/>
      <c r="L28" s="29"/>
      <c r="M28" s="29"/>
      <c r="N28" s="29"/>
      <c r="O28" s="29"/>
    </row>
    <row r="29" spans="1:15" ht="13.5" thickBot="1">
      <c r="A29" s="19">
        <v>3</v>
      </c>
      <c r="B29" s="112">
        <v>5</v>
      </c>
      <c r="C29" s="5" t="str">
        <f>LOOKUP(B29,Registration)</f>
        <v>Stephen Webb</v>
      </c>
      <c r="D29" s="9" t="str">
        <f>C24</f>
        <v>18Neb</v>
      </c>
      <c r="E29" s="113">
        <v>3845</v>
      </c>
      <c r="F29" s="19">
        <f>IF(E29=0," ",RANK(E29,E27:E36))</f>
        <v>4</v>
      </c>
      <c r="G29" s="19">
        <f>IF(E29=0," ",INDEX(PlacePts,F29,C25-1))</f>
        <v>-1.5</v>
      </c>
      <c r="H29" s="28">
        <f t="shared" si="3"/>
        <v>2.2996411483253589</v>
      </c>
      <c r="I29" s="28">
        <f t="shared" si="4"/>
        <v>0.79964114832535893</v>
      </c>
      <c r="J29" s="29"/>
      <c r="K29" s="29"/>
      <c r="L29" s="29"/>
      <c r="M29" s="29"/>
      <c r="N29" s="29"/>
      <c r="O29" s="29"/>
    </row>
    <row r="30" spans="1:15">
      <c r="A30" s="19">
        <v>4</v>
      </c>
      <c r="B30" s="112">
        <v>11</v>
      </c>
      <c r="C30" s="5" t="str">
        <f>LOOKUP(B30,Registration)</f>
        <v>Rick W.</v>
      </c>
      <c r="D30" s="9" t="str">
        <f>C24</f>
        <v>18Neb</v>
      </c>
      <c r="E30" s="113">
        <v>5543</v>
      </c>
      <c r="F30" s="19">
        <f>IF(E30=0," ",RANK(E30,E27:E36))</f>
        <v>2</v>
      </c>
      <c r="G30" s="19">
        <f>IF(E30=0," ",INDEX(PlacePts,F30,C25-1))</f>
        <v>0.5</v>
      </c>
      <c r="H30" s="28">
        <f t="shared" si="3"/>
        <v>3.3151913875598087</v>
      </c>
      <c r="I30" s="28">
        <f t="shared" si="4"/>
        <v>3.8151913875598087</v>
      </c>
      <c r="J30" s="29"/>
      <c r="K30" s="29"/>
      <c r="L30" s="29"/>
      <c r="M30" s="29"/>
      <c r="N30" s="29"/>
      <c r="O30" s="29"/>
    </row>
    <row r="31" spans="1:15" hidden="1">
      <c r="A31" s="19">
        <v>5</v>
      </c>
      <c r="B31" s="112"/>
      <c r="C31" s="5" t="str">
        <f t="shared" ref="C31:C36" si="5">LOOKUP(B31,Registration)</f>
        <v xml:space="preserve">  </v>
      </c>
      <c r="D31" s="9" t="str">
        <f>C24</f>
        <v>18Neb</v>
      </c>
      <c r="E31" s="114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3"/>
        <v xml:space="preserve"> </v>
      </c>
      <c r="I31" s="28" t="str">
        <f t="shared" si="4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112"/>
      <c r="C32" s="5" t="str">
        <f t="shared" si="5"/>
        <v xml:space="preserve">  </v>
      </c>
      <c r="D32" s="9" t="str">
        <f>C24</f>
        <v>18Neb</v>
      </c>
      <c r="E32" s="114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3"/>
        <v xml:space="preserve"> </v>
      </c>
      <c r="I32" s="28" t="str">
        <f t="shared" si="4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112"/>
      <c r="C33" s="5" t="str">
        <f t="shared" si="5"/>
        <v xml:space="preserve">  </v>
      </c>
      <c r="D33" s="9" t="str">
        <f>C24</f>
        <v>18Neb</v>
      </c>
      <c r="E33" s="114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3"/>
        <v xml:space="preserve"> </v>
      </c>
      <c r="I33" s="28" t="str">
        <f t="shared" si="4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112"/>
      <c r="C34" s="5" t="str">
        <f t="shared" si="5"/>
        <v xml:space="preserve">  </v>
      </c>
      <c r="D34" s="9" t="str">
        <f>C24</f>
        <v>18Neb</v>
      </c>
      <c r="E34" s="114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3"/>
        <v xml:space="preserve"> </v>
      </c>
      <c r="I34" s="28" t="str">
        <f t="shared" si="4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112"/>
      <c r="C35" s="5" t="str">
        <f t="shared" si="5"/>
        <v xml:space="preserve">  </v>
      </c>
      <c r="D35" s="9" t="str">
        <f>C24</f>
        <v>18Neb</v>
      </c>
      <c r="E35" s="114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3"/>
        <v xml:space="preserve"> </v>
      </c>
      <c r="I35" s="28" t="str">
        <f t="shared" si="4"/>
        <v xml:space="preserve"> </v>
      </c>
    </row>
    <row r="36" spans="1:15" ht="13.5" hidden="1" thickBot="1">
      <c r="A36" s="19">
        <v>10</v>
      </c>
      <c r="B36" s="112"/>
      <c r="C36" s="5" t="str">
        <f t="shared" si="5"/>
        <v xml:space="preserve">  </v>
      </c>
      <c r="D36" s="9" t="str">
        <f>C24</f>
        <v>18Neb</v>
      </c>
      <c r="E36" s="12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3"/>
        <v xml:space="preserve"> </v>
      </c>
      <c r="I36" s="28" t="str">
        <f t="shared" si="4"/>
        <v xml:space="preserve"> </v>
      </c>
    </row>
    <row r="37" spans="1:15" ht="13.5" thickBot="1">
      <c r="B37" s="120"/>
      <c r="E37" s="120"/>
    </row>
    <row r="38" spans="1:15" ht="13.5" thickBot="1">
      <c r="B38" s="120" t="s">
        <v>169</v>
      </c>
      <c r="C38" s="119" t="s">
        <v>1105</v>
      </c>
      <c r="E38" s="120"/>
      <c r="G38" s="19" t="s">
        <v>170</v>
      </c>
      <c r="H38" s="19">
        <f>AVERAGE(E41:E50)</f>
        <v>4078.5</v>
      </c>
    </row>
    <row r="39" spans="1:15">
      <c r="B39" s="120" t="s">
        <v>36</v>
      </c>
      <c r="C39" s="19">
        <f>COUNT(B41:B50)</f>
        <v>4</v>
      </c>
      <c r="E39" s="120"/>
      <c r="G39" s="19" t="s">
        <v>171</v>
      </c>
      <c r="H39" s="19">
        <f>MAX(E41:E50)</f>
        <v>5432</v>
      </c>
    </row>
    <row r="40" spans="1:15" ht="13.5" thickBot="1">
      <c r="B40" s="120" t="s">
        <v>38</v>
      </c>
      <c r="C40" s="19" t="s">
        <v>172</v>
      </c>
      <c r="E40" s="120" t="s">
        <v>40</v>
      </c>
      <c r="F40" s="19" t="s">
        <v>173</v>
      </c>
      <c r="G40" s="19" t="s">
        <v>174</v>
      </c>
      <c r="H40" s="19" t="s">
        <v>175</v>
      </c>
      <c r="I40" s="19" t="s">
        <v>176</v>
      </c>
    </row>
    <row r="41" spans="1:15" ht="13.5" thickBot="1">
      <c r="A41" s="19">
        <v>1</v>
      </c>
      <c r="B41" s="112">
        <v>46</v>
      </c>
      <c r="C41" s="5" t="str">
        <f>LOOKUP(B41,Registration)</f>
        <v>Richard S</v>
      </c>
      <c r="D41" s="9" t="str">
        <f>C38</f>
        <v>18Neb</v>
      </c>
      <c r="E41" s="113">
        <v>4751</v>
      </c>
      <c r="F41" s="19">
        <f>IF(E41=0," ",RANK(E41,E41:E50))</f>
        <v>2</v>
      </c>
      <c r="G41" s="19">
        <f>IF(E41=0," ",INDEX(PlacePts,F41,C39-1))</f>
        <v>0.5</v>
      </c>
      <c r="H41" s="28">
        <f>IF(E41=0," ",IF(E41/H$38*3&gt;3.9,3.9,IF(E41/H$38*3&gt;2.1,E41/H$38*3,2.1)))</f>
        <v>3.4946671570430308</v>
      </c>
      <c r="I41" s="28">
        <f>IF(E41=0," ",H41+G41)</f>
        <v>3.9946671570430308</v>
      </c>
    </row>
    <row r="42" spans="1:15" ht="13.5" thickBot="1">
      <c r="A42" s="19">
        <v>2</v>
      </c>
      <c r="B42" s="112">
        <v>19</v>
      </c>
      <c r="C42" s="5" t="str">
        <f>LOOKUP(B42,Registration)</f>
        <v>Russell de</v>
      </c>
      <c r="D42" s="9" t="str">
        <f>C38</f>
        <v>18Neb</v>
      </c>
      <c r="E42" s="113">
        <v>2091</v>
      </c>
      <c r="F42" s="19">
        <f>IF(E42=0," ",RANK(E42,E41:E50))</f>
        <v>4</v>
      </c>
      <c r="G42" s="19">
        <f>IF(E42=0," ",INDEX(PlacePts,F42,C39-1))</f>
        <v>-1.5</v>
      </c>
      <c r="H42" s="28">
        <f t="shared" ref="H42:H50" si="6">IF(E42=0," ",IF(E42/H$38*3&gt;3.9,3.9,IF(E42/H$38*3&gt;2.1,E42/H$38*3,2.1)))</f>
        <v>2.1</v>
      </c>
      <c r="I42" s="28">
        <f t="shared" ref="I42:I50" si="7">IF(E42=0," ",H42+G42)</f>
        <v>0.60000000000000009</v>
      </c>
    </row>
    <row r="43" spans="1:15" ht="13.5" thickBot="1">
      <c r="A43" s="19">
        <v>3</v>
      </c>
      <c r="B43" s="112">
        <v>52</v>
      </c>
      <c r="C43" s="5" t="str">
        <f>LOOKUP(B43,Registration)</f>
        <v>Franklin</v>
      </c>
      <c r="D43" s="9" t="str">
        <f>C38</f>
        <v>18Neb</v>
      </c>
      <c r="E43" s="113">
        <v>4040</v>
      </c>
      <c r="F43" s="19">
        <f>IF(E43=0," ",RANK(E43,E41:E50))</f>
        <v>3</v>
      </c>
      <c r="G43" s="19">
        <f>IF(E43=0," ",INDEX(PlacePts,F43,C39-1))</f>
        <v>-0.5</v>
      </c>
      <c r="H43" s="28">
        <f t="shared" si="6"/>
        <v>2.9716807649871275</v>
      </c>
      <c r="I43" s="28">
        <f t="shared" si="7"/>
        <v>2.4716807649871275</v>
      </c>
    </row>
    <row r="44" spans="1:15">
      <c r="A44" s="19">
        <v>4</v>
      </c>
      <c r="B44" s="112">
        <v>39</v>
      </c>
      <c r="C44" s="5" t="str">
        <f>LOOKUP(B44,Registration)</f>
        <v>Dave Lionett</v>
      </c>
      <c r="D44" s="9" t="str">
        <f>C38</f>
        <v>18Neb</v>
      </c>
      <c r="E44" s="113">
        <v>5432</v>
      </c>
      <c r="F44" s="19">
        <f>IF(E44=0," ",RANK(E44,E41:E50))</f>
        <v>1</v>
      </c>
      <c r="G44" s="19">
        <f>IF(E44=0," ",INDEX(PlacePts,F44,C39-1))</f>
        <v>1.5</v>
      </c>
      <c r="H44" s="28">
        <f t="shared" si="6"/>
        <v>3.9</v>
      </c>
      <c r="I44" s="28">
        <f t="shared" si="7"/>
        <v>5.4</v>
      </c>
    </row>
    <row r="45" spans="1:15" hidden="1">
      <c r="A45" s="19">
        <v>5</v>
      </c>
      <c r="B45" s="112"/>
      <c r="C45" s="5" t="str">
        <f t="shared" ref="C45:C50" si="8">LOOKUP(B45,Registration)</f>
        <v xml:space="preserve">  </v>
      </c>
      <c r="D45" s="9" t="str">
        <f>C38</f>
        <v>18Neb</v>
      </c>
      <c r="E45" s="114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6"/>
        <v xml:space="preserve"> </v>
      </c>
      <c r="I45" s="28" t="str">
        <f t="shared" si="7"/>
        <v xml:space="preserve"> </v>
      </c>
    </row>
    <row r="46" spans="1:15" hidden="1">
      <c r="A46" s="19">
        <v>6</v>
      </c>
      <c r="B46" s="112"/>
      <c r="C46" s="5" t="str">
        <f t="shared" si="8"/>
        <v xml:space="preserve">  </v>
      </c>
      <c r="D46" s="9" t="str">
        <f>C38</f>
        <v>18Neb</v>
      </c>
      <c r="E46" s="114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6"/>
        <v xml:space="preserve"> </v>
      </c>
      <c r="I46" s="28" t="str">
        <f t="shared" si="7"/>
        <v xml:space="preserve"> </v>
      </c>
    </row>
    <row r="47" spans="1:15" ht="11.25" hidden="1" customHeight="1">
      <c r="A47" s="19">
        <v>7</v>
      </c>
      <c r="B47" s="112"/>
      <c r="C47" s="5" t="str">
        <f t="shared" si="8"/>
        <v xml:space="preserve">  </v>
      </c>
      <c r="D47" s="9" t="str">
        <f>C38</f>
        <v>18Neb</v>
      </c>
      <c r="E47" s="114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6"/>
        <v xml:space="preserve"> </v>
      </c>
      <c r="I47" s="28" t="str">
        <f t="shared" si="7"/>
        <v xml:space="preserve"> </v>
      </c>
    </row>
    <row r="48" spans="1:15" hidden="1">
      <c r="A48" s="19">
        <v>8</v>
      </c>
      <c r="B48" s="112"/>
      <c r="C48" s="5" t="str">
        <f t="shared" si="8"/>
        <v xml:space="preserve">  </v>
      </c>
      <c r="D48" s="9" t="str">
        <f>C38</f>
        <v>18Neb</v>
      </c>
      <c r="E48" s="114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6"/>
        <v xml:space="preserve"> </v>
      </c>
      <c r="I48" s="28" t="str">
        <f t="shared" si="7"/>
        <v xml:space="preserve"> </v>
      </c>
    </row>
    <row r="49" spans="1:9" hidden="1">
      <c r="A49" s="19">
        <v>9</v>
      </c>
      <c r="B49" s="112"/>
      <c r="C49" s="5" t="str">
        <f t="shared" si="8"/>
        <v xml:space="preserve">  </v>
      </c>
      <c r="D49" s="9" t="str">
        <f>C38</f>
        <v>18Neb</v>
      </c>
      <c r="E49" s="114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6"/>
        <v xml:space="preserve"> </v>
      </c>
      <c r="I49" s="28" t="str">
        <f t="shared" si="7"/>
        <v xml:space="preserve"> </v>
      </c>
    </row>
    <row r="50" spans="1:9" ht="13.5" hidden="1" thickBot="1">
      <c r="A50" s="19">
        <v>10</v>
      </c>
      <c r="B50" s="112"/>
      <c r="C50" s="5" t="str">
        <f t="shared" si="8"/>
        <v xml:space="preserve">  </v>
      </c>
      <c r="D50" s="9" t="str">
        <f>C38</f>
        <v>18Neb</v>
      </c>
      <c r="E50" s="12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6"/>
        <v xml:space="preserve"> </v>
      </c>
      <c r="I50" s="28" t="str">
        <f t="shared" si="7"/>
        <v xml:space="preserve"> </v>
      </c>
    </row>
    <row r="51" spans="1:9" ht="13.5" thickBot="1">
      <c r="B51" s="120"/>
      <c r="E51" s="120"/>
    </row>
    <row r="52" spans="1:9" ht="13.5" thickBot="1">
      <c r="B52" s="120" t="s">
        <v>177</v>
      </c>
      <c r="C52" s="119" t="s">
        <v>1104</v>
      </c>
      <c r="E52" s="120"/>
      <c r="G52" s="19" t="s">
        <v>178</v>
      </c>
      <c r="H52" s="19">
        <f>AVERAGE(E55:E64)</f>
        <v>7035.5</v>
      </c>
    </row>
    <row r="53" spans="1:9">
      <c r="B53" s="120" t="s">
        <v>36</v>
      </c>
      <c r="C53" s="19">
        <f>COUNT(B55:B64)</f>
        <v>4</v>
      </c>
      <c r="E53" s="120"/>
      <c r="G53" s="19" t="s">
        <v>179</v>
      </c>
      <c r="H53" s="19">
        <f>MAX(E55:E64)</f>
        <v>7967</v>
      </c>
    </row>
    <row r="54" spans="1:9" ht="13.5" thickBot="1">
      <c r="B54" s="120" t="s">
        <v>38</v>
      </c>
      <c r="C54" s="19" t="s">
        <v>180</v>
      </c>
      <c r="E54" s="120" t="s">
        <v>40</v>
      </c>
      <c r="F54" s="19" t="s">
        <v>181</v>
      </c>
      <c r="G54" s="19" t="s">
        <v>182</v>
      </c>
      <c r="H54" s="19" t="s">
        <v>183</v>
      </c>
      <c r="I54" s="19" t="s">
        <v>184</v>
      </c>
    </row>
    <row r="55" spans="1:9" ht="13.5" thickBot="1">
      <c r="A55" s="19">
        <v>1</v>
      </c>
      <c r="B55" s="112">
        <v>30</v>
      </c>
      <c r="C55" s="5" t="str">
        <f>LOOKUP(B55,Registration)</f>
        <v>Mike Coyne</v>
      </c>
      <c r="D55" s="9" t="str">
        <f>C52</f>
        <v>18EU</v>
      </c>
      <c r="E55" s="113">
        <v>5483</v>
      </c>
      <c r="F55" s="19">
        <f>IF(E55=0," ",RANK(E55,E55:E64))</f>
        <v>4</v>
      </c>
      <c r="G55" s="19">
        <f>IF(E55=0," ",INDEX(PlacePts,F55,C53-1))</f>
        <v>-1.5</v>
      </c>
      <c r="H55" s="28">
        <f>IF(E55=0," ",IF(E55/H$52*3&gt;3.9,3.9,IF(E55/H$52*3&gt;2.1,E55/H$52*3,2.1)))</f>
        <v>2.3380001421363086</v>
      </c>
      <c r="I55" s="28">
        <f>IF(E55=0," ",H55+G55)</f>
        <v>0.83800014213630858</v>
      </c>
    </row>
    <row r="56" spans="1:9" ht="13.5" thickBot="1">
      <c r="A56" s="19">
        <v>2</v>
      </c>
      <c r="B56" s="112">
        <v>8</v>
      </c>
      <c r="C56" s="5" t="str">
        <f>LOOKUP(B56,Registration)</f>
        <v>Mike Bennett</v>
      </c>
      <c r="D56" s="9" t="str">
        <f>C52</f>
        <v>18EU</v>
      </c>
      <c r="E56" s="113">
        <v>7408</v>
      </c>
      <c r="F56" s="19">
        <f>IF(E56=0," ",RANK(E56,E55:E64))</f>
        <v>2</v>
      </c>
      <c r="G56" s="19">
        <f>IF(E56=0," ",INDEX(PlacePts,F56,C53-1))</f>
        <v>0.5</v>
      </c>
      <c r="H56" s="28">
        <f t="shared" ref="H56:H64" si="9">IF(E56=0," ",IF(E56/H$52*3&gt;3.9,3.9,IF(E56/H$52*3&gt;2.1,E56/H$52*3,2.1)))</f>
        <v>3.1588373249946704</v>
      </c>
      <c r="I56" s="28">
        <f t="shared" ref="I56:I64" si="10">IF(E56=0," ",H56+G56)</f>
        <v>3.6588373249946704</v>
      </c>
    </row>
    <row r="57" spans="1:9" ht="13.5" thickBot="1">
      <c r="A57" s="19">
        <v>3</v>
      </c>
      <c r="B57" s="112">
        <v>38</v>
      </c>
      <c r="C57" s="5" t="str">
        <f>LOOKUP(B57,Registration)</f>
        <v>Anthony Carver</v>
      </c>
      <c r="D57" s="9" t="str">
        <f>C52</f>
        <v>18EU</v>
      </c>
      <c r="E57" s="113">
        <v>7284</v>
      </c>
      <c r="F57" s="19">
        <f>IF(E57=0," ",RANK(E57,E55:E64))</f>
        <v>3</v>
      </c>
      <c r="G57" s="19">
        <f>IF(E57=0," ",INDEX(PlacePts,F57,C53-1))</f>
        <v>-0.5</v>
      </c>
      <c r="H57" s="28">
        <f t="shared" si="9"/>
        <v>3.1059626181508069</v>
      </c>
      <c r="I57" s="28">
        <f t="shared" si="10"/>
        <v>2.6059626181508069</v>
      </c>
    </row>
    <row r="58" spans="1:9">
      <c r="A58" s="19">
        <v>4</v>
      </c>
      <c r="B58" s="112">
        <v>23</v>
      </c>
      <c r="C58" s="5" t="str">
        <f>LOOKUP(B58,Registration)</f>
        <v>Jeremy V</v>
      </c>
      <c r="D58" s="9" t="str">
        <f>C52</f>
        <v>18EU</v>
      </c>
      <c r="E58" s="113">
        <v>7967</v>
      </c>
      <c r="F58" s="19">
        <f>IF(E58=0," ",RANK(E58,E55:E64))</f>
        <v>1</v>
      </c>
      <c r="G58" s="19">
        <f>IF(E58=0," ",INDEX(PlacePts,F58,C53-1))</f>
        <v>1.5</v>
      </c>
      <c r="H58" s="28">
        <f t="shared" si="9"/>
        <v>3.3971999147182146</v>
      </c>
      <c r="I58" s="28">
        <f t="shared" si="10"/>
        <v>4.8971999147182146</v>
      </c>
    </row>
    <row r="59" spans="1:9" hidden="1">
      <c r="A59" s="19">
        <v>5</v>
      </c>
      <c r="B59" s="25"/>
      <c r="C59" s="5" t="str">
        <f t="shared" ref="C59:C64" si="11">LOOKUP(B59,Registration)</f>
        <v xml:space="preserve">  </v>
      </c>
      <c r="D59" s="9" t="str">
        <f>C52</f>
        <v>18EU</v>
      </c>
      <c r="E59" s="25"/>
      <c r="F59" s="19" t="str">
        <f>IF(E59=0," ",RANK(E59,E55:E64))</f>
        <v xml:space="preserve"> </v>
      </c>
      <c r="G59" s="19" t="str">
        <f>IF(E59=0," ",INDEX(PlacePts,F59,C53-1))</f>
        <v xml:space="preserve"> </v>
      </c>
      <c r="H59" s="28" t="str">
        <f t="shared" si="9"/>
        <v xml:space="preserve"> </v>
      </c>
      <c r="I59" s="28" t="str">
        <f t="shared" si="10"/>
        <v xml:space="preserve"> </v>
      </c>
    </row>
    <row r="60" spans="1:9" hidden="1">
      <c r="A60" s="19">
        <v>6</v>
      </c>
      <c r="B60" s="25"/>
      <c r="C60" s="5" t="str">
        <f t="shared" si="11"/>
        <v xml:space="preserve">  </v>
      </c>
      <c r="D60" s="9" t="str">
        <f>C52</f>
        <v>18EU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9"/>
        <v xml:space="preserve"> </v>
      </c>
      <c r="I60" s="28" t="str">
        <f t="shared" si="10"/>
        <v xml:space="preserve"> </v>
      </c>
    </row>
    <row r="61" spans="1:9" hidden="1">
      <c r="A61" s="19">
        <v>7</v>
      </c>
      <c r="B61" s="25"/>
      <c r="C61" s="5" t="str">
        <f t="shared" si="11"/>
        <v xml:space="preserve">  </v>
      </c>
      <c r="D61" s="9" t="str">
        <f>C52</f>
        <v>18EU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9"/>
        <v xml:space="preserve"> </v>
      </c>
      <c r="I61" s="28" t="str">
        <f t="shared" si="10"/>
        <v xml:space="preserve"> </v>
      </c>
    </row>
    <row r="62" spans="1:9" ht="13.5" hidden="1" customHeight="1">
      <c r="A62" s="19">
        <v>8</v>
      </c>
      <c r="B62" s="25"/>
      <c r="C62" s="5" t="str">
        <f t="shared" si="11"/>
        <v xml:space="preserve">  </v>
      </c>
      <c r="D62" s="9" t="str">
        <f>C52</f>
        <v>18EU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9"/>
        <v xml:space="preserve"> </v>
      </c>
      <c r="I62" s="28" t="str">
        <f t="shared" si="10"/>
        <v xml:space="preserve"> </v>
      </c>
    </row>
    <row r="63" spans="1:9" hidden="1">
      <c r="A63" s="19">
        <v>9</v>
      </c>
      <c r="B63" s="25"/>
      <c r="C63" s="5" t="str">
        <f t="shared" si="11"/>
        <v xml:space="preserve">  </v>
      </c>
      <c r="D63" s="9" t="str">
        <f>C52</f>
        <v>18EU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9"/>
        <v xml:space="preserve"> </v>
      </c>
      <c r="I63" s="28" t="str">
        <f t="shared" si="10"/>
        <v xml:space="preserve"> </v>
      </c>
    </row>
    <row r="64" spans="1:9" hidden="1">
      <c r="A64" s="19">
        <v>10</v>
      </c>
      <c r="B64" s="25"/>
      <c r="C64" s="5" t="str">
        <f t="shared" si="11"/>
        <v xml:space="preserve">  </v>
      </c>
      <c r="D64" s="9" t="str">
        <f>C52</f>
        <v>18EU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9"/>
        <v xml:space="preserve"> </v>
      </c>
      <c r="I64" s="28" t="str">
        <f t="shared" si="10"/>
        <v xml:space="preserve"> </v>
      </c>
    </row>
    <row r="66" spans="1:9" ht="13.5" thickBot="1"/>
    <row r="67" spans="1:9" ht="13.5" thickBot="1">
      <c r="B67" s="19" t="s">
        <v>185</v>
      </c>
      <c r="C67" s="119" t="s">
        <v>1105</v>
      </c>
      <c r="G67" s="19" t="s">
        <v>186</v>
      </c>
      <c r="H67" s="19">
        <f>AVERAGE(E70:E79)</f>
        <v>5363.75</v>
      </c>
    </row>
    <row r="68" spans="1:9">
      <c r="B68" s="19" t="s">
        <v>187</v>
      </c>
      <c r="C68" s="19">
        <f>COUNT(B70:B79)</f>
        <v>4</v>
      </c>
      <c r="G68" s="19" t="s">
        <v>188</v>
      </c>
      <c r="H68" s="19">
        <f>MAX(E70:E79)</f>
        <v>6587</v>
      </c>
    </row>
    <row r="69" spans="1:9" ht="13.5" thickBot="1">
      <c r="B69" s="19" t="s">
        <v>189</v>
      </c>
      <c r="C69" s="19" t="s">
        <v>190</v>
      </c>
      <c r="E69" s="19" t="s">
        <v>191</v>
      </c>
      <c r="F69" s="19" t="s">
        <v>192</v>
      </c>
      <c r="G69" s="19" t="s">
        <v>193</v>
      </c>
      <c r="H69" s="19" t="s">
        <v>194</v>
      </c>
      <c r="I69" s="19" t="s">
        <v>195</v>
      </c>
    </row>
    <row r="70" spans="1:9" ht="13.5" thickBot="1">
      <c r="A70" s="19">
        <v>1</v>
      </c>
      <c r="B70" s="112">
        <v>6</v>
      </c>
      <c r="C70" s="5" t="str">
        <f>LOOKUP(B70,Registration)</f>
        <v>Peter Eldridge</v>
      </c>
      <c r="D70" s="9" t="str">
        <f>C67</f>
        <v>18Neb</v>
      </c>
      <c r="E70" s="113">
        <v>3820</v>
      </c>
      <c r="F70" s="19">
        <f>IF(E70=0," ",RANK(E70,E70:E79))</f>
        <v>4</v>
      </c>
      <c r="G70" s="19">
        <f>IF(E70=0," ",INDEX(PlacePts,F70,C68-1))</f>
        <v>-1.5</v>
      </c>
      <c r="H70" s="28">
        <f>IF(E70=0," ",IF(E70/H$67*3&gt;3.9,3.9,IF(E70/H$67*3&gt;2.1,E70/H$67*3,2.1)))</f>
        <v>2.1365649032859473</v>
      </c>
      <c r="I70" s="28">
        <f>IF(E70=0," ",H70+G70)</f>
        <v>0.63656490328594728</v>
      </c>
    </row>
    <row r="71" spans="1:9" ht="13.5" thickBot="1">
      <c r="A71" s="19">
        <v>2</v>
      </c>
      <c r="B71" s="112">
        <v>27</v>
      </c>
      <c r="C71" s="5" t="str">
        <f>LOOKUP(B71,Registration)</f>
        <v>Bruce Beard</v>
      </c>
      <c r="D71" s="9" t="str">
        <f>C67</f>
        <v>18Neb</v>
      </c>
      <c r="E71" s="113">
        <v>6587</v>
      </c>
      <c r="F71" s="19">
        <f>IF(E71=0," ",RANK(E71,E70:E79))</f>
        <v>1</v>
      </c>
      <c r="G71" s="19">
        <f>IF(E71=0," ",INDEX(PlacePts,F71,C68-1))</f>
        <v>1.5</v>
      </c>
      <c r="H71" s="28">
        <f t="shared" ref="H71:H79" si="12">IF(E71=0," ",IF(E71/H$67*3&gt;3.9,3.9,IF(E71/H$67*3&gt;2.1,E71/H$67*3,2.1)))</f>
        <v>3.6841761827079935</v>
      </c>
      <c r="I71" s="28">
        <f t="shared" ref="I71:I79" si="13">IF(E71=0," ",H71+G71)</f>
        <v>5.1841761827079935</v>
      </c>
    </row>
    <row r="72" spans="1:9" ht="13.5" thickBot="1">
      <c r="A72" s="19">
        <v>3</v>
      </c>
      <c r="B72" s="112">
        <v>15</v>
      </c>
      <c r="C72" s="5" t="str">
        <f>LOOKUP(B72,Registration)</f>
        <v>John Tamplin</v>
      </c>
      <c r="D72" s="9" t="str">
        <f>C67</f>
        <v>18Neb</v>
      </c>
      <c r="E72" s="113">
        <v>5261</v>
      </c>
      <c r="F72" s="19">
        <f>IF(E72=0," ",RANK(E72,E70:E79))</f>
        <v>3</v>
      </c>
      <c r="G72" s="19">
        <f>IF(E72=0," ",INDEX(PlacePts,F72,C68-1))</f>
        <v>-0.5</v>
      </c>
      <c r="H72" s="28">
        <f t="shared" si="12"/>
        <v>2.9425308785830806</v>
      </c>
      <c r="I72" s="28">
        <f t="shared" si="13"/>
        <v>2.4425308785830806</v>
      </c>
    </row>
    <row r="73" spans="1:9">
      <c r="A73" s="19">
        <v>4</v>
      </c>
      <c r="B73" s="112">
        <v>28</v>
      </c>
      <c r="C73" s="5" t="str">
        <f>LOOKUP(B73,Registration)</f>
        <v>Rick Dutton</v>
      </c>
      <c r="D73" s="9" t="str">
        <f>C67</f>
        <v>18Neb</v>
      </c>
      <c r="E73" s="113">
        <v>5787</v>
      </c>
      <c r="F73" s="19">
        <f>IF(E73=0," ",RANK(E73,E70:E79))</f>
        <v>2</v>
      </c>
      <c r="G73" s="19">
        <f>IF(E73=0," ",INDEX(PlacePts,F73,C68-1))</f>
        <v>0.5</v>
      </c>
      <c r="H73" s="28">
        <f t="shared" si="12"/>
        <v>3.2367280354229786</v>
      </c>
      <c r="I73" s="28">
        <f t="shared" si="13"/>
        <v>3.7367280354229786</v>
      </c>
    </row>
    <row r="74" spans="1:9" hidden="1">
      <c r="A74" s="19">
        <v>5</v>
      </c>
      <c r="B74" s="25"/>
      <c r="C74" s="5" t="str">
        <f>LOOKUP(B74,Registration)</f>
        <v xml:space="preserve">  </v>
      </c>
      <c r="D74" s="9" t="str">
        <f>C67</f>
        <v>18Neb</v>
      </c>
      <c r="E74" s="26"/>
      <c r="F74" s="19" t="str">
        <f>IF(E74=0," ",RANK(E74,E70:E79))</f>
        <v xml:space="preserve"> </v>
      </c>
      <c r="G74" s="19" t="str">
        <f>IF(E74=0," ",INDEX(PlacePts,F74,C68-1))</f>
        <v xml:space="preserve"> </v>
      </c>
      <c r="H74" s="28" t="str">
        <f t="shared" si="12"/>
        <v xml:space="preserve"> </v>
      </c>
      <c r="I74" s="28" t="str">
        <f t="shared" si="13"/>
        <v xml:space="preserve"> </v>
      </c>
    </row>
    <row r="75" spans="1:9" hidden="1">
      <c r="A75" s="19">
        <v>6</v>
      </c>
      <c r="B75" s="25"/>
      <c r="C75" s="5" t="str">
        <f t="shared" ref="C75:C79" si="14">LOOKUP(B75,Registration)</f>
        <v xml:space="preserve">  </v>
      </c>
      <c r="D75" s="9" t="str">
        <f>C67</f>
        <v>18Neb</v>
      </c>
      <c r="E75" s="25"/>
      <c r="F75" s="19" t="str">
        <f>IF(E75=0," ",RANK(E75,E70:E79))</f>
        <v xml:space="preserve"> </v>
      </c>
      <c r="G75" s="19" t="str">
        <f>IF(E75=0," ",INDEX(PlacePts,F75,C68-1))</f>
        <v xml:space="preserve"> </v>
      </c>
      <c r="H75" s="28" t="str">
        <f t="shared" si="12"/>
        <v xml:space="preserve"> </v>
      </c>
      <c r="I75" s="28" t="str">
        <f t="shared" si="13"/>
        <v xml:space="preserve"> </v>
      </c>
    </row>
    <row r="76" spans="1:9" hidden="1">
      <c r="A76" s="19">
        <v>7</v>
      </c>
      <c r="B76" s="25"/>
      <c r="C76" s="5" t="str">
        <f t="shared" si="14"/>
        <v xml:space="preserve">  </v>
      </c>
      <c r="D76" s="9" t="str">
        <f>C67</f>
        <v>18Neb</v>
      </c>
      <c r="E76" s="25"/>
      <c r="F76" s="19" t="str">
        <f>IF(E76=0," ",RANK(E76,E70:E79))</f>
        <v xml:space="preserve"> </v>
      </c>
      <c r="G76" s="19" t="str">
        <f>IF(E76=0," ",INDEX(PlacePts,F76,C68-1))</f>
        <v xml:space="preserve"> </v>
      </c>
      <c r="H76" s="28" t="str">
        <f t="shared" si="12"/>
        <v xml:space="preserve"> </v>
      </c>
      <c r="I76" s="28" t="str">
        <f t="shared" si="13"/>
        <v xml:space="preserve"> </v>
      </c>
    </row>
    <row r="77" spans="1:9" hidden="1">
      <c r="A77" s="19">
        <v>8</v>
      </c>
      <c r="B77" s="25"/>
      <c r="C77" s="5" t="str">
        <f t="shared" si="14"/>
        <v xml:space="preserve">  </v>
      </c>
      <c r="D77" s="9" t="str">
        <f>C67</f>
        <v>18Neb</v>
      </c>
      <c r="E77" s="25"/>
      <c r="F77" s="19" t="str">
        <f>IF(E77=0," ",RANK(E77,E70:E79))</f>
        <v xml:space="preserve"> </v>
      </c>
      <c r="G77" s="19" t="str">
        <f>IF(E77=0," ",INDEX(PlacePts,F77,C68-1))</f>
        <v xml:space="preserve"> </v>
      </c>
      <c r="H77" s="28" t="str">
        <f t="shared" si="12"/>
        <v xml:space="preserve"> </v>
      </c>
      <c r="I77" s="28" t="str">
        <f t="shared" si="13"/>
        <v xml:space="preserve"> </v>
      </c>
    </row>
    <row r="78" spans="1:9" hidden="1">
      <c r="A78" s="19">
        <v>9</v>
      </c>
      <c r="B78" s="25"/>
      <c r="C78" s="5" t="str">
        <f t="shared" si="14"/>
        <v xml:space="preserve">  </v>
      </c>
      <c r="D78" s="9" t="str">
        <f>C67</f>
        <v>18Neb</v>
      </c>
      <c r="E78" s="25"/>
      <c r="F78" s="19" t="str">
        <f>IF(E78=0," ",RANK(E78,E70:E79))</f>
        <v xml:space="preserve"> </v>
      </c>
      <c r="G78" s="19" t="str">
        <f>IF(E78=0," ",INDEX(PlacePts,F78,C68-1))</f>
        <v xml:space="preserve"> </v>
      </c>
      <c r="H78" s="28" t="str">
        <f t="shared" si="12"/>
        <v xml:space="preserve"> </v>
      </c>
      <c r="I78" s="28" t="str">
        <f t="shared" si="13"/>
        <v xml:space="preserve"> </v>
      </c>
    </row>
    <row r="79" spans="1:9" hidden="1">
      <c r="A79" s="19">
        <v>10</v>
      </c>
      <c r="B79" s="25"/>
      <c r="C79" s="5" t="str">
        <f t="shared" si="14"/>
        <v xml:space="preserve">  </v>
      </c>
      <c r="D79" s="9" t="str">
        <f>C67</f>
        <v>18Neb</v>
      </c>
      <c r="E79" s="25"/>
      <c r="F79" s="19" t="str">
        <f>IF(E79=0," ",RANK(E79,E70:E79))</f>
        <v xml:space="preserve"> </v>
      </c>
      <c r="G79" s="19" t="str">
        <f>IF(E79=0," ",INDEX(PlacePts,F79,C68-1))</f>
        <v xml:space="preserve"> </v>
      </c>
      <c r="H79" s="28" t="str">
        <f t="shared" si="12"/>
        <v xml:space="preserve"> </v>
      </c>
      <c r="I79" s="28" t="str">
        <f t="shared" si="13"/>
        <v xml:space="preserve"> </v>
      </c>
    </row>
    <row r="80" spans="1:9" ht="13.5" thickBot="1"/>
    <row r="81" spans="1:9" ht="13.5" thickBot="1">
      <c r="B81" s="19" t="s">
        <v>196</v>
      </c>
      <c r="C81" s="118" t="s">
        <v>1103</v>
      </c>
      <c r="G81" s="19" t="s">
        <v>197</v>
      </c>
      <c r="H81" s="19">
        <f>AVERAGE(E84:E93)</f>
        <v>6802.75</v>
      </c>
    </row>
    <row r="82" spans="1:9">
      <c r="B82" s="19" t="s">
        <v>198</v>
      </c>
      <c r="C82" s="19">
        <f>COUNT(B84:B93)</f>
        <v>4</v>
      </c>
      <c r="G82" s="19" t="s">
        <v>199</v>
      </c>
      <c r="H82" s="19">
        <f>MAX(E84:E93)</f>
        <v>7585</v>
      </c>
    </row>
    <row r="83" spans="1:9" ht="13.5" thickBot="1">
      <c r="B83" s="19" t="s">
        <v>200</v>
      </c>
      <c r="C83" s="19" t="s">
        <v>201</v>
      </c>
      <c r="E83" s="19" t="s">
        <v>202</v>
      </c>
      <c r="F83" s="19" t="s">
        <v>203</v>
      </c>
      <c r="G83" s="19" t="s">
        <v>204</v>
      </c>
      <c r="H83" s="19" t="s">
        <v>205</v>
      </c>
      <c r="I83" s="19" t="s">
        <v>206</v>
      </c>
    </row>
    <row r="84" spans="1:9">
      <c r="A84" s="19">
        <v>1</v>
      </c>
      <c r="B84" s="112">
        <v>1</v>
      </c>
      <c r="C84" s="5" t="str">
        <f>LOOKUP(B84,Registration)</f>
        <v>Jim McDanold</v>
      </c>
      <c r="D84" s="9" t="str">
        <f>C81</f>
        <v>18Ard</v>
      </c>
      <c r="E84" s="113">
        <v>6765</v>
      </c>
      <c r="F84" s="19">
        <f>IF(E84=0," ",RANK(E84,E84:E93))</f>
        <v>3</v>
      </c>
      <c r="G84" s="19">
        <f>IF(E84=0," ",INDEX(PlacePts,F84,C82-1))</f>
        <v>-0.5</v>
      </c>
      <c r="H84" s="28">
        <f>IF(E84=0," ",IF(E84/H$81*3&gt;3.9,3.9,IF(E84/H$81*3&gt;2.1,E84/H$81*3,2.1)))</f>
        <v>2.9833523207526369</v>
      </c>
      <c r="I84" s="28">
        <f>IF(E84=0," ",H84+G84)</f>
        <v>2.4833523207526369</v>
      </c>
    </row>
    <row r="85" spans="1:9">
      <c r="A85" s="19">
        <v>2</v>
      </c>
      <c r="B85" s="112">
        <v>9</v>
      </c>
      <c r="C85" s="5" t="str">
        <f t="shared" ref="C85:C93" si="15">LOOKUP(B85,Registration)</f>
        <v>Mark Geary</v>
      </c>
      <c r="D85" s="9" t="str">
        <f>C81</f>
        <v>18Ard</v>
      </c>
      <c r="E85" s="114">
        <v>7585</v>
      </c>
      <c r="F85" s="19">
        <f>IF(E85=0," ",RANK(E85,E84:E93))</f>
        <v>1</v>
      </c>
      <c r="G85" s="19">
        <f>IF(E85=0," ",INDEX(PlacePts,F85,C82-1))</f>
        <v>1.5</v>
      </c>
      <c r="H85" s="28">
        <f t="shared" ref="H85:H93" si="16">IF(E85=0," ",IF(E85/H$81*3&gt;3.9,3.9,IF(E85/H$81*3&gt;2.1,E85/H$81*3,2.1)))</f>
        <v>3.3449707838741687</v>
      </c>
      <c r="I85" s="28">
        <f t="shared" ref="I85:I93" si="17">IF(E85=0," ",H85+G85)</f>
        <v>4.8449707838741691</v>
      </c>
    </row>
    <row r="86" spans="1:9">
      <c r="A86" s="19">
        <v>3</v>
      </c>
      <c r="B86" s="112">
        <v>53</v>
      </c>
      <c r="C86" s="5" t="str">
        <f t="shared" si="15"/>
        <v>David Aber</v>
      </c>
      <c r="D86" s="9" t="str">
        <f>C81</f>
        <v>18Ard</v>
      </c>
      <c r="E86" s="114">
        <v>6942</v>
      </c>
      <c r="F86" s="19">
        <f>IF(E86=0," ",RANK(E86,E84:E93))</f>
        <v>2</v>
      </c>
      <c r="G86" s="19">
        <f>IF(E86=0," ",INDEX(PlacePts,F86,C82-1))</f>
        <v>0.5</v>
      </c>
      <c r="H86" s="28">
        <f t="shared" si="16"/>
        <v>3.061408989011797</v>
      </c>
      <c r="I86" s="28">
        <f t="shared" si="17"/>
        <v>3.561408989011797</v>
      </c>
    </row>
    <row r="87" spans="1:9">
      <c r="A87" s="19">
        <v>4</v>
      </c>
      <c r="B87" s="112">
        <v>24</v>
      </c>
      <c r="C87" s="5" t="str">
        <f t="shared" si="15"/>
        <v>Michael Monical</v>
      </c>
      <c r="D87" s="9" t="str">
        <f>C81</f>
        <v>18Ard</v>
      </c>
      <c r="E87" s="114">
        <v>5919</v>
      </c>
      <c r="F87" s="19">
        <f>IF(E87=0," ",RANK(E87,E84:E93))</f>
        <v>4</v>
      </c>
      <c r="G87" s="19">
        <f>IF(E87=0," ",INDEX(PlacePts,F87,C82-1))</f>
        <v>-1.5</v>
      </c>
      <c r="H87" s="28">
        <f t="shared" si="16"/>
        <v>2.6102679063613978</v>
      </c>
      <c r="I87" s="28">
        <f t="shared" si="17"/>
        <v>1.1102679063613978</v>
      </c>
    </row>
    <row r="88" spans="1:9" hidden="1">
      <c r="A88" s="19">
        <v>5</v>
      </c>
      <c r="B88" s="25"/>
      <c r="C88" s="5" t="str">
        <f t="shared" si="15"/>
        <v xml:space="preserve">  </v>
      </c>
      <c r="D88" s="9" t="str">
        <f>C81</f>
        <v>18Ard</v>
      </c>
      <c r="E88" s="30"/>
      <c r="F88" s="19" t="str">
        <f>IF(E88=0," ",RANK(E88,E84:E93))</f>
        <v xml:space="preserve"> </v>
      </c>
      <c r="G88" s="19" t="str">
        <f>IF(E88=0," ",INDEX(PlacePts,F88,C82-1))</f>
        <v xml:space="preserve"> </v>
      </c>
      <c r="H88" s="28" t="str">
        <f t="shared" si="16"/>
        <v xml:space="preserve"> </v>
      </c>
      <c r="I88" s="28" t="str">
        <f t="shared" si="17"/>
        <v xml:space="preserve"> </v>
      </c>
    </row>
    <row r="89" spans="1:9" hidden="1">
      <c r="A89" s="19">
        <v>6</v>
      </c>
      <c r="B89" s="25"/>
      <c r="C89" s="5" t="str">
        <f t="shared" si="15"/>
        <v xml:space="preserve">  </v>
      </c>
      <c r="D89" s="9" t="str">
        <f>C81</f>
        <v>18Ard</v>
      </c>
      <c r="E89" s="30"/>
      <c r="F89" s="19" t="str">
        <f>IF(E89=0," ",RANK(E89,E84:E93))</f>
        <v xml:space="preserve"> </v>
      </c>
      <c r="G89" s="19" t="str">
        <f>IF(E89=0," ",INDEX(PlacePts,F89,C82-1))</f>
        <v xml:space="preserve"> </v>
      </c>
      <c r="H89" s="28" t="str">
        <f t="shared" si="16"/>
        <v xml:space="preserve"> </v>
      </c>
      <c r="I89" s="28" t="str">
        <f t="shared" si="17"/>
        <v xml:space="preserve"> </v>
      </c>
    </row>
    <row r="90" spans="1:9" hidden="1">
      <c r="A90" s="19">
        <v>7</v>
      </c>
      <c r="B90" s="25"/>
      <c r="C90" s="5" t="str">
        <f t="shared" si="15"/>
        <v xml:space="preserve">  </v>
      </c>
      <c r="D90" s="9" t="str">
        <f>C81</f>
        <v>18Ard</v>
      </c>
      <c r="E90" s="30"/>
      <c r="F90" s="19" t="str">
        <f>IF(E90=0," ",RANK(E90,E84:E93))</f>
        <v xml:space="preserve"> </v>
      </c>
      <c r="G90" s="19" t="str">
        <f>IF(E90=0," ",INDEX(PlacePts,F90,C82-1))</f>
        <v xml:space="preserve"> </v>
      </c>
      <c r="H90" s="28" t="str">
        <f t="shared" si="16"/>
        <v xml:space="preserve"> </v>
      </c>
      <c r="I90" s="28" t="str">
        <f t="shared" si="17"/>
        <v xml:space="preserve"> </v>
      </c>
    </row>
    <row r="91" spans="1:9" hidden="1">
      <c r="A91" s="19">
        <v>8</v>
      </c>
      <c r="B91" s="25"/>
      <c r="C91" s="5" t="str">
        <f t="shared" si="15"/>
        <v xml:space="preserve">  </v>
      </c>
      <c r="D91" s="9" t="str">
        <f>C81</f>
        <v>18Ard</v>
      </c>
      <c r="E91" s="30"/>
      <c r="F91" s="19" t="str">
        <f>IF(E91=0," ",RANK(E91,E84:E93))</f>
        <v xml:space="preserve"> </v>
      </c>
      <c r="G91" s="19" t="str">
        <f>IF(E91=0," ",INDEX(PlacePts,F91,C82-1))</f>
        <v xml:space="preserve"> </v>
      </c>
      <c r="H91" s="28" t="str">
        <f t="shared" si="16"/>
        <v xml:space="preserve"> </v>
      </c>
      <c r="I91" s="28" t="str">
        <f t="shared" si="17"/>
        <v xml:space="preserve"> </v>
      </c>
    </row>
    <row r="92" spans="1:9" hidden="1">
      <c r="A92" s="19">
        <v>9</v>
      </c>
      <c r="B92" s="25"/>
      <c r="C92" s="5" t="str">
        <f t="shared" si="15"/>
        <v xml:space="preserve">  </v>
      </c>
      <c r="D92" s="9" t="str">
        <f>C81</f>
        <v>18Ard</v>
      </c>
      <c r="E92" s="30"/>
      <c r="F92" s="19" t="str">
        <f>IF(E92=0," ",RANK(E92,E84:E93))</f>
        <v xml:space="preserve"> </v>
      </c>
      <c r="G92" s="19" t="str">
        <f>IF(E92=0," ",INDEX(PlacePts,F92,C82-1))</f>
        <v xml:space="preserve"> </v>
      </c>
      <c r="H92" s="28" t="str">
        <f t="shared" si="16"/>
        <v xml:space="preserve"> </v>
      </c>
      <c r="I92" s="28" t="str">
        <f t="shared" si="17"/>
        <v xml:space="preserve"> </v>
      </c>
    </row>
    <row r="93" spans="1:9" ht="13.5" hidden="1" thickBot="1">
      <c r="A93" s="19">
        <v>10</v>
      </c>
      <c r="B93" s="25"/>
      <c r="C93" s="5" t="str">
        <f t="shared" si="15"/>
        <v xml:space="preserve">  </v>
      </c>
      <c r="D93" s="9" t="str">
        <f>C81</f>
        <v>18Ard</v>
      </c>
      <c r="E93" s="31"/>
      <c r="F93" s="19" t="str">
        <f>IF(E93=0," ",RANK(E93,E84:E93))</f>
        <v xml:space="preserve"> </v>
      </c>
      <c r="G93" s="19" t="str">
        <f>IF(E93=0," ",INDEX(PlacePts,F93,C82-1))</f>
        <v xml:space="preserve"> </v>
      </c>
      <c r="H93" s="28" t="str">
        <f t="shared" si="16"/>
        <v xml:space="preserve"> </v>
      </c>
      <c r="I93" s="28" t="str">
        <f t="shared" si="17"/>
        <v xml:space="preserve"> </v>
      </c>
    </row>
    <row r="94" spans="1:9" ht="13.5" thickBot="1"/>
    <row r="95" spans="1:9" ht="13.5" thickBot="1">
      <c r="B95" s="19" t="s">
        <v>207</v>
      </c>
      <c r="C95" s="119" t="s">
        <v>1105</v>
      </c>
      <c r="G95" s="19" t="s">
        <v>208</v>
      </c>
      <c r="H95" s="19">
        <f>AVERAGE(E98:E107)</f>
        <v>4205.666666666667</v>
      </c>
    </row>
    <row r="96" spans="1:9">
      <c r="B96" s="19" t="s">
        <v>209</v>
      </c>
      <c r="C96" s="19">
        <f>COUNT(B98:B107)</f>
        <v>3</v>
      </c>
      <c r="G96" s="19" t="s">
        <v>210</v>
      </c>
      <c r="H96" s="19">
        <f>MAX(E98:E107)</f>
        <v>5057</v>
      </c>
    </row>
    <row r="97" spans="1:9" ht="13.5" thickBot="1">
      <c r="B97" s="19" t="s">
        <v>211</v>
      </c>
      <c r="C97" s="19" t="s">
        <v>212</v>
      </c>
      <c r="E97" s="19" t="s">
        <v>213</v>
      </c>
      <c r="F97" s="19" t="s">
        <v>214</v>
      </c>
      <c r="G97" s="19" t="s">
        <v>215</v>
      </c>
      <c r="H97" s="19" t="s">
        <v>216</v>
      </c>
      <c r="I97" s="19" t="s">
        <v>217</v>
      </c>
    </row>
    <row r="98" spans="1:9">
      <c r="A98" s="19">
        <v>1</v>
      </c>
      <c r="B98" s="112">
        <v>29</v>
      </c>
      <c r="C98" s="5" t="str">
        <f>LOOKUP(B98,Registration)</f>
        <v>Matt Campbell</v>
      </c>
      <c r="D98" s="9" t="str">
        <f>C95</f>
        <v>18Neb</v>
      </c>
      <c r="E98" s="113">
        <v>5057</v>
      </c>
      <c r="F98" s="19">
        <f>IF(E98=0," ",RANK(E98,E98:E107))</f>
        <v>1</v>
      </c>
      <c r="G98" s="19">
        <f>IF(E98=0," ",INDEX(PlacePts,F98,C96-1))</f>
        <v>1</v>
      </c>
      <c r="H98" s="28">
        <f>IF(E98=0," ",IF(E98/H$95*3&gt;3.9,3.9,IF(E98/H$95*3&gt;2.1,E98/H$95*3,2.1)))</f>
        <v>3.6072758975984778</v>
      </c>
      <c r="I98" s="28">
        <f>IF(E98=0," ",H98+G98)</f>
        <v>4.6072758975984778</v>
      </c>
    </row>
    <row r="99" spans="1:9">
      <c r="A99" s="19">
        <v>2</v>
      </c>
      <c r="B99" s="112">
        <v>37</v>
      </c>
      <c r="C99" s="5" t="str">
        <f t="shared" ref="C99:C107" si="18">LOOKUP(B99,Registration)</f>
        <v>Joe Gundersen</v>
      </c>
      <c r="D99" s="9" t="str">
        <f>C95</f>
        <v>18Neb</v>
      </c>
      <c r="E99" s="114">
        <v>4021</v>
      </c>
      <c r="F99" s="19">
        <f>IF(E99=0," ",RANK(E99,E98:E107))</f>
        <v>2</v>
      </c>
      <c r="G99" s="19">
        <f>IF(E99=0," ",INDEX(PlacePts,F99,C96-1))</f>
        <v>0</v>
      </c>
      <c r="H99" s="28">
        <f t="shared" ref="H99:H107" si="19">IF(E99=0," ",IF(E99/H$95*3&gt;3.9,3.9,IF(E99/H$95*3&gt;2.1,E99/H$95*3,2.1)))</f>
        <v>2.8682729650471583</v>
      </c>
      <c r="I99" s="28">
        <f t="shared" ref="I99:I107" si="20">IF(E99=0," ",H99+G99)</f>
        <v>2.8682729650471583</v>
      </c>
    </row>
    <row r="100" spans="1:9" ht="13.5" thickBot="1">
      <c r="A100" s="19">
        <v>3</v>
      </c>
      <c r="B100" s="112">
        <v>12</v>
      </c>
      <c r="C100" s="5" t="str">
        <f t="shared" si="18"/>
        <v>Gary Mroczka</v>
      </c>
      <c r="D100" s="9" t="str">
        <f>C95</f>
        <v>18Neb</v>
      </c>
      <c r="E100" s="114">
        <v>3539</v>
      </c>
      <c r="F100" s="19">
        <f>IF(E100=0," ",RANK(E100,E98:E107))</f>
        <v>3</v>
      </c>
      <c r="G100" s="19">
        <f>IF(E100=0," ",INDEX(PlacePts,F100,C96-1))</f>
        <v>-1</v>
      </c>
      <c r="H100" s="28">
        <f t="shared" si="19"/>
        <v>2.524451137354363</v>
      </c>
      <c r="I100" s="28">
        <f t="shared" si="20"/>
        <v>1.524451137354363</v>
      </c>
    </row>
    <row r="101" spans="1:9" hidden="1">
      <c r="A101" s="19">
        <v>4</v>
      </c>
      <c r="B101" s="25"/>
      <c r="C101" s="5" t="str">
        <f t="shared" si="18"/>
        <v xml:space="preserve">  </v>
      </c>
      <c r="D101" s="9" t="str">
        <f>C95</f>
        <v>18Neb</v>
      </c>
      <c r="E101" s="30"/>
      <c r="F101" s="19" t="str">
        <f>IF(E101=0," ",RANK(E101,E98:E107))</f>
        <v xml:space="preserve"> </v>
      </c>
      <c r="G101" s="19" t="str">
        <f>IF(E101=0," ",INDEX(PlacePts,F101,C96-1))</f>
        <v xml:space="preserve"> </v>
      </c>
      <c r="H101" s="28" t="str">
        <f t="shared" si="19"/>
        <v xml:space="preserve"> </v>
      </c>
      <c r="I101" s="28" t="str">
        <f t="shared" si="20"/>
        <v xml:space="preserve"> </v>
      </c>
    </row>
    <row r="102" spans="1:9" hidden="1">
      <c r="A102" s="19">
        <v>5</v>
      </c>
      <c r="B102" s="25"/>
      <c r="C102" s="5" t="str">
        <f t="shared" si="18"/>
        <v xml:space="preserve">  </v>
      </c>
      <c r="D102" s="9" t="str">
        <f>C95</f>
        <v>18Neb</v>
      </c>
      <c r="E102" s="30"/>
      <c r="F102" s="19" t="str">
        <f>IF(E102=0," ",RANK(E102,E98:E107))</f>
        <v xml:space="preserve"> </v>
      </c>
      <c r="G102" s="19" t="str">
        <f>IF(E102=0," ",INDEX(PlacePts,F102,C96-1))</f>
        <v xml:space="preserve"> </v>
      </c>
      <c r="H102" s="28" t="str">
        <f t="shared" si="19"/>
        <v xml:space="preserve"> </v>
      </c>
      <c r="I102" s="28" t="str">
        <f t="shared" si="20"/>
        <v xml:space="preserve"> </v>
      </c>
    </row>
    <row r="103" spans="1:9" hidden="1">
      <c r="A103" s="19">
        <v>6</v>
      </c>
      <c r="B103" s="25"/>
      <c r="C103" s="5" t="str">
        <f t="shared" si="18"/>
        <v xml:space="preserve">  </v>
      </c>
      <c r="D103" s="9" t="str">
        <f>C95</f>
        <v>18Neb</v>
      </c>
      <c r="E103" s="30"/>
      <c r="F103" s="19" t="str">
        <f>IF(E103=0," ",RANK(E103,E98:E107))</f>
        <v xml:space="preserve"> </v>
      </c>
      <c r="G103" s="19" t="str">
        <f>IF(E103=0," ",INDEX(PlacePts,F103,C96-1))</f>
        <v xml:space="preserve"> </v>
      </c>
      <c r="H103" s="28" t="str">
        <f t="shared" si="19"/>
        <v xml:space="preserve"> </v>
      </c>
      <c r="I103" s="28" t="str">
        <f t="shared" si="20"/>
        <v xml:space="preserve"> </v>
      </c>
    </row>
    <row r="104" spans="1:9" hidden="1">
      <c r="A104" s="19">
        <v>7</v>
      </c>
      <c r="B104" s="25"/>
      <c r="C104" s="5" t="str">
        <f t="shared" si="18"/>
        <v xml:space="preserve">  </v>
      </c>
      <c r="D104" s="9" t="str">
        <f>C95</f>
        <v>18Neb</v>
      </c>
      <c r="E104" s="30"/>
      <c r="F104" s="19" t="str">
        <f>IF(E104=0," ",RANK(E104,E98:E107))</f>
        <v xml:space="preserve"> </v>
      </c>
      <c r="G104" s="19" t="str">
        <f>IF(E104=0," ",INDEX(PlacePts,F104,C96-1))</f>
        <v xml:space="preserve"> </v>
      </c>
      <c r="H104" s="28" t="str">
        <f t="shared" si="19"/>
        <v xml:space="preserve"> </v>
      </c>
      <c r="I104" s="28" t="str">
        <f t="shared" si="20"/>
        <v xml:space="preserve"> </v>
      </c>
    </row>
    <row r="105" spans="1:9" hidden="1">
      <c r="A105" s="19">
        <v>8</v>
      </c>
      <c r="B105" s="25"/>
      <c r="C105" s="5" t="str">
        <f t="shared" si="18"/>
        <v xml:space="preserve">  </v>
      </c>
      <c r="D105" s="9" t="str">
        <f>C95</f>
        <v>18Neb</v>
      </c>
      <c r="E105" s="30"/>
      <c r="F105" s="19" t="str">
        <f>IF(E105=0," ",RANK(E105,E98:E107))</f>
        <v xml:space="preserve"> </v>
      </c>
      <c r="G105" s="19" t="str">
        <f>IF(E105=0," ",INDEX(PlacePts,F105,C96-1))</f>
        <v xml:space="preserve"> </v>
      </c>
      <c r="H105" s="28" t="str">
        <f t="shared" si="19"/>
        <v xml:space="preserve"> </v>
      </c>
      <c r="I105" s="28" t="str">
        <f t="shared" si="20"/>
        <v xml:space="preserve"> </v>
      </c>
    </row>
    <row r="106" spans="1:9" hidden="1">
      <c r="A106" s="19">
        <v>9</v>
      </c>
      <c r="B106" s="25"/>
      <c r="C106" s="5" t="str">
        <f t="shared" si="18"/>
        <v xml:space="preserve">  </v>
      </c>
      <c r="D106" s="9" t="str">
        <f>C95</f>
        <v>18Neb</v>
      </c>
      <c r="E106" s="30"/>
      <c r="F106" s="19" t="str">
        <f>IF(E106=0," ",RANK(E106,E98:E107))</f>
        <v xml:space="preserve"> </v>
      </c>
      <c r="G106" s="19" t="str">
        <f>IF(E106=0," ",INDEX(PlacePts,F106,C96-1))</f>
        <v xml:space="preserve"> </v>
      </c>
      <c r="H106" s="28" t="str">
        <f t="shared" si="19"/>
        <v xml:space="preserve"> </v>
      </c>
      <c r="I106" s="28" t="str">
        <f t="shared" si="20"/>
        <v xml:space="preserve"> </v>
      </c>
    </row>
    <row r="107" spans="1:9" ht="13.5" hidden="1" thickBot="1">
      <c r="A107" s="19">
        <v>10</v>
      </c>
      <c r="B107" s="25"/>
      <c r="C107" s="5" t="str">
        <f t="shared" si="18"/>
        <v xml:space="preserve">  </v>
      </c>
      <c r="D107" s="9" t="str">
        <f>C95</f>
        <v>18Neb</v>
      </c>
      <c r="E107" s="31"/>
      <c r="F107" s="19" t="str">
        <f>IF(E107=0," ",RANK(E107,E98:E107))</f>
        <v xml:space="preserve"> </v>
      </c>
      <c r="G107" s="19" t="str">
        <f>IF(E107=0," ",INDEX(PlacePts,F107,C96-1))</f>
        <v xml:space="preserve"> </v>
      </c>
      <c r="H107" s="28" t="str">
        <f t="shared" si="19"/>
        <v xml:space="preserve"> </v>
      </c>
      <c r="I107" s="28" t="str">
        <f t="shared" si="20"/>
        <v xml:space="preserve"> </v>
      </c>
    </row>
    <row r="108" spans="1:9" hidden="1"/>
    <row r="109" spans="1:9" ht="13.5" thickBot="1">
      <c r="B109" s="19" t="s">
        <v>218</v>
      </c>
      <c r="C109" s="32"/>
      <c r="G109" s="19" t="s">
        <v>219</v>
      </c>
      <c r="H109" s="39" t="e">
        <f>AVERAGE(E112:E121)</f>
        <v>#DIV/0!</v>
      </c>
    </row>
    <row r="110" spans="1:9">
      <c r="B110" s="19" t="s">
        <v>220</v>
      </c>
      <c r="C110" s="19">
        <f>COUNT(B112:B121)</f>
        <v>0</v>
      </c>
      <c r="G110" s="19" t="s">
        <v>221</v>
      </c>
      <c r="H110" s="39">
        <f>MAX(E112:E121)</f>
        <v>0</v>
      </c>
    </row>
    <row r="111" spans="1:9" ht="13.5" thickBot="1">
      <c r="B111" s="19" t="s">
        <v>222</v>
      </c>
      <c r="C111" s="19" t="s">
        <v>223</v>
      </c>
      <c r="E111" s="19" t="s">
        <v>224</v>
      </c>
      <c r="F111" s="19" t="s">
        <v>225</v>
      </c>
      <c r="G111" s="19" t="s">
        <v>226</v>
      </c>
      <c r="H111" s="19" t="s">
        <v>227</v>
      </c>
      <c r="I111" s="19" t="s">
        <v>228</v>
      </c>
    </row>
    <row r="112" spans="1:9">
      <c r="A112" s="19">
        <v>1</v>
      </c>
      <c r="B112" s="25"/>
      <c r="C112" s="5" t="str">
        <f>LOOKUP(B112,Registration)</f>
        <v xml:space="preserve">  </v>
      </c>
      <c r="D112" s="9">
        <f>C109</f>
        <v>0</v>
      </c>
      <c r="E112" s="26"/>
      <c r="F112" s="19" t="str">
        <f>IF(E112=0," ",RANK(E112,E112:E121))</f>
        <v xml:space="preserve"> </v>
      </c>
      <c r="G112" s="19" t="str">
        <f>IF(E112=0," ",INDEX(PlacePts,F112,C110-1))</f>
        <v xml:space="preserve"> </v>
      </c>
      <c r="H112" s="28" t="str">
        <f>IF(E112=0," ",IF(E112/H$109*3&gt;3.9,3.9,IF(E112/H$109*3&gt;2.1,E112/H$109*3,2.1)))</f>
        <v xml:space="preserve"> </v>
      </c>
      <c r="I112" s="28" t="str">
        <f>IF(E112=0," ",H112+G112)</f>
        <v xml:space="preserve"> </v>
      </c>
    </row>
    <row r="113" spans="1:9">
      <c r="A113" s="19">
        <v>2</v>
      </c>
      <c r="B113" s="25"/>
      <c r="C113" s="5" t="str">
        <f t="shared" ref="C113:C121" si="21">LOOKUP(B113,Registration)</f>
        <v xml:space="preserve">  </v>
      </c>
      <c r="D113" s="9">
        <f>C109</f>
        <v>0</v>
      </c>
      <c r="E113" s="30"/>
      <c r="F113" s="19" t="str">
        <f>IF(E113=0," ",RANK(E113,E112:E121))</f>
        <v xml:space="preserve"> </v>
      </c>
      <c r="G113" s="19" t="str">
        <f>IF(E113=0," ",INDEX(PlacePts,F113,C110-1))</f>
        <v xml:space="preserve"> </v>
      </c>
      <c r="H113" s="28" t="str">
        <f t="shared" ref="H113:H121" si="22">IF(E113=0," ",IF(E113/H$109*3&gt;3.9,3.9,IF(E113/H$109*3&gt;2.1,E113/H$109*3,2.1)))</f>
        <v xml:space="preserve"> </v>
      </c>
      <c r="I113" s="28" t="str">
        <f t="shared" ref="I113:I121" si="23">IF(E113=0," ",H113+G113)</f>
        <v xml:space="preserve"> </v>
      </c>
    </row>
    <row r="114" spans="1:9">
      <c r="A114" s="19">
        <v>3</v>
      </c>
      <c r="B114" s="25"/>
      <c r="C114" s="5" t="str">
        <f t="shared" si="21"/>
        <v xml:space="preserve">  </v>
      </c>
      <c r="D114" s="9">
        <f>C109</f>
        <v>0</v>
      </c>
      <c r="E114" s="30"/>
      <c r="F114" s="19" t="str">
        <f>IF(E114=0," ",RANK(E114,E112:E121))</f>
        <v xml:space="preserve"> </v>
      </c>
      <c r="G114" s="19" t="str">
        <f>IF(E114=0," ",INDEX(PlacePts,F114,C110-1))</f>
        <v xml:space="preserve"> </v>
      </c>
      <c r="H114" s="28" t="str">
        <f t="shared" si="22"/>
        <v xml:space="preserve"> </v>
      </c>
      <c r="I114" s="28" t="str">
        <f t="shared" si="23"/>
        <v xml:space="preserve"> </v>
      </c>
    </row>
    <row r="115" spans="1:9">
      <c r="A115" s="19">
        <v>4</v>
      </c>
      <c r="B115" s="25"/>
      <c r="C115" s="5" t="str">
        <f t="shared" si="21"/>
        <v xml:space="preserve">  </v>
      </c>
      <c r="D115" s="9">
        <f>C109</f>
        <v>0</v>
      </c>
      <c r="E115" s="30"/>
      <c r="F115" s="19" t="str">
        <f>IF(E115=0," ",RANK(E115,E112:E121))</f>
        <v xml:space="preserve"> </v>
      </c>
      <c r="G115" s="19" t="str">
        <f>IF(E115=0," ",INDEX(PlacePts,F115,C110-1))</f>
        <v xml:space="preserve"> </v>
      </c>
      <c r="H115" s="28" t="str">
        <f t="shared" si="22"/>
        <v xml:space="preserve"> </v>
      </c>
      <c r="I115" s="28" t="str">
        <f t="shared" si="23"/>
        <v xml:space="preserve"> </v>
      </c>
    </row>
    <row r="116" spans="1:9">
      <c r="A116" s="19">
        <v>5</v>
      </c>
      <c r="B116" s="25"/>
      <c r="C116" s="5" t="str">
        <f t="shared" si="21"/>
        <v xml:space="preserve">  </v>
      </c>
      <c r="D116" s="9">
        <f>C109</f>
        <v>0</v>
      </c>
      <c r="E116" s="30"/>
      <c r="F116" s="19" t="str">
        <f>IF(E116=0," ",RANK(E116,E112:E121))</f>
        <v xml:space="preserve"> </v>
      </c>
      <c r="G116" s="19" t="str">
        <f>IF(E116=0," ",INDEX(PlacePts,F116,C110-1))</f>
        <v xml:space="preserve"> </v>
      </c>
      <c r="H116" s="28" t="str">
        <f t="shared" si="22"/>
        <v xml:space="preserve"> </v>
      </c>
      <c r="I116" s="28" t="str">
        <f t="shared" si="23"/>
        <v xml:space="preserve"> </v>
      </c>
    </row>
    <row r="117" spans="1:9">
      <c r="A117" s="19">
        <v>6</v>
      </c>
      <c r="B117" s="25"/>
      <c r="C117" s="5" t="str">
        <f t="shared" si="21"/>
        <v xml:space="preserve">  </v>
      </c>
      <c r="D117" s="9">
        <f>C109</f>
        <v>0</v>
      </c>
      <c r="E117" s="30"/>
      <c r="F117" s="19" t="str">
        <f>IF(E117=0," ",RANK(E117,E112:E121))</f>
        <v xml:space="preserve"> </v>
      </c>
      <c r="G117" s="19" t="str">
        <f>IF(E117=0," ",INDEX(PlacePts,F117,C110-1))</f>
        <v xml:space="preserve"> </v>
      </c>
      <c r="H117" s="28" t="str">
        <f t="shared" si="22"/>
        <v xml:space="preserve"> </v>
      </c>
      <c r="I117" s="28" t="str">
        <f t="shared" si="23"/>
        <v xml:space="preserve"> </v>
      </c>
    </row>
    <row r="118" spans="1:9">
      <c r="A118" s="19">
        <v>7</v>
      </c>
      <c r="B118" s="25"/>
      <c r="C118" s="5" t="str">
        <f t="shared" si="21"/>
        <v xml:space="preserve">  </v>
      </c>
      <c r="D118" s="9">
        <f>C109</f>
        <v>0</v>
      </c>
      <c r="E118" s="30"/>
      <c r="F118" s="19" t="str">
        <f>IF(E118=0," ",RANK(E118,E112:E121))</f>
        <v xml:space="preserve"> </v>
      </c>
      <c r="G118" s="19" t="str">
        <f>IF(E118=0," ",INDEX(PlacePts,F118,C110-1))</f>
        <v xml:space="preserve"> </v>
      </c>
      <c r="H118" s="28" t="str">
        <f t="shared" si="22"/>
        <v xml:space="preserve"> </v>
      </c>
      <c r="I118" s="28" t="str">
        <f t="shared" si="23"/>
        <v xml:space="preserve"> </v>
      </c>
    </row>
    <row r="119" spans="1:9">
      <c r="A119" s="19">
        <v>8</v>
      </c>
      <c r="B119" s="25"/>
      <c r="C119" s="5" t="str">
        <f t="shared" si="21"/>
        <v xml:space="preserve">  </v>
      </c>
      <c r="D119" s="9">
        <f>C109</f>
        <v>0</v>
      </c>
      <c r="E119" s="30"/>
      <c r="F119" s="19" t="str">
        <f>IF(E119=0," ",RANK(E119,E112:E121))</f>
        <v xml:space="preserve"> </v>
      </c>
      <c r="G119" s="19" t="str">
        <f>IF(E119=0," ",INDEX(PlacePts,F119,C110-1))</f>
        <v xml:space="preserve"> </v>
      </c>
      <c r="H119" s="28" t="str">
        <f t="shared" si="22"/>
        <v xml:space="preserve"> </v>
      </c>
      <c r="I119" s="28" t="str">
        <f t="shared" si="23"/>
        <v xml:space="preserve"> </v>
      </c>
    </row>
    <row r="120" spans="1:9">
      <c r="A120" s="19">
        <v>9</v>
      </c>
      <c r="B120" s="25"/>
      <c r="C120" s="5" t="str">
        <f t="shared" si="21"/>
        <v xml:space="preserve">  </v>
      </c>
      <c r="D120" s="9">
        <f>C109</f>
        <v>0</v>
      </c>
      <c r="E120" s="30"/>
      <c r="F120" s="19" t="str">
        <f>IF(E120=0," ",RANK(E120,E112:E121))</f>
        <v xml:space="preserve"> </v>
      </c>
      <c r="G120" s="19" t="str">
        <f>IF(E120=0," ",INDEX(PlacePts,F120,C110-1))</f>
        <v xml:space="preserve"> </v>
      </c>
      <c r="H120" s="28" t="str">
        <f t="shared" si="22"/>
        <v xml:space="preserve"> </v>
      </c>
      <c r="I120" s="28" t="str">
        <f t="shared" si="23"/>
        <v xml:space="preserve"> </v>
      </c>
    </row>
    <row r="121" spans="1:9">
      <c r="A121" s="19">
        <v>10</v>
      </c>
      <c r="B121" s="25"/>
      <c r="C121" s="5" t="str">
        <f t="shared" si="21"/>
        <v xml:space="preserve">  </v>
      </c>
      <c r="D121" s="9">
        <f>C109</f>
        <v>0</v>
      </c>
      <c r="E121" s="31"/>
      <c r="F121" s="19" t="str">
        <f>IF(E121=0," ",RANK(E121,E112:E121))</f>
        <v xml:space="preserve"> </v>
      </c>
      <c r="G121" s="19" t="str">
        <f>IF(E121=0," ",INDEX(PlacePts,F121,C110-1))</f>
        <v xml:space="preserve"> </v>
      </c>
      <c r="H121" s="28" t="str">
        <f t="shared" si="22"/>
        <v xml:space="preserve"> </v>
      </c>
      <c r="I121" s="28" t="str">
        <f t="shared" si="23"/>
        <v xml:space="preserve"> </v>
      </c>
    </row>
    <row r="123" spans="1:9">
      <c r="B123" s="19" t="s">
        <v>229</v>
      </c>
      <c r="C123" s="32"/>
      <c r="G123" s="19" t="s">
        <v>230</v>
      </c>
      <c r="H123" s="19" t="e">
        <f>AVERAGE(E126:E135)</f>
        <v>#DIV/0!</v>
      </c>
    </row>
    <row r="124" spans="1:9">
      <c r="B124" s="19" t="s">
        <v>231</v>
      </c>
      <c r="C124" s="19">
        <f>COUNT(B126:B135)</f>
        <v>0</v>
      </c>
      <c r="G124" s="19" t="s">
        <v>232</v>
      </c>
      <c r="H124" s="19">
        <f>MAX(E126:E135)</f>
        <v>0</v>
      </c>
    </row>
    <row r="125" spans="1:9">
      <c r="B125" s="19" t="s">
        <v>233</v>
      </c>
      <c r="C125" s="19" t="s">
        <v>234</v>
      </c>
      <c r="E125" s="19" t="s">
        <v>235</v>
      </c>
      <c r="F125" s="19" t="s">
        <v>236</v>
      </c>
      <c r="G125" s="19" t="s">
        <v>237</v>
      </c>
      <c r="H125" s="19" t="s">
        <v>238</v>
      </c>
      <c r="I125" s="19" t="s">
        <v>239</v>
      </c>
    </row>
    <row r="126" spans="1:9">
      <c r="A126" s="19">
        <v>1</v>
      </c>
      <c r="B126" s="25"/>
      <c r="C126" s="5" t="str">
        <f>LOOKUP(B126,Registration)</f>
        <v xml:space="preserve">  </v>
      </c>
      <c r="D126" s="9">
        <f>C123</f>
        <v>0</v>
      </c>
      <c r="E126" s="25"/>
      <c r="F126" s="19" t="str">
        <f>IF(E126=0," ",RANK(E126,E126:E135))</f>
        <v xml:space="preserve"> </v>
      </c>
      <c r="G126" s="19" t="str">
        <f>IF(E126=0," ",INDEX(PlacePts,F126,C124-1))</f>
        <v xml:space="preserve"> </v>
      </c>
      <c r="H126" s="28" t="str">
        <f>IF(E126=0," ",IF(E126/H$123*3&gt;3.9,3.9,IF(E126/H$123*3&gt;2.1,E126/H$123*3,2.1)))</f>
        <v xml:space="preserve"> </v>
      </c>
      <c r="I126" s="28" t="str">
        <f>IF(E126=0," ",H126+G126)</f>
        <v xml:space="preserve"> </v>
      </c>
    </row>
    <row r="127" spans="1:9">
      <c r="A127" s="19">
        <v>2</v>
      </c>
      <c r="B127" s="25"/>
      <c r="C127" s="5" t="str">
        <f t="shared" ref="C127:C135" si="24">LOOKUP(B127,Registration)</f>
        <v xml:space="preserve">  </v>
      </c>
      <c r="D127" s="9">
        <f>C123</f>
        <v>0</v>
      </c>
      <c r="E127" s="25"/>
      <c r="F127" s="19" t="str">
        <f>IF(E127=0," ",RANK(E127,E126:E135))</f>
        <v xml:space="preserve"> </v>
      </c>
      <c r="G127" s="19" t="str">
        <f>IF(E127=0," ",INDEX(PlacePts,F127,C124-1))</f>
        <v xml:space="preserve"> </v>
      </c>
      <c r="H127" s="28" t="str">
        <f t="shared" ref="H127:H135" si="25">IF(E127=0," ",IF(E127/H$123*3&gt;3.9,3.9,IF(E127/H$123*3&gt;2.1,E127/H$123*3,2.1)))</f>
        <v xml:space="preserve"> </v>
      </c>
      <c r="I127" s="28" t="str">
        <f t="shared" ref="I127:I135" si="26">IF(E127=0," ",H127+G127)</f>
        <v xml:space="preserve"> </v>
      </c>
    </row>
    <row r="128" spans="1:9">
      <c r="A128" s="19">
        <v>3</v>
      </c>
      <c r="B128" s="25"/>
      <c r="C128" s="5" t="str">
        <f t="shared" si="24"/>
        <v xml:space="preserve">  </v>
      </c>
      <c r="D128" s="9">
        <f>C123</f>
        <v>0</v>
      </c>
      <c r="E128" s="25"/>
      <c r="F128" s="19" t="str">
        <f>IF(E128=0," ",RANK(E128,E126:E135))</f>
        <v xml:space="preserve"> </v>
      </c>
      <c r="G128" s="19" t="str">
        <f>IF(E128=0," ",INDEX(PlacePts,F128,C124-1))</f>
        <v xml:space="preserve"> </v>
      </c>
      <c r="H128" s="28" t="str">
        <f t="shared" si="25"/>
        <v xml:space="preserve"> </v>
      </c>
      <c r="I128" s="28" t="str">
        <f t="shared" si="26"/>
        <v xml:space="preserve"> </v>
      </c>
    </row>
    <row r="129" spans="1:9">
      <c r="A129" s="19">
        <v>4</v>
      </c>
      <c r="B129" s="25"/>
      <c r="C129" s="5" t="str">
        <f t="shared" si="24"/>
        <v xml:space="preserve">  </v>
      </c>
      <c r="D129" s="9">
        <f>C123</f>
        <v>0</v>
      </c>
      <c r="E129" s="25"/>
      <c r="F129" s="19" t="str">
        <f>IF(E129=0," ",RANK(E129,E126:E135))</f>
        <v xml:space="preserve"> </v>
      </c>
      <c r="G129" s="19" t="str">
        <f>IF(E129=0," ",INDEX(PlacePts,F129,C124-1))</f>
        <v xml:space="preserve"> </v>
      </c>
      <c r="H129" s="28" t="str">
        <f t="shared" si="25"/>
        <v xml:space="preserve"> </v>
      </c>
      <c r="I129" s="28" t="str">
        <f t="shared" si="26"/>
        <v xml:space="preserve"> </v>
      </c>
    </row>
    <row r="130" spans="1:9">
      <c r="A130" s="19">
        <v>5</v>
      </c>
      <c r="B130" s="25"/>
      <c r="C130" s="5" t="str">
        <f t="shared" si="24"/>
        <v xml:space="preserve">  </v>
      </c>
      <c r="D130" s="9">
        <f>C123</f>
        <v>0</v>
      </c>
      <c r="E130" s="25"/>
      <c r="F130" s="19" t="str">
        <f>IF(E130=0," ",RANK(E130,E126:E135))</f>
        <v xml:space="preserve"> </v>
      </c>
      <c r="G130" s="19" t="str">
        <f>IF(E130=0," ",INDEX(PlacePts,F130,C124-1))</f>
        <v xml:space="preserve"> </v>
      </c>
      <c r="H130" s="28" t="str">
        <f t="shared" si="25"/>
        <v xml:space="preserve"> </v>
      </c>
      <c r="I130" s="28" t="str">
        <f t="shared" si="26"/>
        <v xml:space="preserve"> </v>
      </c>
    </row>
    <row r="131" spans="1:9">
      <c r="A131" s="19">
        <v>6</v>
      </c>
      <c r="B131" s="25"/>
      <c r="C131" s="5" t="str">
        <f t="shared" si="24"/>
        <v xml:space="preserve">  </v>
      </c>
      <c r="D131" s="9">
        <f>C123</f>
        <v>0</v>
      </c>
      <c r="E131" s="25"/>
      <c r="F131" s="19" t="str">
        <f>IF(E131=0," ",RANK(E131,E126:E135))</f>
        <v xml:space="preserve"> </v>
      </c>
      <c r="G131" s="19" t="str">
        <f>IF(E131=0," ",INDEX(PlacePts,F131,C124-1))</f>
        <v xml:space="preserve"> </v>
      </c>
      <c r="H131" s="28" t="str">
        <f t="shared" si="25"/>
        <v xml:space="preserve"> </v>
      </c>
      <c r="I131" s="28" t="str">
        <f t="shared" si="26"/>
        <v xml:space="preserve"> </v>
      </c>
    </row>
    <row r="132" spans="1:9">
      <c r="A132" s="19">
        <v>7</v>
      </c>
      <c r="B132" s="25"/>
      <c r="C132" s="5" t="str">
        <f t="shared" si="24"/>
        <v xml:space="preserve">  </v>
      </c>
      <c r="D132" s="9">
        <f>C123</f>
        <v>0</v>
      </c>
      <c r="E132" s="25"/>
      <c r="F132" s="19" t="str">
        <f>IF(E132=0," ",RANK(E132,E126:E135))</f>
        <v xml:space="preserve"> </v>
      </c>
      <c r="G132" s="19" t="str">
        <f>IF(E132=0," ",INDEX(PlacePts,F132,C124-1))</f>
        <v xml:space="preserve"> </v>
      </c>
      <c r="H132" s="28" t="str">
        <f t="shared" si="25"/>
        <v xml:space="preserve"> </v>
      </c>
      <c r="I132" s="28" t="str">
        <f t="shared" si="26"/>
        <v xml:space="preserve"> </v>
      </c>
    </row>
    <row r="133" spans="1:9">
      <c r="A133" s="19">
        <v>8</v>
      </c>
      <c r="B133" s="25"/>
      <c r="C133" s="5" t="str">
        <f t="shared" si="24"/>
        <v xml:space="preserve">  </v>
      </c>
      <c r="D133" s="9">
        <f>C123</f>
        <v>0</v>
      </c>
      <c r="E133" s="25"/>
      <c r="F133" s="19" t="str">
        <f>IF(E133=0," ",RANK(E133,E126:E135))</f>
        <v xml:space="preserve"> </v>
      </c>
      <c r="G133" s="19" t="str">
        <f>IF(E133=0," ",INDEX(PlacePts,F133,C124-1))</f>
        <v xml:space="preserve"> </v>
      </c>
      <c r="H133" s="28" t="str">
        <f t="shared" si="25"/>
        <v xml:space="preserve"> </v>
      </c>
      <c r="I133" s="28" t="str">
        <f t="shared" si="26"/>
        <v xml:space="preserve"> </v>
      </c>
    </row>
    <row r="134" spans="1:9">
      <c r="A134" s="19">
        <v>9</v>
      </c>
      <c r="B134" s="25"/>
      <c r="C134" s="5" t="str">
        <f t="shared" si="24"/>
        <v xml:space="preserve">  </v>
      </c>
      <c r="D134" s="9">
        <f>C123</f>
        <v>0</v>
      </c>
      <c r="E134" s="25"/>
      <c r="F134" s="19" t="str">
        <f>IF(E134=0," ",RANK(E134,E126:E135))</f>
        <v xml:space="preserve"> </v>
      </c>
      <c r="G134" s="19" t="str">
        <f>IF(E134=0," ",INDEX(PlacePts,F134,C124-1))</f>
        <v xml:space="preserve"> </v>
      </c>
      <c r="H134" s="28" t="str">
        <f t="shared" si="25"/>
        <v xml:space="preserve"> </v>
      </c>
      <c r="I134" s="28" t="str">
        <f t="shared" si="26"/>
        <v xml:space="preserve"> </v>
      </c>
    </row>
    <row r="135" spans="1:9">
      <c r="A135" s="19">
        <v>10</v>
      </c>
      <c r="B135" s="25"/>
      <c r="C135" s="5" t="str">
        <f t="shared" si="24"/>
        <v xml:space="preserve">  </v>
      </c>
      <c r="D135" s="9">
        <f>C123</f>
        <v>0</v>
      </c>
      <c r="E135" s="25"/>
      <c r="F135" s="19" t="str">
        <f>IF(E135=0," ",RANK(E135,E126:E135))</f>
        <v xml:space="preserve"> </v>
      </c>
      <c r="G135" s="19" t="str">
        <f>IF(E135=0," ",INDEX(PlacePts,F135,C124-1))</f>
        <v xml:space="preserve"> </v>
      </c>
      <c r="H135" s="28" t="str">
        <f t="shared" si="25"/>
        <v xml:space="preserve"> </v>
      </c>
      <c r="I135" s="28" t="str">
        <f t="shared" si="26"/>
        <v xml:space="preserve"> </v>
      </c>
    </row>
    <row r="138" spans="1:9">
      <c r="B138" s="19" t="s">
        <v>240</v>
      </c>
      <c r="C138" s="32"/>
      <c r="G138" s="19" t="s">
        <v>241</v>
      </c>
      <c r="H138" s="19" t="e">
        <f>AVERAGE(E141:E150)</f>
        <v>#DIV/0!</v>
      </c>
    </row>
    <row r="139" spans="1:9">
      <c r="B139" s="19" t="s">
        <v>242</v>
      </c>
      <c r="C139" s="19">
        <f>COUNT(B141:B150)</f>
        <v>0</v>
      </c>
      <c r="G139" s="19" t="s">
        <v>243</v>
      </c>
      <c r="H139" s="19">
        <f>MAX(E141:E150)</f>
        <v>0</v>
      </c>
    </row>
    <row r="140" spans="1:9">
      <c r="B140" s="19" t="s">
        <v>244</v>
      </c>
      <c r="C140" s="19" t="s">
        <v>245</v>
      </c>
      <c r="E140" s="19" t="s">
        <v>246</v>
      </c>
      <c r="F140" s="19" t="s">
        <v>247</v>
      </c>
      <c r="G140" s="19" t="s">
        <v>248</v>
      </c>
      <c r="H140" s="19" t="s">
        <v>249</v>
      </c>
      <c r="I140" s="19" t="s">
        <v>250</v>
      </c>
    </row>
    <row r="141" spans="1:9">
      <c r="A141" s="19">
        <v>1</v>
      </c>
      <c r="B141" s="25"/>
      <c r="C141" s="5" t="str">
        <f>LOOKUP(B141,Registration)</f>
        <v xml:space="preserve">  </v>
      </c>
      <c r="D141" s="9">
        <f>C138</f>
        <v>0</v>
      </c>
      <c r="E141" s="25"/>
      <c r="F141" s="19" t="str">
        <f>IF(E141=0," ",RANK(E141,E141:E150))</f>
        <v xml:space="preserve"> </v>
      </c>
      <c r="G141" s="19" t="str">
        <f>IF(E141=0," ",INDEX(PlacePts,F141,C139-1))</f>
        <v xml:space="preserve"> </v>
      </c>
      <c r="H141" s="28" t="str">
        <f>IF(E141=0," ",IF(E141/H$138*3&gt;3.9,3.9,IF(E141/H$138*3&gt;2.1,E141/H$138*3,2.1)))</f>
        <v xml:space="preserve"> </v>
      </c>
      <c r="I141" s="28" t="str">
        <f>IF(E141=0," ",H141+G141)</f>
        <v xml:space="preserve"> </v>
      </c>
    </row>
    <row r="142" spans="1:9">
      <c r="A142" s="19">
        <v>2</v>
      </c>
      <c r="B142" s="25"/>
      <c r="C142" s="5" t="str">
        <f t="shared" ref="C142:C150" si="27">LOOKUP(B142,Registration)</f>
        <v xml:space="preserve">  </v>
      </c>
      <c r="D142" s="9">
        <f>C138</f>
        <v>0</v>
      </c>
      <c r="E142" s="25"/>
      <c r="F142" s="19" t="str">
        <f>IF(E142=0," ",RANK(E142,E141:E150))</f>
        <v xml:space="preserve"> </v>
      </c>
      <c r="G142" s="19" t="str">
        <f>IF(E142=0," ",INDEX(PlacePts,F142,C139-1))</f>
        <v xml:space="preserve"> </v>
      </c>
      <c r="H142" s="28" t="str">
        <f t="shared" ref="H142:H150" si="28">IF(E142=0," ",IF(E142/H$138*3&gt;3.9,3.9,IF(E142/H$138*3&gt;2.1,E142/H$138*3,2.1)))</f>
        <v xml:space="preserve"> </v>
      </c>
      <c r="I142" s="28" t="str">
        <f t="shared" ref="I142:I150" si="29">IF(E142=0," ",H142+G142)</f>
        <v xml:space="preserve"> </v>
      </c>
    </row>
    <row r="143" spans="1:9">
      <c r="A143" s="19">
        <v>3</v>
      </c>
      <c r="B143" s="25"/>
      <c r="C143" s="5" t="str">
        <f t="shared" si="27"/>
        <v xml:space="preserve">  </v>
      </c>
      <c r="D143" s="9">
        <f>C138</f>
        <v>0</v>
      </c>
      <c r="E143" s="25"/>
      <c r="F143" s="19" t="str">
        <f>IF(E143=0," ",RANK(E143,E141:E150))</f>
        <v xml:space="preserve"> </v>
      </c>
      <c r="G143" s="19" t="str">
        <f>IF(E143=0," ",INDEX(PlacePts,F143,C139-1))</f>
        <v xml:space="preserve"> </v>
      </c>
      <c r="H143" s="28" t="str">
        <f t="shared" si="28"/>
        <v xml:space="preserve"> </v>
      </c>
      <c r="I143" s="28" t="str">
        <f t="shared" si="29"/>
        <v xml:space="preserve"> </v>
      </c>
    </row>
    <row r="144" spans="1:9">
      <c r="A144" s="19">
        <v>4</v>
      </c>
      <c r="B144" s="25"/>
      <c r="C144" s="5" t="str">
        <f t="shared" si="27"/>
        <v xml:space="preserve">  </v>
      </c>
      <c r="D144" s="9">
        <f>C138</f>
        <v>0</v>
      </c>
      <c r="E144" s="25"/>
      <c r="F144" s="19" t="str">
        <f>IF(E144=0," ",RANK(E144,E141:E150))</f>
        <v xml:space="preserve"> </v>
      </c>
      <c r="G144" s="19" t="str">
        <f>IF(E144=0," ",INDEX(PlacePts,F144,C139-1))</f>
        <v xml:space="preserve"> </v>
      </c>
      <c r="H144" s="28" t="str">
        <f t="shared" si="28"/>
        <v xml:space="preserve"> </v>
      </c>
      <c r="I144" s="28" t="str">
        <f t="shared" si="29"/>
        <v xml:space="preserve"> </v>
      </c>
    </row>
    <row r="145" spans="1:9">
      <c r="A145" s="19">
        <v>5</v>
      </c>
      <c r="B145" s="25"/>
      <c r="C145" s="5" t="str">
        <f t="shared" si="27"/>
        <v xml:space="preserve">  </v>
      </c>
      <c r="D145" s="9">
        <f>C138</f>
        <v>0</v>
      </c>
      <c r="E145" s="25"/>
      <c r="F145" s="19" t="str">
        <f>IF(E145=0," ",RANK(E145,E141:E150))</f>
        <v xml:space="preserve"> </v>
      </c>
      <c r="G145" s="19" t="str">
        <f>IF(E145=0," ",INDEX(PlacePts,F145,C139-1))</f>
        <v xml:space="preserve"> </v>
      </c>
      <c r="H145" s="28" t="str">
        <f t="shared" si="28"/>
        <v xml:space="preserve"> </v>
      </c>
      <c r="I145" s="28" t="str">
        <f t="shared" si="29"/>
        <v xml:space="preserve"> </v>
      </c>
    </row>
    <row r="146" spans="1:9">
      <c r="A146" s="19">
        <v>6</v>
      </c>
      <c r="B146" s="25"/>
      <c r="C146" s="5" t="str">
        <f t="shared" si="27"/>
        <v xml:space="preserve">  </v>
      </c>
      <c r="D146" s="9">
        <f>C138</f>
        <v>0</v>
      </c>
      <c r="E146" s="25"/>
      <c r="F146" s="19" t="str">
        <f>IF(E146=0," ",RANK(E146,E141:E150))</f>
        <v xml:space="preserve"> </v>
      </c>
      <c r="G146" s="19" t="str">
        <f>IF(E146=0," ",INDEX(PlacePts,F146,C139-1))</f>
        <v xml:space="preserve"> </v>
      </c>
      <c r="H146" s="28" t="str">
        <f t="shared" si="28"/>
        <v xml:space="preserve"> </v>
      </c>
      <c r="I146" s="28" t="str">
        <f t="shared" si="29"/>
        <v xml:space="preserve"> </v>
      </c>
    </row>
    <row r="147" spans="1:9">
      <c r="A147" s="19">
        <v>7</v>
      </c>
      <c r="B147" s="25"/>
      <c r="C147" s="5" t="str">
        <f t="shared" si="27"/>
        <v xml:space="preserve">  </v>
      </c>
      <c r="D147" s="9">
        <f>C138</f>
        <v>0</v>
      </c>
      <c r="E147" s="25"/>
      <c r="F147" s="19" t="str">
        <f>IF(E147=0," ",RANK(E147,E141:E150))</f>
        <v xml:space="preserve"> </v>
      </c>
      <c r="G147" s="19" t="str">
        <f>IF(E147=0," ",INDEX(PlacePts,F147,C139-1))</f>
        <v xml:space="preserve"> </v>
      </c>
      <c r="H147" s="28" t="str">
        <f t="shared" si="28"/>
        <v xml:space="preserve"> </v>
      </c>
      <c r="I147" s="28" t="str">
        <f t="shared" si="29"/>
        <v xml:space="preserve"> </v>
      </c>
    </row>
    <row r="148" spans="1:9">
      <c r="A148" s="19">
        <v>8</v>
      </c>
      <c r="B148" s="25"/>
      <c r="C148" s="5" t="str">
        <f t="shared" si="27"/>
        <v xml:space="preserve">  </v>
      </c>
      <c r="D148" s="9">
        <f>C138</f>
        <v>0</v>
      </c>
      <c r="E148" s="25"/>
      <c r="F148" s="19" t="str">
        <f>IF(E148=0," ",RANK(E148,E141:E150))</f>
        <v xml:space="preserve"> </v>
      </c>
      <c r="G148" s="19" t="str">
        <f>IF(E148=0," ",INDEX(PlacePts,F148,C139-1))</f>
        <v xml:space="preserve"> </v>
      </c>
      <c r="H148" s="28" t="str">
        <f t="shared" si="28"/>
        <v xml:space="preserve"> </v>
      </c>
      <c r="I148" s="28" t="str">
        <f t="shared" si="29"/>
        <v xml:space="preserve"> </v>
      </c>
    </row>
    <row r="149" spans="1:9">
      <c r="A149" s="19">
        <v>9</v>
      </c>
      <c r="B149" s="25"/>
      <c r="C149" s="5" t="str">
        <f t="shared" si="27"/>
        <v xml:space="preserve">  </v>
      </c>
      <c r="D149" s="9">
        <f>C138</f>
        <v>0</v>
      </c>
      <c r="E149" s="25"/>
      <c r="F149" s="19" t="str">
        <f>IF(E149=0," ",RANK(E149,E141:E150))</f>
        <v xml:space="preserve"> </v>
      </c>
      <c r="G149" s="19" t="str">
        <f>IF(E149=0," ",INDEX(PlacePts,F149,C139-1))</f>
        <v xml:space="preserve"> </v>
      </c>
      <c r="H149" s="28" t="str">
        <f t="shared" si="28"/>
        <v xml:space="preserve"> </v>
      </c>
      <c r="I149" s="28" t="str">
        <f t="shared" si="29"/>
        <v xml:space="preserve"> </v>
      </c>
    </row>
    <row r="150" spans="1:9">
      <c r="A150" s="19">
        <v>10</v>
      </c>
      <c r="B150" s="25"/>
      <c r="C150" s="5" t="str">
        <f t="shared" si="27"/>
        <v xml:space="preserve">  </v>
      </c>
      <c r="D150" s="9">
        <f>C138</f>
        <v>0</v>
      </c>
      <c r="E150" s="25"/>
      <c r="F150" s="19" t="str">
        <f>IF(E150=0," ",RANK(E150,E141:E150))</f>
        <v xml:space="preserve"> </v>
      </c>
      <c r="G150" s="19" t="str">
        <f>IF(E150=0," ",INDEX(PlacePts,F150,C139-1))</f>
        <v xml:space="preserve"> </v>
      </c>
      <c r="H150" s="28" t="str">
        <f t="shared" si="28"/>
        <v xml:space="preserve"> </v>
      </c>
      <c r="I150" s="28" t="str">
        <f t="shared" si="29"/>
        <v xml:space="preserve"> </v>
      </c>
    </row>
  </sheetData>
  <mergeCells count="1">
    <mergeCell ref="C3:F3"/>
  </mergeCells>
  <phoneticPr fontId="0" type="noConversion"/>
  <pageMargins left="0.78749999999999998" right="0.78749999999999998" top="0.78749999999999998" bottom="0.78749999999999998" header="0.5" footer="0.5"/>
  <pageSetup scale="82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49"/>
  <sheetViews>
    <sheetView tabSelected="1" view="pageBreakPreview" topLeftCell="A5" zoomScale="90" zoomScaleNormal="100" zoomScaleSheetLayoutView="9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9.14062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251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252</v>
      </c>
      <c r="C3" s="126">
        <v>40193</v>
      </c>
      <c r="D3" s="127"/>
      <c r="E3" s="127"/>
      <c r="F3" s="20"/>
      <c r="G3" s="20"/>
      <c r="H3" s="20"/>
      <c r="I3" s="20"/>
    </row>
    <row r="4" spans="1:15">
      <c r="A4" s="20"/>
      <c r="B4" s="20" t="s">
        <v>253</v>
      </c>
      <c r="C4" s="23">
        <v>0.79166666666666663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254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255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256</v>
      </c>
      <c r="C8" s="20"/>
      <c r="D8" s="21"/>
      <c r="E8" s="20"/>
      <c r="F8" s="20"/>
      <c r="G8" s="20"/>
      <c r="H8" s="20"/>
      <c r="I8" s="20"/>
    </row>
    <row r="10" spans="1:15">
      <c r="B10" s="19" t="s">
        <v>257</v>
      </c>
      <c r="C10" s="101">
        <v>1817</v>
      </c>
      <c r="G10" s="19" t="s">
        <v>258</v>
      </c>
      <c r="H10" s="19">
        <f>AVERAGE(E13:E22)</f>
        <v>8635.5</v>
      </c>
    </row>
    <row r="11" spans="1:15">
      <c r="B11" s="19" t="s">
        <v>259</v>
      </c>
      <c r="C11" s="19">
        <f>COUNT(B13:B22)</f>
        <v>4</v>
      </c>
      <c r="G11" s="19" t="s">
        <v>260</v>
      </c>
      <c r="H11" s="19">
        <f>MAX(E13:E22)</f>
        <v>12710</v>
      </c>
    </row>
    <row r="12" spans="1:15">
      <c r="B12" s="19" t="s">
        <v>261</v>
      </c>
      <c r="C12" s="19" t="s">
        <v>262</v>
      </c>
      <c r="E12" s="19" t="s">
        <v>263</v>
      </c>
      <c r="F12" s="19" t="s">
        <v>264</v>
      </c>
      <c r="G12" s="19" t="s">
        <v>265</v>
      </c>
      <c r="H12" s="19" t="s">
        <v>266</v>
      </c>
      <c r="I12" s="19" t="s">
        <v>267</v>
      </c>
    </row>
    <row r="13" spans="1:15">
      <c r="A13" s="19">
        <v>1</v>
      </c>
      <c r="B13" s="112">
        <v>18</v>
      </c>
      <c r="C13" s="5" t="str">
        <f>LOOKUP(B13,Registration)</f>
        <v>Craig Bartell</v>
      </c>
      <c r="D13" s="9">
        <f>C10</f>
        <v>1817</v>
      </c>
      <c r="E13" s="113">
        <v>11904</v>
      </c>
      <c r="F13" s="19">
        <f>IF(E13=0," ",RANK(E13,E13:E22))</f>
        <v>2</v>
      </c>
      <c r="G13" s="19">
        <f>IF(E13=0," ",INDEX(PlacePts,F13,C11-1))</f>
        <v>0.5</v>
      </c>
      <c r="H13" s="28">
        <f>IF(E13=0," ",IF(E13/H$10*3&gt;3.9,3.9,IF(E13/H$10*3&gt;2.1,E13/H$10*3,2.1)))</f>
        <v>3.9</v>
      </c>
      <c r="I13" s="28">
        <f>IF(E13=0," ",H13+G13)</f>
        <v>4.4000000000000004</v>
      </c>
      <c r="J13" s="29"/>
      <c r="K13" s="29"/>
      <c r="L13" s="29"/>
      <c r="M13" s="29"/>
      <c r="N13" s="29"/>
      <c r="O13" s="29"/>
    </row>
    <row r="14" spans="1:15">
      <c r="A14" s="19">
        <v>2</v>
      </c>
      <c r="B14" s="112">
        <v>54</v>
      </c>
      <c r="C14" s="5" t="str">
        <f t="shared" ref="C14:C22" si="0">LOOKUP(B14,Registration)</f>
        <v>Dale Maxfield</v>
      </c>
      <c r="D14" s="9">
        <f>C10</f>
        <v>1817</v>
      </c>
      <c r="E14" s="114">
        <v>644</v>
      </c>
      <c r="F14" s="19">
        <f>IF(E14=0," ",RANK(E14,E13:E22))</f>
        <v>4</v>
      </c>
      <c r="G14" s="19">
        <f>IF(E14=0," ",INDEX(PlacePts,F14,C11-1))</f>
        <v>-1.5</v>
      </c>
      <c r="H14" s="28">
        <f t="shared" ref="H14:H22" si="1">IF(E14=0," ",IF(E14/H$10*3&gt;3.9,3.9,IF(E14/H$10*3&gt;2.1,E14/H$10*3,2.1)))</f>
        <v>2.1</v>
      </c>
      <c r="I14" s="28">
        <f t="shared" ref="I14:I22" si="2">IF(E14=0," ",H14+G14)</f>
        <v>0.60000000000000009</v>
      </c>
      <c r="J14" s="29"/>
      <c r="K14" s="29"/>
      <c r="L14" s="29"/>
      <c r="M14" s="29"/>
      <c r="N14" s="29"/>
      <c r="O14" s="29"/>
    </row>
    <row r="15" spans="1:15">
      <c r="A15" s="19">
        <v>3</v>
      </c>
      <c r="B15" s="112">
        <v>17</v>
      </c>
      <c r="C15" s="5" t="str">
        <f t="shared" si="0"/>
        <v>Tim Flowers</v>
      </c>
      <c r="D15" s="9">
        <f>C10</f>
        <v>1817</v>
      </c>
      <c r="E15" s="114">
        <v>9284</v>
      </c>
      <c r="F15" s="19">
        <f>IF(E15=0," ",RANK(E15,E13:E22))</f>
        <v>3</v>
      </c>
      <c r="G15" s="19">
        <f>IF(E15=0," ",INDEX(PlacePts,F15,C11-1))</f>
        <v>-0.5</v>
      </c>
      <c r="H15" s="28">
        <f t="shared" si="1"/>
        <v>3.2252909501476461</v>
      </c>
      <c r="I15" s="28">
        <f t="shared" si="2"/>
        <v>2.7252909501476461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6</v>
      </c>
      <c r="C16" s="5" t="str">
        <f t="shared" si="0"/>
        <v>Peter Eldridge</v>
      </c>
      <c r="D16" s="9">
        <f>C10</f>
        <v>1817</v>
      </c>
      <c r="E16" s="114">
        <v>12710</v>
      </c>
      <c r="F16" s="19">
        <f>IF(E16=0," ",RANK(E16,E13:E22))</f>
        <v>1</v>
      </c>
      <c r="G16" s="19">
        <f>IF(E16=0," ",INDEX(PlacePts,F16,C$11-1))</f>
        <v>1.5</v>
      </c>
      <c r="H16" s="28">
        <f t="shared" si="1"/>
        <v>3.9</v>
      </c>
      <c r="I16" s="28">
        <f t="shared" si="2"/>
        <v>5.4</v>
      </c>
      <c r="J16" s="29"/>
      <c r="K16" s="29"/>
      <c r="L16" s="29"/>
      <c r="M16" s="29"/>
      <c r="N16" s="29"/>
      <c r="O16" s="29"/>
    </row>
    <row r="17" spans="1:15" hidden="1">
      <c r="A17" s="19">
        <v>5</v>
      </c>
      <c r="B17" s="112"/>
      <c r="C17" s="5" t="str">
        <f t="shared" si="0"/>
        <v xml:space="preserve">  </v>
      </c>
      <c r="D17" s="9">
        <f>C10</f>
        <v>1817</v>
      </c>
      <c r="E17" s="114"/>
      <c r="F17" s="19" t="str">
        <f>IF(E17=0," ",RANK(E17,E13:E22))</f>
        <v xml:space="preserve"> </v>
      </c>
      <c r="G17" s="19" t="str">
        <f>IF(E17=0," ",INDEX(PlacePts,F17,C11-1))</f>
        <v xml:space="preserve"> </v>
      </c>
      <c r="H17" s="28" t="str">
        <f t="shared" si="1"/>
        <v xml:space="preserve"> </v>
      </c>
      <c r="I17" s="28" t="str">
        <f t="shared" si="2"/>
        <v xml:space="preserve"> 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112"/>
      <c r="C18" s="5" t="str">
        <f t="shared" si="0"/>
        <v xml:space="preserve">  </v>
      </c>
      <c r="D18" s="9">
        <f>C10</f>
        <v>1817</v>
      </c>
      <c r="E18" s="114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si="0"/>
        <v xml:space="preserve">  </v>
      </c>
      <c r="D19" s="9">
        <f>C10</f>
        <v>1817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0"/>
        <v xml:space="preserve">  </v>
      </c>
      <c r="D20" s="9">
        <f>C10</f>
        <v>1817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0"/>
        <v xml:space="preserve">  </v>
      </c>
      <c r="D21" s="9">
        <f>C10</f>
        <v>1817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 hidden="1">
      <c r="A22" s="19">
        <v>10</v>
      </c>
      <c r="B22" s="112"/>
      <c r="C22" s="5" t="str">
        <f t="shared" si="0"/>
        <v xml:space="preserve">  </v>
      </c>
      <c r="D22" s="9">
        <f>C10</f>
        <v>1817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3" spans="1:15" ht="13.5" thickBot="1">
      <c r="B23" s="120"/>
      <c r="E23" s="120"/>
    </row>
    <row r="24" spans="1:15" ht="13.5" thickBot="1">
      <c r="B24" s="120" t="s">
        <v>268</v>
      </c>
      <c r="C24" s="119" t="s">
        <v>1105</v>
      </c>
      <c r="E24" s="120"/>
      <c r="G24" s="19" t="s">
        <v>269</v>
      </c>
      <c r="H24" s="40">
        <f>AVERAGE(E27:E36)</f>
        <v>4284</v>
      </c>
    </row>
    <row r="25" spans="1:15">
      <c r="B25" s="120" t="s">
        <v>36</v>
      </c>
      <c r="C25" s="40">
        <f>COUNT(B27:B36)</f>
        <v>3</v>
      </c>
      <c r="E25" s="120"/>
      <c r="G25" s="19" t="s">
        <v>270</v>
      </c>
      <c r="H25" s="40">
        <f>MAX(E27:E36)</f>
        <v>4435</v>
      </c>
    </row>
    <row r="26" spans="1:15" ht="13.5" thickBot="1">
      <c r="B26" s="120" t="s">
        <v>38</v>
      </c>
      <c r="C26" s="19" t="s">
        <v>271</v>
      </c>
      <c r="E26" s="120" t="s">
        <v>40</v>
      </c>
      <c r="F26" s="19" t="s">
        <v>272</v>
      </c>
      <c r="G26" s="19" t="s">
        <v>273</v>
      </c>
      <c r="H26" s="19" t="s">
        <v>274</v>
      </c>
      <c r="I26" s="19" t="s">
        <v>275</v>
      </c>
    </row>
    <row r="27" spans="1:15" ht="13.5" thickBot="1">
      <c r="A27" s="19">
        <v>1</v>
      </c>
      <c r="B27" s="112">
        <v>36</v>
      </c>
      <c r="C27" s="5" t="str">
        <f>LOOKUP(B27,Registration)</f>
        <v>Ken Boucher</v>
      </c>
      <c r="D27" s="9" t="str">
        <f>C24</f>
        <v>18Neb</v>
      </c>
      <c r="E27" s="113">
        <v>3986</v>
      </c>
      <c r="F27" s="19">
        <f>IF(E27=0," ",RANK(E27,E27:E36))</f>
        <v>3</v>
      </c>
      <c r="G27" s="19">
        <f>IF(E27=0," ",INDEX(PlacePts,F27,C25-1))</f>
        <v>-1</v>
      </c>
      <c r="H27" s="28">
        <f>IF(E27=0," ",IF(E27/H$24*3&gt;3.9,3.9,IF(E27/H$24*3&gt;2.1,E27/H$24*3,2.1)))</f>
        <v>2.7913165266106441</v>
      </c>
      <c r="I27" s="28">
        <f>IF(E27=0," ",H27+G27)</f>
        <v>1.7913165266106441</v>
      </c>
      <c r="J27" s="29"/>
      <c r="K27" s="29"/>
      <c r="L27" s="29"/>
      <c r="M27" s="29"/>
      <c r="N27" s="29"/>
      <c r="O27" s="29"/>
    </row>
    <row r="28" spans="1:15" ht="13.5" thickBot="1">
      <c r="A28" s="19">
        <v>2</v>
      </c>
      <c r="B28" s="112">
        <v>4</v>
      </c>
      <c r="C28" s="5" t="str">
        <f>LOOKUP(B28,Registration)</f>
        <v>Jeff Heuer</v>
      </c>
      <c r="D28" s="9" t="str">
        <f>C24</f>
        <v>18Neb</v>
      </c>
      <c r="E28" s="113">
        <v>4431</v>
      </c>
      <c r="F28" s="19">
        <f>IF(E28=0," ",RANK(E28,E27:E36))</f>
        <v>2</v>
      </c>
      <c r="G28" s="19">
        <f>IF(E28=0," ",INDEX(PlacePts,F28,C25-1))</f>
        <v>0</v>
      </c>
      <c r="H28" s="28">
        <f t="shared" ref="H28:H36" si="3">IF(E28=0," ",IF(E28/H$24*3&gt;3.9,3.9,IF(E28/H$24*3&gt;2.1,E28/H$24*3,2.1)))</f>
        <v>3.1029411764705888</v>
      </c>
      <c r="I28" s="28">
        <f t="shared" ref="I28:I36" si="4">IF(E28=0," ",H28+G28)</f>
        <v>3.1029411764705888</v>
      </c>
      <c r="J28" s="29"/>
      <c r="K28" s="29"/>
      <c r="L28" s="29"/>
      <c r="M28" s="29"/>
      <c r="N28" s="29"/>
      <c r="O28" s="29"/>
    </row>
    <row r="29" spans="1:15">
      <c r="A29" s="19">
        <v>3</v>
      </c>
      <c r="B29" s="112">
        <v>28</v>
      </c>
      <c r="C29" s="5" t="str">
        <f>LOOKUP(B29,Registration)</f>
        <v>Rick Dutton</v>
      </c>
      <c r="D29" s="9" t="str">
        <f>C24</f>
        <v>18Neb</v>
      </c>
      <c r="E29" s="113">
        <v>4435</v>
      </c>
      <c r="F29" s="19">
        <f>IF(E29=0," ",RANK(E29,E27:E36))</f>
        <v>1</v>
      </c>
      <c r="G29" s="19">
        <f>IF(E29=0," ",INDEX(PlacePts,F29,C25-1))</f>
        <v>1</v>
      </c>
      <c r="H29" s="28">
        <f t="shared" si="3"/>
        <v>3.105742296918768</v>
      </c>
      <c r="I29" s="28">
        <f t="shared" si="4"/>
        <v>4.105742296918768</v>
      </c>
      <c r="J29" s="29"/>
      <c r="K29" s="29"/>
      <c r="L29" s="29"/>
      <c r="M29" s="29"/>
      <c r="N29" s="29"/>
      <c r="O29" s="29"/>
    </row>
    <row r="30" spans="1:15" ht="13.5" hidden="1" thickBot="1">
      <c r="A30" s="19">
        <v>4</v>
      </c>
      <c r="B30" s="112"/>
      <c r="C30" s="5" t="str">
        <f>LOOKUP(B30,Registration)</f>
        <v xml:space="preserve">  </v>
      </c>
      <c r="D30" s="9" t="str">
        <f>C24</f>
        <v>18Neb</v>
      </c>
      <c r="E30" s="113"/>
      <c r="F30" s="19" t="str">
        <f>IF(E30=0," ",RANK(E30,E27:E36))</f>
        <v xml:space="preserve"> </v>
      </c>
      <c r="G30" s="19" t="str">
        <f>IF(E30=0," ",INDEX(PlacePts,F30,C25-1))</f>
        <v xml:space="preserve"> </v>
      </c>
      <c r="H30" s="28" t="str">
        <f t="shared" si="3"/>
        <v xml:space="preserve"> </v>
      </c>
      <c r="I30" s="28" t="str">
        <f t="shared" si="4"/>
        <v xml:space="preserve"> </v>
      </c>
      <c r="J30" s="29"/>
      <c r="K30" s="29"/>
      <c r="L30" s="29"/>
      <c r="M30" s="29"/>
      <c r="N30" s="29"/>
      <c r="O30" s="29"/>
    </row>
    <row r="31" spans="1:15" hidden="1">
      <c r="A31" s="19">
        <v>5</v>
      </c>
      <c r="B31" s="112"/>
      <c r="C31" s="5" t="str">
        <f>LOOKUP(B31,Registration)</f>
        <v xml:space="preserve">  </v>
      </c>
      <c r="D31" s="9" t="str">
        <f>C24</f>
        <v>18Neb</v>
      </c>
      <c r="E31" s="113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3"/>
        <v xml:space="preserve"> </v>
      </c>
      <c r="I31" s="28" t="str">
        <f t="shared" si="4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112"/>
      <c r="C32" s="5" t="str">
        <f t="shared" ref="C32:C36" si="5">LOOKUP(B32,Registration)</f>
        <v xml:space="preserve">  </v>
      </c>
      <c r="D32" s="9" t="str">
        <f>C24</f>
        <v>18Neb</v>
      </c>
      <c r="E32" s="114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3"/>
        <v xml:space="preserve"> </v>
      </c>
      <c r="I32" s="28" t="str">
        <f t="shared" si="4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112"/>
      <c r="C33" s="5" t="str">
        <f t="shared" si="5"/>
        <v xml:space="preserve">  </v>
      </c>
      <c r="D33" s="9" t="str">
        <f>C24</f>
        <v>18Neb</v>
      </c>
      <c r="E33" s="114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3"/>
        <v xml:space="preserve"> </v>
      </c>
      <c r="I33" s="28" t="str">
        <f t="shared" si="4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112"/>
      <c r="C34" s="5" t="str">
        <f t="shared" si="5"/>
        <v xml:space="preserve">  </v>
      </c>
      <c r="D34" s="9" t="str">
        <f>C24</f>
        <v>18Neb</v>
      </c>
      <c r="E34" s="114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3"/>
        <v xml:space="preserve"> </v>
      </c>
      <c r="I34" s="28" t="str">
        <f t="shared" si="4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112"/>
      <c r="C35" s="5" t="str">
        <f t="shared" si="5"/>
        <v xml:space="preserve">  </v>
      </c>
      <c r="D35" s="9" t="str">
        <f>C24</f>
        <v>18Neb</v>
      </c>
      <c r="E35" s="114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3"/>
        <v xml:space="preserve"> </v>
      </c>
      <c r="I35" s="28" t="str">
        <f t="shared" si="4"/>
        <v xml:space="preserve"> </v>
      </c>
    </row>
    <row r="36" spans="1:15" hidden="1">
      <c r="A36" s="19">
        <v>10</v>
      </c>
      <c r="B36" s="112"/>
      <c r="C36" s="5" t="str">
        <f t="shared" si="5"/>
        <v xml:space="preserve">  </v>
      </c>
      <c r="D36" s="9" t="str">
        <f>C24</f>
        <v>18Neb</v>
      </c>
      <c r="E36" s="12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3"/>
        <v xml:space="preserve"> </v>
      </c>
      <c r="I36" s="28" t="str">
        <f t="shared" si="4"/>
        <v xml:space="preserve"> </v>
      </c>
    </row>
    <row r="37" spans="1:15" ht="13.5" thickBot="1">
      <c r="B37" s="120"/>
      <c r="E37" s="120"/>
    </row>
    <row r="38" spans="1:15" ht="13.5" thickBot="1">
      <c r="B38" s="120" t="s">
        <v>276</v>
      </c>
      <c r="C38" s="119" t="s">
        <v>1105</v>
      </c>
      <c r="E38" s="120"/>
      <c r="G38" s="19" t="s">
        <v>277</v>
      </c>
      <c r="H38" s="19">
        <f>AVERAGE(E41:E50)</f>
        <v>6723.333333333333</v>
      </c>
    </row>
    <row r="39" spans="1:15">
      <c r="B39" s="120" t="s">
        <v>36</v>
      </c>
      <c r="C39" s="19">
        <f>COUNT(B41:B50)</f>
        <v>3</v>
      </c>
      <c r="E39" s="120"/>
      <c r="G39" s="19" t="s">
        <v>278</v>
      </c>
      <c r="H39" s="19">
        <f>MAX(E41:E50)</f>
        <v>7395</v>
      </c>
    </row>
    <row r="40" spans="1:15" ht="13.5" thickBot="1">
      <c r="B40" s="120" t="s">
        <v>38</v>
      </c>
      <c r="C40" s="19" t="s">
        <v>279</v>
      </c>
      <c r="E40" s="120" t="s">
        <v>40</v>
      </c>
      <c r="F40" s="19" t="s">
        <v>280</v>
      </c>
      <c r="G40" s="19" t="s">
        <v>281</v>
      </c>
      <c r="H40" s="19" t="s">
        <v>282</v>
      </c>
      <c r="I40" s="19" t="s">
        <v>283</v>
      </c>
    </row>
    <row r="41" spans="1:15" ht="13.5" thickBot="1">
      <c r="A41" s="19">
        <v>1</v>
      </c>
      <c r="B41" s="112">
        <v>10</v>
      </c>
      <c r="C41" s="5" t="str">
        <f t="shared" ref="C41:C46" si="6">LOOKUP(B41,Registration)</f>
        <v>John Jones</v>
      </c>
      <c r="D41" s="9" t="str">
        <f>C38</f>
        <v>18Neb</v>
      </c>
      <c r="E41" s="113">
        <v>7395</v>
      </c>
      <c r="F41" s="19">
        <f>IF(E41=0," ",RANK(E41,E41:E50))</f>
        <v>1</v>
      </c>
      <c r="G41" s="19">
        <f>IF(E41=0," ",INDEX(PlacePts,F41,C39-1))</f>
        <v>1</v>
      </c>
      <c r="H41" s="28">
        <f>IF(E41=0," ",IF(E41/H$38*3&gt;3.9,3.9,IF(E41/H$38*3&gt;2.1,E41/H$38*3,2.1)))</f>
        <v>3.2997025285076846</v>
      </c>
      <c r="I41" s="28">
        <f>IF(E41=0," ",H41+G41)</f>
        <v>4.2997025285076846</v>
      </c>
    </row>
    <row r="42" spans="1:15" ht="13.5" thickBot="1">
      <c r="A42" s="19">
        <v>2</v>
      </c>
      <c r="B42" s="112">
        <v>49</v>
      </c>
      <c r="C42" s="5" t="str">
        <f t="shared" si="6"/>
        <v>Charlie Beattie</v>
      </c>
      <c r="D42" s="9" t="str">
        <f>C38</f>
        <v>18Neb</v>
      </c>
      <c r="E42" s="113">
        <v>6528</v>
      </c>
      <c r="F42" s="19">
        <f>IF(E42=0," ",RANK(E42,E41:E50))</f>
        <v>2</v>
      </c>
      <c r="G42" s="19">
        <f>IF(E42=0," ",INDEX(PlacePts,F42,C39-1))</f>
        <v>0</v>
      </c>
      <c r="H42" s="28">
        <f t="shared" ref="H42:H50" si="7">IF(E42=0," ",IF(E42/H$38*3&gt;3.9,3.9,IF(E42/H$38*3&gt;2.1,E42/H$38*3,2.1)))</f>
        <v>2.9128408527516116</v>
      </c>
      <c r="I42" s="28">
        <f t="shared" ref="I42:I50" si="8">IF(E42=0," ",H42+G42)</f>
        <v>2.9128408527516116</v>
      </c>
    </row>
    <row r="43" spans="1:15">
      <c r="A43" s="19">
        <v>3</v>
      </c>
      <c r="B43" s="112">
        <v>21</v>
      </c>
      <c r="C43" s="5" t="str">
        <f t="shared" si="6"/>
        <v>Alex Sheldon</v>
      </c>
      <c r="D43" s="9" t="str">
        <f>C38</f>
        <v>18Neb</v>
      </c>
      <c r="E43" s="113">
        <v>6247</v>
      </c>
      <c r="F43" s="19">
        <f>IF(E43=0," ",RANK(E43,E41:E50))</f>
        <v>3</v>
      </c>
      <c r="G43" s="19">
        <f>IF(E43=0," ",INDEX(PlacePts,F43,C39-1))</f>
        <v>-1</v>
      </c>
      <c r="H43" s="28">
        <f t="shared" si="7"/>
        <v>2.7874566187407042</v>
      </c>
      <c r="I43" s="28">
        <f t="shared" si="8"/>
        <v>1.7874566187407042</v>
      </c>
    </row>
    <row r="44" spans="1:15" ht="13.5" hidden="1" thickBot="1">
      <c r="A44" s="19">
        <v>4</v>
      </c>
      <c r="B44" s="112"/>
      <c r="C44" s="5" t="str">
        <f t="shared" si="6"/>
        <v xml:space="preserve">  </v>
      </c>
      <c r="D44" s="9" t="str">
        <f>C38</f>
        <v>18Neb</v>
      </c>
      <c r="E44" s="113"/>
      <c r="F44" s="19" t="str">
        <f>IF(E44=0," ",RANK(E44,E41:E50))</f>
        <v xml:space="preserve"> </v>
      </c>
      <c r="G44" s="19" t="str">
        <f>IF(E44=0," ",INDEX(PlacePts,F44,C39-1))</f>
        <v xml:space="preserve"> </v>
      </c>
      <c r="H44" s="28" t="str">
        <f t="shared" si="7"/>
        <v xml:space="preserve"> </v>
      </c>
      <c r="I44" s="28" t="str">
        <f t="shared" si="8"/>
        <v xml:space="preserve"> </v>
      </c>
    </row>
    <row r="45" spans="1:15" ht="13.5" hidden="1" thickBot="1">
      <c r="A45" s="19">
        <v>5</v>
      </c>
      <c r="B45" s="112"/>
      <c r="C45" s="5" t="str">
        <f t="shared" si="6"/>
        <v xml:space="preserve">  </v>
      </c>
      <c r="D45" s="9" t="str">
        <f>C38</f>
        <v>18Neb</v>
      </c>
      <c r="E45" s="113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7"/>
        <v xml:space="preserve"> </v>
      </c>
      <c r="I45" s="28" t="str">
        <f t="shared" si="8"/>
        <v xml:space="preserve"> </v>
      </c>
    </row>
    <row r="46" spans="1:15" hidden="1">
      <c r="A46" s="19">
        <v>6</v>
      </c>
      <c r="B46" s="112"/>
      <c r="C46" s="5" t="str">
        <f t="shared" si="6"/>
        <v xml:space="preserve">  </v>
      </c>
      <c r="D46" s="9" t="str">
        <f>C38</f>
        <v>18Neb</v>
      </c>
      <c r="E46" s="113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7"/>
        <v xml:space="preserve"> </v>
      </c>
      <c r="I46" s="28" t="str">
        <f t="shared" si="8"/>
        <v xml:space="preserve"> </v>
      </c>
    </row>
    <row r="47" spans="1:15" ht="11.25" hidden="1" customHeight="1">
      <c r="A47" s="19">
        <v>7</v>
      </c>
      <c r="B47" s="112"/>
      <c r="C47" s="5" t="str">
        <f t="shared" ref="C47:C50" si="9">LOOKUP(B47,Registration)</f>
        <v xml:space="preserve">  </v>
      </c>
      <c r="D47" s="9" t="str">
        <f>C38</f>
        <v>18Neb</v>
      </c>
      <c r="E47" s="114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7"/>
        <v xml:space="preserve"> </v>
      </c>
      <c r="I47" s="28" t="str">
        <f t="shared" si="8"/>
        <v xml:space="preserve"> </v>
      </c>
    </row>
    <row r="48" spans="1:15" hidden="1">
      <c r="A48" s="19">
        <v>8</v>
      </c>
      <c r="B48" s="112"/>
      <c r="C48" s="5" t="str">
        <f t="shared" si="9"/>
        <v xml:space="preserve">  </v>
      </c>
      <c r="D48" s="9" t="str">
        <f>C38</f>
        <v>18Neb</v>
      </c>
      <c r="E48" s="114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7"/>
        <v xml:space="preserve"> </v>
      </c>
      <c r="I48" s="28" t="str">
        <f t="shared" si="8"/>
        <v xml:space="preserve"> </v>
      </c>
    </row>
    <row r="49" spans="1:9" hidden="1">
      <c r="A49" s="19">
        <v>9</v>
      </c>
      <c r="B49" s="112"/>
      <c r="C49" s="5" t="str">
        <f t="shared" si="9"/>
        <v xml:space="preserve">  </v>
      </c>
      <c r="D49" s="9" t="str">
        <f>C38</f>
        <v>18Neb</v>
      </c>
      <c r="E49" s="114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7"/>
        <v xml:space="preserve"> </v>
      </c>
      <c r="I49" s="28" t="str">
        <f t="shared" si="8"/>
        <v xml:space="preserve"> </v>
      </c>
    </row>
    <row r="50" spans="1:9" hidden="1">
      <c r="A50" s="19">
        <v>10</v>
      </c>
      <c r="B50" s="112"/>
      <c r="C50" s="5" t="str">
        <f t="shared" si="9"/>
        <v xml:space="preserve">  </v>
      </c>
      <c r="D50" s="9" t="str">
        <f>C38</f>
        <v>18Neb</v>
      </c>
      <c r="E50" s="12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7"/>
        <v xml:space="preserve"> </v>
      </c>
      <c r="I50" s="28" t="str">
        <f t="shared" si="8"/>
        <v xml:space="preserve"> </v>
      </c>
    </row>
    <row r="51" spans="1:9" ht="13.5" thickBot="1">
      <c r="B51" s="120"/>
      <c r="E51" s="120"/>
    </row>
    <row r="52" spans="1:9" ht="13.5" thickBot="1">
      <c r="B52" s="122" t="s">
        <v>284</v>
      </c>
      <c r="C52" s="119" t="s">
        <v>1104</v>
      </c>
      <c r="E52" s="120"/>
      <c r="G52" s="19" t="s">
        <v>285</v>
      </c>
      <c r="H52" s="19">
        <f>AVERAGE(E55:E64)</f>
        <v>5479.8</v>
      </c>
    </row>
    <row r="53" spans="1:9">
      <c r="B53" s="120" t="s">
        <v>36</v>
      </c>
      <c r="C53" s="19">
        <f>COUNT(B55:B64)</f>
        <v>5</v>
      </c>
      <c r="E53" s="120"/>
      <c r="G53" s="19" t="s">
        <v>286</v>
      </c>
      <c r="H53" s="19">
        <f>MAX(E55:E64)</f>
        <v>6682</v>
      </c>
    </row>
    <row r="54" spans="1:9" ht="13.5" thickBot="1">
      <c r="B54" s="120" t="s">
        <v>38</v>
      </c>
      <c r="C54" s="19" t="s">
        <v>287</v>
      </c>
      <c r="E54" s="120" t="s">
        <v>40</v>
      </c>
      <c r="F54" s="19" t="s">
        <v>288</v>
      </c>
      <c r="G54" s="19" t="s">
        <v>289</v>
      </c>
      <c r="H54" s="19" t="s">
        <v>290</v>
      </c>
      <c r="I54" s="19" t="s">
        <v>291</v>
      </c>
    </row>
    <row r="55" spans="1:9" ht="13.5" thickBot="1">
      <c r="A55" s="19">
        <v>1</v>
      </c>
      <c r="B55" s="112">
        <v>28</v>
      </c>
      <c r="C55" s="5" t="str">
        <f>LOOKUP(B55,Registration)</f>
        <v>Rick Dutton</v>
      </c>
      <c r="D55" s="9" t="str">
        <f>C52</f>
        <v>18EU</v>
      </c>
      <c r="E55" s="113">
        <v>4348</v>
      </c>
      <c r="F55" s="19">
        <f>IF(E55=0," ",RANK(E55,E55:E64))</f>
        <v>5</v>
      </c>
      <c r="G55" s="19">
        <f>IF(E55=0," ",INDEX(PlacePts,F55,C53-1))</f>
        <v>-2</v>
      </c>
      <c r="H55" s="28">
        <f>IF(E55=0," ",IF(E55/H$52*3&gt;3.9,3.9,IF(E55/H$52*3&gt;2.1,E55/H$52*3,2.1)))</f>
        <v>2.3803788459432829</v>
      </c>
      <c r="I55" s="28">
        <f>IF(E55=0," ",H55+G55)</f>
        <v>0.38037884594328286</v>
      </c>
    </row>
    <row r="56" spans="1:9" ht="13.5" thickBot="1">
      <c r="A56" s="19">
        <v>2</v>
      </c>
      <c r="B56" s="112">
        <v>12</v>
      </c>
      <c r="C56" s="5" t="str">
        <f>LOOKUP(B56,Registration)</f>
        <v>Gary Mroczka</v>
      </c>
      <c r="D56" s="9" t="str">
        <f>C52</f>
        <v>18EU</v>
      </c>
      <c r="E56" s="113">
        <v>5157</v>
      </c>
      <c r="F56" s="19">
        <f>IF(E56=0," ",RANK(E56,E55:E64))</f>
        <v>4</v>
      </c>
      <c r="G56" s="19">
        <f>IF(E56=0," ",INDEX(PlacePts,F56,C53-1))</f>
        <v>-1</v>
      </c>
      <c r="H56" s="28">
        <f t="shared" ref="H56:H64" si="10">IF(E56=0," ",IF(E56/H$52*3&gt;3.9,3.9,IF(E56/H$52*3&gt;2.1,E56/H$52*3,2.1)))</f>
        <v>2.8232782218329135</v>
      </c>
      <c r="I56" s="28">
        <f t="shared" ref="I56:I64" si="11">IF(E56=0," ",H56+G56)</f>
        <v>1.8232782218329135</v>
      </c>
    </row>
    <row r="57" spans="1:9" ht="13.5" thickBot="1">
      <c r="A57" s="19">
        <v>3</v>
      </c>
      <c r="B57" s="112">
        <v>4</v>
      </c>
      <c r="C57" s="5" t="str">
        <f>LOOKUP(B57,Registration)</f>
        <v>Jeff Heuer</v>
      </c>
      <c r="D57" s="9" t="str">
        <f>C52</f>
        <v>18EU</v>
      </c>
      <c r="E57" s="113">
        <v>5894</v>
      </c>
      <c r="F57" s="19">
        <f>IF(E57=0," ",RANK(E57,E55:E64))</f>
        <v>2</v>
      </c>
      <c r="G57" s="19">
        <f>IF(E57=0," ",INDEX(PlacePts,F57,C53-1))</f>
        <v>1</v>
      </c>
      <c r="H57" s="28">
        <f t="shared" si="10"/>
        <v>3.2267601007336033</v>
      </c>
      <c r="I57" s="28">
        <f t="shared" si="11"/>
        <v>4.2267601007336033</v>
      </c>
    </row>
    <row r="58" spans="1:9" ht="13.5" thickBot="1">
      <c r="A58" s="19">
        <v>4</v>
      </c>
      <c r="B58" s="112">
        <v>36</v>
      </c>
      <c r="C58" s="5" t="str">
        <f>LOOKUP(B58,Registration)</f>
        <v>Ken Boucher</v>
      </c>
      <c r="D58" s="9" t="str">
        <f>C52</f>
        <v>18EU</v>
      </c>
      <c r="E58" s="113">
        <v>5318</v>
      </c>
      <c r="F58" s="19">
        <f>IF(E58=0," ",RANK(E58,E55:E64))</f>
        <v>3</v>
      </c>
      <c r="G58" s="19">
        <f>IF(E58=0," ",INDEX(PlacePts,F58,C53-1))</f>
        <v>0</v>
      </c>
      <c r="H58" s="28">
        <f t="shared" si="10"/>
        <v>2.9114201248220737</v>
      </c>
      <c r="I58" s="28">
        <f t="shared" si="11"/>
        <v>2.9114201248220737</v>
      </c>
    </row>
    <row r="59" spans="1:9">
      <c r="A59" s="19">
        <v>5</v>
      </c>
      <c r="B59" s="112">
        <v>29</v>
      </c>
      <c r="C59" s="5" t="str">
        <f>LOOKUP(B59,Registration)</f>
        <v>Matt Campbell</v>
      </c>
      <c r="D59" s="9" t="str">
        <f>C52</f>
        <v>18EU</v>
      </c>
      <c r="E59" s="113">
        <v>6682</v>
      </c>
      <c r="F59" s="19">
        <f>IF(E59=0," ",RANK(E59,E55:E64))</f>
        <v>1</v>
      </c>
      <c r="G59" s="19">
        <f>IF(E59=0," ",INDEX(PlacePts,F59,C53-1))</f>
        <v>2</v>
      </c>
      <c r="H59" s="28">
        <f t="shared" si="10"/>
        <v>3.6581627066681262</v>
      </c>
      <c r="I59" s="28">
        <f t="shared" si="11"/>
        <v>5.6581627066681257</v>
      </c>
    </row>
    <row r="60" spans="1:9" hidden="1">
      <c r="A60" s="19">
        <v>6</v>
      </c>
      <c r="B60" s="25"/>
      <c r="C60" s="5" t="str">
        <f t="shared" ref="C60:C64" si="12">LOOKUP(B60,Registration)</f>
        <v xml:space="preserve">  </v>
      </c>
      <c r="D60" s="9" t="str">
        <f>C52</f>
        <v>18EU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0"/>
        <v xml:space="preserve"> </v>
      </c>
      <c r="I60" s="28" t="str">
        <f t="shared" si="11"/>
        <v xml:space="preserve"> </v>
      </c>
    </row>
    <row r="61" spans="1:9" hidden="1">
      <c r="A61" s="19">
        <v>7</v>
      </c>
      <c r="B61" s="25"/>
      <c r="C61" s="5" t="str">
        <f t="shared" si="12"/>
        <v xml:space="preserve">  </v>
      </c>
      <c r="D61" s="9" t="str">
        <f>C52</f>
        <v>18EU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0"/>
        <v xml:space="preserve"> </v>
      </c>
      <c r="I61" s="28" t="str">
        <f t="shared" si="11"/>
        <v xml:space="preserve"> </v>
      </c>
    </row>
    <row r="62" spans="1:9" ht="13.5" hidden="1" customHeight="1">
      <c r="A62" s="19">
        <v>8</v>
      </c>
      <c r="B62" s="25"/>
      <c r="C62" s="5" t="str">
        <f t="shared" si="12"/>
        <v xml:space="preserve">  </v>
      </c>
      <c r="D62" s="9" t="str">
        <f>C52</f>
        <v>18EU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0"/>
        <v xml:space="preserve"> </v>
      </c>
      <c r="I62" s="28" t="str">
        <f t="shared" si="11"/>
        <v xml:space="preserve"> </v>
      </c>
    </row>
    <row r="63" spans="1:9" hidden="1">
      <c r="A63" s="19">
        <v>9</v>
      </c>
      <c r="B63" s="25"/>
      <c r="C63" s="5" t="str">
        <f t="shared" si="12"/>
        <v xml:space="preserve">  </v>
      </c>
      <c r="D63" s="9" t="str">
        <f>C52</f>
        <v>18EU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0"/>
        <v xml:space="preserve"> </v>
      </c>
      <c r="I63" s="28" t="str">
        <f t="shared" si="11"/>
        <v xml:space="preserve"> </v>
      </c>
    </row>
    <row r="64" spans="1:9" hidden="1">
      <c r="A64" s="19">
        <v>10</v>
      </c>
      <c r="B64" s="25"/>
      <c r="C64" s="5" t="str">
        <f t="shared" si="12"/>
        <v xml:space="preserve">  </v>
      </c>
      <c r="D64" s="9" t="str">
        <f>C52</f>
        <v>18EU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0"/>
        <v xml:space="preserve"> </v>
      </c>
      <c r="I64" s="28" t="str">
        <f t="shared" si="11"/>
        <v xml:space="preserve"> </v>
      </c>
    </row>
    <row r="65" spans="1:9" ht="13.5" thickBot="1"/>
    <row r="66" spans="1:9" ht="13.5" thickBot="1">
      <c r="B66" s="19" t="s">
        <v>292</v>
      </c>
      <c r="C66" s="119" t="s">
        <v>1115</v>
      </c>
      <c r="G66" s="19" t="s">
        <v>293</v>
      </c>
      <c r="H66" s="19">
        <f>AVERAGE(E69:E78)</f>
        <v>7499.6</v>
      </c>
    </row>
    <row r="67" spans="1:9">
      <c r="B67" s="19" t="s">
        <v>294</v>
      </c>
      <c r="C67" s="19">
        <f>COUNT(B69:B78)</f>
        <v>5</v>
      </c>
      <c r="G67" s="19" t="s">
        <v>295</v>
      </c>
      <c r="H67" s="19">
        <f>MAX(E69:E78)</f>
        <v>9723</v>
      </c>
    </row>
    <row r="68" spans="1:9" ht="13.5" thickBot="1">
      <c r="B68" s="19" t="s">
        <v>296</v>
      </c>
      <c r="C68" s="19" t="s">
        <v>297</v>
      </c>
      <c r="E68" s="19" t="s">
        <v>298</v>
      </c>
      <c r="F68" s="19" t="s">
        <v>299</v>
      </c>
      <c r="G68" s="19" t="s">
        <v>300</v>
      </c>
      <c r="H68" s="19" t="s">
        <v>301</v>
      </c>
      <c r="I68" s="19" t="s">
        <v>302</v>
      </c>
    </row>
    <row r="69" spans="1:9" ht="13.5" thickBot="1">
      <c r="A69" s="19">
        <v>1</v>
      </c>
      <c r="B69" s="112">
        <v>27</v>
      </c>
      <c r="C69" s="5" t="str">
        <f>LOOKUP(B69,Registration)</f>
        <v>Bruce Beard</v>
      </c>
      <c r="D69" s="9" t="str">
        <f>C66</f>
        <v>18MidE</v>
      </c>
      <c r="E69" s="113">
        <v>9723</v>
      </c>
      <c r="F69" s="19">
        <f>IF(E69=0," ",RANK(E69,E69:E78))</f>
        <v>1</v>
      </c>
      <c r="G69" s="19">
        <f>IF(E69=0," ",INDEX(PlacePts,F69,C67-1))</f>
        <v>2</v>
      </c>
      <c r="H69" s="28">
        <f>IF(E69=0," ",IF(E69/H$66*3&gt;3.9,3.9,IF(E69/H$66*3&gt;2.1,E69/H$66*3,2.1)))</f>
        <v>3.8894074350632031</v>
      </c>
      <c r="I69" s="28">
        <f>IF(E69=0," ",H69+G69)</f>
        <v>5.8894074350632035</v>
      </c>
    </row>
    <row r="70" spans="1:9" ht="13.5" thickBot="1">
      <c r="A70" s="19">
        <v>2</v>
      </c>
      <c r="B70" s="112">
        <v>36</v>
      </c>
      <c r="C70" s="5" t="str">
        <f t="shared" ref="C70:C78" si="13">LOOKUP(B70,Registration)</f>
        <v>Ken Boucher</v>
      </c>
      <c r="D70" s="9" t="str">
        <f>C66</f>
        <v>18MidE</v>
      </c>
      <c r="E70" s="113">
        <v>7367</v>
      </c>
      <c r="F70" s="19">
        <f>IF(E70=0," ",RANK(E70,E69:E78))</f>
        <v>3</v>
      </c>
      <c r="G70" s="19">
        <f>IF(E70=0," ",INDEX(PlacePts,F70,C67-1))</f>
        <v>0</v>
      </c>
      <c r="H70" s="28">
        <f t="shared" ref="H70:H78" si="14">IF(E70=0," ",IF(E70/H$66*3&gt;3.9,3.9,IF(E70/H$66*3&gt;2.1,E70/H$66*3,2.1)))</f>
        <v>2.9469571710491222</v>
      </c>
      <c r="I70" s="28">
        <f t="shared" ref="I70:I78" si="15">IF(E70=0," ",H70+G70)</f>
        <v>2.9469571710491222</v>
      </c>
    </row>
    <row r="71" spans="1:9" ht="13.5" thickBot="1">
      <c r="A71" s="19">
        <v>3</v>
      </c>
      <c r="B71" s="112">
        <v>3</v>
      </c>
      <c r="C71" s="5" t="str">
        <f t="shared" si="13"/>
        <v>Pierre Leboeuf</v>
      </c>
      <c r="D71" s="9" t="str">
        <f>C66</f>
        <v>18MidE</v>
      </c>
      <c r="E71" s="113">
        <v>5303</v>
      </c>
      <c r="F71" s="19">
        <f>IF(E71=0," ",RANK(E71,E69:E78))</f>
        <v>5</v>
      </c>
      <c r="G71" s="19">
        <f>IF(E71=0," ",INDEX(PlacePts,F71,C67-1))</f>
        <v>-2</v>
      </c>
      <c r="H71" s="28">
        <f t="shared" si="14"/>
        <v>2.1213131367006239</v>
      </c>
      <c r="I71" s="28">
        <f t="shared" si="15"/>
        <v>0.12131313670062394</v>
      </c>
    </row>
    <row r="72" spans="1:9" ht="13.5" thickBot="1">
      <c r="A72" s="19">
        <v>4</v>
      </c>
      <c r="B72" s="112">
        <v>30</v>
      </c>
      <c r="C72" s="5" t="str">
        <f t="shared" si="13"/>
        <v>Mike Coyne</v>
      </c>
      <c r="D72" s="9" t="str">
        <f>C66</f>
        <v>18MidE</v>
      </c>
      <c r="E72" s="113">
        <v>8148</v>
      </c>
      <c r="F72" s="19">
        <f>IF(E72=0," ",RANK(E72,E69:E78))</f>
        <v>2</v>
      </c>
      <c r="G72" s="19">
        <f>IF(E72=0," ",INDEX(PlacePts,F72,C67-1))</f>
        <v>1</v>
      </c>
      <c r="H72" s="28">
        <f t="shared" si="14"/>
        <v>3.2593738332711077</v>
      </c>
      <c r="I72" s="28">
        <f t="shared" si="15"/>
        <v>4.2593738332711073</v>
      </c>
    </row>
    <row r="73" spans="1:9">
      <c r="A73" s="19">
        <v>5</v>
      </c>
      <c r="B73" s="112">
        <v>49</v>
      </c>
      <c r="C73" s="5" t="str">
        <f t="shared" si="13"/>
        <v>Charlie Beattie</v>
      </c>
      <c r="D73" s="9" t="str">
        <f>C66</f>
        <v>18MidE</v>
      </c>
      <c r="E73" s="113">
        <v>6957</v>
      </c>
      <c r="F73" s="19">
        <f>IF(E73=0," ",RANK(E73,E69:E78))</f>
        <v>4</v>
      </c>
      <c r="G73" s="19">
        <f>IF(E73=0," ",INDEX(PlacePts,F73,C67-1))</f>
        <v>-1</v>
      </c>
      <c r="H73" s="28">
        <f t="shared" si="14"/>
        <v>2.7829484239159421</v>
      </c>
      <c r="I73" s="28">
        <f t="shared" si="15"/>
        <v>1.7829484239159421</v>
      </c>
    </row>
    <row r="74" spans="1:9" hidden="1">
      <c r="A74" s="19">
        <v>6</v>
      </c>
      <c r="B74" s="112"/>
      <c r="C74" s="5" t="str">
        <f t="shared" si="13"/>
        <v xml:space="preserve">  </v>
      </c>
      <c r="D74" s="9" t="str">
        <f>C66</f>
        <v>18MidE</v>
      </c>
      <c r="E74" s="112"/>
      <c r="F74" s="19" t="str">
        <f>IF(E74=0," ",RANK(E74,E69:E78))</f>
        <v xml:space="preserve"> </v>
      </c>
      <c r="G74" s="19" t="str">
        <f>IF(E74=0," ",INDEX(PlacePts,F74,C67-1))</f>
        <v xml:space="preserve"> </v>
      </c>
      <c r="H74" s="28" t="str">
        <f t="shared" si="14"/>
        <v xml:space="preserve"> </v>
      </c>
      <c r="I74" s="28" t="str">
        <f t="shared" si="15"/>
        <v xml:space="preserve"> </v>
      </c>
    </row>
    <row r="75" spans="1:9" hidden="1">
      <c r="A75" s="19">
        <v>7</v>
      </c>
      <c r="B75" s="112"/>
      <c r="C75" s="5" t="str">
        <f t="shared" si="13"/>
        <v xml:space="preserve">  </v>
      </c>
      <c r="D75" s="9" t="str">
        <f>C66</f>
        <v>18MidE</v>
      </c>
      <c r="E75" s="112"/>
      <c r="F75" s="19" t="str">
        <f>IF(E75=0," ",RANK(E75,E69:E78))</f>
        <v xml:space="preserve"> </v>
      </c>
      <c r="G75" s="19" t="str">
        <f>IF(E75=0," ",INDEX(PlacePts,F75,C67-1))</f>
        <v xml:space="preserve"> </v>
      </c>
      <c r="H75" s="28" t="str">
        <f t="shared" si="14"/>
        <v xml:space="preserve"> </v>
      </c>
      <c r="I75" s="28" t="str">
        <f t="shared" si="15"/>
        <v xml:space="preserve"> </v>
      </c>
    </row>
    <row r="76" spans="1:9" hidden="1">
      <c r="A76" s="19">
        <v>8</v>
      </c>
      <c r="B76" s="112"/>
      <c r="C76" s="5" t="str">
        <f t="shared" si="13"/>
        <v xml:space="preserve">  </v>
      </c>
      <c r="D76" s="9" t="str">
        <f>C66</f>
        <v>18MidE</v>
      </c>
      <c r="E76" s="112"/>
      <c r="F76" s="19" t="str">
        <f>IF(E76=0," ",RANK(E76,E69:E78))</f>
        <v xml:space="preserve"> </v>
      </c>
      <c r="G76" s="19" t="str">
        <f>IF(E76=0," ",INDEX(PlacePts,F76,C67-1))</f>
        <v xml:space="preserve"> </v>
      </c>
      <c r="H76" s="28" t="str">
        <f t="shared" si="14"/>
        <v xml:space="preserve"> </v>
      </c>
      <c r="I76" s="28" t="str">
        <f t="shared" si="15"/>
        <v xml:space="preserve"> </v>
      </c>
    </row>
    <row r="77" spans="1:9" hidden="1">
      <c r="A77" s="19">
        <v>9</v>
      </c>
      <c r="B77" s="112"/>
      <c r="C77" s="5" t="str">
        <f t="shared" si="13"/>
        <v xml:space="preserve">  </v>
      </c>
      <c r="D77" s="9" t="str">
        <f>C66</f>
        <v>18MidE</v>
      </c>
      <c r="E77" s="112"/>
      <c r="F77" s="19" t="str">
        <f>IF(E77=0," ",RANK(E77,E69:E78))</f>
        <v xml:space="preserve"> </v>
      </c>
      <c r="G77" s="19" t="str">
        <f>IF(E77=0," ",INDEX(PlacePts,F77,C67-1))</f>
        <v xml:space="preserve"> </v>
      </c>
      <c r="H77" s="28" t="str">
        <f t="shared" si="14"/>
        <v xml:space="preserve"> </v>
      </c>
      <c r="I77" s="28" t="str">
        <f t="shared" si="15"/>
        <v xml:space="preserve"> </v>
      </c>
    </row>
    <row r="78" spans="1:9" hidden="1">
      <c r="A78" s="19">
        <v>10</v>
      </c>
      <c r="B78" s="112"/>
      <c r="C78" s="5" t="str">
        <f t="shared" si="13"/>
        <v xml:space="preserve">  </v>
      </c>
      <c r="D78" s="9" t="str">
        <f>C66</f>
        <v>18MidE</v>
      </c>
      <c r="E78" s="112"/>
      <c r="F78" s="19" t="str">
        <f>IF(E78=0," ",RANK(E78,E69:E78))</f>
        <v xml:space="preserve"> </v>
      </c>
      <c r="G78" s="19" t="str">
        <f>IF(E78=0," ",INDEX(PlacePts,F78,C67-1))</f>
        <v xml:space="preserve"> </v>
      </c>
      <c r="H78" s="28" t="str">
        <f t="shared" si="14"/>
        <v xml:space="preserve"> </v>
      </c>
      <c r="I78" s="28" t="str">
        <f t="shared" si="15"/>
        <v xml:space="preserve"> </v>
      </c>
    </row>
    <row r="79" spans="1:9" ht="13.5" thickBot="1">
      <c r="B79" s="120"/>
      <c r="E79" s="120"/>
    </row>
    <row r="80" spans="1:9" ht="13.5" thickBot="1">
      <c r="B80" s="120" t="s">
        <v>303</v>
      </c>
      <c r="C80" s="118" t="s">
        <v>1106</v>
      </c>
      <c r="E80" s="120"/>
      <c r="G80" s="19" t="s">
        <v>304</v>
      </c>
      <c r="H80" s="19">
        <f>AVERAGE(E83:E92)</f>
        <v>7027</v>
      </c>
    </row>
    <row r="81" spans="1:9">
      <c r="B81" s="120" t="s">
        <v>36</v>
      </c>
      <c r="C81" s="19">
        <f>COUNT(B83:B92)</f>
        <v>5</v>
      </c>
      <c r="E81" s="120"/>
      <c r="G81" s="19" t="s">
        <v>305</v>
      </c>
      <c r="H81" s="19">
        <f>MAX(E83:E92)</f>
        <v>8872</v>
      </c>
    </row>
    <row r="82" spans="1:9">
      <c r="B82" s="120" t="s">
        <v>38</v>
      </c>
      <c r="C82" s="19" t="s">
        <v>306</v>
      </c>
      <c r="E82" s="120" t="s">
        <v>40</v>
      </c>
      <c r="F82" s="19" t="s">
        <v>307</v>
      </c>
      <c r="G82" s="19" t="s">
        <v>308</v>
      </c>
      <c r="H82" s="19" t="s">
        <v>309</v>
      </c>
      <c r="I82" s="19" t="s">
        <v>310</v>
      </c>
    </row>
    <row r="83" spans="1:9">
      <c r="A83" s="19">
        <v>1</v>
      </c>
      <c r="B83" s="112">
        <v>15</v>
      </c>
      <c r="C83" s="5" t="str">
        <f>LOOKUP(B83,Registration)</f>
        <v>John Tamplin</v>
      </c>
      <c r="D83" s="9" t="str">
        <f>C80</f>
        <v>1841</v>
      </c>
      <c r="E83" s="112">
        <v>4872</v>
      </c>
      <c r="F83" s="19">
        <f>IF(E83=0," ",RANK(E83,E83:E92))</f>
        <v>5</v>
      </c>
      <c r="G83" s="19">
        <f>IF(E83=0," ",INDEX(PlacePts,F83,C81-1))</f>
        <v>-2</v>
      </c>
      <c r="H83" s="28">
        <f>IF(E83=0," ",IF(E83/H$80*3&gt;3.9,3.9,IF(E83/H$80*3&gt;2.1,E83/H$80*3,2.1)))</f>
        <v>2.1</v>
      </c>
      <c r="I83" s="28">
        <f>IF(E83=0," ",H83+G83)</f>
        <v>0.10000000000000009</v>
      </c>
    </row>
    <row r="84" spans="1:9">
      <c r="A84" s="19">
        <v>2</v>
      </c>
      <c r="B84" s="112">
        <v>23</v>
      </c>
      <c r="C84" s="5" t="str">
        <f>LOOKUP(B84,Registration)</f>
        <v>Jeremy V</v>
      </c>
      <c r="D84" s="9" t="str">
        <f>C80</f>
        <v>1841</v>
      </c>
      <c r="E84" s="112">
        <v>8872</v>
      </c>
      <c r="F84" s="19">
        <f>IF(E84=0," ",RANK(E84,E83:E92))</f>
        <v>1</v>
      </c>
      <c r="G84" s="19">
        <f>IF(E84=0," ",INDEX(PlacePts,F84,C81-1))</f>
        <v>2</v>
      </c>
      <c r="H84" s="28">
        <f t="shared" ref="H84:H92" si="16">IF(E84=0," ",IF(E84/H$80*3&gt;3.9,3.9,IF(E84/H$80*3&gt;2.1,E84/H$80*3,2.1)))</f>
        <v>3.7876761064465634</v>
      </c>
      <c r="I84" s="28">
        <f t="shared" ref="I84:I92" si="17">IF(E84=0," ",H84+G84)</f>
        <v>5.7876761064465629</v>
      </c>
    </row>
    <row r="85" spans="1:9">
      <c r="A85" s="19">
        <v>3</v>
      </c>
      <c r="B85" s="112">
        <v>35</v>
      </c>
      <c r="C85" s="5" t="str">
        <f>LOOKUP(B85,Registration)</f>
        <v>Robert Ford</v>
      </c>
      <c r="D85" s="9" t="str">
        <f>C80</f>
        <v>1841</v>
      </c>
      <c r="E85" s="112">
        <v>7669</v>
      </c>
      <c r="F85" s="19">
        <f>IF(E85=0," ",RANK(E85,E83:E92))</f>
        <v>2</v>
      </c>
      <c r="G85" s="19">
        <f>IF(E85=0," ",INDEX(PlacePts,F85,C81-1))</f>
        <v>1</v>
      </c>
      <c r="H85" s="28">
        <f t="shared" si="16"/>
        <v>3.2740856695602676</v>
      </c>
      <c r="I85" s="28">
        <f t="shared" si="17"/>
        <v>4.274085669560268</v>
      </c>
    </row>
    <row r="86" spans="1:9">
      <c r="A86" s="19">
        <v>4</v>
      </c>
      <c r="B86" s="112">
        <v>33</v>
      </c>
      <c r="C86" s="5" t="str">
        <f>LOOKUP(B86,Registration)</f>
        <v>Tim Hardwick</v>
      </c>
      <c r="D86" s="9" t="str">
        <f>C80</f>
        <v>1841</v>
      </c>
      <c r="E86" s="112">
        <v>7317</v>
      </c>
      <c r="F86" s="19">
        <f>IF(E86=0," ",RANK(E86,E83:E92))</f>
        <v>3</v>
      </c>
      <c r="G86" s="19">
        <f>IF(E86=0," ",INDEX(PlacePts,F86,C81-1))</f>
        <v>0</v>
      </c>
      <c r="H86" s="28">
        <f t="shared" si="16"/>
        <v>3.123808168492956</v>
      </c>
      <c r="I86" s="28">
        <f t="shared" si="17"/>
        <v>3.123808168492956</v>
      </c>
    </row>
    <row r="87" spans="1:9">
      <c r="A87" s="19">
        <v>5</v>
      </c>
      <c r="B87" s="112">
        <v>8</v>
      </c>
      <c r="C87" s="5" t="str">
        <f t="shared" ref="C87:C92" si="18">LOOKUP(B87,Registration)</f>
        <v>Mike Bennett</v>
      </c>
      <c r="D87" s="9" t="str">
        <f>C80</f>
        <v>1841</v>
      </c>
      <c r="E87" s="114">
        <v>6405</v>
      </c>
      <c r="F87" s="19">
        <f>IF(E87=0," ",RANK(E87,E83:E92))</f>
        <v>4</v>
      </c>
      <c r="G87" s="19">
        <f>IF(E87=0," ",INDEX(PlacePts,F87,C81-1))</f>
        <v>-1</v>
      </c>
      <c r="H87" s="28">
        <f t="shared" si="16"/>
        <v>2.7344528248185571</v>
      </c>
      <c r="I87" s="28">
        <f t="shared" si="17"/>
        <v>1.7344528248185571</v>
      </c>
    </row>
    <row r="88" spans="1:9" hidden="1">
      <c r="A88" s="19">
        <v>6</v>
      </c>
      <c r="B88" s="112"/>
      <c r="C88" s="5" t="str">
        <f t="shared" si="18"/>
        <v xml:space="preserve">  </v>
      </c>
      <c r="D88" s="9" t="str">
        <f>C80</f>
        <v>1841</v>
      </c>
      <c r="E88" s="114"/>
      <c r="F88" s="19" t="str">
        <f>IF(E88=0," ",RANK(E88,E83:E92))</f>
        <v xml:space="preserve"> </v>
      </c>
      <c r="G88" s="19" t="str">
        <f>IF(E88=0," ",INDEX(PlacePts,F88,C81-1))</f>
        <v xml:space="preserve"> </v>
      </c>
      <c r="H88" s="28" t="str">
        <f t="shared" si="16"/>
        <v xml:space="preserve"> </v>
      </c>
      <c r="I88" s="28" t="str">
        <f t="shared" si="17"/>
        <v xml:space="preserve"> </v>
      </c>
    </row>
    <row r="89" spans="1:9" hidden="1">
      <c r="A89" s="19">
        <v>7</v>
      </c>
      <c r="B89" s="112"/>
      <c r="C89" s="5" t="str">
        <f t="shared" si="18"/>
        <v xml:space="preserve">  </v>
      </c>
      <c r="D89" s="9" t="str">
        <f>C80</f>
        <v>1841</v>
      </c>
      <c r="E89" s="114"/>
      <c r="F89" s="19" t="str">
        <f>IF(E89=0," ",RANK(E89,E83:E92))</f>
        <v xml:space="preserve"> </v>
      </c>
      <c r="G89" s="19" t="str">
        <f>IF(E89=0," ",INDEX(PlacePts,F89,C81-1))</f>
        <v xml:space="preserve"> </v>
      </c>
      <c r="H89" s="28" t="str">
        <f t="shared" si="16"/>
        <v xml:space="preserve"> </v>
      </c>
      <c r="I89" s="28" t="str">
        <f t="shared" si="17"/>
        <v xml:space="preserve"> </v>
      </c>
    </row>
    <row r="90" spans="1:9" hidden="1">
      <c r="A90" s="19">
        <v>8</v>
      </c>
      <c r="B90" s="112"/>
      <c r="C90" s="5" t="str">
        <f t="shared" si="18"/>
        <v xml:space="preserve">  </v>
      </c>
      <c r="D90" s="9" t="str">
        <f>C80</f>
        <v>1841</v>
      </c>
      <c r="E90" s="114"/>
      <c r="F90" s="19" t="str">
        <f>IF(E90=0," ",RANK(E90,E83:E92))</f>
        <v xml:space="preserve"> </v>
      </c>
      <c r="G90" s="19" t="str">
        <f>IF(E90=0," ",INDEX(PlacePts,F90,C81-1))</f>
        <v xml:space="preserve"> </v>
      </c>
      <c r="H90" s="28" t="str">
        <f t="shared" si="16"/>
        <v xml:space="preserve"> </v>
      </c>
      <c r="I90" s="28" t="str">
        <f t="shared" si="17"/>
        <v xml:space="preserve"> </v>
      </c>
    </row>
    <row r="91" spans="1:9" hidden="1">
      <c r="A91" s="19">
        <v>9</v>
      </c>
      <c r="B91" s="112"/>
      <c r="C91" s="5" t="str">
        <f t="shared" si="18"/>
        <v xml:space="preserve">  </v>
      </c>
      <c r="D91" s="9" t="str">
        <f>C80</f>
        <v>1841</v>
      </c>
      <c r="E91" s="114"/>
      <c r="F91" s="19" t="str">
        <f>IF(E91=0," ",RANK(E91,E83:E92))</f>
        <v xml:space="preserve"> </v>
      </c>
      <c r="G91" s="19" t="str">
        <f>IF(E91=0," ",INDEX(PlacePts,F91,C81-1))</f>
        <v xml:space="preserve"> </v>
      </c>
      <c r="H91" s="28" t="str">
        <f t="shared" si="16"/>
        <v xml:space="preserve"> </v>
      </c>
      <c r="I91" s="28" t="str">
        <f t="shared" si="17"/>
        <v xml:space="preserve"> </v>
      </c>
    </row>
    <row r="92" spans="1:9" ht="13.5" hidden="1" thickBot="1">
      <c r="A92" s="19">
        <v>10</v>
      </c>
      <c r="B92" s="112"/>
      <c r="C92" s="5" t="str">
        <f t="shared" si="18"/>
        <v xml:space="preserve">  </v>
      </c>
      <c r="D92" s="9" t="str">
        <f>C80</f>
        <v>1841</v>
      </c>
      <c r="E92" s="121"/>
      <c r="F92" s="19" t="str">
        <f>IF(E92=0," ",RANK(E92,E83:E92))</f>
        <v xml:space="preserve"> </v>
      </c>
      <c r="G92" s="19" t="str">
        <f>IF(E92=0," ",INDEX(PlacePts,F92,C81-1))</f>
        <v xml:space="preserve"> </v>
      </c>
      <c r="H92" s="28" t="str">
        <f t="shared" si="16"/>
        <v xml:space="preserve"> </v>
      </c>
      <c r="I92" s="28" t="str">
        <f t="shared" si="17"/>
        <v xml:space="preserve"> </v>
      </c>
    </row>
    <row r="93" spans="1:9" ht="13.5" thickBot="1">
      <c r="B93" s="120"/>
      <c r="E93" s="120"/>
    </row>
    <row r="94" spans="1:9" ht="13.5" thickBot="1">
      <c r="B94" s="120" t="s">
        <v>311</v>
      </c>
      <c r="C94" s="119" t="s">
        <v>1103</v>
      </c>
      <c r="E94" s="120"/>
      <c r="G94" s="19" t="s">
        <v>312</v>
      </c>
      <c r="H94" s="19">
        <f>AVERAGE(E97:E106)</f>
        <v>7097.5</v>
      </c>
    </row>
    <row r="95" spans="1:9">
      <c r="B95" s="120" t="s">
        <v>36</v>
      </c>
      <c r="C95" s="19">
        <f>COUNT(B97:B106)</f>
        <v>4</v>
      </c>
      <c r="E95" s="120"/>
      <c r="G95" s="19" t="s">
        <v>313</v>
      </c>
      <c r="H95" s="19">
        <f>MAX(E97:E106)</f>
        <v>8603</v>
      </c>
    </row>
    <row r="96" spans="1:9">
      <c r="B96" s="120" t="s">
        <v>38</v>
      </c>
      <c r="C96" s="19" t="s">
        <v>314</v>
      </c>
      <c r="E96" s="122" t="s">
        <v>40</v>
      </c>
      <c r="F96" s="19" t="s">
        <v>315</v>
      </c>
      <c r="G96" s="19" t="s">
        <v>316</v>
      </c>
      <c r="H96" s="19" t="s">
        <v>317</v>
      </c>
      <c r="I96" s="19" t="s">
        <v>318</v>
      </c>
    </row>
    <row r="97" spans="1:9">
      <c r="A97" s="19">
        <v>1</v>
      </c>
      <c r="B97" s="112">
        <v>11</v>
      </c>
      <c r="C97" s="5" t="str">
        <f>LOOKUP(B97,Registration)</f>
        <v>Rick W.</v>
      </c>
      <c r="D97" s="9" t="str">
        <f>C94</f>
        <v>18Ard</v>
      </c>
      <c r="E97" s="112">
        <v>6663</v>
      </c>
      <c r="F97" s="19">
        <f>IF(E97=0," ",RANK(E97,E97:E106))</f>
        <v>2</v>
      </c>
      <c r="G97" s="19">
        <f>IF(E97=0," ",INDEX(PlacePts,F97,C95-1))</f>
        <v>0.5</v>
      </c>
      <c r="H97" s="28">
        <f>IF(E97=0," ",IF(E97/H$94*3&gt;3.9,3.9,IF(E97/H$94*3&gt;2.1,E97/H$94*3,2.1)))</f>
        <v>2.8163437830221909</v>
      </c>
      <c r="I97" s="28">
        <f>IF(E97=0," ",H97+G97)</f>
        <v>3.3163437830221909</v>
      </c>
    </row>
    <row r="98" spans="1:9">
      <c r="A98" s="19">
        <v>2</v>
      </c>
      <c r="B98" s="112">
        <v>46</v>
      </c>
      <c r="C98" s="5" t="str">
        <f>LOOKUP(B98,Registration)</f>
        <v>Richard S</v>
      </c>
      <c r="D98" s="9" t="str">
        <f>C94</f>
        <v>18Ard</v>
      </c>
      <c r="E98" s="112">
        <v>6639</v>
      </c>
      <c r="F98" s="19">
        <f>IF(E98=0," ",RANK(E98,E97:E106))</f>
        <v>3</v>
      </c>
      <c r="G98" s="19">
        <f>IF(E98=0," ",INDEX(PlacePts,F98,C95-1))</f>
        <v>-0.5</v>
      </c>
      <c r="H98" s="28">
        <f t="shared" ref="H98:H106" si="19">IF(E98=0," ",IF(E98/H$94*3&gt;3.9,3.9,IF(E98/H$94*3&gt;2.1,E98/H$94*3,2.1)))</f>
        <v>2.8061993659739342</v>
      </c>
      <c r="I98" s="28">
        <f t="shared" ref="I98:I106" si="20">IF(E98=0," ",H98+G98)</f>
        <v>2.3061993659739342</v>
      </c>
    </row>
    <row r="99" spans="1:9">
      <c r="A99" s="19">
        <v>3</v>
      </c>
      <c r="B99" s="112">
        <v>39</v>
      </c>
      <c r="C99" s="5" t="str">
        <f>LOOKUP(B99,Registration)</f>
        <v>Dave Lionett</v>
      </c>
      <c r="D99" s="9" t="str">
        <f>C94</f>
        <v>18Ard</v>
      </c>
      <c r="E99" s="112">
        <v>8603</v>
      </c>
      <c r="F99" s="19">
        <f>IF(E99=0," ",RANK(E99,E97:E106))</f>
        <v>1</v>
      </c>
      <c r="G99" s="19">
        <f>IF(E99=0," ",INDEX(PlacePts,F99,C95-1))</f>
        <v>1.5</v>
      </c>
      <c r="H99" s="28">
        <f t="shared" si="19"/>
        <v>3.6363508277562522</v>
      </c>
      <c r="I99" s="28">
        <f t="shared" si="20"/>
        <v>5.1363508277562522</v>
      </c>
    </row>
    <row r="100" spans="1:9">
      <c r="A100" s="19">
        <v>4</v>
      </c>
      <c r="B100" s="112">
        <v>38</v>
      </c>
      <c r="C100" s="5" t="str">
        <f>LOOKUP(B100,Registration)</f>
        <v>Anthony Carver</v>
      </c>
      <c r="D100" s="9" t="str">
        <f>C94</f>
        <v>18Ard</v>
      </c>
      <c r="E100" s="112">
        <v>6485</v>
      </c>
      <c r="F100" s="19">
        <f>IF(E100=0," ",RANK(E100,E97:E106))</f>
        <v>4</v>
      </c>
      <c r="G100" s="19">
        <f>IF(E100=0," ",INDEX(PlacePts,F100,C95-1))</f>
        <v>-1.5</v>
      </c>
      <c r="H100" s="28">
        <f t="shared" si="19"/>
        <v>2.7411060232476228</v>
      </c>
      <c r="I100" s="28">
        <f t="shared" si="20"/>
        <v>1.2411060232476228</v>
      </c>
    </row>
    <row r="101" spans="1:9">
      <c r="A101" s="19">
        <v>5</v>
      </c>
      <c r="B101" s="25"/>
      <c r="C101" s="5" t="str">
        <f t="shared" ref="C101:C106" si="21">LOOKUP(B101,Registration)</f>
        <v xml:space="preserve">  </v>
      </c>
      <c r="D101" s="9" t="str">
        <f>C94</f>
        <v>18Ard</v>
      </c>
      <c r="E101" s="30"/>
      <c r="F101" s="19" t="str">
        <f>IF(E101=0," ",RANK(E101,E97:E106))</f>
        <v xml:space="preserve"> </v>
      </c>
      <c r="G101" s="19" t="str">
        <f>IF(E101=0," ",INDEX(PlacePts,F101,C95-1))</f>
        <v xml:space="preserve"> </v>
      </c>
      <c r="H101" s="28" t="str">
        <f t="shared" si="19"/>
        <v xml:space="preserve"> </v>
      </c>
      <c r="I101" s="28" t="str">
        <f t="shared" si="20"/>
        <v xml:space="preserve"> </v>
      </c>
    </row>
    <row r="102" spans="1:9">
      <c r="A102" s="19">
        <v>6</v>
      </c>
      <c r="B102" s="25"/>
      <c r="C102" s="5" t="str">
        <f t="shared" si="21"/>
        <v xml:space="preserve">  </v>
      </c>
      <c r="D102" s="9" t="str">
        <f>C94</f>
        <v>18Ard</v>
      </c>
      <c r="E102" s="30"/>
      <c r="F102" s="19" t="str">
        <f>IF(E102=0," ",RANK(E102,E97:E106))</f>
        <v xml:space="preserve"> </v>
      </c>
      <c r="G102" s="19" t="str">
        <f>IF(E102=0," ",INDEX(PlacePts,F102,C95-1))</f>
        <v xml:space="preserve"> </v>
      </c>
      <c r="H102" s="28" t="str">
        <f t="shared" si="19"/>
        <v xml:space="preserve"> </v>
      </c>
      <c r="I102" s="28" t="str">
        <f t="shared" si="20"/>
        <v xml:space="preserve"> </v>
      </c>
    </row>
    <row r="103" spans="1:9">
      <c r="A103" s="19">
        <v>7</v>
      </c>
      <c r="B103" s="25"/>
      <c r="C103" s="5" t="str">
        <f t="shared" si="21"/>
        <v xml:space="preserve">  </v>
      </c>
      <c r="D103" s="9" t="str">
        <f>C94</f>
        <v>18Ard</v>
      </c>
      <c r="E103" s="30"/>
      <c r="F103" s="19" t="str">
        <f>IF(E103=0," ",RANK(E103,E97:E106))</f>
        <v xml:space="preserve"> </v>
      </c>
      <c r="G103" s="19" t="str">
        <f>IF(E103=0," ",INDEX(PlacePts,F103,C95-1))</f>
        <v xml:space="preserve"> </v>
      </c>
      <c r="H103" s="28" t="str">
        <f t="shared" si="19"/>
        <v xml:space="preserve"> </v>
      </c>
      <c r="I103" s="28" t="str">
        <f t="shared" si="20"/>
        <v xml:space="preserve"> </v>
      </c>
    </row>
    <row r="104" spans="1:9">
      <c r="A104" s="19">
        <v>8</v>
      </c>
      <c r="B104" s="25"/>
      <c r="C104" s="5" t="str">
        <f t="shared" si="21"/>
        <v xml:space="preserve">  </v>
      </c>
      <c r="D104" s="9" t="str">
        <f>C94</f>
        <v>18Ard</v>
      </c>
      <c r="E104" s="30"/>
      <c r="F104" s="19" t="str">
        <f>IF(E104=0," ",RANK(E104,E97:E106))</f>
        <v xml:space="preserve"> </v>
      </c>
      <c r="G104" s="19" t="str">
        <f>IF(E104=0," ",INDEX(PlacePts,F104,C95-1))</f>
        <v xml:space="preserve"> </v>
      </c>
      <c r="H104" s="28" t="str">
        <f t="shared" si="19"/>
        <v xml:space="preserve"> </v>
      </c>
      <c r="I104" s="28" t="str">
        <f t="shared" si="20"/>
        <v xml:space="preserve"> </v>
      </c>
    </row>
    <row r="105" spans="1:9">
      <c r="A105" s="19">
        <v>9</v>
      </c>
      <c r="B105" s="25"/>
      <c r="C105" s="5" t="str">
        <f t="shared" si="21"/>
        <v xml:space="preserve">  </v>
      </c>
      <c r="D105" s="9" t="str">
        <f>C94</f>
        <v>18Ard</v>
      </c>
      <c r="E105" s="30"/>
      <c r="F105" s="19" t="str">
        <f>IF(E105=0," ",RANK(E105,E97:E106))</f>
        <v xml:space="preserve"> </v>
      </c>
      <c r="G105" s="19" t="str">
        <f>IF(E105=0," ",INDEX(PlacePts,F105,C95-1))</f>
        <v xml:space="preserve"> </v>
      </c>
      <c r="H105" s="28" t="str">
        <f t="shared" si="19"/>
        <v xml:space="preserve"> </v>
      </c>
      <c r="I105" s="28" t="str">
        <f t="shared" si="20"/>
        <v xml:space="preserve"> </v>
      </c>
    </row>
    <row r="106" spans="1:9">
      <c r="A106" s="19">
        <v>10</v>
      </c>
      <c r="B106" s="25"/>
      <c r="C106" s="5" t="str">
        <f t="shared" si="21"/>
        <v xml:space="preserve">  </v>
      </c>
      <c r="D106" s="9" t="str">
        <f>C94</f>
        <v>18Ard</v>
      </c>
      <c r="E106" s="31"/>
      <c r="F106" s="19" t="str">
        <f>IF(E106=0," ",RANK(E106,E97:E106))</f>
        <v xml:space="preserve"> </v>
      </c>
      <c r="G106" s="19" t="str">
        <f>IF(E106=0," ",INDEX(PlacePts,F106,C95-1))</f>
        <v xml:space="preserve"> </v>
      </c>
      <c r="H106" s="28" t="str">
        <f t="shared" si="19"/>
        <v xml:space="preserve"> </v>
      </c>
      <c r="I106" s="28" t="str">
        <f t="shared" si="20"/>
        <v xml:space="preserve"> </v>
      </c>
    </row>
    <row r="108" spans="1:9">
      <c r="B108" s="19" t="s">
        <v>319</v>
      </c>
      <c r="C108" s="32"/>
      <c r="G108" s="19" t="s">
        <v>320</v>
      </c>
      <c r="H108" s="41" t="e">
        <f>AVERAGE(E111:E120)</f>
        <v>#DIV/0!</v>
      </c>
    </row>
    <row r="109" spans="1:9">
      <c r="B109" s="19" t="s">
        <v>321</v>
      </c>
      <c r="C109" s="19">
        <f>COUNT(B111:B120)</f>
        <v>0</v>
      </c>
      <c r="G109" s="19" t="s">
        <v>322</v>
      </c>
      <c r="H109" s="19">
        <f>MAX(E111:E120)</f>
        <v>0</v>
      </c>
    </row>
    <row r="110" spans="1:9" ht="13.5" thickBot="1">
      <c r="B110" s="19" t="s">
        <v>323</v>
      </c>
      <c r="C110" s="19" t="s">
        <v>324</v>
      </c>
      <c r="E110" s="19" t="s">
        <v>325</v>
      </c>
      <c r="F110" s="19" t="s">
        <v>326</v>
      </c>
      <c r="G110" s="19" t="s">
        <v>327</v>
      </c>
      <c r="H110" s="19" t="s">
        <v>328</v>
      </c>
      <c r="I110" s="19" t="s">
        <v>329</v>
      </c>
    </row>
    <row r="111" spans="1:9" ht="13.5" thickBot="1">
      <c r="A111" s="19">
        <v>1</v>
      </c>
      <c r="B111" s="25"/>
      <c r="C111" s="5" t="str">
        <f>LOOKUP(B111,Registration)</f>
        <v xml:space="preserve">  </v>
      </c>
      <c r="D111" s="9">
        <f>C108</f>
        <v>0</v>
      </c>
      <c r="E111" s="26"/>
      <c r="F111" s="19" t="str">
        <f>IF(E111=0," ",RANK(E111,E111:E120))</f>
        <v xml:space="preserve"> </v>
      </c>
      <c r="G111" s="19" t="str">
        <f>IF(E111=0," ",INDEX(PlacePts,F111,C109-1))</f>
        <v xml:space="preserve"> </v>
      </c>
      <c r="H111" s="28" t="str">
        <f>IF(E111=0," ",IF(E111/H$108*3&gt;3.9,3.9,IF(E111/H$108*3&gt;2.1,E111/H$108*3,2.1)))</f>
        <v xml:space="preserve"> </v>
      </c>
      <c r="I111" s="28" t="str">
        <f>IF(E111=0," ",H111+G111)</f>
        <v xml:space="preserve"> </v>
      </c>
    </row>
    <row r="112" spans="1:9" ht="13.5" thickBot="1">
      <c r="A112" s="19">
        <v>2</v>
      </c>
      <c r="B112" s="25"/>
      <c r="C112" s="5" t="str">
        <f>LOOKUP(B112,Registration)</f>
        <v xml:space="preserve">  </v>
      </c>
      <c r="D112" s="9">
        <f>C108</f>
        <v>0</v>
      </c>
      <c r="E112" s="26"/>
      <c r="F112" s="19" t="str">
        <f>IF(E112=0," ",RANK(E112,E111:E120))</f>
        <v xml:space="preserve"> </v>
      </c>
      <c r="G112" s="19" t="str">
        <f>IF(E112=0," ",INDEX(PlacePts,F112,C109-1))</f>
        <v xml:space="preserve"> </v>
      </c>
      <c r="H112" s="28" t="str">
        <f t="shared" ref="H112:H120" si="22">IF(E112=0," ",IF(E112/H$108*3&gt;3.9,3.9,IF(E112/H$108*3&gt;2.1,E112/H$108*3,2.1)))</f>
        <v xml:space="preserve"> </v>
      </c>
      <c r="I112" s="28" t="str">
        <f t="shared" ref="I112:I120" si="23">IF(E112=0," ",H112+G112)</f>
        <v xml:space="preserve"> </v>
      </c>
    </row>
    <row r="113" spans="1:9" ht="13.5" thickBot="1">
      <c r="A113" s="19">
        <v>3</v>
      </c>
      <c r="B113" s="25"/>
      <c r="C113" s="5" t="str">
        <f>LOOKUP(B113,Registration)</f>
        <v xml:space="preserve">  </v>
      </c>
      <c r="D113" s="9">
        <f>C108</f>
        <v>0</v>
      </c>
      <c r="E113" s="26"/>
      <c r="F113" s="19" t="str">
        <f>IF(E113=0," ",RANK(E113,E111:E120))</f>
        <v xml:space="preserve"> </v>
      </c>
      <c r="G113" s="19" t="str">
        <f>IF(E113=0," ",INDEX(PlacePts,F113,C109-1))</f>
        <v xml:space="preserve"> </v>
      </c>
      <c r="H113" s="28" t="str">
        <f t="shared" si="22"/>
        <v xml:space="preserve"> </v>
      </c>
      <c r="I113" s="28" t="str">
        <f t="shared" si="23"/>
        <v xml:space="preserve"> </v>
      </c>
    </row>
    <row r="114" spans="1:9">
      <c r="A114" s="19">
        <v>4</v>
      </c>
      <c r="B114" s="25"/>
      <c r="C114" s="5" t="str">
        <f>LOOKUP(B114,Registration)</f>
        <v xml:space="preserve">  </v>
      </c>
      <c r="D114" s="9">
        <f>C108</f>
        <v>0</v>
      </c>
      <c r="E114" s="26"/>
      <c r="F114" s="19" t="str">
        <f>IF(E114=0," ",RANK(E114,E111:E120))</f>
        <v xml:space="preserve"> </v>
      </c>
      <c r="G114" s="19" t="str">
        <f>IF(E114=0," ",INDEX(PlacePts,F114,C109-1))</f>
        <v xml:space="preserve"> </v>
      </c>
      <c r="H114" s="28" t="str">
        <f t="shared" si="22"/>
        <v xml:space="preserve"> </v>
      </c>
      <c r="I114" s="28" t="str">
        <f t="shared" si="23"/>
        <v xml:space="preserve"> </v>
      </c>
    </row>
    <row r="115" spans="1:9">
      <c r="A115" s="19">
        <v>5</v>
      </c>
      <c r="B115" s="25"/>
      <c r="C115" s="5" t="str">
        <f t="shared" ref="C115:C120" si="24">LOOKUP(B115,Registration)</f>
        <v xml:space="preserve">  </v>
      </c>
      <c r="D115" s="9">
        <f>C108</f>
        <v>0</v>
      </c>
      <c r="E115" s="30"/>
      <c r="F115" s="19" t="str">
        <f>IF(E115=0," ",RANK(E115,E111:E120))</f>
        <v xml:space="preserve"> </v>
      </c>
      <c r="G115" s="19" t="str">
        <f>IF(E115=0," ",INDEX(PlacePts,F115,C109-1))</f>
        <v xml:space="preserve"> </v>
      </c>
      <c r="H115" s="28" t="str">
        <f t="shared" si="22"/>
        <v xml:space="preserve"> </v>
      </c>
      <c r="I115" s="28" t="str">
        <f t="shared" si="23"/>
        <v xml:space="preserve"> </v>
      </c>
    </row>
    <row r="116" spans="1:9">
      <c r="A116" s="19">
        <v>6</v>
      </c>
      <c r="B116" s="25"/>
      <c r="C116" s="5" t="str">
        <f t="shared" si="24"/>
        <v xml:space="preserve">  </v>
      </c>
      <c r="D116" s="9">
        <f>C108</f>
        <v>0</v>
      </c>
      <c r="E116" s="30"/>
      <c r="F116" s="19" t="str">
        <f>IF(E116=0," ",RANK(E116,E111:E120))</f>
        <v xml:space="preserve"> </v>
      </c>
      <c r="G116" s="19" t="str">
        <f>IF(E116=0," ",INDEX(PlacePts,F116,C109-1))</f>
        <v xml:space="preserve"> </v>
      </c>
      <c r="H116" s="28" t="str">
        <f t="shared" si="22"/>
        <v xml:space="preserve"> </v>
      </c>
      <c r="I116" s="28" t="str">
        <f t="shared" si="23"/>
        <v xml:space="preserve"> </v>
      </c>
    </row>
    <row r="117" spans="1:9">
      <c r="A117" s="19">
        <v>7</v>
      </c>
      <c r="B117" s="25"/>
      <c r="C117" s="5" t="str">
        <f t="shared" si="24"/>
        <v xml:space="preserve">  </v>
      </c>
      <c r="D117" s="9">
        <f>C108</f>
        <v>0</v>
      </c>
      <c r="E117" s="30"/>
      <c r="F117" s="19" t="str">
        <f>IF(E117=0," ",RANK(E117,E111:E120))</f>
        <v xml:space="preserve"> </v>
      </c>
      <c r="G117" s="19" t="str">
        <f>IF(E117=0," ",INDEX(PlacePts,F117,C109-1))</f>
        <v xml:space="preserve"> </v>
      </c>
      <c r="H117" s="28" t="str">
        <f t="shared" si="22"/>
        <v xml:space="preserve"> </v>
      </c>
      <c r="I117" s="28" t="str">
        <f t="shared" si="23"/>
        <v xml:space="preserve"> </v>
      </c>
    </row>
    <row r="118" spans="1:9">
      <c r="A118" s="19">
        <v>8</v>
      </c>
      <c r="B118" s="25"/>
      <c r="C118" s="5" t="str">
        <f t="shared" si="24"/>
        <v xml:space="preserve">  </v>
      </c>
      <c r="D118" s="9">
        <f>C108</f>
        <v>0</v>
      </c>
      <c r="E118" s="30"/>
      <c r="F118" s="19" t="str">
        <f>IF(E118=0," ",RANK(E118,E111:E120))</f>
        <v xml:space="preserve"> </v>
      </c>
      <c r="G118" s="19" t="str">
        <f>IF(E118=0," ",INDEX(PlacePts,F118,C109-1))</f>
        <v xml:space="preserve"> </v>
      </c>
      <c r="H118" s="28" t="str">
        <f t="shared" si="22"/>
        <v xml:space="preserve"> </v>
      </c>
      <c r="I118" s="28" t="str">
        <f t="shared" si="23"/>
        <v xml:space="preserve"> </v>
      </c>
    </row>
    <row r="119" spans="1:9">
      <c r="A119" s="19">
        <v>9</v>
      </c>
      <c r="B119" s="25"/>
      <c r="C119" s="5" t="str">
        <f t="shared" si="24"/>
        <v xml:space="preserve">  </v>
      </c>
      <c r="D119" s="9">
        <f>C108</f>
        <v>0</v>
      </c>
      <c r="E119" s="30"/>
      <c r="F119" s="19" t="str">
        <f>IF(E119=0," ",RANK(E119,E111:E120))</f>
        <v xml:space="preserve"> </v>
      </c>
      <c r="G119" s="19" t="str">
        <f>IF(E119=0," ",INDEX(PlacePts,F119,C109-1))</f>
        <v xml:space="preserve"> </v>
      </c>
      <c r="H119" s="28" t="str">
        <f t="shared" si="22"/>
        <v xml:space="preserve"> </v>
      </c>
      <c r="I119" s="28" t="str">
        <f t="shared" si="23"/>
        <v xml:space="preserve"> </v>
      </c>
    </row>
    <row r="120" spans="1:9">
      <c r="A120" s="19">
        <v>10</v>
      </c>
      <c r="B120" s="25"/>
      <c r="C120" s="5" t="str">
        <f t="shared" si="24"/>
        <v xml:space="preserve">  </v>
      </c>
      <c r="D120" s="9">
        <f>C108</f>
        <v>0</v>
      </c>
      <c r="E120" s="31"/>
      <c r="F120" s="19" t="str">
        <f>IF(E120=0," ",RANK(E120,E111:E120))</f>
        <v xml:space="preserve"> </v>
      </c>
      <c r="G120" s="19" t="str">
        <f>IF(E120=0," ",INDEX(PlacePts,F120,C109-1))</f>
        <v xml:space="preserve"> </v>
      </c>
      <c r="H120" s="28" t="str">
        <f t="shared" si="22"/>
        <v xml:space="preserve"> </v>
      </c>
      <c r="I120" s="28" t="str">
        <f t="shared" si="23"/>
        <v xml:space="preserve"> </v>
      </c>
    </row>
    <row r="122" spans="1:9">
      <c r="B122" s="19" t="s">
        <v>330</v>
      </c>
      <c r="C122" s="32"/>
      <c r="G122" s="19" t="s">
        <v>331</v>
      </c>
      <c r="H122" s="19" t="e">
        <f>AVERAGE(E125:E134)</f>
        <v>#DIV/0!</v>
      </c>
    </row>
    <row r="123" spans="1:9">
      <c r="B123" s="19" t="s">
        <v>332</v>
      </c>
      <c r="C123" s="19">
        <f>COUNT(B125:B134)</f>
        <v>0</v>
      </c>
      <c r="G123" s="19" t="s">
        <v>333</v>
      </c>
      <c r="H123" s="19">
        <f>MAX(E125:E134)</f>
        <v>0</v>
      </c>
    </row>
    <row r="124" spans="1:9" ht="13.5" thickBot="1">
      <c r="B124" s="19" t="s">
        <v>334</v>
      </c>
      <c r="C124" s="19" t="s">
        <v>335</v>
      </c>
      <c r="E124" s="19" t="s">
        <v>336</v>
      </c>
      <c r="F124" s="19" t="s">
        <v>337</v>
      </c>
      <c r="G124" s="19" t="s">
        <v>338</v>
      </c>
      <c r="H124" s="19" t="s">
        <v>339</v>
      </c>
      <c r="I124" s="19" t="s">
        <v>340</v>
      </c>
    </row>
    <row r="125" spans="1:9" ht="13.5" thickBot="1">
      <c r="A125" s="19">
        <v>1</v>
      </c>
      <c r="B125" s="25"/>
      <c r="C125" s="5" t="str">
        <f>LOOKUP(B125,Registration)</f>
        <v xml:space="preserve">  </v>
      </c>
      <c r="D125" s="9">
        <f>C122</f>
        <v>0</v>
      </c>
      <c r="E125" s="26"/>
      <c r="F125" s="19" t="str">
        <f>IF(E125=0," ",RANK(E125,E125:E134))</f>
        <v xml:space="preserve"> </v>
      </c>
      <c r="G125" s="19" t="str">
        <f>IF(E125=0," ",INDEX(PlacePts,F125,C123-1))</f>
        <v xml:space="preserve"> </v>
      </c>
      <c r="H125" s="28" t="str">
        <f>IF(E125=0," ",IF(E125/H$122*3&gt;3.9,3.9,IF(E125/H$122*3&gt;2.1,E125/H$122*3,2.1)))</f>
        <v xml:space="preserve"> </v>
      </c>
      <c r="I125" s="28" t="str">
        <f>IF(E125=0," ",H125+G125)</f>
        <v xml:space="preserve"> </v>
      </c>
    </row>
    <row r="126" spans="1:9" ht="13.5" thickBot="1">
      <c r="A126" s="19">
        <v>2</v>
      </c>
      <c r="B126" s="25"/>
      <c r="C126" s="5" t="str">
        <f>LOOKUP(B126,Registration)</f>
        <v xml:space="preserve">  </v>
      </c>
      <c r="D126" s="9">
        <f>C122</f>
        <v>0</v>
      </c>
      <c r="E126" s="26"/>
      <c r="F126" s="19" t="str">
        <f>IF(E126=0," ",RANK(E126,E125:E134))</f>
        <v xml:space="preserve"> </v>
      </c>
      <c r="G126" s="19" t="str">
        <f>IF(E126=0," ",INDEX(PlacePts,F126,C123-1))</f>
        <v xml:space="preserve"> </v>
      </c>
      <c r="H126" s="28" t="str">
        <f t="shared" ref="H126:H134" si="25">IF(E126=0," ",IF(E126/H$122*3&gt;3.9,3.9,IF(E126/H$122*3&gt;2.1,E126/H$122*3,2.1)))</f>
        <v xml:space="preserve"> </v>
      </c>
      <c r="I126" s="28" t="str">
        <f t="shared" ref="I126:I134" si="26">IF(E126=0," ",H126+G126)</f>
        <v xml:space="preserve"> </v>
      </c>
    </row>
    <row r="127" spans="1:9" ht="13.5" thickBot="1">
      <c r="A127" s="19">
        <v>3</v>
      </c>
      <c r="B127" s="25"/>
      <c r="C127" s="5" t="str">
        <f>LOOKUP(B127,Registration)</f>
        <v xml:space="preserve">  </v>
      </c>
      <c r="D127" s="9">
        <f>C122</f>
        <v>0</v>
      </c>
      <c r="E127" s="26"/>
      <c r="F127" s="19" t="str">
        <f>IF(E127=0," ",RANK(E127,E125:E134))</f>
        <v xml:space="preserve"> </v>
      </c>
      <c r="G127" s="19" t="str">
        <f>IF(E127=0," ",INDEX(PlacePts,F127,C123-1))</f>
        <v xml:space="preserve"> </v>
      </c>
      <c r="H127" s="28" t="str">
        <f t="shared" si="25"/>
        <v xml:space="preserve"> </v>
      </c>
      <c r="I127" s="28" t="str">
        <f t="shared" si="26"/>
        <v xml:space="preserve"> </v>
      </c>
    </row>
    <row r="128" spans="1:9" ht="13.5" thickBot="1">
      <c r="A128" s="19">
        <v>4</v>
      </c>
      <c r="B128" s="25"/>
      <c r="C128" s="5" t="str">
        <f>LOOKUP(B128,Registration)</f>
        <v xml:space="preserve">  </v>
      </c>
      <c r="D128" s="9">
        <f>C122</f>
        <v>0</v>
      </c>
      <c r="E128" s="26"/>
      <c r="F128" s="19" t="str">
        <f>IF(E128=0," ",RANK(E128,E125:E134))</f>
        <v xml:space="preserve"> </v>
      </c>
      <c r="G128" s="19" t="str">
        <f>IF(E128=0," ",INDEX(PlacePts,F128,C123-1))</f>
        <v xml:space="preserve"> </v>
      </c>
      <c r="H128" s="28" t="str">
        <f t="shared" si="25"/>
        <v xml:space="preserve"> </v>
      </c>
      <c r="I128" s="28" t="str">
        <f t="shared" si="26"/>
        <v xml:space="preserve"> </v>
      </c>
    </row>
    <row r="129" spans="1:9">
      <c r="A129" s="19">
        <v>5</v>
      </c>
      <c r="B129" s="25"/>
      <c r="C129" s="5" t="str">
        <f>LOOKUP(B129,Registration)</f>
        <v xml:space="preserve">  </v>
      </c>
      <c r="D129" s="9">
        <f>C122</f>
        <v>0</v>
      </c>
      <c r="E129" s="26"/>
      <c r="F129" s="19" t="str">
        <f>IF(E129=0," ",RANK(E129,E125:E134))</f>
        <v xml:space="preserve"> </v>
      </c>
      <c r="G129" s="19" t="str">
        <f>IF(E129=0," ",INDEX(PlacePts,F129,C123-1))</f>
        <v xml:space="preserve"> </v>
      </c>
      <c r="H129" s="28" t="str">
        <f t="shared" si="25"/>
        <v xml:space="preserve"> </v>
      </c>
      <c r="I129" s="28" t="str">
        <f t="shared" si="26"/>
        <v xml:space="preserve"> </v>
      </c>
    </row>
    <row r="130" spans="1:9">
      <c r="A130" s="19">
        <v>6</v>
      </c>
      <c r="B130" s="25"/>
      <c r="C130" s="5" t="str">
        <f t="shared" ref="C130:C134" si="27">LOOKUP(B130,Registration)</f>
        <v xml:space="preserve">  </v>
      </c>
      <c r="D130" s="9">
        <f>C122</f>
        <v>0</v>
      </c>
      <c r="E130" s="25"/>
      <c r="F130" s="19" t="str">
        <f>IF(E130=0," ",RANK(E130,E125:E134))</f>
        <v xml:space="preserve"> </v>
      </c>
      <c r="G130" s="19" t="str">
        <f>IF(E130=0," ",INDEX(PlacePts,F130,C123-1))</f>
        <v xml:space="preserve"> </v>
      </c>
      <c r="H130" s="28" t="str">
        <f t="shared" si="25"/>
        <v xml:space="preserve"> </v>
      </c>
      <c r="I130" s="28" t="str">
        <f t="shared" si="26"/>
        <v xml:space="preserve"> </v>
      </c>
    </row>
    <row r="131" spans="1:9">
      <c r="A131" s="19">
        <v>7</v>
      </c>
      <c r="B131" s="25"/>
      <c r="C131" s="5" t="str">
        <f t="shared" si="27"/>
        <v xml:space="preserve">  </v>
      </c>
      <c r="D131" s="9">
        <f>C122</f>
        <v>0</v>
      </c>
      <c r="E131" s="25"/>
      <c r="F131" s="19" t="str">
        <f>IF(E131=0," ",RANK(E131,E125:E134))</f>
        <v xml:space="preserve"> </v>
      </c>
      <c r="G131" s="19" t="str">
        <f>IF(E131=0," ",INDEX(PlacePts,F131,C123-1))</f>
        <v xml:space="preserve"> </v>
      </c>
      <c r="H131" s="28" t="str">
        <f t="shared" si="25"/>
        <v xml:space="preserve"> </v>
      </c>
      <c r="I131" s="28" t="str">
        <f t="shared" si="26"/>
        <v xml:space="preserve"> </v>
      </c>
    </row>
    <row r="132" spans="1:9">
      <c r="A132" s="19">
        <v>8</v>
      </c>
      <c r="B132" s="25"/>
      <c r="C132" s="5" t="str">
        <f t="shared" si="27"/>
        <v xml:space="preserve">  </v>
      </c>
      <c r="D132" s="9">
        <f>C122</f>
        <v>0</v>
      </c>
      <c r="E132" s="25"/>
      <c r="F132" s="19" t="str">
        <f>IF(E132=0," ",RANK(E132,E125:E134))</f>
        <v xml:space="preserve"> </v>
      </c>
      <c r="G132" s="19" t="str">
        <f>IF(E132=0," ",INDEX(PlacePts,F132,C123-1))</f>
        <v xml:space="preserve"> </v>
      </c>
      <c r="H132" s="28" t="str">
        <f t="shared" si="25"/>
        <v xml:space="preserve"> </v>
      </c>
      <c r="I132" s="28" t="str">
        <f t="shared" si="26"/>
        <v xml:space="preserve"> </v>
      </c>
    </row>
    <row r="133" spans="1:9">
      <c r="A133" s="19">
        <v>9</v>
      </c>
      <c r="B133" s="25"/>
      <c r="C133" s="5" t="str">
        <f t="shared" si="27"/>
        <v xml:space="preserve">  </v>
      </c>
      <c r="D133" s="9">
        <f>C122</f>
        <v>0</v>
      </c>
      <c r="E133" s="25"/>
      <c r="F133" s="19" t="str">
        <f>IF(E133=0," ",RANK(E133,E125:E134))</f>
        <v xml:space="preserve"> </v>
      </c>
      <c r="G133" s="19" t="str">
        <f>IF(E133=0," ",INDEX(PlacePts,F133,C123-1))</f>
        <v xml:space="preserve"> </v>
      </c>
      <c r="H133" s="28" t="str">
        <f t="shared" si="25"/>
        <v xml:space="preserve"> </v>
      </c>
      <c r="I133" s="28" t="str">
        <f t="shared" si="26"/>
        <v xml:space="preserve"> </v>
      </c>
    </row>
    <row r="134" spans="1:9">
      <c r="A134" s="19">
        <v>10</v>
      </c>
      <c r="B134" s="25"/>
      <c r="C134" s="5" t="str">
        <f t="shared" si="27"/>
        <v xml:space="preserve">  </v>
      </c>
      <c r="D134" s="9">
        <f>C122</f>
        <v>0</v>
      </c>
      <c r="E134" s="25"/>
      <c r="F134" s="19" t="str">
        <f>IF(E134=0," ",RANK(E134,E125:E134))</f>
        <v xml:space="preserve"> </v>
      </c>
      <c r="G134" s="19" t="str">
        <f>IF(E134=0," ",INDEX(PlacePts,F134,C123-1))</f>
        <v xml:space="preserve"> </v>
      </c>
      <c r="H134" s="28" t="str">
        <f t="shared" si="25"/>
        <v xml:space="preserve"> </v>
      </c>
      <c r="I134" s="28" t="str">
        <f t="shared" si="26"/>
        <v xml:space="preserve"> </v>
      </c>
    </row>
    <row r="137" spans="1:9">
      <c r="B137" s="19" t="s">
        <v>341</v>
      </c>
      <c r="C137" s="101"/>
      <c r="G137" s="19" t="s">
        <v>342</v>
      </c>
      <c r="H137" s="19" t="e">
        <f>AVERAGE(E140:E149)</f>
        <v>#DIV/0!</v>
      </c>
    </row>
    <row r="138" spans="1:9">
      <c r="B138" s="19" t="s">
        <v>343</v>
      </c>
      <c r="C138" s="19">
        <f>COUNT(B140:B149)</f>
        <v>0</v>
      </c>
      <c r="G138" s="19" t="s">
        <v>344</v>
      </c>
      <c r="H138" s="19">
        <f>MAX(E140:E149)</f>
        <v>0</v>
      </c>
    </row>
    <row r="139" spans="1:9" ht="13.5" thickBot="1">
      <c r="B139" s="19" t="s">
        <v>345</v>
      </c>
      <c r="C139" s="19" t="s">
        <v>346</v>
      </c>
      <c r="E139" s="19" t="s">
        <v>347</v>
      </c>
      <c r="F139" s="19" t="s">
        <v>348</v>
      </c>
      <c r="G139" s="19" t="s">
        <v>349</v>
      </c>
      <c r="H139" s="19" t="s">
        <v>350</v>
      </c>
      <c r="I139" s="19" t="s">
        <v>351</v>
      </c>
    </row>
    <row r="140" spans="1:9" ht="13.5" thickBot="1">
      <c r="A140" s="19">
        <v>1</v>
      </c>
      <c r="B140" s="25"/>
      <c r="C140" s="5" t="str">
        <f>LOOKUP(B140,Registration)</f>
        <v xml:space="preserve">  </v>
      </c>
      <c r="D140" s="9">
        <f>C137</f>
        <v>0</v>
      </c>
      <c r="E140" s="26"/>
      <c r="F140" s="19" t="str">
        <f>IF(E140=0," ",RANK(E140,E140:E149))</f>
        <v xml:space="preserve"> </v>
      </c>
      <c r="G140" s="19" t="str">
        <f>IF(E140=0," ",INDEX(PlacePts,F140,C138-1))</f>
        <v xml:space="preserve"> </v>
      </c>
      <c r="H140" s="28" t="str">
        <f>IF(E140=0," ",IF(E140/H$137*3&gt;3.9,3.9,IF(E140/H$137*3&gt;2.1,E140/H$137*3,2.1)))</f>
        <v xml:space="preserve"> </v>
      </c>
      <c r="I140" s="28" t="str">
        <f>IF(E140=0," ",H140+G140)</f>
        <v xml:space="preserve"> </v>
      </c>
    </row>
    <row r="141" spans="1:9" ht="13.5" thickBot="1">
      <c r="A141" s="19">
        <v>2</v>
      </c>
      <c r="B141" s="25"/>
      <c r="C141" s="5" t="str">
        <f>LOOKUP(B141,Registration)</f>
        <v xml:space="preserve">  </v>
      </c>
      <c r="D141" s="9">
        <f>C137</f>
        <v>0</v>
      </c>
      <c r="E141" s="26"/>
      <c r="F141" s="19" t="str">
        <f>IF(E141=0," ",RANK(E141,E140:E149))</f>
        <v xml:space="preserve"> </v>
      </c>
      <c r="G141" s="19" t="str">
        <f>IF(E141=0," ",INDEX(PlacePts,F141,C138-1))</f>
        <v xml:space="preserve"> </v>
      </c>
      <c r="H141" s="28" t="str">
        <f t="shared" ref="H141:H149" si="28">IF(E141=0," ",IF(E141/H$137*3&gt;3.9,3.9,IF(E141/H$137*3&gt;2.1,E141/H$137*3,2.1)))</f>
        <v xml:space="preserve"> </v>
      </c>
      <c r="I141" s="28" t="str">
        <f t="shared" ref="I141:I149" si="29">IF(E141=0," ",H141+G141)</f>
        <v xml:space="preserve"> </v>
      </c>
    </row>
    <row r="142" spans="1:9">
      <c r="A142" s="19">
        <v>3</v>
      </c>
      <c r="B142" s="25"/>
      <c r="C142" s="5" t="str">
        <f>LOOKUP(B142,Registration)</f>
        <v xml:space="preserve">  </v>
      </c>
      <c r="D142" s="9">
        <f>C137</f>
        <v>0</v>
      </c>
      <c r="E142" s="26"/>
      <c r="F142" s="19" t="str">
        <f>IF(E142=0," ",RANK(E142,E140:E149))</f>
        <v xml:space="preserve"> </v>
      </c>
      <c r="G142" s="19" t="str">
        <f>IF(E142=0," ",INDEX(PlacePts,F142,C138-1))</f>
        <v xml:space="preserve"> </v>
      </c>
      <c r="H142" s="28" t="str">
        <f t="shared" si="28"/>
        <v xml:space="preserve"> </v>
      </c>
      <c r="I142" s="28" t="str">
        <f t="shared" si="29"/>
        <v xml:space="preserve"> </v>
      </c>
    </row>
    <row r="143" spans="1:9">
      <c r="A143" s="19">
        <v>4</v>
      </c>
      <c r="B143" s="25"/>
      <c r="C143" s="5" t="str">
        <f t="shared" ref="C143:C149" si="30">LOOKUP(B143,Registration)</f>
        <v xml:space="preserve">  </v>
      </c>
      <c r="D143" s="9">
        <f>C137</f>
        <v>0</v>
      </c>
      <c r="E143" s="25"/>
      <c r="F143" s="19" t="str">
        <f>IF(E143=0," ",RANK(E143,E140:E149))</f>
        <v xml:space="preserve"> </v>
      </c>
      <c r="G143" s="19" t="str">
        <f>IF(E143=0," ",INDEX(PlacePts,F143,C138-1))</f>
        <v xml:space="preserve"> </v>
      </c>
      <c r="H143" s="28" t="str">
        <f t="shared" si="28"/>
        <v xml:space="preserve"> </v>
      </c>
      <c r="I143" s="28" t="str">
        <f t="shared" si="29"/>
        <v xml:space="preserve"> </v>
      </c>
    </row>
    <row r="144" spans="1:9">
      <c r="A144" s="19">
        <v>5</v>
      </c>
      <c r="B144" s="25"/>
      <c r="C144" s="5" t="str">
        <f t="shared" si="30"/>
        <v xml:space="preserve">  </v>
      </c>
      <c r="D144" s="9">
        <f>C137</f>
        <v>0</v>
      </c>
      <c r="E144" s="25"/>
      <c r="F144" s="19" t="str">
        <f>IF(E144=0," ",RANK(E144,E140:E149))</f>
        <v xml:space="preserve"> </v>
      </c>
      <c r="G144" s="19" t="str">
        <f>IF(E144=0," ",INDEX(PlacePts,F144,C138-1))</f>
        <v xml:space="preserve"> </v>
      </c>
      <c r="H144" s="28" t="str">
        <f t="shared" si="28"/>
        <v xml:space="preserve"> </v>
      </c>
      <c r="I144" s="28" t="str">
        <f t="shared" si="29"/>
        <v xml:space="preserve"> </v>
      </c>
    </row>
    <row r="145" spans="1:9">
      <c r="A145" s="19">
        <v>6</v>
      </c>
      <c r="B145" s="25"/>
      <c r="C145" s="5" t="str">
        <f t="shared" si="30"/>
        <v xml:space="preserve">  </v>
      </c>
      <c r="D145" s="9">
        <f>C137</f>
        <v>0</v>
      </c>
      <c r="E145" s="25"/>
      <c r="F145" s="19" t="str">
        <f>IF(E145=0," ",RANK(E145,E140:E149))</f>
        <v xml:space="preserve"> </v>
      </c>
      <c r="G145" s="19" t="str">
        <f>IF(E145=0," ",INDEX(PlacePts,F145,C138-1))</f>
        <v xml:space="preserve"> </v>
      </c>
      <c r="H145" s="28" t="str">
        <f t="shared" si="28"/>
        <v xml:space="preserve"> </v>
      </c>
      <c r="I145" s="28" t="str">
        <f t="shared" si="29"/>
        <v xml:space="preserve"> </v>
      </c>
    </row>
    <row r="146" spans="1:9">
      <c r="A146" s="19">
        <v>7</v>
      </c>
      <c r="B146" s="25"/>
      <c r="C146" s="5" t="str">
        <f t="shared" si="30"/>
        <v xml:space="preserve">  </v>
      </c>
      <c r="D146" s="9">
        <f>C137</f>
        <v>0</v>
      </c>
      <c r="E146" s="25"/>
      <c r="F146" s="19" t="str">
        <f>IF(E146=0," ",RANK(E146,E140:E149))</f>
        <v xml:space="preserve"> </v>
      </c>
      <c r="G146" s="19" t="str">
        <f>IF(E146=0," ",INDEX(PlacePts,F146,C138-1))</f>
        <v xml:space="preserve"> </v>
      </c>
      <c r="H146" s="28" t="str">
        <f t="shared" si="28"/>
        <v xml:space="preserve"> </v>
      </c>
      <c r="I146" s="28" t="str">
        <f t="shared" si="29"/>
        <v xml:space="preserve"> </v>
      </c>
    </row>
    <row r="147" spans="1:9">
      <c r="A147" s="19">
        <v>8</v>
      </c>
      <c r="B147" s="25"/>
      <c r="C147" s="5" t="str">
        <f t="shared" si="30"/>
        <v xml:space="preserve">  </v>
      </c>
      <c r="D147" s="9">
        <f>C137</f>
        <v>0</v>
      </c>
      <c r="E147" s="25"/>
      <c r="F147" s="19" t="str">
        <f>IF(E147=0," ",RANK(E147,E140:E149))</f>
        <v xml:space="preserve"> </v>
      </c>
      <c r="G147" s="19" t="str">
        <f>IF(E147=0," ",INDEX(PlacePts,F147,C138-1))</f>
        <v xml:space="preserve"> </v>
      </c>
      <c r="H147" s="28" t="str">
        <f t="shared" si="28"/>
        <v xml:space="preserve"> </v>
      </c>
      <c r="I147" s="28" t="str">
        <f t="shared" si="29"/>
        <v xml:space="preserve"> </v>
      </c>
    </row>
    <row r="148" spans="1:9">
      <c r="A148" s="19">
        <v>9</v>
      </c>
      <c r="B148" s="25"/>
      <c r="C148" s="5" t="str">
        <f t="shared" si="30"/>
        <v xml:space="preserve">  </v>
      </c>
      <c r="D148" s="9">
        <f>C137</f>
        <v>0</v>
      </c>
      <c r="E148" s="25"/>
      <c r="F148" s="19" t="str">
        <f>IF(E148=0," ",RANK(E148,E140:E149))</f>
        <v xml:space="preserve"> </v>
      </c>
      <c r="G148" s="19" t="str">
        <f>IF(E148=0," ",INDEX(PlacePts,F148,C138-1))</f>
        <v xml:space="preserve"> </v>
      </c>
      <c r="H148" s="28" t="str">
        <f t="shared" si="28"/>
        <v xml:space="preserve"> </v>
      </c>
      <c r="I148" s="28" t="str">
        <f t="shared" si="29"/>
        <v xml:space="preserve"> </v>
      </c>
    </row>
    <row r="149" spans="1:9">
      <c r="A149" s="19">
        <v>10</v>
      </c>
      <c r="B149" s="25"/>
      <c r="C149" s="5" t="str">
        <f t="shared" si="30"/>
        <v xml:space="preserve">  </v>
      </c>
      <c r="D149" s="9">
        <f>C137</f>
        <v>0</v>
      </c>
      <c r="E149" s="25"/>
      <c r="F149" s="19" t="str">
        <f>IF(E149=0," ",RANK(E149,E140:E149))</f>
        <v xml:space="preserve"> </v>
      </c>
      <c r="G149" s="19" t="str">
        <f>IF(E149=0," ",INDEX(PlacePts,F149,C138-1))</f>
        <v xml:space="preserve"> </v>
      </c>
      <c r="H149" s="28" t="str">
        <f t="shared" si="28"/>
        <v xml:space="preserve"> </v>
      </c>
      <c r="I149" s="28" t="str">
        <f t="shared" si="29"/>
        <v xml:space="preserve"> </v>
      </c>
    </row>
  </sheetData>
  <mergeCells count="1">
    <mergeCell ref="C3:E3"/>
  </mergeCells>
  <phoneticPr fontId="0" type="noConversion"/>
  <pageMargins left="0.78749999999999998" right="0.78749999999999998" top="0.78749999999999998" bottom="0.78749999999999998" header="0.5" footer="0.5"/>
  <pageSetup scale="81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48"/>
  <sheetViews>
    <sheetView tabSelected="1" view="pageBreakPreview" zoomScale="60" zoomScaleNormal="75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11.28515625" style="19" customWidth="1"/>
    <col min="6" max="6" width="5.85546875" style="19" customWidth="1"/>
    <col min="7" max="8" width="9.140625" style="19" customWidth="1"/>
    <col min="9" max="9" width="10.85546875" style="19" customWidth="1"/>
    <col min="10" max="14" width="4.7109375" style="1" customWidth="1"/>
    <col min="15" max="15" width="4.2851562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352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353</v>
      </c>
      <c r="C3" s="126">
        <v>40194</v>
      </c>
      <c r="D3" s="127"/>
      <c r="E3" s="127"/>
      <c r="F3" s="20"/>
      <c r="G3" s="20"/>
      <c r="H3" s="20"/>
      <c r="I3" s="20"/>
    </row>
    <row r="4" spans="1:15">
      <c r="A4" s="20"/>
      <c r="B4" s="20" t="s">
        <v>354</v>
      </c>
      <c r="C4" s="23">
        <v>0.375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355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356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357</v>
      </c>
      <c r="C8" s="20"/>
      <c r="D8" s="21"/>
      <c r="E8" s="20"/>
      <c r="F8" s="20"/>
      <c r="G8" s="20"/>
      <c r="H8" s="20"/>
      <c r="I8" s="20"/>
    </row>
    <row r="10" spans="1:15">
      <c r="B10" s="19" t="s">
        <v>358</v>
      </c>
      <c r="C10" s="32">
        <v>1812</v>
      </c>
      <c r="G10" s="19" t="s">
        <v>359</v>
      </c>
      <c r="H10" s="19">
        <f>AVERAGE(E13:E22)</f>
        <v>2759.25</v>
      </c>
    </row>
    <row r="11" spans="1:15">
      <c r="B11" s="19" t="s">
        <v>360</v>
      </c>
      <c r="C11" s="19">
        <f>COUNT(B13:B22)</f>
        <v>4</v>
      </c>
      <c r="G11" s="19" t="s">
        <v>361</v>
      </c>
      <c r="H11" s="19">
        <f>MAX(E13:E22)</f>
        <v>3651</v>
      </c>
    </row>
    <row r="12" spans="1:15" ht="13.5" thickBot="1">
      <c r="B12" s="19" t="s">
        <v>362</v>
      </c>
      <c r="C12" s="19" t="s">
        <v>363</v>
      </c>
      <c r="E12" s="19" t="s">
        <v>364</v>
      </c>
      <c r="F12" s="19" t="s">
        <v>365</v>
      </c>
      <c r="G12" s="19" t="s">
        <v>366</v>
      </c>
      <c r="H12" s="19" t="s">
        <v>367</v>
      </c>
      <c r="I12" s="19" t="s">
        <v>368</v>
      </c>
    </row>
    <row r="13" spans="1:15" ht="13.5" thickBot="1">
      <c r="A13" s="19">
        <v>1</v>
      </c>
      <c r="B13" s="112">
        <v>19</v>
      </c>
      <c r="C13" s="5" t="str">
        <f t="shared" ref="C13:C18" si="0">LOOKUP(B13,Registration)</f>
        <v>Russell de</v>
      </c>
      <c r="D13" s="9">
        <f>C10</f>
        <v>1812</v>
      </c>
      <c r="E13" s="113">
        <v>3097</v>
      </c>
      <c r="F13" s="19">
        <f>IF(E13=0," ",RANK(E13,E13:E22))</f>
        <v>3</v>
      </c>
      <c r="G13" s="19">
        <f>IF(E13=0," ",INDEX(PlacePts,F13,C11-1))</f>
        <v>-0.5</v>
      </c>
      <c r="H13" s="28">
        <f>IF(E13=0," ",IF(E13/H$10*3&gt;3.9,3.9,IF(E13/H$10*3&gt;2.1,E13/H$10*3,2.1)))</f>
        <v>3.3672193530850771</v>
      </c>
      <c r="I13" s="28">
        <f>IF(E13=0," ",H13+G13)</f>
        <v>2.8672193530850771</v>
      </c>
      <c r="J13" s="29"/>
      <c r="K13" s="29"/>
      <c r="L13" s="29"/>
      <c r="M13" s="29"/>
      <c r="N13" s="29"/>
      <c r="O13" s="29"/>
    </row>
    <row r="14" spans="1:15" ht="13.5" thickBot="1">
      <c r="A14" s="19">
        <v>2</v>
      </c>
      <c r="B14" s="112">
        <v>24</v>
      </c>
      <c r="C14" s="5" t="str">
        <f t="shared" si="0"/>
        <v>Michael Monical</v>
      </c>
      <c r="D14" s="9">
        <f>C10</f>
        <v>1812</v>
      </c>
      <c r="E14" s="113">
        <v>3365</v>
      </c>
      <c r="F14" s="19">
        <f>IF(E14=0," ",RANK(E14,E13:E22))</f>
        <v>2</v>
      </c>
      <c r="G14" s="19">
        <f>IF(E14=0," ",INDEX(PlacePts,F14,C11-1))</f>
        <v>0.5</v>
      </c>
      <c r="H14" s="28">
        <f t="shared" ref="H14:H22" si="1">IF(E14=0," ",IF(E14/H$10*3&gt;3.9,3.9,IF(E14/H$10*3&gt;2.1,E14/H$10*3,2.1)))</f>
        <v>3.6586028812177225</v>
      </c>
      <c r="I14" s="28">
        <f t="shared" ref="I14:I22" si="2">IF(E14=0," ",H14+G14)</f>
        <v>4.1586028812177229</v>
      </c>
      <c r="J14" s="29"/>
      <c r="K14" s="29"/>
      <c r="L14" s="29"/>
      <c r="M14" s="29"/>
      <c r="N14" s="29"/>
      <c r="O14" s="29"/>
    </row>
    <row r="15" spans="1:15" ht="13.5" thickBot="1">
      <c r="A15" s="19">
        <v>3</v>
      </c>
      <c r="B15" s="112">
        <v>1</v>
      </c>
      <c r="C15" s="5" t="str">
        <f t="shared" si="0"/>
        <v>Jim McDanold</v>
      </c>
      <c r="D15" s="9">
        <f>C10</f>
        <v>1812</v>
      </c>
      <c r="E15" s="113">
        <v>924</v>
      </c>
      <c r="F15" s="19">
        <f>IF(E15=0," ",RANK(E15,E13:E22))</f>
        <v>4</v>
      </c>
      <c r="G15" s="19">
        <f>IF(E15=0," ",INDEX(PlacePts,F15,C11-1))</f>
        <v>-1.5</v>
      </c>
      <c r="H15" s="28">
        <f t="shared" si="1"/>
        <v>2.1</v>
      </c>
      <c r="I15" s="28">
        <f t="shared" si="2"/>
        <v>0.60000000000000009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4</v>
      </c>
      <c r="C16" s="5" t="str">
        <f t="shared" si="0"/>
        <v>Jeff Heuer</v>
      </c>
      <c r="D16" s="9">
        <f>C10</f>
        <v>1812</v>
      </c>
      <c r="E16" s="113">
        <v>3651</v>
      </c>
      <c r="F16" s="19">
        <f>IF(E16=0," ",RANK(E16,E13:E22))</f>
        <v>1</v>
      </c>
      <c r="G16" s="19">
        <f>IF(E16=0," ",INDEX(PlacePts,F16,C$11-1))</f>
        <v>1.5</v>
      </c>
      <c r="H16" s="28">
        <f t="shared" si="1"/>
        <v>3.9</v>
      </c>
      <c r="I16" s="28">
        <f t="shared" si="2"/>
        <v>5.4</v>
      </c>
      <c r="J16" s="29"/>
      <c r="K16" s="29"/>
      <c r="L16" s="29"/>
      <c r="M16" s="29"/>
      <c r="N16" s="29"/>
      <c r="O16" s="29"/>
    </row>
    <row r="17" spans="1:15" ht="13.5" hidden="1" thickBot="1">
      <c r="A17" s="19">
        <v>5</v>
      </c>
      <c r="B17" s="112"/>
      <c r="C17" s="5" t="str">
        <f t="shared" si="0"/>
        <v xml:space="preserve">  </v>
      </c>
      <c r="D17" s="9">
        <f>C10</f>
        <v>1812</v>
      </c>
      <c r="E17" s="113"/>
      <c r="F17" s="19" t="str">
        <f>IF(E17=0," ",RANK(E17,E13:E22))</f>
        <v xml:space="preserve"> </v>
      </c>
      <c r="G17" s="19" t="str">
        <f>IF(E17=0," ",INDEX(PlacePts,F17,C11-1))</f>
        <v xml:space="preserve"> </v>
      </c>
      <c r="H17" s="28" t="str">
        <f t="shared" si="1"/>
        <v xml:space="preserve"> </v>
      </c>
      <c r="I17" s="28" t="str">
        <f t="shared" si="2"/>
        <v xml:space="preserve"> 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112"/>
      <c r="C18" s="5" t="str">
        <f t="shared" si="0"/>
        <v xml:space="preserve">  </v>
      </c>
      <c r="D18" s="9">
        <f>C10</f>
        <v>1812</v>
      </c>
      <c r="E18" s="113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ref="C19:C22" si="3">LOOKUP(B19,Registration)</f>
        <v xml:space="preserve">  </v>
      </c>
      <c r="D19" s="9">
        <f>C10</f>
        <v>1812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3"/>
        <v xml:space="preserve">  </v>
      </c>
      <c r="D20" s="9">
        <f>C10</f>
        <v>1812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3"/>
        <v xml:space="preserve">  </v>
      </c>
      <c r="D21" s="9">
        <f>C10</f>
        <v>1812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 hidden="1">
      <c r="A22" s="19">
        <v>10</v>
      </c>
      <c r="B22" s="112"/>
      <c r="C22" s="5" t="str">
        <f t="shared" si="3"/>
        <v xml:space="preserve">  </v>
      </c>
      <c r="D22" s="9">
        <f>C10</f>
        <v>1812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3" spans="1:15" ht="13.5" thickBot="1">
      <c r="B23" s="120"/>
      <c r="E23" s="120"/>
    </row>
    <row r="24" spans="1:15" ht="13.5" thickBot="1">
      <c r="B24" s="120" t="s">
        <v>369</v>
      </c>
      <c r="C24" s="119" t="s">
        <v>1107</v>
      </c>
      <c r="E24" s="120"/>
      <c r="G24" s="19" t="s">
        <v>370</v>
      </c>
      <c r="H24" s="19">
        <f>AVERAGE(E27:E36)</f>
        <v>5932</v>
      </c>
    </row>
    <row r="25" spans="1:15">
      <c r="B25" s="120" t="s">
        <v>36</v>
      </c>
      <c r="C25" s="19">
        <f>COUNT(B27:B36)</f>
        <v>3</v>
      </c>
      <c r="E25" s="120"/>
      <c r="G25" s="19" t="s">
        <v>371</v>
      </c>
      <c r="H25" s="19">
        <f>MAX(E27:E36)</f>
        <v>6425</v>
      </c>
    </row>
    <row r="26" spans="1:15" ht="13.5" thickBot="1">
      <c r="B26" s="120" t="s">
        <v>38</v>
      </c>
      <c r="C26" s="19" t="s">
        <v>372</v>
      </c>
      <c r="E26" s="120" t="s">
        <v>40</v>
      </c>
      <c r="F26" s="19" t="s">
        <v>373</v>
      </c>
      <c r="G26" s="19" t="s">
        <v>374</v>
      </c>
      <c r="H26" s="19" t="s">
        <v>375</v>
      </c>
      <c r="I26" s="19" t="s">
        <v>376</v>
      </c>
    </row>
    <row r="27" spans="1:15" ht="13.5" thickBot="1">
      <c r="A27" s="19">
        <v>1</v>
      </c>
      <c r="B27" s="112">
        <v>5</v>
      </c>
      <c r="C27" s="5" t="str">
        <f t="shared" ref="C27:C32" si="4">LOOKUP(B27,Registration)</f>
        <v>Stephen Webb</v>
      </c>
      <c r="D27" s="9" t="str">
        <f>C24</f>
        <v>18AL</v>
      </c>
      <c r="E27" s="113">
        <v>5700</v>
      </c>
      <c r="F27" s="19">
        <f>IF(E27=0," ",RANK(E27,E27:E36))</f>
        <v>2</v>
      </c>
      <c r="G27" s="42">
        <f>IF(E27=0," ",INDEX(PlacePts,F27,C25-1))</f>
        <v>0</v>
      </c>
      <c r="H27" s="28">
        <f>IF(E27=0," ",IF(E27/H$24*3&gt;3.9,3.9,IF(E27/H$24*3&gt;2.1,E27/H$24*3,2.1)))</f>
        <v>2.882670262980445</v>
      </c>
      <c r="I27" s="28">
        <f>IF(E27=0," ",H27+G27)</f>
        <v>2.882670262980445</v>
      </c>
      <c r="J27" s="29"/>
      <c r="K27" s="29"/>
      <c r="L27" s="29"/>
      <c r="M27" s="29"/>
      <c r="N27" s="29"/>
      <c r="O27" s="29"/>
    </row>
    <row r="28" spans="1:15" ht="13.5" thickBot="1">
      <c r="A28" s="19">
        <v>2</v>
      </c>
      <c r="B28" s="112">
        <v>50</v>
      </c>
      <c r="C28" s="5" t="str">
        <f t="shared" si="4"/>
        <v>Kevin Karg</v>
      </c>
      <c r="D28" s="9" t="str">
        <f>C24</f>
        <v>18AL</v>
      </c>
      <c r="E28" s="113">
        <v>5671</v>
      </c>
      <c r="F28" s="19">
        <f>IF(E28=0," ",RANK(E28,E27:E36))</f>
        <v>3</v>
      </c>
      <c r="G28" s="19">
        <f>IF(E28=0," ",INDEX(PlacePts,F28,C25-1))</f>
        <v>-1</v>
      </c>
      <c r="H28" s="28">
        <f t="shared" ref="H28:H36" si="5">IF(E28=0," ",IF(E28/H$24*3&gt;3.9,3.9,IF(E28/H$24*3&gt;2.1,E28/H$24*3,2.1)))</f>
        <v>2.8680040458530009</v>
      </c>
      <c r="I28" s="28">
        <f>IF(E28=0," ",H28+G28)</f>
        <v>1.8680040458530009</v>
      </c>
      <c r="J28" s="29"/>
      <c r="K28" s="29"/>
      <c r="L28" s="29"/>
      <c r="M28" s="29"/>
      <c r="N28" s="29"/>
      <c r="O28" s="29"/>
    </row>
    <row r="29" spans="1:15">
      <c r="A29" s="19">
        <v>3</v>
      </c>
      <c r="B29" s="112">
        <v>27</v>
      </c>
      <c r="C29" s="5" t="str">
        <f t="shared" si="4"/>
        <v>Bruce Beard</v>
      </c>
      <c r="D29" s="9" t="str">
        <f>C24</f>
        <v>18AL</v>
      </c>
      <c r="E29" s="113">
        <v>6425</v>
      </c>
      <c r="F29" s="19">
        <f>IF(E29=0," ",RANK(E29,E27:E36))</f>
        <v>1</v>
      </c>
      <c r="G29" s="19">
        <f>IF(E29=0," ",INDEX(PlacePts,F29,C25-1))</f>
        <v>1</v>
      </c>
      <c r="H29" s="28">
        <f t="shared" si="5"/>
        <v>3.249325691166554</v>
      </c>
      <c r="I29" s="28">
        <f>IF(E29=0," ",H29+G29)</f>
        <v>4.249325691166554</v>
      </c>
      <c r="J29" s="29"/>
      <c r="K29" s="29"/>
      <c r="L29" s="29"/>
      <c r="M29" s="29"/>
      <c r="N29" s="29"/>
      <c r="O29" s="29"/>
    </row>
    <row r="30" spans="1:15" ht="13.5" hidden="1" thickBot="1">
      <c r="A30" s="19">
        <v>4</v>
      </c>
      <c r="B30" s="112"/>
      <c r="C30" s="5" t="str">
        <f t="shared" si="4"/>
        <v xml:space="preserve">  </v>
      </c>
      <c r="D30" s="9" t="str">
        <f>C24</f>
        <v>18AL</v>
      </c>
      <c r="E30" s="113"/>
      <c r="F30" s="19" t="str">
        <f>IF(E30=0," ",RANK(E30,E27:E36))</f>
        <v xml:space="preserve"> </v>
      </c>
      <c r="G30" s="19" t="str">
        <f>IF(E30=0," ",INDEX(PlacePts,F30,C25-1))</f>
        <v xml:space="preserve"> </v>
      </c>
      <c r="H30" s="28" t="str">
        <f t="shared" si="5"/>
        <v xml:space="preserve"> </v>
      </c>
      <c r="I30" s="28" t="str">
        <f>IF(E30=0," ",H30+G30)</f>
        <v xml:space="preserve"> </v>
      </c>
      <c r="J30" s="29"/>
      <c r="K30" s="29"/>
      <c r="L30" s="29"/>
      <c r="M30" s="29"/>
      <c r="N30" s="29"/>
      <c r="O30" s="29"/>
    </row>
    <row r="31" spans="1:15" ht="13.5" hidden="1" thickBot="1">
      <c r="A31" s="19">
        <v>5</v>
      </c>
      <c r="B31" s="112"/>
      <c r="C31" s="5" t="str">
        <f t="shared" si="4"/>
        <v xml:space="preserve">  </v>
      </c>
      <c r="D31" s="9" t="str">
        <f>C24</f>
        <v>18AL</v>
      </c>
      <c r="E31" s="113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5"/>
        <v xml:space="preserve"> </v>
      </c>
      <c r="I31" s="28" t="str">
        <f t="shared" ref="I31:I36" si="6">IF(E31=0," ",H31+G31)</f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112"/>
      <c r="C32" s="5" t="str">
        <f t="shared" si="4"/>
        <v xml:space="preserve">  </v>
      </c>
      <c r="D32" s="9" t="str">
        <f>C24</f>
        <v>18AL</v>
      </c>
      <c r="E32" s="113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5"/>
        <v xml:space="preserve"> </v>
      </c>
      <c r="I32" s="28" t="str">
        <f t="shared" si="6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112"/>
      <c r="C33" s="5" t="str">
        <f t="shared" ref="C33:C36" si="7">LOOKUP(B33,Registration)</f>
        <v xml:space="preserve">  </v>
      </c>
      <c r="D33" s="9" t="str">
        <f>C24</f>
        <v>18AL</v>
      </c>
      <c r="E33" s="114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5"/>
        <v xml:space="preserve"> </v>
      </c>
      <c r="I33" s="28" t="str">
        <f t="shared" si="6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112"/>
      <c r="C34" s="5" t="str">
        <f t="shared" si="7"/>
        <v xml:space="preserve">  </v>
      </c>
      <c r="D34" s="9" t="str">
        <f>C24</f>
        <v>18AL</v>
      </c>
      <c r="E34" s="114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5"/>
        <v xml:space="preserve"> </v>
      </c>
      <c r="I34" s="28" t="str">
        <f t="shared" si="6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112"/>
      <c r="C35" s="5" t="str">
        <f t="shared" si="7"/>
        <v xml:space="preserve">  </v>
      </c>
      <c r="D35" s="9" t="str">
        <f>C24</f>
        <v>18AL</v>
      </c>
      <c r="E35" s="114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5"/>
        <v xml:space="preserve"> </v>
      </c>
      <c r="I35" s="28" t="str">
        <f t="shared" si="6"/>
        <v xml:space="preserve"> </v>
      </c>
    </row>
    <row r="36" spans="1:15" hidden="1">
      <c r="A36" s="19">
        <v>10</v>
      </c>
      <c r="B36" s="112"/>
      <c r="C36" s="5" t="str">
        <f t="shared" si="7"/>
        <v xml:space="preserve">  </v>
      </c>
      <c r="D36" s="9" t="str">
        <f>C24</f>
        <v>18AL</v>
      </c>
      <c r="E36" s="12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5"/>
        <v xml:space="preserve"> </v>
      </c>
      <c r="I36" s="28" t="str">
        <f t="shared" si="6"/>
        <v xml:space="preserve"> </v>
      </c>
    </row>
    <row r="37" spans="1:15" ht="13.5" thickBot="1">
      <c r="B37" s="120"/>
      <c r="E37" s="120"/>
    </row>
    <row r="38" spans="1:15" ht="13.5" thickBot="1">
      <c r="B38" s="120" t="s">
        <v>377</v>
      </c>
      <c r="C38" s="119" t="s">
        <v>1107</v>
      </c>
      <c r="E38" s="120"/>
      <c r="G38" s="19" t="s">
        <v>378</v>
      </c>
      <c r="H38" s="42">
        <f>AVERAGE(E41:E50)</f>
        <v>5763</v>
      </c>
    </row>
    <row r="39" spans="1:15">
      <c r="B39" s="120" t="s">
        <v>36</v>
      </c>
      <c r="C39" s="19">
        <f>COUNT(B41:B50)</f>
        <v>3</v>
      </c>
      <c r="E39" s="120"/>
      <c r="G39" s="19" t="s">
        <v>379</v>
      </c>
      <c r="H39" s="19">
        <f>MAX(E41:E50)</f>
        <v>6271</v>
      </c>
    </row>
    <row r="40" spans="1:15" ht="13.5" thickBot="1">
      <c r="B40" s="120" t="s">
        <v>38</v>
      </c>
      <c r="C40" s="19" t="s">
        <v>380</v>
      </c>
      <c r="E40" s="120" t="s">
        <v>40</v>
      </c>
      <c r="F40" s="19" t="s">
        <v>381</v>
      </c>
      <c r="G40" s="19" t="s">
        <v>382</v>
      </c>
      <c r="H40" s="19" t="s">
        <v>383</v>
      </c>
      <c r="I40" s="19" t="s">
        <v>384</v>
      </c>
    </row>
    <row r="41" spans="1:15" ht="13.5" thickBot="1">
      <c r="A41" s="19">
        <v>1</v>
      </c>
      <c r="B41" s="112">
        <v>38</v>
      </c>
      <c r="C41" s="5" t="str">
        <f>LOOKUP(B41,Registration)</f>
        <v>Anthony Carver</v>
      </c>
      <c r="D41" s="9" t="str">
        <f>C38</f>
        <v>18AL</v>
      </c>
      <c r="E41" s="113">
        <v>6271</v>
      </c>
      <c r="F41" s="19">
        <f>IF(E41=0," ",RANK(E41,E41:E50))</f>
        <v>1</v>
      </c>
      <c r="G41" s="19">
        <f>IF(E41=0," ",INDEX(PlacePts,F41,C39-1))</f>
        <v>1</v>
      </c>
      <c r="H41" s="28">
        <f>IF(E41=0," ",IF(E41/H$38*3&gt;3.9,3.9,IF(E41/H$38*3&gt;2.1,E41/H$38*3,2.1)))</f>
        <v>3.2644456012493492</v>
      </c>
      <c r="I41" s="28">
        <f>IF(E41=0," ",H41+G41)</f>
        <v>4.2644456012493492</v>
      </c>
    </row>
    <row r="42" spans="1:15" ht="13.5" thickBot="1">
      <c r="A42" s="19">
        <v>2</v>
      </c>
      <c r="B42" s="112">
        <v>3</v>
      </c>
      <c r="C42" s="5" t="str">
        <f>LOOKUP(B42,Registration)</f>
        <v>Pierre Leboeuf</v>
      </c>
      <c r="D42" s="9" t="str">
        <f>C38</f>
        <v>18AL</v>
      </c>
      <c r="E42" s="113">
        <v>5658</v>
      </c>
      <c r="F42" s="19">
        <f>IF(E42=0," ",RANK(E42,E41:E50))</f>
        <v>2</v>
      </c>
      <c r="G42" s="19">
        <f>IF(E42=0," ",INDEX(PlacePts,F42,C39-1))</f>
        <v>0</v>
      </c>
      <c r="H42" s="28">
        <f t="shared" ref="H42:H50" si="8">IF(E42=0," ",IF(E42/H$38*3&gt;3.9,3.9,IF(E42/H$38*3&gt;2.1,E42/H$38*3,2.1)))</f>
        <v>2.9453409682457052</v>
      </c>
      <c r="I42" s="28">
        <f t="shared" ref="I42:I50" si="9">IF(E42=0," ",H42+G42)</f>
        <v>2.9453409682457052</v>
      </c>
    </row>
    <row r="43" spans="1:15">
      <c r="A43" s="19">
        <v>3</v>
      </c>
      <c r="B43" s="112">
        <v>52</v>
      </c>
      <c r="C43" s="5" t="str">
        <f>LOOKUP(B43,Registration)</f>
        <v>Franklin</v>
      </c>
      <c r="D43" s="9" t="str">
        <f>C38</f>
        <v>18AL</v>
      </c>
      <c r="E43" s="113">
        <v>5360</v>
      </c>
      <c r="F43" s="19">
        <f>IF(E43=0," ",RANK(E43,E41:E50))</f>
        <v>3</v>
      </c>
      <c r="G43" s="19">
        <f>IF(E43=0," ",INDEX(PlacePts,F43,C39-1))</f>
        <v>-1</v>
      </c>
      <c r="H43" s="28">
        <f t="shared" si="8"/>
        <v>2.7902134305049451</v>
      </c>
      <c r="I43" s="28">
        <f t="shared" si="9"/>
        <v>1.7902134305049451</v>
      </c>
    </row>
    <row r="44" spans="1:15" ht="13.5" hidden="1" thickBot="1">
      <c r="A44" s="19">
        <v>4</v>
      </c>
      <c r="B44" s="112"/>
      <c r="C44" s="5" t="str">
        <f>LOOKUP(B44,Registration)</f>
        <v xml:space="preserve">  </v>
      </c>
      <c r="D44" s="9" t="str">
        <f>C38</f>
        <v>18AL</v>
      </c>
      <c r="E44" s="113"/>
      <c r="F44" s="19" t="str">
        <f>IF(E44=0," ",RANK(E44,E41:E50))</f>
        <v xml:space="preserve"> </v>
      </c>
      <c r="G44" s="19" t="str">
        <f>IF(E44=0," ",INDEX(PlacePts,F44,C39-1))</f>
        <v xml:space="preserve"> </v>
      </c>
      <c r="H44" s="28" t="str">
        <f t="shared" si="8"/>
        <v xml:space="preserve"> </v>
      </c>
      <c r="I44" s="28" t="str">
        <f t="shared" si="9"/>
        <v xml:space="preserve"> </v>
      </c>
    </row>
    <row r="45" spans="1:15" hidden="1">
      <c r="A45" s="19">
        <v>5</v>
      </c>
      <c r="B45" s="112"/>
      <c r="C45" s="5" t="str">
        <f>LOOKUP(B45,Registration)</f>
        <v xml:space="preserve">  </v>
      </c>
      <c r="D45" s="9" t="str">
        <f>C38</f>
        <v>18AL</v>
      </c>
      <c r="E45" s="113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8"/>
        <v xml:space="preserve"> </v>
      </c>
      <c r="I45" s="28" t="str">
        <f t="shared" si="9"/>
        <v xml:space="preserve"> </v>
      </c>
    </row>
    <row r="46" spans="1:15" hidden="1">
      <c r="A46" s="19">
        <v>6</v>
      </c>
      <c r="B46" s="112"/>
      <c r="C46" s="5" t="str">
        <f t="shared" ref="C46:C50" si="10">LOOKUP(B46,Registration)</f>
        <v xml:space="preserve">  </v>
      </c>
      <c r="D46" s="9" t="str">
        <f>C38</f>
        <v>18AL</v>
      </c>
      <c r="E46" s="114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8"/>
        <v xml:space="preserve"> </v>
      </c>
      <c r="I46" s="28" t="str">
        <f t="shared" si="9"/>
        <v xml:space="preserve"> </v>
      </c>
    </row>
    <row r="47" spans="1:15" ht="11.25" hidden="1" customHeight="1">
      <c r="A47" s="19">
        <v>7</v>
      </c>
      <c r="B47" s="112"/>
      <c r="C47" s="5" t="str">
        <f t="shared" si="10"/>
        <v xml:space="preserve">  </v>
      </c>
      <c r="D47" s="9" t="str">
        <f>C38</f>
        <v>18AL</v>
      </c>
      <c r="E47" s="114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8"/>
        <v xml:space="preserve"> </v>
      </c>
      <c r="I47" s="28" t="str">
        <f t="shared" si="9"/>
        <v xml:space="preserve"> </v>
      </c>
    </row>
    <row r="48" spans="1:15" hidden="1">
      <c r="A48" s="19">
        <v>8</v>
      </c>
      <c r="B48" s="112"/>
      <c r="C48" s="5" t="str">
        <f t="shared" si="10"/>
        <v xml:space="preserve">  </v>
      </c>
      <c r="D48" s="9" t="str">
        <f>C38</f>
        <v>18AL</v>
      </c>
      <c r="E48" s="114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8"/>
        <v xml:space="preserve"> </v>
      </c>
      <c r="I48" s="28" t="str">
        <f t="shared" si="9"/>
        <v xml:space="preserve"> </v>
      </c>
    </row>
    <row r="49" spans="1:9" hidden="1">
      <c r="A49" s="19">
        <v>9</v>
      </c>
      <c r="B49" s="112"/>
      <c r="C49" s="5" t="str">
        <f t="shared" si="10"/>
        <v xml:space="preserve">  </v>
      </c>
      <c r="D49" s="9" t="str">
        <f>C38</f>
        <v>18AL</v>
      </c>
      <c r="E49" s="114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8"/>
        <v xml:space="preserve"> </v>
      </c>
      <c r="I49" s="28" t="str">
        <f t="shared" si="9"/>
        <v xml:space="preserve"> </v>
      </c>
    </row>
    <row r="50" spans="1:9" hidden="1">
      <c r="A50" s="19">
        <v>10</v>
      </c>
      <c r="B50" s="112"/>
      <c r="C50" s="5" t="str">
        <f t="shared" si="10"/>
        <v xml:space="preserve">  </v>
      </c>
      <c r="D50" s="9" t="str">
        <f>C38</f>
        <v>18AL</v>
      </c>
      <c r="E50" s="12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8"/>
        <v xml:space="preserve"> </v>
      </c>
      <c r="I50" s="28" t="str">
        <f t="shared" si="9"/>
        <v xml:space="preserve"> </v>
      </c>
    </row>
    <row r="51" spans="1:9" ht="13.5" thickBot="1">
      <c r="B51" s="120"/>
      <c r="E51" s="120"/>
    </row>
    <row r="52" spans="1:9" ht="13.5" thickBot="1">
      <c r="B52" s="120" t="s">
        <v>385</v>
      </c>
      <c r="C52" s="32">
        <v>1826</v>
      </c>
      <c r="E52" s="120"/>
      <c r="G52" s="19" t="s">
        <v>386</v>
      </c>
      <c r="H52" s="19">
        <f>AVERAGE(E55:E64)</f>
        <v>7467</v>
      </c>
    </row>
    <row r="53" spans="1:9">
      <c r="B53" s="120" t="s">
        <v>36</v>
      </c>
      <c r="C53" s="19">
        <f>COUNT(B55:B64)</f>
        <v>4</v>
      </c>
      <c r="E53" s="120"/>
      <c r="G53" s="19" t="s">
        <v>387</v>
      </c>
      <c r="H53" s="19">
        <f>MAX(E55:E64)</f>
        <v>8398</v>
      </c>
    </row>
    <row r="54" spans="1:9" ht="13.5" thickBot="1">
      <c r="B54" s="120" t="s">
        <v>38</v>
      </c>
      <c r="C54" s="19" t="s">
        <v>388</v>
      </c>
      <c r="E54" s="120" t="s">
        <v>40</v>
      </c>
      <c r="F54" s="19" t="s">
        <v>389</v>
      </c>
      <c r="G54" s="19" t="s">
        <v>390</v>
      </c>
      <c r="H54" s="19" t="s">
        <v>391</v>
      </c>
      <c r="I54" s="19" t="s">
        <v>392</v>
      </c>
    </row>
    <row r="55" spans="1:9" ht="13.5" thickBot="1">
      <c r="A55" s="19">
        <v>1</v>
      </c>
      <c r="B55" s="112">
        <v>9</v>
      </c>
      <c r="C55" s="5" t="str">
        <f>LOOKUP(B55,Registration)</f>
        <v>Mark Geary</v>
      </c>
      <c r="D55" s="9">
        <f>C52</f>
        <v>1826</v>
      </c>
      <c r="E55" s="113">
        <v>8398</v>
      </c>
      <c r="F55" s="19">
        <f>IF(E55=0," ",RANK(E55,E55:E64))</f>
        <v>1</v>
      </c>
      <c r="G55" s="19">
        <f>IF(E55=0," ",INDEX(PlacePts,F55,C53-1))</f>
        <v>1.5</v>
      </c>
      <c r="H55" s="28">
        <f>IF(E55=0," ",IF(E55/H$52*3&gt;3.9,3.9,IF(E55/H$52*3&gt;2.1,E55/H$52*3,2.1)))</f>
        <v>3.3740458015267176</v>
      </c>
      <c r="I55" s="28">
        <f>IF(E55=0," ",H55+G55)</f>
        <v>4.8740458015267176</v>
      </c>
    </row>
    <row r="56" spans="1:9" ht="13.5" thickBot="1">
      <c r="A56" s="19">
        <v>2</v>
      </c>
      <c r="B56" s="112">
        <v>8</v>
      </c>
      <c r="C56" s="5" t="str">
        <f>LOOKUP(B56,Registration)</f>
        <v>Mike Bennett</v>
      </c>
      <c r="D56" s="9">
        <f>C52</f>
        <v>1826</v>
      </c>
      <c r="E56" s="113">
        <v>5848</v>
      </c>
      <c r="F56" s="19">
        <f>IF(E56=0," ",RANK(E56,E55:E64))</f>
        <v>4</v>
      </c>
      <c r="G56" s="19">
        <f>IF(E56=0," ",INDEX(PlacePts,F56,C53-1))</f>
        <v>-1.5</v>
      </c>
      <c r="H56" s="28">
        <f t="shared" ref="H56:H64" si="11">IF(E56=0," ",IF(E56/H$52*3&gt;3.9,3.9,IF(E56/H$52*3&gt;2.1,E56/H$52*3,2.1)))</f>
        <v>2.349537967055042</v>
      </c>
      <c r="I56" s="28">
        <f t="shared" ref="I56:I64" si="12">IF(E56=0," ",H56+G56)</f>
        <v>0.84953796705504203</v>
      </c>
    </row>
    <row r="57" spans="1:9" ht="13.5" thickBot="1">
      <c r="A57" s="19">
        <v>3</v>
      </c>
      <c r="B57" s="112">
        <v>35</v>
      </c>
      <c r="C57" s="5" t="str">
        <f>LOOKUP(B57,Registration)</f>
        <v>Robert Ford</v>
      </c>
      <c r="D57" s="9">
        <f>C52</f>
        <v>1826</v>
      </c>
      <c r="E57" s="113">
        <v>7930</v>
      </c>
      <c r="F57" s="19">
        <f>IF(E57=0," ",RANK(E57,E55:E64))</f>
        <v>2</v>
      </c>
      <c r="G57" s="19">
        <f>IF(E57=0," ",INDEX(PlacePts,F57,C53-1))</f>
        <v>0.5</v>
      </c>
      <c r="H57" s="28">
        <f t="shared" si="11"/>
        <v>3.1860184813177983</v>
      </c>
      <c r="I57" s="28">
        <f t="shared" si="12"/>
        <v>3.6860184813177983</v>
      </c>
    </row>
    <row r="58" spans="1:9">
      <c r="A58" s="19">
        <v>4</v>
      </c>
      <c r="B58" s="112">
        <v>33</v>
      </c>
      <c r="C58" s="5" t="str">
        <f>LOOKUP(B58,Registration)</f>
        <v>Tim Hardwick</v>
      </c>
      <c r="D58" s="9">
        <f>C52</f>
        <v>1826</v>
      </c>
      <c r="E58" s="113">
        <v>7692</v>
      </c>
      <c r="F58" s="19">
        <f>IF(E58=0," ",RANK(E58,E55:E64))</f>
        <v>3</v>
      </c>
      <c r="G58" s="19">
        <f>IF(E58=0," ",INDEX(PlacePts,F58,C53-1))</f>
        <v>-0.5</v>
      </c>
      <c r="H58" s="28">
        <f t="shared" si="11"/>
        <v>3.090397750100442</v>
      </c>
      <c r="I58" s="28">
        <f t="shared" si="12"/>
        <v>2.590397750100442</v>
      </c>
    </row>
    <row r="59" spans="1:9" hidden="1">
      <c r="A59" s="19">
        <v>5</v>
      </c>
      <c r="B59" s="25"/>
      <c r="C59" s="5" t="str">
        <f>LOOKUP(B59,Registration)</f>
        <v xml:space="preserve">  </v>
      </c>
      <c r="D59" s="9">
        <f>C52</f>
        <v>1826</v>
      </c>
      <c r="E59" s="26"/>
      <c r="F59" s="19" t="str">
        <f>IF(E59=0," ",RANK(E59,E55:E64))</f>
        <v xml:space="preserve"> </v>
      </c>
      <c r="G59" s="19" t="str">
        <f>IF(E59=0," ",INDEX(PlacePts,F59,C53-1))</f>
        <v xml:space="preserve"> </v>
      </c>
      <c r="H59" s="28" t="str">
        <f t="shared" si="11"/>
        <v xml:space="preserve"> </v>
      </c>
      <c r="I59" s="28" t="str">
        <f t="shared" si="12"/>
        <v xml:space="preserve"> </v>
      </c>
    </row>
    <row r="60" spans="1:9" hidden="1">
      <c r="A60" s="19">
        <v>6</v>
      </c>
      <c r="B60" s="25"/>
      <c r="C60" s="5" t="str">
        <f t="shared" ref="C60:C64" si="13">LOOKUP(B60,Registration)</f>
        <v xml:space="preserve">  </v>
      </c>
      <c r="D60" s="9">
        <f>C52</f>
        <v>1826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1"/>
        <v xml:space="preserve"> </v>
      </c>
      <c r="I60" s="28" t="str">
        <f t="shared" si="12"/>
        <v xml:space="preserve"> </v>
      </c>
    </row>
    <row r="61" spans="1:9" hidden="1">
      <c r="A61" s="19">
        <v>7</v>
      </c>
      <c r="B61" s="25"/>
      <c r="C61" s="5" t="str">
        <f t="shared" si="13"/>
        <v xml:space="preserve">  </v>
      </c>
      <c r="D61" s="9">
        <f>C52</f>
        <v>1826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1"/>
        <v xml:space="preserve"> </v>
      </c>
      <c r="I61" s="28" t="str">
        <f t="shared" si="12"/>
        <v xml:space="preserve"> </v>
      </c>
    </row>
    <row r="62" spans="1:9" ht="13.5" hidden="1" customHeight="1">
      <c r="A62" s="19">
        <v>8</v>
      </c>
      <c r="B62" s="25"/>
      <c r="C62" s="5" t="str">
        <f t="shared" si="13"/>
        <v xml:space="preserve">  </v>
      </c>
      <c r="D62" s="9">
        <f>C52</f>
        <v>1826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1"/>
        <v xml:space="preserve"> </v>
      </c>
      <c r="I62" s="28" t="str">
        <f t="shared" si="12"/>
        <v xml:space="preserve"> </v>
      </c>
    </row>
    <row r="63" spans="1:9" hidden="1">
      <c r="A63" s="19">
        <v>9</v>
      </c>
      <c r="B63" s="25"/>
      <c r="C63" s="5" t="str">
        <f t="shared" si="13"/>
        <v xml:space="preserve">  </v>
      </c>
      <c r="D63" s="9">
        <f>C52</f>
        <v>1826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1"/>
        <v xml:space="preserve"> </v>
      </c>
      <c r="I63" s="28" t="str">
        <f t="shared" si="12"/>
        <v xml:space="preserve"> </v>
      </c>
    </row>
    <row r="64" spans="1:9" hidden="1">
      <c r="A64" s="19">
        <v>10</v>
      </c>
      <c r="B64" s="25"/>
      <c r="C64" s="5" t="str">
        <f t="shared" si="13"/>
        <v xml:space="preserve">  </v>
      </c>
      <c r="D64" s="9">
        <f>C52</f>
        <v>1826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1"/>
        <v xml:space="preserve"> </v>
      </c>
      <c r="I64" s="28" t="str">
        <f t="shared" si="12"/>
        <v xml:space="preserve"> </v>
      </c>
    </row>
    <row r="65" spans="1:9" ht="13.5" thickBot="1"/>
    <row r="66" spans="1:9" ht="13.5" thickBot="1">
      <c r="B66" s="19" t="s">
        <v>393</v>
      </c>
      <c r="C66" s="119" t="s">
        <v>1103</v>
      </c>
      <c r="G66" s="19" t="s">
        <v>394</v>
      </c>
      <c r="H66" s="19">
        <f>AVERAGE(E69:E78)</f>
        <v>5024.3999999999996</v>
      </c>
    </row>
    <row r="67" spans="1:9">
      <c r="B67" s="19" t="s">
        <v>395</v>
      </c>
      <c r="C67" s="19">
        <f>COUNT(B69:B78)</f>
        <v>5</v>
      </c>
      <c r="G67" s="19" t="s">
        <v>396</v>
      </c>
      <c r="H67" s="19">
        <f>MAX(E69:E78)</f>
        <v>5498</v>
      </c>
    </row>
    <row r="68" spans="1:9" ht="13.5" thickBot="1">
      <c r="B68" s="19" t="s">
        <v>397</v>
      </c>
      <c r="C68" s="19" t="s">
        <v>398</v>
      </c>
      <c r="E68" s="19" t="s">
        <v>399</v>
      </c>
      <c r="F68" s="19" t="s">
        <v>400</v>
      </c>
      <c r="G68" s="19" t="s">
        <v>401</v>
      </c>
      <c r="H68" s="19" t="s">
        <v>402</v>
      </c>
      <c r="I68" s="19" t="s">
        <v>403</v>
      </c>
    </row>
    <row r="69" spans="1:9" ht="13.5" thickBot="1">
      <c r="A69" s="19">
        <v>1</v>
      </c>
      <c r="B69" s="112">
        <v>15</v>
      </c>
      <c r="C69" s="5" t="str">
        <f t="shared" ref="C69:C74" si="14">LOOKUP(B69,Registration)</f>
        <v>John Tamplin</v>
      </c>
      <c r="D69" s="9" t="str">
        <f>C66</f>
        <v>18Ard</v>
      </c>
      <c r="E69" s="113">
        <v>5146</v>
      </c>
      <c r="F69" s="19">
        <f>IF(E69=0," ",RANK(E69,E69:E78))</f>
        <v>3</v>
      </c>
      <c r="G69" s="19">
        <f>IF(E69=0," ",INDEX(PlacePts,F69,C67-1))</f>
        <v>0</v>
      </c>
      <c r="H69" s="28">
        <f>IF(E69=0," ",IF(E69/H$66*3&gt;3.9,3.9,IF(E69/H$66*3&gt;2.1,E69/H$66*3,2.1)))</f>
        <v>3.0726056842608074</v>
      </c>
      <c r="I69" s="28">
        <f>IF(E69=0," ",H69+G69)</f>
        <v>3.0726056842608074</v>
      </c>
    </row>
    <row r="70" spans="1:9" ht="13.5" thickBot="1">
      <c r="A70" s="19">
        <v>2</v>
      </c>
      <c r="B70" s="112">
        <v>22</v>
      </c>
      <c r="C70" s="5" t="str">
        <f t="shared" si="14"/>
        <v>Barrington B.</v>
      </c>
      <c r="D70" s="9" t="str">
        <f>C66</f>
        <v>18Ard</v>
      </c>
      <c r="E70" s="113">
        <v>4263</v>
      </c>
      <c r="F70" s="19">
        <f>IF(E70=0," ",RANK(E70,E69:E78))</f>
        <v>5</v>
      </c>
      <c r="G70" s="19">
        <f>IF(E70=0," ",INDEX(PlacePts,F70,C67-1))</f>
        <v>-2</v>
      </c>
      <c r="H70" s="28">
        <f t="shared" ref="H70:H78" si="15">IF(E70=0," ",IF(E70/H$66*3&gt;3.9,3.9,IF(E70/H$66*3&gt;2.1,E70/H$66*3,2.1)))</f>
        <v>2.5453785526630046</v>
      </c>
      <c r="I70" s="28">
        <f t="shared" ref="I70:I78" si="16">IF(E70=0," ",H70+G70)</f>
        <v>0.54537855266300461</v>
      </c>
    </row>
    <row r="71" spans="1:9" ht="13.5" thickBot="1">
      <c r="A71" s="19">
        <v>3</v>
      </c>
      <c r="B71" s="112">
        <v>21</v>
      </c>
      <c r="C71" s="5" t="str">
        <f t="shared" si="14"/>
        <v>Alex Sheldon</v>
      </c>
      <c r="D71" s="9" t="str">
        <f>C66</f>
        <v>18Ard</v>
      </c>
      <c r="E71" s="113">
        <v>5379</v>
      </c>
      <c r="F71" s="19">
        <f>IF(E71=0," ",RANK(E71,E69:E78))</f>
        <v>2</v>
      </c>
      <c r="G71" s="19">
        <f>IF(E71=0," ",INDEX(PlacePts,F71,C67-1))</f>
        <v>1</v>
      </c>
      <c r="H71" s="28">
        <f t="shared" si="15"/>
        <v>3.2117267733460713</v>
      </c>
      <c r="I71" s="28">
        <f t="shared" si="16"/>
        <v>4.2117267733460713</v>
      </c>
    </row>
    <row r="72" spans="1:9" ht="13.5" thickBot="1">
      <c r="A72" s="19">
        <v>4</v>
      </c>
      <c r="B72" s="112">
        <v>16</v>
      </c>
      <c r="C72" s="5" t="str">
        <f t="shared" si="14"/>
        <v>Jeanette Allen</v>
      </c>
      <c r="D72" s="9" t="str">
        <f>C66</f>
        <v>18Ard</v>
      </c>
      <c r="E72" s="113">
        <v>5498</v>
      </c>
      <c r="F72" s="19">
        <f>IF(E72=0," ",RANK(E72,E69:E78))</f>
        <v>1</v>
      </c>
      <c r="G72" s="19">
        <f>IF(E72=0," ",INDEX(PlacePts,F72,C67-1))</f>
        <v>2</v>
      </c>
      <c r="H72" s="28">
        <f t="shared" si="15"/>
        <v>3.2827800334368287</v>
      </c>
      <c r="I72" s="28">
        <f t="shared" si="16"/>
        <v>5.2827800334368291</v>
      </c>
    </row>
    <row r="73" spans="1:9">
      <c r="A73" s="19">
        <v>5</v>
      </c>
      <c r="B73" s="112">
        <v>20</v>
      </c>
      <c r="C73" s="5" t="str">
        <f t="shared" si="14"/>
        <v>David Hecht</v>
      </c>
      <c r="D73" s="9" t="str">
        <f>C66</f>
        <v>18Ard</v>
      </c>
      <c r="E73" s="113">
        <v>4836</v>
      </c>
      <c r="F73" s="19">
        <f>IF(E73=0," ",RANK(E73,E69:E78))</f>
        <v>4</v>
      </c>
      <c r="G73" s="19">
        <f>IF(E73=0," ",INDEX(PlacePts,F73,C67-1))</f>
        <v>-1</v>
      </c>
      <c r="H73" s="28">
        <f t="shared" si="15"/>
        <v>2.887508956293289</v>
      </c>
      <c r="I73" s="28">
        <f t="shared" si="16"/>
        <v>1.887508956293289</v>
      </c>
    </row>
    <row r="74" spans="1:9" hidden="1">
      <c r="A74" s="19">
        <v>6</v>
      </c>
      <c r="B74" s="112"/>
      <c r="C74" s="5" t="str">
        <f t="shared" si="14"/>
        <v xml:space="preserve">  </v>
      </c>
      <c r="D74" s="9" t="str">
        <f>C66</f>
        <v>18Ard</v>
      </c>
      <c r="E74" s="113"/>
      <c r="F74" s="19" t="str">
        <f>IF(E74=0," ",RANK(E74,E69:E78))</f>
        <v xml:space="preserve"> </v>
      </c>
      <c r="G74" s="19" t="str">
        <f>IF(E74=0," ",INDEX(PlacePts,F74,C67-1))</f>
        <v xml:space="preserve"> </v>
      </c>
      <c r="H74" s="28" t="str">
        <f t="shared" si="15"/>
        <v xml:space="preserve"> </v>
      </c>
      <c r="I74" s="28" t="str">
        <f t="shared" si="16"/>
        <v xml:space="preserve"> </v>
      </c>
    </row>
    <row r="75" spans="1:9" hidden="1">
      <c r="A75" s="19">
        <v>7</v>
      </c>
      <c r="B75" s="112"/>
      <c r="C75" s="5" t="str">
        <f t="shared" ref="C75:C78" si="17">LOOKUP(B75,Registration)</f>
        <v xml:space="preserve">  </v>
      </c>
      <c r="D75" s="9" t="str">
        <f>C66</f>
        <v>18Ard</v>
      </c>
      <c r="E75" s="112"/>
      <c r="F75" s="19" t="str">
        <f>IF(E75=0," ",RANK(E75,E69:E78))</f>
        <v xml:space="preserve"> </v>
      </c>
      <c r="G75" s="19" t="str">
        <f>IF(E75=0," ",INDEX(PlacePts,F75,C67-1))</f>
        <v xml:space="preserve"> </v>
      </c>
      <c r="H75" s="28" t="str">
        <f t="shared" si="15"/>
        <v xml:space="preserve"> </v>
      </c>
      <c r="I75" s="28" t="str">
        <f t="shared" si="16"/>
        <v xml:space="preserve"> </v>
      </c>
    </row>
    <row r="76" spans="1:9" hidden="1">
      <c r="A76" s="19">
        <v>8</v>
      </c>
      <c r="B76" s="112"/>
      <c r="C76" s="5" t="str">
        <f t="shared" si="17"/>
        <v xml:space="preserve">  </v>
      </c>
      <c r="D76" s="9" t="str">
        <f>C66</f>
        <v>18Ard</v>
      </c>
      <c r="E76" s="112"/>
      <c r="F76" s="19" t="str">
        <f>IF(E76=0," ",RANK(E76,E69:E78))</f>
        <v xml:space="preserve"> </v>
      </c>
      <c r="G76" s="19" t="str">
        <f>IF(E76=0," ",INDEX(PlacePts,F76,C67-1))</f>
        <v xml:space="preserve"> </v>
      </c>
      <c r="H76" s="28" t="str">
        <f t="shared" si="15"/>
        <v xml:space="preserve"> </v>
      </c>
      <c r="I76" s="28" t="str">
        <f t="shared" si="16"/>
        <v xml:space="preserve"> </v>
      </c>
    </row>
    <row r="77" spans="1:9" hidden="1">
      <c r="A77" s="19">
        <v>9</v>
      </c>
      <c r="B77" s="112"/>
      <c r="C77" s="5" t="str">
        <f t="shared" si="17"/>
        <v xml:space="preserve">  </v>
      </c>
      <c r="D77" s="9" t="str">
        <f>C66</f>
        <v>18Ard</v>
      </c>
      <c r="E77" s="112"/>
      <c r="F77" s="19" t="str">
        <f>IF(E77=0," ",RANK(E77,E69:E78))</f>
        <v xml:space="preserve"> </v>
      </c>
      <c r="G77" s="19" t="str">
        <f>IF(E77=0," ",INDEX(PlacePts,F77,C67-1))</f>
        <v xml:space="preserve"> </v>
      </c>
      <c r="H77" s="28" t="str">
        <f t="shared" si="15"/>
        <v xml:space="preserve"> </v>
      </c>
      <c r="I77" s="28" t="str">
        <f t="shared" si="16"/>
        <v xml:space="preserve"> </v>
      </c>
    </row>
    <row r="78" spans="1:9" hidden="1">
      <c r="A78" s="19">
        <v>10</v>
      </c>
      <c r="B78" s="112"/>
      <c r="C78" s="5" t="str">
        <f t="shared" si="17"/>
        <v xml:space="preserve">  </v>
      </c>
      <c r="D78" s="9" t="str">
        <f>C66</f>
        <v>18Ard</v>
      </c>
      <c r="E78" s="112"/>
      <c r="F78" s="19" t="str">
        <f>IF(E78=0," ",RANK(E78,E69:E78))</f>
        <v xml:space="preserve"> </v>
      </c>
      <c r="G78" s="19" t="str">
        <f>IF(E78=0," ",INDEX(PlacePts,F78,C67-1))</f>
        <v xml:space="preserve"> </v>
      </c>
      <c r="H78" s="28" t="str">
        <f t="shared" si="15"/>
        <v xml:space="preserve"> </v>
      </c>
      <c r="I78" s="28" t="str">
        <f t="shared" si="16"/>
        <v xml:space="preserve"> </v>
      </c>
    </row>
    <row r="79" spans="1:9" ht="13.5" thickBot="1">
      <c r="B79" s="120"/>
      <c r="E79" s="120"/>
    </row>
    <row r="80" spans="1:9" ht="13.5" thickBot="1">
      <c r="B80" s="120" t="s">
        <v>404</v>
      </c>
      <c r="C80" s="118" t="s">
        <v>1100</v>
      </c>
      <c r="E80" s="120"/>
      <c r="G80" s="19" t="s">
        <v>405</v>
      </c>
      <c r="H80" s="19">
        <f>AVERAGE(E83:E92)</f>
        <v>6899.25</v>
      </c>
    </row>
    <row r="81" spans="1:9">
      <c r="B81" s="120" t="s">
        <v>36</v>
      </c>
      <c r="C81" s="19">
        <f>COUNT(B83:B92)</f>
        <v>4</v>
      </c>
      <c r="E81" s="120"/>
      <c r="G81" s="19" t="s">
        <v>406</v>
      </c>
      <c r="H81" s="19">
        <f>MAX(E83:E92)</f>
        <v>7862</v>
      </c>
    </row>
    <row r="82" spans="1:9" ht="13.5" thickBot="1">
      <c r="B82" s="120" t="s">
        <v>38</v>
      </c>
      <c r="C82" s="19" t="s">
        <v>407</v>
      </c>
      <c r="E82" s="120" t="s">
        <v>40</v>
      </c>
      <c r="F82" s="19" t="s">
        <v>408</v>
      </c>
      <c r="G82" s="19" t="s">
        <v>409</v>
      </c>
      <c r="H82" s="19" t="s">
        <v>410</v>
      </c>
      <c r="I82" s="19" t="s">
        <v>411</v>
      </c>
    </row>
    <row r="83" spans="1:9" ht="13.5" thickBot="1">
      <c r="A83" s="19">
        <v>1</v>
      </c>
      <c r="B83" s="112">
        <v>18</v>
      </c>
      <c r="C83" s="5" t="str">
        <f t="shared" ref="C83:C88" si="18">LOOKUP(B83,Registration)</f>
        <v>Craig Bartell</v>
      </c>
      <c r="D83" s="9" t="str">
        <f>C80</f>
        <v>1817</v>
      </c>
      <c r="E83" s="113">
        <v>7862</v>
      </c>
      <c r="F83" s="19">
        <f>IF(E83=0," ",RANK(E83,E83:E92))</f>
        <v>1</v>
      </c>
      <c r="G83" s="19">
        <f>IF(E83=0," ",INDEX(PlacePts,F83,C81-1))</f>
        <v>1.5</v>
      </c>
      <c r="H83" s="28">
        <f>IF(E83=0," ",IF(E83/H$80*3&gt;3.9,3.9,IF(E83/H$80*3&gt;2.1,E83/H$80*3,2.1)))</f>
        <v>3.4186324600500058</v>
      </c>
      <c r="I83" s="28">
        <f>IF(E83=0," ",H83+G83)</f>
        <v>4.9186324600500058</v>
      </c>
    </row>
    <row r="84" spans="1:9" ht="13.5" thickBot="1">
      <c r="A84" s="19">
        <v>2</v>
      </c>
      <c r="B84" s="112">
        <v>17</v>
      </c>
      <c r="C84" s="5" t="str">
        <f t="shared" si="18"/>
        <v>Tim Flowers</v>
      </c>
      <c r="D84" s="9" t="str">
        <f>C80</f>
        <v>1817</v>
      </c>
      <c r="E84" s="113">
        <v>7472</v>
      </c>
      <c r="F84" s="19">
        <f>IF(E84=0," ",RANK(E84,E83:E92))</f>
        <v>2</v>
      </c>
      <c r="G84" s="19">
        <f>IF(E84=0," ",INDEX(PlacePts,F84,C81-1))</f>
        <v>0.5</v>
      </c>
      <c r="H84" s="28">
        <f t="shared" ref="H84:H92" si="19">IF(E84=0," ",IF(E84/H$80*3&gt;3.9,3.9,IF(E84/H$80*3&gt;2.1,E84/H$80*3,2.1)))</f>
        <v>3.2490488096532228</v>
      </c>
      <c r="I84" s="28">
        <f t="shared" ref="I84:I92" si="20">IF(E84=0," ",H84+G84)</f>
        <v>3.7490488096532228</v>
      </c>
    </row>
    <row r="85" spans="1:9" ht="13.5" thickBot="1">
      <c r="A85" s="19">
        <v>3</v>
      </c>
      <c r="B85" s="112">
        <v>36</v>
      </c>
      <c r="C85" s="5" t="str">
        <f t="shared" si="18"/>
        <v>Ken Boucher</v>
      </c>
      <c r="D85" s="9" t="str">
        <f>C80</f>
        <v>1817</v>
      </c>
      <c r="E85" s="113">
        <v>6999</v>
      </c>
      <c r="F85" s="19">
        <f>IF(E85=0," ",RANK(E85,E83:E92))</f>
        <v>3</v>
      </c>
      <c r="G85" s="19">
        <f>IF(E85=0," ",INDEX(PlacePts,F85,C81-1))</f>
        <v>-0.5</v>
      </c>
      <c r="H85" s="28">
        <f t="shared" si="19"/>
        <v>3.043374279813023</v>
      </c>
      <c r="I85" s="28">
        <f t="shared" si="20"/>
        <v>2.543374279813023</v>
      </c>
    </row>
    <row r="86" spans="1:9">
      <c r="A86" s="19">
        <v>4</v>
      </c>
      <c r="B86" s="112">
        <v>7</v>
      </c>
      <c r="C86" s="5" t="str">
        <f t="shared" si="18"/>
        <v>Simon Craddock</v>
      </c>
      <c r="D86" s="9" t="str">
        <f>C80</f>
        <v>1817</v>
      </c>
      <c r="E86" s="113">
        <v>5264</v>
      </c>
      <c r="F86" s="19">
        <f>IF(E86=0," ",RANK(E86,E83:E92))</f>
        <v>4</v>
      </c>
      <c r="G86" s="19">
        <f>IF(E86=0," ",INDEX(PlacePts,F86,C81-1))</f>
        <v>-1.5</v>
      </c>
      <c r="H86" s="28">
        <f t="shared" si="19"/>
        <v>2.2889444504837479</v>
      </c>
      <c r="I86" s="28">
        <f t="shared" si="20"/>
        <v>0.78894445048374795</v>
      </c>
    </row>
    <row r="87" spans="1:9" ht="13.5" hidden="1" thickBot="1">
      <c r="A87" s="19">
        <v>5</v>
      </c>
      <c r="B87" s="112"/>
      <c r="C87" s="5" t="str">
        <f t="shared" si="18"/>
        <v xml:space="preserve">  </v>
      </c>
      <c r="D87" s="9" t="str">
        <f>C80</f>
        <v>1817</v>
      </c>
      <c r="E87" s="113"/>
      <c r="F87" s="19" t="str">
        <f>IF(E87=0," ",RANK(E87,E83:E92))</f>
        <v xml:space="preserve"> </v>
      </c>
      <c r="G87" s="19" t="str">
        <f>IF(E87=0," ",INDEX(PlacePts,F87,C81-1))</f>
        <v xml:space="preserve"> </v>
      </c>
      <c r="H87" s="28" t="str">
        <f t="shared" si="19"/>
        <v xml:space="preserve"> </v>
      </c>
      <c r="I87" s="28" t="str">
        <f t="shared" si="20"/>
        <v xml:space="preserve"> </v>
      </c>
    </row>
    <row r="88" spans="1:9" hidden="1">
      <c r="A88" s="19">
        <v>6</v>
      </c>
      <c r="B88" s="112"/>
      <c r="C88" s="5" t="str">
        <f t="shared" si="18"/>
        <v xml:space="preserve">  </v>
      </c>
      <c r="D88" s="9" t="str">
        <f>C80</f>
        <v>1817</v>
      </c>
      <c r="E88" s="113"/>
      <c r="F88" s="19" t="str">
        <f>IF(E88=0," ",RANK(E88,E83:E92))</f>
        <v xml:space="preserve"> </v>
      </c>
      <c r="G88" s="19" t="str">
        <f>IF(E88=0," ",INDEX(PlacePts,F88,C81-1))</f>
        <v xml:space="preserve"> </v>
      </c>
      <c r="H88" s="28" t="str">
        <f t="shared" si="19"/>
        <v xml:space="preserve"> </v>
      </c>
      <c r="I88" s="28" t="str">
        <f t="shared" si="20"/>
        <v xml:space="preserve"> </v>
      </c>
    </row>
    <row r="89" spans="1:9" hidden="1">
      <c r="A89" s="19">
        <v>7</v>
      </c>
      <c r="B89" s="112"/>
      <c r="C89" s="5" t="str">
        <f t="shared" ref="C89:C92" si="21">LOOKUP(B89,Registration)</f>
        <v xml:space="preserve">  </v>
      </c>
      <c r="D89" s="9" t="str">
        <f>C80</f>
        <v>1817</v>
      </c>
      <c r="E89" s="114"/>
      <c r="F89" s="19" t="str">
        <f>IF(E89=0," ",RANK(E89,E83:E92))</f>
        <v xml:space="preserve"> </v>
      </c>
      <c r="G89" s="19" t="str">
        <f>IF(E89=0," ",INDEX(PlacePts,F89,C81-1))</f>
        <v xml:space="preserve"> </v>
      </c>
      <c r="H89" s="28" t="str">
        <f t="shared" si="19"/>
        <v xml:space="preserve"> </v>
      </c>
      <c r="I89" s="28" t="str">
        <f t="shared" si="20"/>
        <v xml:space="preserve"> </v>
      </c>
    </row>
    <row r="90" spans="1:9" hidden="1">
      <c r="A90" s="19">
        <v>8</v>
      </c>
      <c r="B90" s="112"/>
      <c r="C90" s="5" t="str">
        <f t="shared" si="21"/>
        <v xml:space="preserve">  </v>
      </c>
      <c r="D90" s="9" t="str">
        <f>C80</f>
        <v>1817</v>
      </c>
      <c r="E90" s="114"/>
      <c r="F90" s="19" t="str">
        <f>IF(E90=0," ",RANK(E90,E83:E92))</f>
        <v xml:space="preserve"> </v>
      </c>
      <c r="G90" s="19" t="str">
        <f>IF(E90=0," ",INDEX(PlacePts,F90,C81-1))</f>
        <v xml:space="preserve"> </v>
      </c>
      <c r="H90" s="28" t="str">
        <f t="shared" si="19"/>
        <v xml:space="preserve"> </v>
      </c>
      <c r="I90" s="28" t="str">
        <f t="shared" si="20"/>
        <v xml:space="preserve"> </v>
      </c>
    </row>
    <row r="91" spans="1:9" hidden="1">
      <c r="A91" s="19">
        <v>9</v>
      </c>
      <c r="B91" s="112"/>
      <c r="C91" s="5" t="str">
        <f t="shared" si="21"/>
        <v xml:space="preserve">  </v>
      </c>
      <c r="D91" s="9" t="str">
        <f>C80</f>
        <v>1817</v>
      </c>
      <c r="E91" s="114"/>
      <c r="F91" s="19" t="str">
        <f>IF(E91=0," ",RANK(E91,E83:E92))</f>
        <v xml:space="preserve"> </v>
      </c>
      <c r="G91" s="19" t="str">
        <f>IF(E91=0," ",INDEX(PlacePts,F91,C81-1))</f>
        <v xml:space="preserve"> </v>
      </c>
      <c r="H91" s="28" t="str">
        <f t="shared" si="19"/>
        <v xml:space="preserve"> </v>
      </c>
      <c r="I91" s="28" t="str">
        <f t="shared" si="20"/>
        <v xml:space="preserve"> </v>
      </c>
    </row>
    <row r="92" spans="1:9" hidden="1">
      <c r="A92" s="19">
        <v>10</v>
      </c>
      <c r="B92" s="112"/>
      <c r="C92" s="5" t="str">
        <f t="shared" si="21"/>
        <v xml:space="preserve">  </v>
      </c>
      <c r="D92" s="9" t="str">
        <f>C80</f>
        <v>1817</v>
      </c>
      <c r="E92" s="121"/>
      <c r="F92" s="19" t="str">
        <f>IF(E92=0," ",RANK(E92,E83:E92))</f>
        <v xml:space="preserve"> </v>
      </c>
      <c r="G92" s="19" t="str">
        <f>IF(E92=0," ",INDEX(PlacePts,F92,C81-1))</f>
        <v xml:space="preserve"> </v>
      </c>
      <c r="H92" s="28" t="str">
        <f t="shared" si="19"/>
        <v xml:space="preserve"> </v>
      </c>
      <c r="I92" s="28" t="str">
        <f t="shared" si="20"/>
        <v xml:space="preserve"> </v>
      </c>
    </row>
    <row r="93" spans="1:9" ht="13.5" thickBot="1">
      <c r="B93" s="120"/>
      <c r="E93" s="120"/>
    </row>
    <row r="94" spans="1:9" ht="13.5" thickBot="1">
      <c r="B94" s="120" t="s">
        <v>412</v>
      </c>
      <c r="C94" s="119" t="s">
        <v>1107</v>
      </c>
      <c r="E94" s="120"/>
      <c r="G94" s="19" t="s">
        <v>413</v>
      </c>
      <c r="H94" s="19">
        <f>AVERAGE(E97:E106)</f>
        <v>6369</v>
      </c>
    </row>
    <row r="95" spans="1:9">
      <c r="B95" s="120" t="s">
        <v>36</v>
      </c>
      <c r="C95" s="19">
        <f>COUNT(B97:B106)</f>
        <v>3</v>
      </c>
      <c r="E95" s="120"/>
      <c r="G95" s="19" t="s">
        <v>414</v>
      </c>
      <c r="H95" s="19">
        <f>MAX(E97:E106)</f>
        <v>7324</v>
      </c>
    </row>
    <row r="96" spans="1:9" ht="13.5" thickBot="1">
      <c r="B96" s="120" t="s">
        <v>38</v>
      </c>
      <c r="C96" s="19" t="s">
        <v>415</v>
      </c>
      <c r="E96" s="120" t="s">
        <v>40</v>
      </c>
      <c r="F96" s="19" t="s">
        <v>416</v>
      </c>
      <c r="G96" s="19" t="s">
        <v>417</v>
      </c>
      <c r="H96" s="19" t="s">
        <v>418</v>
      </c>
      <c r="I96" s="19" t="s">
        <v>419</v>
      </c>
    </row>
    <row r="97" spans="1:9" ht="13.5" thickBot="1">
      <c r="A97" s="19">
        <v>1</v>
      </c>
      <c r="B97" s="112">
        <v>39</v>
      </c>
      <c r="C97" s="5" t="str">
        <f>LOOKUP(B97,Registration)</f>
        <v>Dave Lionett</v>
      </c>
      <c r="D97" s="9" t="str">
        <f>C94</f>
        <v>18AL</v>
      </c>
      <c r="E97" s="113">
        <v>7324</v>
      </c>
      <c r="F97" s="19">
        <f>IF(E97=0," ",RANK(E97,E97:E106))</f>
        <v>1</v>
      </c>
      <c r="G97" s="19">
        <f>IF(E97=0," ",INDEX(PlacePts,F97,C95-1))</f>
        <v>1</v>
      </c>
      <c r="H97" s="28">
        <f>IF(E97=0," ",IF(E97/H$94*3&gt;3.9,3.9,IF(E97/H$94*3&gt;2.1,E97/H$94*3,2.1)))</f>
        <v>3.44983513895431</v>
      </c>
      <c r="I97" s="28">
        <f>IF(E97=0," ",H97+G97)</f>
        <v>4.4498351389543096</v>
      </c>
    </row>
    <row r="98" spans="1:9" ht="13.5" thickBot="1">
      <c r="A98" s="19">
        <v>2</v>
      </c>
      <c r="B98" s="112">
        <v>51</v>
      </c>
      <c r="C98" s="5" t="str">
        <f>LOOKUP(B98,Registration)</f>
        <v>David Synder</v>
      </c>
      <c r="D98" s="9" t="str">
        <f>C94</f>
        <v>18AL</v>
      </c>
      <c r="E98" s="113">
        <v>5682</v>
      </c>
      <c r="F98" s="19">
        <f>IF(E98=0," ",RANK(E98,E97:E106))</f>
        <v>3</v>
      </c>
      <c r="G98" s="19">
        <f>IF(E98=0," ",INDEX(PlacePts,F98,C95-1))</f>
        <v>-1</v>
      </c>
      <c r="H98" s="28">
        <f t="shared" ref="H98:H106" si="22">IF(E98=0," ",IF(E98/H$94*3&gt;3.9,3.9,IF(E98/H$94*3&gt;2.1,E98/H$94*3,2.1)))</f>
        <v>2.6764013188883657</v>
      </c>
      <c r="I98" s="28">
        <f t="shared" ref="I98:I106" si="23">IF(E98=0," ",H98+G98)</f>
        <v>1.6764013188883657</v>
      </c>
    </row>
    <row r="99" spans="1:9">
      <c r="A99" s="19">
        <v>3</v>
      </c>
      <c r="B99" s="112">
        <v>28</v>
      </c>
      <c r="C99" s="5" t="str">
        <f>LOOKUP(B99,Registration)</f>
        <v>Rick Dutton</v>
      </c>
      <c r="D99" s="9" t="str">
        <f>C94</f>
        <v>18AL</v>
      </c>
      <c r="E99" s="113">
        <v>6101</v>
      </c>
      <c r="F99" s="19">
        <f>IF(E99=0," ",RANK(E99,E97:E106))</f>
        <v>2</v>
      </c>
      <c r="G99" s="19">
        <f>IF(E99=0," ",INDEX(PlacePts,F99,C95-1))</f>
        <v>0</v>
      </c>
      <c r="H99" s="28">
        <f t="shared" si="22"/>
        <v>2.8737635421573247</v>
      </c>
      <c r="I99" s="28">
        <f t="shared" si="23"/>
        <v>2.8737635421573247</v>
      </c>
    </row>
    <row r="100" spans="1:9" hidden="1">
      <c r="A100" s="19">
        <v>4</v>
      </c>
      <c r="B100" s="25"/>
      <c r="C100" s="5" t="str">
        <f>LOOKUP(B100,Registration)</f>
        <v xml:space="preserve">  </v>
      </c>
      <c r="D100" s="9" t="str">
        <f>C94</f>
        <v>18AL</v>
      </c>
      <c r="E100" s="26"/>
      <c r="F100" s="19" t="str">
        <f>IF(E100=0," ",RANK(E100,E97:E106))</f>
        <v xml:space="preserve"> </v>
      </c>
      <c r="G100" s="19" t="str">
        <f>IF(E100=0," ",INDEX(PlacePts,F100,C95-1))</f>
        <v xml:space="preserve"> </v>
      </c>
      <c r="H100" s="28" t="str">
        <f t="shared" si="22"/>
        <v xml:space="preserve"> </v>
      </c>
      <c r="I100" s="28" t="str">
        <f t="shared" si="23"/>
        <v xml:space="preserve"> </v>
      </c>
    </row>
    <row r="101" spans="1:9" hidden="1">
      <c r="A101" s="19">
        <v>5</v>
      </c>
      <c r="B101" s="25"/>
      <c r="C101" s="5"/>
      <c r="D101" s="9" t="str">
        <f>C94</f>
        <v>18AL</v>
      </c>
      <c r="E101" s="30"/>
      <c r="F101" s="19" t="str">
        <f>IF(E101=0," ",RANK(E101,E97:E106))</f>
        <v xml:space="preserve"> </v>
      </c>
      <c r="G101" s="19" t="str">
        <f>IF(E101=0," ",INDEX(PlacePts,F101,C95-1))</f>
        <v xml:space="preserve"> </v>
      </c>
      <c r="H101" s="28" t="str">
        <f t="shared" si="22"/>
        <v xml:space="preserve"> </v>
      </c>
      <c r="I101" s="28" t="str">
        <f t="shared" si="23"/>
        <v xml:space="preserve"> </v>
      </c>
    </row>
    <row r="102" spans="1:9" hidden="1">
      <c r="A102" s="19">
        <v>6</v>
      </c>
      <c r="B102" s="25"/>
      <c r="C102" s="5" t="str">
        <f t="shared" ref="C102:C106" si="24">LOOKUP(B102,Registration)</f>
        <v xml:space="preserve">  </v>
      </c>
      <c r="D102" s="9" t="str">
        <f>C94</f>
        <v>18AL</v>
      </c>
      <c r="E102" s="30"/>
      <c r="F102" s="19" t="str">
        <f>IF(E102=0," ",RANK(E102,E97:E106))</f>
        <v xml:space="preserve"> </v>
      </c>
      <c r="G102" s="19" t="str">
        <f>IF(E102=0," ",INDEX(PlacePts,F102,C95-1))</f>
        <v xml:space="preserve"> </v>
      </c>
      <c r="H102" s="28" t="str">
        <f t="shared" si="22"/>
        <v xml:space="preserve"> </v>
      </c>
      <c r="I102" s="28" t="str">
        <f t="shared" si="23"/>
        <v xml:space="preserve"> </v>
      </c>
    </row>
    <row r="103" spans="1:9" hidden="1">
      <c r="A103" s="19">
        <v>7</v>
      </c>
      <c r="B103" s="25"/>
      <c r="C103" s="5" t="str">
        <f t="shared" si="24"/>
        <v xml:space="preserve">  </v>
      </c>
      <c r="D103" s="9" t="str">
        <f>C94</f>
        <v>18AL</v>
      </c>
      <c r="E103" s="30"/>
      <c r="F103" s="19" t="str">
        <f>IF(E103=0," ",RANK(E103,E97:E106))</f>
        <v xml:space="preserve"> </v>
      </c>
      <c r="G103" s="19" t="str">
        <f>IF(E103=0," ",INDEX(PlacePts,F103,C95-1))</f>
        <v xml:space="preserve"> </v>
      </c>
      <c r="H103" s="28" t="str">
        <f t="shared" si="22"/>
        <v xml:space="preserve"> </v>
      </c>
      <c r="I103" s="28" t="str">
        <f t="shared" si="23"/>
        <v xml:space="preserve"> </v>
      </c>
    </row>
    <row r="104" spans="1:9" hidden="1">
      <c r="A104" s="19">
        <v>8</v>
      </c>
      <c r="B104" s="25"/>
      <c r="C104" s="5" t="str">
        <f t="shared" si="24"/>
        <v xml:space="preserve">  </v>
      </c>
      <c r="D104" s="9" t="str">
        <f>C94</f>
        <v>18AL</v>
      </c>
      <c r="E104" s="30"/>
      <c r="F104" s="19" t="str">
        <f>IF(E104=0," ",RANK(E104,E97:E106))</f>
        <v xml:space="preserve"> </v>
      </c>
      <c r="G104" s="19" t="str">
        <f>IF(E104=0," ",INDEX(PlacePts,F104,C95-1))</f>
        <v xml:space="preserve"> </v>
      </c>
      <c r="H104" s="28" t="str">
        <f t="shared" si="22"/>
        <v xml:space="preserve"> </v>
      </c>
      <c r="I104" s="28" t="str">
        <f t="shared" si="23"/>
        <v xml:space="preserve"> </v>
      </c>
    </row>
    <row r="105" spans="1:9" hidden="1">
      <c r="A105" s="19">
        <v>9</v>
      </c>
      <c r="B105" s="25"/>
      <c r="C105" s="5" t="str">
        <f t="shared" si="24"/>
        <v xml:space="preserve">  </v>
      </c>
      <c r="D105" s="9" t="str">
        <f>C94</f>
        <v>18AL</v>
      </c>
      <c r="E105" s="30"/>
      <c r="F105" s="19" t="str">
        <f>IF(E105=0," ",RANK(E105,E97:E106))</f>
        <v xml:space="preserve"> </v>
      </c>
      <c r="G105" s="19" t="str">
        <f>IF(E105=0," ",INDEX(PlacePts,F105,C95-1))</f>
        <v xml:space="preserve"> </v>
      </c>
      <c r="H105" s="28" t="str">
        <f t="shared" si="22"/>
        <v xml:space="preserve"> </v>
      </c>
      <c r="I105" s="28" t="str">
        <f t="shared" si="23"/>
        <v xml:space="preserve"> </v>
      </c>
    </row>
    <row r="106" spans="1:9" hidden="1">
      <c r="A106" s="19">
        <v>10</v>
      </c>
      <c r="B106" s="25"/>
      <c r="C106" s="5" t="str">
        <f t="shared" si="24"/>
        <v xml:space="preserve">  </v>
      </c>
      <c r="D106" s="9" t="str">
        <f>C94</f>
        <v>18AL</v>
      </c>
      <c r="E106" s="31"/>
      <c r="F106" s="19" t="str">
        <f>IF(E106=0," ",RANK(E106,E97:E106))</f>
        <v xml:space="preserve"> </v>
      </c>
      <c r="G106" s="19" t="str">
        <f>IF(E106=0," ",INDEX(PlacePts,F106,C95-1))</f>
        <v xml:space="preserve"> </v>
      </c>
      <c r="H106" s="28" t="str">
        <f t="shared" si="22"/>
        <v xml:space="preserve"> </v>
      </c>
      <c r="I106" s="28" t="str">
        <f t="shared" si="23"/>
        <v xml:space="preserve"> </v>
      </c>
    </row>
    <row r="107" spans="1:9" ht="13.5" thickBot="1"/>
    <row r="108" spans="1:9" ht="13.5" thickBot="1">
      <c r="B108" s="19" t="s">
        <v>420</v>
      </c>
      <c r="C108" s="119" t="s">
        <v>1108</v>
      </c>
      <c r="G108" s="19" t="s">
        <v>421</v>
      </c>
      <c r="H108" s="19">
        <f>AVERAGE(E111:E120)</f>
        <v>11550.5</v>
      </c>
    </row>
    <row r="109" spans="1:9">
      <c r="B109" s="19" t="s">
        <v>422</v>
      </c>
      <c r="C109" s="19">
        <f>COUNT(B111:B120)</f>
        <v>4</v>
      </c>
      <c r="G109" s="19" t="s">
        <v>423</v>
      </c>
      <c r="H109" s="19">
        <f>MAX(E111:E120)</f>
        <v>12871</v>
      </c>
    </row>
    <row r="110" spans="1:9" ht="13.5" thickBot="1">
      <c r="B110" s="19" t="s">
        <v>424</v>
      </c>
      <c r="C110" s="19" t="s">
        <v>425</v>
      </c>
      <c r="E110" s="19" t="s">
        <v>426</v>
      </c>
      <c r="F110" s="19" t="s">
        <v>427</v>
      </c>
      <c r="G110" s="19" t="s">
        <v>428</v>
      </c>
      <c r="H110" s="19" t="s">
        <v>429</v>
      </c>
      <c r="I110" s="19" t="s">
        <v>430</v>
      </c>
    </row>
    <row r="111" spans="1:9" ht="13.5" thickBot="1">
      <c r="A111" s="19">
        <v>1</v>
      </c>
      <c r="B111" s="112">
        <v>25</v>
      </c>
      <c r="C111" s="5" t="str">
        <f>LOOKUP(B111,Registration)</f>
        <v>Ken Gutermuth</v>
      </c>
      <c r="D111" s="9" t="str">
        <f>C108</f>
        <v>18GL</v>
      </c>
      <c r="E111" s="113">
        <v>8977</v>
      </c>
      <c r="F111" s="19">
        <f>IF(E111=0," ",RANK(E111,E111:E120))</f>
        <v>4</v>
      </c>
      <c r="G111" s="19">
        <f>IF(E111=0," ",INDEX(PlacePts,F111,C109-1))</f>
        <v>-1.5</v>
      </c>
      <c r="H111" s="28">
        <f>IF(E111=0," ",IF(E111/H$108*3&gt;3.9,3.9,IF(E111/H$108*3&gt;2.1,E111/H$108*3,2.1)))</f>
        <v>2.3315873771698197</v>
      </c>
      <c r="I111" s="28">
        <f>IF(E111=0," ",H111+G111)</f>
        <v>0.83158737716981967</v>
      </c>
    </row>
    <row r="112" spans="1:9" ht="13.5" thickBot="1">
      <c r="A112" s="19">
        <v>2</v>
      </c>
      <c r="B112" s="112">
        <v>23</v>
      </c>
      <c r="C112" s="5" t="str">
        <f>LOOKUP(B112,Registration)</f>
        <v>Jeremy V</v>
      </c>
      <c r="D112" s="9" t="str">
        <f>C108</f>
        <v>18GL</v>
      </c>
      <c r="E112" s="113">
        <v>12871</v>
      </c>
      <c r="F112" s="19">
        <f>IF(E112=0," ",RANK(E112,E111:E120))</f>
        <v>1</v>
      </c>
      <c r="G112" s="19">
        <f>IF(E112=0," ",INDEX(PlacePts,F112,C109-1))</f>
        <v>1.5</v>
      </c>
      <c r="H112" s="28">
        <f t="shared" ref="H112:H120" si="25">IF(E112=0," ",IF(E112/H$108*3&gt;3.9,3.9,IF(E112/H$108*3&gt;2.1,E112/H$108*3,2.1)))</f>
        <v>3.3429721657071125</v>
      </c>
      <c r="I112" s="28">
        <f t="shared" ref="I112:I120" si="26">IF(E112=0," ",H112+G112)</f>
        <v>4.8429721657071125</v>
      </c>
    </row>
    <row r="113" spans="1:9" ht="13.5" thickBot="1">
      <c r="A113" s="19">
        <v>3</v>
      </c>
      <c r="B113" s="112">
        <v>6</v>
      </c>
      <c r="C113" s="5" t="str">
        <f>LOOKUP(B113,Registration)</f>
        <v>Peter Eldridge</v>
      </c>
      <c r="D113" s="9" t="str">
        <f>C108</f>
        <v>18GL</v>
      </c>
      <c r="E113" s="113">
        <v>12844</v>
      </c>
      <c r="F113" s="19">
        <f>IF(E113=0," ",RANK(E113,E111:E120))</f>
        <v>2</v>
      </c>
      <c r="G113" s="19">
        <f>IF(E113=0," ",INDEX(PlacePts,F113,C109-1))</f>
        <v>0.5</v>
      </c>
      <c r="H113" s="28">
        <f t="shared" si="25"/>
        <v>3.3359594822734944</v>
      </c>
      <c r="I113" s="28">
        <f t="shared" si="26"/>
        <v>3.8359594822734944</v>
      </c>
    </row>
    <row r="114" spans="1:9">
      <c r="A114" s="19">
        <v>4</v>
      </c>
      <c r="B114" s="112">
        <v>37</v>
      </c>
      <c r="C114" s="5" t="str">
        <f>LOOKUP(B114,Registration)</f>
        <v>Joe Gundersen</v>
      </c>
      <c r="D114" s="9" t="str">
        <f>C108</f>
        <v>18GL</v>
      </c>
      <c r="E114" s="113">
        <v>11510</v>
      </c>
      <c r="F114" s="19">
        <f>IF(E114=0," ",RANK(E114,E111:E120))</f>
        <v>3</v>
      </c>
      <c r="G114" s="19">
        <f>IF(E114=0," ",INDEX(PlacePts,F114,C109-1))</f>
        <v>-0.5</v>
      </c>
      <c r="H114" s="28">
        <f t="shared" si="25"/>
        <v>2.9894809748495739</v>
      </c>
      <c r="I114" s="28">
        <f t="shared" si="26"/>
        <v>2.4894809748495739</v>
      </c>
    </row>
    <row r="115" spans="1:9" hidden="1">
      <c r="A115" s="19">
        <v>5</v>
      </c>
      <c r="B115" s="25"/>
      <c r="C115" s="5" t="str">
        <f>LOOKUP(B115,Registration)</f>
        <v xml:space="preserve">  </v>
      </c>
      <c r="D115" s="9" t="str">
        <f>C108</f>
        <v>18GL</v>
      </c>
      <c r="E115" s="26"/>
      <c r="F115" s="19" t="str">
        <f>IF(E115=0," ",RANK(E115,E111:E120))</f>
        <v xml:space="preserve"> </v>
      </c>
      <c r="G115" s="19" t="str">
        <f>IF(E115=0," ",INDEX(PlacePts,F115,C109-1))</f>
        <v xml:space="preserve"> </v>
      </c>
      <c r="H115" s="28" t="str">
        <f t="shared" si="25"/>
        <v xml:space="preserve"> </v>
      </c>
      <c r="I115" s="28" t="str">
        <f t="shared" si="26"/>
        <v xml:space="preserve"> </v>
      </c>
    </row>
    <row r="116" spans="1:9" hidden="1">
      <c r="A116" s="19">
        <v>6</v>
      </c>
      <c r="B116" s="25"/>
      <c r="C116" s="5" t="str">
        <f t="shared" ref="C116:C120" si="27">LOOKUP(B116,Registration)</f>
        <v xml:space="preserve">  </v>
      </c>
      <c r="D116" s="9" t="str">
        <f>C108</f>
        <v>18GL</v>
      </c>
      <c r="E116" s="30"/>
      <c r="F116" s="19" t="str">
        <f>IF(E116=0," ",RANK(E116,E111:E120))</f>
        <v xml:space="preserve"> </v>
      </c>
      <c r="G116" s="19" t="str">
        <f>IF(E116=0," ",INDEX(PlacePts,F116,C109-1))</f>
        <v xml:space="preserve"> </v>
      </c>
      <c r="H116" s="28" t="str">
        <f t="shared" si="25"/>
        <v xml:space="preserve"> </v>
      </c>
      <c r="I116" s="28" t="str">
        <f t="shared" si="26"/>
        <v xml:space="preserve"> </v>
      </c>
    </row>
    <row r="117" spans="1:9" hidden="1">
      <c r="A117" s="19">
        <v>7</v>
      </c>
      <c r="B117" s="25"/>
      <c r="C117" s="5" t="str">
        <f t="shared" si="27"/>
        <v xml:space="preserve">  </v>
      </c>
      <c r="D117" s="9" t="str">
        <f>C108</f>
        <v>18GL</v>
      </c>
      <c r="E117" s="30"/>
      <c r="F117" s="19" t="str">
        <f>IF(E117=0," ",RANK(E117,E111:E120))</f>
        <v xml:space="preserve"> </v>
      </c>
      <c r="G117" s="19" t="str">
        <f>IF(E117=0," ",INDEX(PlacePts,F117,C109-1))</f>
        <v xml:space="preserve"> </v>
      </c>
      <c r="H117" s="28" t="str">
        <f t="shared" si="25"/>
        <v xml:space="preserve"> </v>
      </c>
      <c r="I117" s="28" t="str">
        <f t="shared" si="26"/>
        <v xml:space="preserve"> </v>
      </c>
    </row>
    <row r="118" spans="1:9" hidden="1">
      <c r="A118" s="19">
        <v>8</v>
      </c>
      <c r="B118" s="25"/>
      <c r="C118" s="5" t="str">
        <f t="shared" si="27"/>
        <v xml:space="preserve">  </v>
      </c>
      <c r="D118" s="9" t="str">
        <f>C108</f>
        <v>18GL</v>
      </c>
      <c r="E118" s="30"/>
      <c r="F118" s="19" t="str">
        <f>IF(E118=0," ",RANK(E118,E111:E120))</f>
        <v xml:space="preserve"> </v>
      </c>
      <c r="G118" s="19" t="str">
        <f>IF(E118=0," ",INDEX(PlacePts,F118,C109-1))</f>
        <v xml:space="preserve"> </v>
      </c>
      <c r="H118" s="28" t="str">
        <f t="shared" si="25"/>
        <v xml:space="preserve"> </v>
      </c>
      <c r="I118" s="28" t="str">
        <f t="shared" si="26"/>
        <v xml:space="preserve"> </v>
      </c>
    </row>
    <row r="119" spans="1:9" hidden="1">
      <c r="A119" s="19">
        <v>9</v>
      </c>
      <c r="B119" s="25"/>
      <c r="C119" s="5" t="str">
        <f t="shared" si="27"/>
        <v xml:space="preserve">  </v>
      </c>
      <c r="D119" s="9" t="str">
        <f>C108</f>
        <v>18GL</v>
      </c>
      <c r="E119" s="30"/>
      <c r="F119" s="19" t="str">
        <f>IF(E119=0," ",RANK(E119,E111:E120))</f>
        <v xml:space="preserve"> </v>
      </c>
      <c r="G119" s="19" t="str">
        <f>IF(E119=0," ",INDEX(PlacePts,F119,C109-1))</f>
        <v xml:space="preserve"> </v>
      </c>
      <c r="H119" s="28" t="str">
        <f t="shared" si="25"/>
        <v xml:space="preserve"> </v>
      </c>
      <c r="I119" s="28" t="str">
        <f t="shared" si="26"/>
        <v xml:space="preserve"> </v>
      </c>
    </row>
    <row r="120" spans="1:9" hidden="1">
      <c r="A120" s="19">
        <v>10</v>
      </c>
      <c r="B120" s="25"/>
      <c r="C120" s="5" t="str">
        <f t="shared" si="27"/>
        <v xml:space="preserve">  </v>
      </c>
      <c r="D120" s="9" t="str">
        <f>C108</f>
        <v>18GL</v>
      </c>
      <c r="E120" s="31"/>
      <c r="F120" s="19" t="str">
        <f>IF(E120=0," ",RANK(E120,E111:E120))</f>
        <v xml:space="preserve"> </v>
      </c>
      <c r="G120" s="19" t="str">
        <f>IF(E120=0," ",INDEX(PlacePts,F120,C109-1))</f>
        <v xml:space="preserve"> </v>
      </c>
      <c r="H120" s="28" t="str">
        <f t="shared" si="25"/>
        <v xml:space="preserve"> </v>
      </c>
      <c r="I120" s="28" t="str">
        <f t="shared" si="26"/>
        <v xml:space="preserve"> </v>
      </c>
    </row>
    <row r="121" spans="1:9" ht="13.5" thickBot="1"/>
    <row r="122" spans="1:9" ht="13.5" thickBot="1">
      <c r="B122" s="19" t="s">
        <v>431</v>
      </c>
      <c r="C122" s="101">
        <v>1846</v>
      </c>
      <c r="G122" s="19" t="s">
        <v>432</v>
      </c>
      <c r="H122" s="19">
        <f>AVERAGE(E125:E134)</f>
        <v>6694.6</v>
      </c>
    </row>
    <row r="123" spans="1:9">
      <c r="B123" s="19" t="s">
        <v>433</v>
      </c>
      <c r="C123" s="19">
        <f>COUNT(B125:B134)</f>
        <v>5</v>
      </c>
      <c r="G123" s="19" t="s">
        <v>434</v>
      </c>
      <c r="H123" s="19">
        <f>MAX(E125:E134)</f>
        <v>7407</v>
      </c>
    </row>
    <row r="124" spans="1:9">
      <c r="B124" s="19" t="s">
        <v>435</v>
      </c>
      <c r="C124" s="19" t="s">
        <v>436</v>
      </c>
      <c r="E124" s="19" t="s">
        <v>437</v>
      </c>
      <c r="F124" s="19" t="s">
        <v>438</v>
      </c>
      <c r="G124" s="19" t="s">
        <v>439</v>
      </c>
      <c r="H124" s="19" t="s">
        <v>440</v>
      </c>
      <c r="I124" s="19" t="s">
        <v>441</v>
      </c>
    </row>
    <row r="125" spans="1:9">
      <c r="A125" s="19">
        <v>1</v>
      </c>
      <c r="B125" s="108">
        <v>12</v>
      </c>
      <c r="C125" s="5" t="str">
        <f>LOOKUP(B125,Registration)</f>
        <v>Gary Mroczka</v>
      </c>
      <c r="D125" s="9">
        <f>C122</f>
        <v>1846</v>
      </c>
      <c r="E125" s="108">
        <v>7114</v>
      </c>
      <c r="F125" s="19">
        <f>IF(E125=0," ",RANK(E125,E125:E134))</f>
        <v>2</v>
      </c>
      <c r="G125" s="19">
        <f>IF(E125=0," ",INDEX(PlacePts,F125,C123-1))</f>
        <v>1</v>
      </c>
      <c r="H125" s="28">
        <f>IF(E125=0," ",IF(E125/H$122*3&gt;3.9,3.9,IF(E125/H$122*3&gt;2.1,E125/H$122*3,2.1)))</f>
        <v>3.1879425208376899</v>
      </c>
      <c r="I125" s="28">
        <f>IF(E125=0," ",H125+G125)</f>
        <v>4.1879425208376899</v>
      </c>
    </row>
    <row r="126" spans="1:9">
      <c r="A126" s="19">
        <v>2</v>
      </c>
      <c r="B126" s="25">
        <v>11</v>
      </c>
      <c r="C126" s="5" t="str">
        <f t="shared" ref="C126:C134" si="28">LOOKUP(B126,Registration)</f>
        <v>Rick W.</v>
      </c>
      <c r="D126" s="9">
        <f>C122</f>
        <v>1846</v>
      </c>
      <c r="E126" s="25">
        <v>6653</v>
      </c>
      <c r="F126" s="19">
        <f>IF(E126=0," ",RANK(E126,E125:E134))</f>
        <v>3</v>
      </c>
      <c r="G126" s="19">
        <f>IF(E126=0," ",INDEX(PlacePts,F126,C123-1))</f>
        <v>0</v>
      </c>
      <c r="H126" s="28">
        <f t="shared" ref="H126:H134" si="29">IF(E126=0," ",IF(E126/H$122*3&gt;3.9,3.9,IF(E126/H$122*3&gt;2.1,E126/H$122*3,2.1)))</f>
        <v>2.9813581095211061</v>
      </c>
      <c r="I126" s="28">
        <f t="shared" ref="I126:I134" si="30">IF(E126=0," ",H126+G126)</f>
        <v>2.9813581095211061</v>
      </c>
    </row>
    <row r="127" spans="1:9">
      <c r="A127" s="19">
        <v>3</v>
      </c>
      <c r="B127" s="25">
        <v>30</v>
      </c>
      <c r="C127" s="5" t="str">
        <f t="shared" si="28"/>
        <v>Mike Coyne</v>
      </c>
      <c r="D127" s="9">
        <f>C122</f>
        <v>1846</v>
      </c>
      <c r="E127" s="25">
        <v>7407</v>
      </c>
      <c r="F127" s="19">
        <f>IF(E127=0," ",RANK(E127,E125:E134))</f>
        <v>1</v>
      </c>
      <c r="G127" s="19">
        <f>IF(E127=0," ",INDEX(PlacePts,F127,C123-1))</f>
        <v>2</v>
      </c>
      <c r="H127" s="28">
        <f t="shared" si="29"/>
        <v>3.3192423744510502</v>
      </c>
      <c r="I127" s="28">
        <f t="shared" si="30"/>
        <v>5.3192423744510506</v>
      </c>
    </row>
    <row r="128" spans="1:9">
      <c r="A128" s="19">
        <v>4</v>
      </c>
      <c r="B128" s="25">
        <v>53</v>
      </c>
      <c r="C128" s="5" t="str">
        <f t="shared" si="28"/>
        <v>David Aber</v>
      </c>
      <c r="D128" s="9">
        <f>C122</f>
        <v>1846</v>
      </c>
      <c r="E128" s="25">
        <v>6564</v>
      </c>
      <c r="F128" s="19">
        <f>IF(E128=0," ",RANK(E128,E125:E134))</f>
        <v>4</v>
      </c>
      <c r="G128" s="19">
        <f>IF(E128=0," ",INDEX(PlacePts,F128,C123-1))</f>
        <v>-1</v>
      </c>
      <c r="H128" s="28">
        <f t="shared" si="29"/>
        <v>2.941475218833089</v>
      </c>
      <c r="I128" s="28">
        <f t="shared" si="30"/>
        <v>1.941475218833089</v>
      </c>
    </row>
    <row r="129" spans="1:9">
      <c r="A129" s="19">
        <v>5</v>
      </c>
      <c r="B129" s="25">
        <v>46</v>
      </c>
      <c r="C129" s="5" t="str">
        <f t="shared" si="28"/>
        <v>Richard S</v>
      </c>
      <c r="D129" s="9">
        <f>C122</f>
        <v>1846</v>
      </c>
      <c r="E129" s="25">
        <v>5735</v>
      </c>
      <c r="F129" s="19">
        <f>IF(E129=0," ",RANK(E129,E125:E134))</f>
        <v>5</v>
      </c>
      <c r="G129" s="19">
        <f>IF(E129=0," ",INDEX(PlacePts,F129,C123-1))</f>
        <v>-2</v>
      </c>
      <c r="H129" s="28">
        <f t="shared" si="29"/>
        <v>2.5699817763570638</v>
      </c>
      <c r="I129" s="28">
        <f t="shared" si="30"/>
        <v>0.56998177635706382</v>
      </c>
    </row>
    <row r="130" spans="1:9" hidden="1">
      <c r="A130" s="19">
        <v>6</v>
      </c>
      <c r="B130" s="25"/>
      <c r="C130" s="5" t="str">
        <f t="shared" si="28"/>
        <v xml:space="preserve">  </v>
      </c>
      <c r="D130" s="9">
        <f>C122</f>
        <v>1846</v>
      </c>
      <c r="E130" s="25"/>
      <c r="F130" s="19" t="str">
        <f>IF(E130=0," ",RANK(E130,E125:E134))</f>
        <v xml:space="preserve"> </v>
      </c>
      <c r="G130" s="19" t="str">
        <f>IF(E130=0," ",INDEX(PlacePts,F130,C123-1))</f>
        <v xml:space="preserve"> </v>
      </c>
      <c r="H130" s="28" t="str">
        <f t="shared" si="29"/>
        <v xml:space="preserve"> </v>
      </c>
      <c r="I130" s="28" t="str">
        <f t="shared" si="30"/>
        <v xml:space="preserve"> </v>
      </c>
    </row>
    <row r="131" spans="1:9" hidden="1">
      <c r="A131" s="19">
        <v>7</v>
      </c>
      <c r="B131" s="25"/>
      <c r="C131" s="5" t="str">
        <f t="shared" si="28"/>
        <v xml:space="preserve">  </v>
      </c>
      <c r="D131" s="9">
        <f>C122</f>
        <v>1846</v>
      </c>
      <c r="E131" s="25"/>
      <c r="F131" s="19" t="str">
        <f>IF(E131=0," ",RANK(E131,E125:E134))</f>
        <v xml:space="preserve"> </v>
      </c>
      <c r="G131" s="19" t="str">
        <f>IF(E131=0," ",INDEX(PlacePts,F131,C123-1))</f>
        <v xml:space="preserve"> </v>
      </c>
      <c r="H131" s="28" t="str">
        <f t="shared" si="29"/>
        <v xml:space="preserve"> </v>
      </c>
      <c r="I131" s="28" t="str">
        <f t="shared" si="30"/>
        <v xml:space="preserve"> </v>
      </c>
    </row>
    <row r="132" spans="1:9" hidden="1">
      <c r="A132" s="19">
        <v>8</v>
      </c>
      <c r="B132" s="25"/>
      <c r="C132" s="5" t="str">
        <f t="shared" si="28"/>
        <v xml:space="preserve">  </v>
      </c>
      <c r="D132" s="9">
        <f>C122</f>
        <v>1846</v>
      </c>
      <c r="E132" s="25"/>
      <c r="F132" s="19" t="str">
        <f>IF(E132=0," ",RANK(E132,E125:E134))</f>
        <v xml:space="preserve"> </v>
      </c>
      <c r="G132" s="19" t="str">
        <f>IF(E132=0," ",INDEX(PlacePts,F132,C123-1))</f>
        <v xml:space="preserve"> </v>
      </c>
      <c r="H132" s="28" t="str">
        <f t="shared" si="29"/>
        <v xml:space="preserve"> </v>
      </c>
      <c r="I132" s="28" t="str">
        <f t="shared" si="30"/>
        <v xml:space="preserve"> </v>
      </c>
    </row>
    <row r="133" spans="1:9" hidden="1">
      <c r="A133" s="19">
        <v>9</v>
      </c>
      <c r="B133" s="25"/>
      <c r="C133" s="5" t="str">
        <f t="shared" si="28"/>
        <v xml:space="preserve">  </v>
      </c>
      <c r="D133" s="9">
        <f>C122</f>
        <v>1846</v>
      </c>
      <c r="E133" s="25"/>
      <c r="F133" s="19" t="str">
        <f>IF(E133=0," ",RANK(E133,E125:E134))</f>
        <v xml:space="preserve"> </v>
      </c>
      <c r="G133" s="19" t="str">
        <f>IF(E133=0," ",INDEX(PlacePts,F133,C123-1))</f>
        <v xml:space="preserve"> </v>
      </c>
      <c r="H133" s="28" t="str">
        <f t="shared" si="29"/>
        <v xml:space="preserve"> </v>
      </c>
      <c r="I133" s="28" t="str">
        <f t="shared" si="30"/>
        <v xml:space="preserve"> </v>
      </c>
    </row>
    <row r="134" spans="1:9" hidden="1">
      <c r="A134" s="19">
        <v>10</v>
      </c>
      <c r="B134" s="25"/>
      <c r="C134" s="5" t="str">
        <f t="shared" si="28"/>
        <v xml:space="preserve">  </v>
      </c>
      <c r="D134" s="9">
        <f>C122</f>
        <v>1846</v>
      </c>
      <c r="E134" s="25"/>
      <c r="F134" s="19" t="str">
        <f>IF(E134=0," ",RANK(E134,E125:E134))</f>
        <v xml:space="preserve"> </v>
      </c>
      <c r="G134" s="19" t="str">
        <f>IF(E134=0," ",INDEX(PlacePts,F134,C123-1))</f>
        <v xml:space="preserve"> </v>
      </c>
      <c r="H134" s="28" t="str">
        <f t="shared" si="29"/>
        <v xml:space="preserve"> </v>
      </c>
      <c r="I134" s="28" t="str">
        <f t="shared" si="30"/>
        <v xml:space="preserve"> </v>
      </c>
    </row>
    <row r="135" spans="1:9" ht="13.5" thickBot="1"/>
    <row r="136" spans="1:9" ht="13.5" thickBot="1">
      <c r="B136" s="123" t="s">
        <v>1109</v>
      </c>
      <c r="C136" s="119" t="s">
        <v>1110</v>
      </c>
      <c r="G136" s="19" t="s">
        <v>442</v>
      </c>
      <c r="H136" s="19">
        <f>AVERAGE(E139:E148)</f>
        <v>3468</v>
      </c>
    </row>
    <row r="137" spans="1:9">
      <c r="B137" s="19" t="s">
        <v>443</v>
      </c>
      <c r="C137" s="19">
        <f>COUNT(B139:B148)</f>
        <v>4</v>
      </c>
      <c r="G137" s="19" t="s">
        <v>444</v>
      </c>
      <c r="H137" s="19">
        <f>MAX(E139:E148)</f>
        <v>3849</v>
      </c>
    </row>
    <row r="138" spans="1:9">
      <c r="B138" s="19" t="s">
        <v>445</v>
      </c>
      <c r="C138" s="19" t="s">
        <v>446</v>
      </c>
      <c r="E138" s="19" t="s">
        <v>447</v>
      </c>
      <c r="F138" s="19" t="s">
        <v>448</v>
      </c>
      <c r="G138" s="19" t="s">
        <v>449</v>
      </c>
      <c r="H138" s="19" t="s">
        <v>450</v>
      </c>
      <c r="I138" s="19" t="s">
        <v>451</v>
      </c>
    </row>
    <row r="139" spans="1:9">
      <c r="A139" s="19">
        <v>1</v>
      </c>
      <c r="B139" s="112">
        <v>2</v>
      </c>
      <c r="C139" s="5" t="str">
        <f>LOOKUP(B139,Registration)</f>
        <v>Mark Derrick</v>
      </c>
      <c r="D139" s="9" t="str">
        <f>C136</f>
        <v>18Miss</v>
      </c>
      <c r="E139" s="112">
        <v>3849</v>
      </c>
      <c r="F139" s="19">
        <f>IF(E139=0," ",RANK(E139,E139:E148))</f>
        <v>1</v>
      </c>
      <c r="G139" s="19">
        <f>IF(E139=0," ",INDEX(PlacePts,F139,C137-1))</f>
        <v>1.5</v>
      </c>
      <c r="H139" s="28">
        <f>IF(E139=0," ",IF(E139/H$136*3&gt;3.9,3.9,IF(E139/H$136*3&gt;2.1,E139/H$136*3,2.1)))</f>
        <v>3.3295847750865049</v>
      </c>
      <c r="I139" s="28">
        <f>IF(E139=0," ",H139+G139)</f>
        <v>4.8295847750865049</v>
      </c>
    </row>
    <row r="140" spans="1:9">
      <c r="A140" s="19">
        <v>2</v>
      </c>
      <c r="B140" s="112">
        <v>10</v>
      </c>
      <c r="C140" s="5" t="str">
        <f t="shared" ref="C140:C148" si="31">LOOKUP(B140,Registration)</f>
        <v>John Jones</v>
      </c>
      <c r="D140" s="9" t="str">
        <f>C136</f>
        <v>18Miss</v>
      </c>
      <c r="E140" s="112">
        <v>3478</v>
      </c>
      <c r="F140" s="19">
        <f>IF(E140=0," ",RANK(E140,E139:E148))</f>
        <v>2</v>
      </c>
      <c r="G140" s="19">
        <f>IF(E140=0," ",INDEX(PlacePts,F140,C137-1))</f>
        <v>0.5</v>
      </c>
      <c r="H140" s="28">
        <f t="shared" ref="H140:H148" si="32">IF(E140=0," ",IF(E140/H$136*3&gt;3.9,3.9,IF(E140/H$136*3&gt;2.1,E140/H$136*3,2.1)))</f>
        <v>3.0086505190311419</v>
      </c>
      <c r="I140" s="28">
        <f t="shared" ref="I140:I148" si="33">IF(E140=0," ",H140+G140)</f>
        <v>3.5086505190311419</v>
      </c>
    </row>
    <row r="141" spans="1:9">
      <c r="A141" s="19">
        <v>3</v>
      </c>
      <c r="B141" s="112">
        <v>49</v>
      </c>
      <c r="C141" s="5" t="str">
        <f t="shared" si="31"/>
        <v>Charlie Beattie</v>
      </c>
      <c r="D141" s="9" t="str">
        <f>C136</f>
        <v>18Miss</v>
      </c>
      <c r="E141" s="112">
        <v>3313</v>
      </c>
      <c r="F141" s="19">
        <f>IF(E141=0," ",RANK(E141,E139:E148))</f>
        <v>3</v>
      </c>
      <c r="G141" s="19">
        <f>IF(E141=0," ",INDEX(PlacePts,F141,C137-1))</f>
        <v>-0.5</v>
      </c>
      <c r="H141" s="28">
        <f t="shared" si="32"/>
        <v>2.8659169550173011</v>
      </c>
      <c r="I141" s="28">
        <f t="shared" si="33"/>
        <v>2.3659169550173011</v>
      </c>
    </row>
    <row r="142" spans="1:9">
      <c r="A142" s="19">
        <v>4</v>
      </c>
      <c r="B142" s="112">
        <v>29</v>
      </c>
      <c r="C142" s="5" t="str">
        <f t="shared" si="31"/>
        <v>Matt Campbell</v>
      </c>
      <c r="D142" s="9" t="str">
        <f>C136</f>
        <v>18Miss</v>
      </c>
      <c r="E142" s="112">
        <v>3232</v>
      </c>
      <c r="F142" s="19">
        <f>IF(E142=0," ",RANK(E142,E139:E148))</f>
        <v>4</v>
      </c>
      <c r="G142" s="19">
        <f>IF(E142=0," ",INDEX(PlacePts,F142,C137-1))</f>
        <v>-1.5</v>
      </c>
      <c r="H142" s="28">
        <f t="shared" si="32"/>
        <v>2.7958477508650521</v>
      </c>
      <c r="I142" s="28">
        <f t="shared" si="33"/>
        <v>1.2958477508650521</v>
      </c>
    </row>
    <row r="143" spans="1:9">
      <c r="A143" s="19">
        <v>5</v>
      </c>
      <c r="B143" s="25"/>
      <c r="C143" s="5" t="str">
        <f t="shared" si="31"/>
        <v xml:space="preserve">  </v>
      </c>
      <c r="D143" s="9" t="str">
        <f>C136</f>
        <v>18Miss</v>
      </c>
      <c r="E143" s="25"/>
      <c r="F143" s="19" t="str">
        <f>IF(E143=0," ",RANK(E143,E139:E148))</f>
        <v xml:space="preserve"> </v>
      </c>
      <c r="G143" s="19" t="str">
        <f>IF(E143=0," ",INDEX(PlacePts,F143,C137-1))</f>
        <v xml:space="preserve"> </v>
      </c>
      <c r="H143" s="28" t="str">
        <f t="shared" si="32"/>
        <v xml:space="preserve"> </v>
      </c>
      <c r="I143" s="28" t="str">
        <f t="shared" si="33"/>
        <v xml:space="preserve"> </v>
      </c>
    </row>
    <row r="144" spans="1:9">
      <c r="A144" s="19">
        <v>6</v>
      </c>
      <c r="B144" s="25"/>
      <c r="C144" s="5" t="str">
        <f t="shared" si="31"/>
        <v xml:space="preserve">  </v>
      </c>
      <c r="D144" s="9" t="str">
        <f>C136</f>
        <v>18Miss</v>
      </c>
      <c r="E144" s="25"/>
      <c r="F144" s="19" t="str">
        <f>IF(E144=0," ",RANK(E144,E139:E148))</f>
        <v xml:space="preserve"> </v>
      </c>
      <c r="G144" s="19" t="str">
        <f>IF(E144=0," ",INDEX(PlacePts,F144,C137-1))</f>
        <v xml:space="preserve"> </v>
      </c>
      <c r="H144" s="28" t="str">
        <f t="shared" si="32"/>
        <v xml:space="preserve"> </v>
      </c>
      <c r="I144" s="28" t="str">
        <f t="shared" si="33"/>
        <v xml:space="preserve"> </v>
      </c>
    </row>
    <row r="145" spans="1:9">
      <c r="A145" s="19">
        <v>7</v>
      </c>
      <c r="B145" s="25"/>
      <c r="C145" s="5" t="str">
        <f t="shared" si="31"/>
        <v xml:space="preserve">  </v>
      </c>
      <c r="D145" s="9" t="str">
        <f>C136</f>
        <v>18Miss</v>
      </c>
      <c r="E145" s="25"/>
      <c r="F145" s="19" t="str">
        <f>IF(E145=0," ",RANK(E145,E139:E148))</f>
        <v xml:space="preserve"> </v>
      </c>
      <c r="G145" s="19" t="str">
        <f>IF(E145=0," ",INDEX(PlacePts,F145,C137-1))</f>
        <v xml:space="preserve"> </v>
      </c>
      <c r="H145" s="28" t="str">
        <f t="shared" si="32"/>
        <v xml:space="preserve"> </v>
      </c>
      <c r="I145" s="28" t="str">
        <f t="shared" si="33"/>
        <v xml:space="preserve"> </v>
      </c>
    </row>
    <row r="146" spans="1:9">
      <c r="A146" s="19">
        <v>8</v>
      </c>
      <c r="B146" s="25"/>
      <c r="C146" s="5" t="str">
        <f t="shared" si="31"/>
        <v xml:space="preserve">  </v>
      </c>
      <c r="D146" s="9" t="str">
        <f>C136</f>
        <v>18Miss</v>
      </c>
      <c r="E146" s="25"/>
      <c r="F146" s="19" t="str">
        <f>IF(E146=0," ",RANK(E146,E139:E148))</f>
        <v xml:space="preserve"> </v>
      </c>
      <c r="G146" s="19" t="str">
        <f>IF(E146=0," ",INDEX(PlacePts,F146,C137-1))</f>
        <v xml:space="preserve"> </v>
      </c>
      <c r="H146" s="28" t="str">
        <f t="shared" si="32"/>
        <v xml:space="preserve"> </v>
      </c>
      <c r="I146" s="28" t="str">
        <f t="shared" si="33"/>
        <v xml:space="preserve"> </v>
      </c>
    </row>
    <row r="147" spans="1:9">
      <c r="A147" s="19">
        <v>9</v>
      </c>
      <c r="B147" s="25"/>
      <c r="C147" s="5" t="str">
        <f t="shared" si="31"/>
        <v xml:space="preserve">  </v>
      </c>
      <c r="D147" s="9" t="str">
        <f>C136</f>
        <v>18Miss</v>
      </c>
      <c r="E147" s="25"/>
      <c r="F147" s="19" t="str">
        <f>IF(E147=0," ",RANK(E147,E139:E148))</f>
        <v xml:space="preserve"> </v>
      </c>
      <c r="G147" s="19" t="str">
        <f>IF(E147=0," ",INDEX(PlacePts,F147,C137-1))</f>
        <v xml:space="preserve"> </v>
      </c>
      <c r="H147" s="28" t="str">
        <f t="shared" si="32"/>
        <v xml:space="preserve"> </v>
      </c>
      <c r="I147" s="28" t="str">
        <f t="shared" si="33"/>
        <v xml:space="preserve"> </v>
      </c>
    </row>
    <row r="148" spans="1:9">
      <c r="A148" s="19">
        <v>10</v>
      </c>
      <c r="B148" s="25"/>
      <c r="C148" s="5" t="str">
        <f t="shared" si="31"/>
        <v xml:space="preserve">  </v>
      </c>
      <c r="D148" s="9" t="str">
        <f>C136</f>
        <v>18Miss</v>
      </c>
      <c r="E148" s="25"/>
      <c r="F148" s="19" t="str">
        <f>IF(E148=0," ",RANK(E148,E139:E148))</f>
        <v xml:space="preserve"> </v>
      </c>
      <c r="G148" s="19" t="str">
        <f>IF(E148=0," ",INDEX(PlacePts,F148,C137-1))</f>
        <v xml:space="preserve"> </v>
      </c>
      <c r="H148" s="28" t="str">
        <f t="shared" si="32"/>
        <v xml:space="preserve"> </v>
      </c>
      <c r="I148" s="28" t="str">
        <f t="shared" si="33"/>
        <v xml:space="preserve"> </v>
      </c>
    </row>
  </sheetData>
  <mergeCells count="1">
    <mergeCell ref="C3:E3"/>
  </mergeCells>
  <phoneticPr fontId="0" type="noConversion"/>
  <pageMargins left="0.78749999999999998" right="0.78749999999999998" top="0.78749999999999998" bottom="0.78749999999999998" header="0.5" footer="0.5"/>
  <pageSetup scale="60" firstPageNumber="0" orientation="portrait" horizontalDpi="300" verticalDpi="300" r:id="rId1"/>
  <headerFooter alignWithMargins="0"/>
  <rowBreaks count="1" manualBreakCount="1">
    <brk id="10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0"/>
  <sheetViews>
    <sheetView tabSelected="1" view="pageBreakPreview" topLeftCell="A5" zoomScale="90" zoomScaleNormal="100" zoomScaleSheetLayoutView="9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10.570312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452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453</v>
      </c>
      <c r="C3" s="126">
        <v>40194</v>
      </c>
      <c r="D3" s="127"/>
      <c r="E3" s="127"/>
      <c r="F3" s="20"/>
      <c r="G3" s="20"/>
      <c r="H3" s="20"/>
      <c r="I3" s="20"/>
    </row>
    <row r="4" spans="1:15">
      <c r="A4" s="20"/>
      <c r="B4" s="20" t="s">
        <v>454</v>
      </c>
      <c r="C4" s="23">
        <v>0.58333333333333337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455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456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457</v>
      </c>
      <c r="C8" s="20"/>
      <c r="D8" s="21"/>
      <c r="E8" s="20"/>
      <c r="F8" s="20"/>
      <c r="G8" s="20"/>
      <c r="H8" s="20"/>
      <c r="I8" s="20"/>
    </row>
    <row r="10" spans="1:15">
      <c r="B10" s="19" t="s">
        <v>458</v>
      </c>
      <c r="C10" s="101">
        <v>1846</v>
      </c>
      <c r="G10" s="19" t="s">
        <v>459</v>
      </c>
      <c r="H10" s="19">
        <f>AVERAGE(E13:E22)</f>
        <v>8179.2</v>
      </c>
    </row>
    <row r="11" spans="1:15">
      <c r="B11" s="19" t="s">
        <v>460</v>
      </c>
      <c r="C11" s="19">
        <f>COUNT(B13:B22)</f>
        <v>5</v>
      </c>
      <c r="G11" s="19" t="s">
        <v>461</v>
      </c>
      <c r="H11" s="19">
        <f>MAX(E13:E22)</f>
        <v>8514</v>
      </c>
    </row>
    <row r="12" spans="1:15">
      <c r="B12" s="19" t="s">
        <v>462</v>
      </c>
      <c r="C12" s="19" t="s">
        <v>463</v>
      </c>
      <c r="E12" s="19" t="s">
        <v>464</v>
      </c>
      <c r="F12" s="19" t="s">
        <v>465</v>
      </c>
      <c r="G12" s="19" t="s">
        <v>466</v>
      </c>
      <c r="H12" s="19" t="s">
        <v>467</v>
      </c>
      <c r="I12" s="19" t="s">
        <v>468</v>
      </c>
    </row>
    <row r="13" spans="1:15" ht="13.5" thickBot="1">
      <c r="A13" s="19">
        <v>1</v>
      </c>
      <c r="B13" s="112">
        <v>25</v>
      </c>
      <c r="C13" s="5" t="str">
        <f>LOOKUP(B13,Registration)</f>
        <v>Ken Gutermuth</v>
      </c>
      <c r="D13" s="9">
        <f>C10</f>
        <v>1846</v>
      </c>
      <c r="E13" s="113">
        <v>7694</v>
      </c>
      <c r="F13" s="19">
        <f>IF(E13=0," ",RANK(E13,E13:E22))</f>
        <v>5</v>
      </c>
      <c r="G13" s="19">
        <f>IF(E13=0," ",INDEX(PlacePts,F13,C11-1))</f>
        <v>-2</v>
      </c>
      <c r="H13" s="28">
        <f>IF(E13=0," ",IF(E13/H$10*3&gt;3.9,3.9,IF(E13/H$10*3&gt;2.1,E13/H$10*3,2.1)))</f>
        <v>2.822036384976526</v>
      </c>
      <c r="I13" s="28">
        <f>IF(E13=0," ",H13+G13)</f>
        <v>0.82203638497652598</v>
      </c>
      <c r="J13" s="29"/>
      <c r="K13" s="29"/>
      <c r="L13" s="29"/>
      <c r="M13" s="29"/>
      <c r="N13" s="29"/>
      <c r="O13" s="29"/>
    </row>
    <row r="14" spans="1:15" ht="13.5" thickBot="1">
      <c r="A14" s="19">
        <v>2</v>
      </c>
      <c r="B14" s="112">
        <v>5</v>
      </c>
      <c r="C14" s="5" t="str">
        <f>LOOKUP(B14,Registration)</f>
        <v>Stephen Webb</v>
      </c>
      <c r="D14" s="9">
        <f>C10</f>
        <v>1846</v>
      </c>
      <c r="E14" s="113">
        <v>8514</v>
      </c>
      <c r="F14" s="19">
        <f>IF(E14=0," ",RANK(E14,E13:E22))</f>
        <v>1</v>
      </c>
      <c r="G14" s="19">
        <f>IF(E14=0," ",INDEX(PlacePts,F14,C11-1))</f>
        <v>2</v>
      </c>
      <c r="H14" s="28">
        <f t="shared" ref="H14:H22" si="0">IF(E14=0," ",IF(E14/H$10*3&gt;3.9,3.9,IF(E14/H$10*3&gt;2.1,E14/H$10*3,2.1)))</f>
        <v>3.122799295774648</v>
      </c>
      <c r="I14" s="28">
        <f t="shared" ref="I14:I22" si="1">IF(E14=0," ",H14+G14)</f>
        <v>5.122799295774648</v>
      </c>
      <c r="J14" s="29"/>
      <c r="K14" s="29"/>
      <c r="L14" s="29"/>
      <c r="M14" s="29"/>
      <c r="N14" s="29"/>
      <c r="O14" s="29"/>
    </row>
    <row r="15" spans="1:15" ht="13.5" thickBot="1">
      <c r="A15" s="19">
        <v>3</v>
      </c>
      <c r="B15" s="112">
        <v>24</v>
      </c>
      <c r="C15" s="5" t="str">
        <f>LOOKUP(B15,Registration)</f>
        <v>Michael Monical</v>
      </c>
      <c r="D15" s="9">
        <f>C10</f>
        <v>1846</v>
      </c>
      <c r="E15" s="113">
        <v>8444</v>
      </c>
      <c r="F15" s="19">
        <f>IF(E15=0," ",RANK(E15,E13:E22))</f>
        <v>2</v>
      </c>
      <c r="G15" s="19">
        <f>IF(E15=0," ",INDEX(PlacePts,F15,C11-1))</f>
        <v>1</v>
      </c>
      <c r="H15" s="28">
        <f t="shared" si="0"/>
        <v>3.09712441314554</v>
      </c>
      <c r="I15" s="28">
        <f t="shared" si="1"/>
        <v>4.09712441314554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6</v>
      </c>
      <c r="C16" s="5" t="str">
        <f>LOOKUP(B16,Registration)</f>
        <v>Peter Eldridge</v>
      </c>
      <c r="D16" s="9">
        <f>C10</f>
        <v>1846</v>
      </c>
      <c r="E16" s="113">
        <v>7856</v>
      </c>
      <c r="F16" s="19">
        <f>IF(E16=0," ",RANK(E16,E13:E22))</f>
        <v>4</v>
      </c>
      <c r="G16" s="19">
        <f>IF(E16=0," ",INDEX(PlacePts,F16,C$11-1))</f>
        <v>-1</v>
      </c>
      <c r="H16" s="28">
        <f t="shared" si="0"/>
        <v>2.881455399061033</v>
      </c>
      <c r="I16" s="28">
        <f t="shared" si="1"/>
        <v>1.881455399061033</v>
      </c>
      <c r="J16" s="29"/>
      <c r="K16" s="29"/>
      <c r="L16" s="29"/>
      <c r="M16" s="29"/>
      <c r="N16" s="29"/>
      <c r="O16" s="29"/>
    </row>
    <row r="17" spans="1:15">
      <c r="A17" s="19">
        <v>5</v>
      </c>
      <c r="B17" s="112">
        <v>4</v>
      </c>
      <c r="C17" s="5" t="str">
        <f t="shared" ref="C17:C22" si="2">LOOKUP(B17,Registration)</f>
        <v>Jeff Heuer</v>
      </c>
      <c r="D17" s="9">
        <f>C10</f>
        <v>1846</v>
      </c>
      <c r="E17" s="114">
        <v>8388</v>
      </c>
      <c r="F17" s="19">
        <f>IF(E17=0," ",RANK(E17,E13:E22))</f>
        <v>3</v>
      </c>
      <c r="G17" s="19">
        <f>IF(E17=0," ",INDEX(PlacePts,F17,C11-1))</f>
        <v>0</v>
      </c>
      <c r="H17" s="28">
        <f t="shared" si="0"/>
        <v>3.0765845070422535</v>
      </c>
      <c r="I17" s="28">
        <f t="shared" si="1"/>
        <v>3.0765845070422535</v>
      </c>
      <c r="J17" s="29"/>
      <c r="K17" s="29"/>
      <c r="L17" s="29"/>
      <c r="M17" s="29"/>
      <c r="N17" s="29"/>
      <c r="O17" s="29"/>
    </row>
    <row r="18" spans="1:15" hidden="1">
      <c r="A18" s="19" t="s">
        <v>1020</v>
      </c>
      <c r="B18" s="112"/>
      <c r="C18" s="5" t="str">
        <f t="shared" si="2"/>
        <v xml:space="preserve">  </v>
      </c>
      <c r="D18" s="9">
        <f>C10</f>
        <v>1846</v>
      </c>
      <c r="E18" s="114"/>
      <c r="F18" s="43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0"/>
        <v xml:space="preserve"> </v>
      </c>
      <c r="I18" s="28" t="str">
        <f t="shared" si="1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si="2"/>
        <v xml:space="preserve">  </v>
      </c>
      <c r="D19" s="9">
        <f>C10</f>
        <v>1846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0"/>
        <v xml:space="preserve"> </v>
      </c>
      <c r="I19" s="28" t="str">
        <f t="shared" si="1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2"/>
        <v xml:space="preserve">  </v>
      </c>
      <c r="D20" s="9">
        <f>C10</f>
        <v>1846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0"/>
        <v xml:space="preserve"> </v>
      </c>
      <c r="I20" s="28" t="str">
        <f t="shared" si="1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2"/>
        <v xml:space="preserve">  </v>
      </c>
      <c r="D21" s="9">
        <f>C10</f>
        <v>1846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0"/>
        <v xml:space="preserve"> </v>
      </c>
      <c r="I21" s="28" t="str">
        <f t="shared" si="1"/>
        <v xml:space="preserve"> </v>
      </c>
    </row>
    <row r="22" spans="1:15" hidden="1">
      <c r="A22" s="19">
        <v>10</v>
      </c>
      <c r="B22" s="112"/>
      <c r="C22" s="5" t="str">
        <f t="shared" si="2"/>
        <v xml:space="preserve">  </v>
      </c>
      <c r="D22" s="9">
        <f>C10</f>
        <v>1846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0"/>
        <v xml:space="preserve"> </v>
      </c>
      <c r="I22" s="28" t="str">
        <f t="shared" si="1"/>
        <v xml:space="preserve"> </v>
      </c>
    </row>
    <row r="23" spans="1:15" ht="13.5" thickBot="1">
      <c r="B23" s="120"/>
      <c r="E23" s="120"/>
    </row>
    <row r="24" spans="1:15" ht="13.5" thickBot="1">
      <c r="B24" s="120" t="s">
        <v>469</v>
      </c>
      <c r="C24" s="119" t="s">
        <v>1111</v>
      </c>
      <c r="E24" s="120"/>
      <c r="G24" s="19" t="s">
        <v>470</v>
      </c>
      <c r="H24" s="43">
        <f>AVERAGE(E27:E36)</f>
        <v>2656</v>
      </c>
    </row>
    <row r="25" spans="1:15">
      <c r="B25" s="120" t="s">
        <v>36</v>
      </c>
      <c r="C25" s="44">
        <f>COUNT(B27:B36)</f>
        <v>4</v>
      </c>
      <c r="E25" s="120"/>
      <c r="G25" s="19" t="s">
        <v>471</v>
      </c>
      <c r="H25" s="43">
        <f>MAX(E27:E36)</f>
        <v>3405</v>
      </c>
    </row>
    <row r="26" spans="1:15" ht="13.5" thickBot="1">
      <c r="B26" s="120" t="s">
        <v>38</v>
      </c>
      <c r="C26" s="19" t="s">
        <v>472</v>
      </c>
      <c r="E26" s="120" t="s">
        <v>40</v>
      </c>
      <c r="F26" s="19" t="s">
        <v>473</v>
      </c>
      <c r="G26" s="19" t="s">
        <v>474</v>
      </c>
      <c r="H26" s="19" t="s">
        <v>475</v>
      </c>
      <c r="I26" s="19" t="s">
        <v>476</v>
      </c>
    </row>
    <row r="27" spans="1:15" ht="13.5" thickBot="1">
      <c r="A27" s="19">
        <v>1</v>
      </c>
      <c r="B27" s="112">
        <v>27</v>
      </c>
      <c r="C27" s="5" t="str">
        <f>LOOKUP(B27,Registration)</f>
        <v>Bruce Beard</v>
      </c>
      <c r="D27" s="9" t="str">
        <f>C24</f>
        <v>18NYC</v>
      </c>
      <c r="E27" s="113">
        <v>3405</v>
      </c>
      <c r="F27" s="19">
        <f>IF(E27=0," ",RANK(E27,E27:E36))</f>
        <v>1</v>
      </c>
      <c r="G27" s="19">
        <f>IF(E27=0," ",INDEX(PlacePts,F27,C25-1))</f>
        <v>1.5</v>
      </c>
      <c r="H27" s="28">
        <f>IF(E27=0," ",IF(E27/H$24*3&gt;3.9,3.9,IF(E27/H$24*3&gt;2.1,E27/H$24*3,2.1)))</f>
        <v>3.846009036144578</v>
      </c>
      <c r="I27" s="28">
        <f>IF(E27=0," ",H27+G27)</f>
        <v>5.3460090361445776</v>
      </c>
      <c r="J27" s="29"/>
      <c r="K27" s="29"/>
      <c r="L27" s="29"/>
      <c r="M27" s="29"/>
      <c r="N27" s="29"/>
      <c r="O27" s="29"/>
    </row>
    <row r="28" spans="1:15" ht="13.5" thickBot="1">
      <c r="A28" s="19">
        <v>2</v>
      </c>
      <c r="B28" s="112">
        <v>29</v>
      </c>
      <c r="C28" s="5" t="str">
        <f>LOOKUP(B28,Registration)</f>
        <v>Matt Campbell</v>
      </c>
      <c r="D28" s="9" t="str">
        <f>C24</f>
        <v>18NYC</v>
      </c>
      <c r="E28" s="113">
        <v>2779</v>
      </c>
      <c r="F28" s="19">
        <f>IF(E28=0," ",RANK(E28,E27:E36))</f>
        <v>2</v>
      </c>
      <c r="G28" s="19">
        <f>IF(E28=0," ",INDEX(PlacePts,F28,C25-1))</f>
        <v>0.5</v>
      </c>
      <c r="H28" s="28">
        <f t="shared" ref="H28:H36" si="3">IF(E28=0," ",IF(E28/H$24*3&gt;3.9,3.9,IF(E28/H$24*3&gt;2.1,E28/H$24*3,2.1)))</f>
        <v>3.1389307228915664</v>
      </c>
      <c r="I28" s="28">
        <f t="shared" ref="I28:I36" si="4">IF(E28=0," ",H28+G28)</f>
        <v>3.6389307228915664</v>
      </c>
      <c r="J28" s="29"/>
      <c r="K28" s="29"/>
      <c r="L28" s="29"/>
      <c r="M28" s="29"/>
      <c r="N28" s="29"/>
      <c r="O28" s="29"/>
    </row>
    <row r="29" spans="1:15" ht="13.5" thickBot="1">
      <c r="A29" s="19">
        <v>3</v>
      </c>
      <c r="B29" s="112">
        <v>3</v>
      </c>
      <c r="C29" s="5" t="str">
        <f>LOOKUP(B29,Registration)</f>
        <v>Pierre Leboeuf</v>
      </c>
      <c r="D29" s="9" t="str">
        <f>C24</f>
        <v>18NYC</v>
      </c>
      <c r="E29" s="113">
        <v>2642</v>
      </c>
      <c r="F29" s="19">
        <f>IF(E29=0," ",RANK(E29,E27:E36))</f>
        <v>3</v>
      </c>
      <c r="G29" s="19">
        <f>IF(E29=0," ",INDEX(PlacePts,F29,C25-1))</f>
        <v>-0.5</v>
      </c>
      <c r="H29" s="28">
        <f t="shared" si="3"/>
        <v>2.9841867469879517</v>
      </c>
      <c r="I29" s="28">
        <f t="shared" si="4"/>
        <v>2.4841867469879517</v>
      </c>
      <c r="J29" s="29"/>
      <c r="K29" s="29"/>
      <c r="L29" s="29"/>
      <c r="M29" s="29"/>
      <c r="N29" s="29"/>
      <c r="O29" s="29"/>
    </row>
    <row r="30" spans="1:15">
      <c r="A30" s="19">
        <v>4</v>
      </c>
      <c r="B30" s="112">
        <v>50</v>
      </c>
      <c r="C30" s="5" t="str">
        <f>LOOKUP(B30,Registration)</f>
        <v>Kevin Karg</v>
      </c>
      <c r="D30" s="9" t="str">
        <f>C24</f>
        <v>18NYC</v>
      </c>
      <c r="E30" s="113">
        <v>1798</v>
      </c>
      <c r="F30" s="19">
        <f>IF(E30=0," ",RANK(E30,E27:E36))</f>
        <v>4</v>
      </c>
      <c r="G30" s="19">
        <f>IF(E30=0," ",INDEX(PlacePts,F30,C25-1))</f>
        <v>-1.5</v>
      </c>
      <c r="H30" s="28">
        <f t="shared" si="3"/>
        <v>2.1</v>
      </c>
      <c r="I30" s="28">
        <f t="shared" si="4"/>
        <v>0.60000000000000009</v>
      </c>
      <c r="J30" s="29"/>
      <c r="K30" s="29"/>
      <c r="L30" s="29"/>
      <c r="M30" s="29"/>
      <c r="N30" s="29"/>
      <c r="O30" s="29"/>
    </row>
    <row r="31" spans="1:15" hidden="1">
      <c r="A31" s="19">
        <v>5</v>
      </c>
      <c r="B31" s="112"/>
      <c r="C31" s="5" t="str">
        <f t="shared" ref="C31:C36" si="5">LOOKUP(B31,Registration)</f>
        <v xml:space="preserve">  </v>
      </c>
      <c r="D31" s="9" t="str">
        <f>C24</f>
        <v>18NYC</v>
      </c>
      <c r="E31" s="114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3"/>
        <v xml:space="preserve"> </v>
      </c>
      <c r="I31" s="28" t="str">
        <f t="shared" si="4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112"/>
      <c r="C32" s="5" t="str">
        <f t="shared" si="5"/>
        <v xml:space="preserve">  </v>
      </c>
      <c r="D32" s="9" t="str">
        <f>C24</f>
        <v>18NYC</v>
      </c>
      <c r="E32" s="114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3"/>
        <v xml:space="preserve"> </v>
      </c>
      <c r="I32" s="28" t="str">
        <f t="shared" si="4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112"/>
      <c r="C33" s="5" t="str">
        <f t="shared" si="5"/>
        <v xml:space="preserve">  </v>
      </c>
      <c r="D33" s="9" t="str">
        <f>C24</f>
        <v>18NYC</v>
      </c>
      <c r="E33" s="114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3"/>
        <v xml:space="preserve"> </v>
      </c>
      <c r="I33" s="28" t="str">
        <f t="shared" si="4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112"/>
      <c r="C34" s="5" t="str">
        <f t="shared" si="5"/>
        <v xml:space="preserve">  </v>
      </c>
      <c r="D34" s="9" t="str">
        <f>C24</f>
        <v>18NYC</v>
      </c>
      <c r="E34" s="114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3"/>
        <v xml:space="preserve"> </v>
      </c>
      <c r="I34" s="28" t="str">
        <f t="shared" si="4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112"/>
      <c r="C35" s="5" t="str">
        <f t="shared" si="5"/>
        <v xml:space="preserve">  </v>
      </c>
      <c r="D35" s="9" t="str">
        <f>C24</f>
        <v>18NYC</v>
      </c>
      <c r="E35" s="114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3"/>
        <v xml:space="preserve"> </v>
      </c>
      <c r="I35" s="28" t="str">
        <f t="shared" si="4"/>
        <v xml:space="preserve"> </v>
      </c>
    </row>
    <row r="36" spans="1:15" hidden="1">
      <c r="A36" s="19">
        <v>10</v>
      </c>
      <c r="B36" s="112"/>
      <c r="C36" s="5" t="str">
        <f t="shared" si="5"/>
        <v xml:space="preserve">  </v>
      </c>
      <c r="D36" s="9" t="str">
        <f>C24</f>
        <v>18NYC</v>
      </c>
      <c r="E36" s="12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3"/>
        <v xml:space="preserve"> </v>
      </c>
      <c r="I36" s="28" t="str">
        <f t="shared" si="4"/>
        <v xml:space="preserve"> </v>
      </c>
    </row>
    <row r="37" spans="1:15" ht="13.5" thickBot="1">
      <c r="B37" s="120"/>
      <c r="E37" s="120"/>
    </row>
    <row r="38" spans="1:15" ht="13.5" thickBot="1">
      <c r="B38" s="120" t="s">
        <v>477</v>
      </c>
      <c r="C38" s="101">
        <v>1835</v>
      </c>
      <c r="E38" s="120"/>
      <c r="G38" s="19" t="s">
        <v>478</v>
      </c>
      <c r="H38" s="19">
        <f>AVERAGE(E41:E50)</f>
        <v>8081</v>
      </c>
    </row>
    <row r="39" spans="1:15">
      <c r="B39" s="120" t="s">
        <v>36</v>
      </c>
      <c r="C39" s="19">
        <f>COUNT(B41:B50)</f>
        <v>4</v>
      </c>
      <c r="E39" s="120"/>
      <c r="G39" s="19" t="s">
        <v>479</v>
      </c>
      <c r="H39" s="19">
        <f>MAX(E41:E50)</f>
        <v>9663</v>
      </c>
    </row>
    <row r="40" spans="1:15" ht="13.5" thickBot="1">
      <c r="B40" s="120" t="s">
        <v>38</v>
      </c>
      <c r="C40" s="19" t="s">
        <v>480</v>
      </c>
      <c r="E40" s="120" t="s">
        <v>40</v>
      </c>
      <c r="F40" s="19" t="s">
        <v>481</v>
      </c>
      <c r="G40" s="19" t="s">
        <v>482</v>
      </c>
      <c r="H40" s="19" t="s">
        <v>483</v>
      </c>
      <c r="I40" s="19" t="s">
        <v>484</v>
      </c>
    </row>
    <row r="41" spans="1:15" ht="13.5" thickBot="1">
      <c r="A41" s="19">
        <v>1</v>
      </c>
      <c r="B41" s="112">
        <v>30</v>
      </c>
      <c r="C41" s="5" t="str">
        <f>LOOKUP(B41,Registration)</f>
        <v>Mike Coyne</v>
      </c>
      <c r="D41" s="9">
        <f>C38</f>
        <v>1835</v>
      </c>
      <c r="E41" s="113">
        <v>6801</v>
      </c>
      <c r="F41" s="19">
        <f>IF(E41=0," ",RANK(E41,E41:E50))</f>
        <v>4</v>
      </c>
      <c r="G41" s="19">
        <f>IF(E41=0," ",INDEX(PlacePts,F41,C39-1))</f>
        <v>-1.5</v>
      </c>
      <c r="H41" s="28">
        <f>IF(E41=0," ",IF(E41/H$38*3&gt;3.9,3.9,IF(E41/H$38*3&gt;2.1,E41/H$38*3,2.1)))</f>
        <v>2.524811285731964</v>
      </c>
      <c r="I41" s="28">
        <f>IF(E41=0," ",H41+G41)</f>
        <v>1.024811285731964</v>
      </c>
    </row>
    <row r="42" spans="1:15" ht="13.5" thickBot="1">
      <c r="A42" s="19">
        <v>2</v>
      </c>
      <c r="B42" s="112">
        <v>51</v>
      </c>
      <c r="C42" s="5" t="str">
        <f>LOOKUP(B42,Registration)</f>
        <v>David Synder</v>
      </c>
      <c r="D42" s="9">
        <f>C38</f>
        <v>1835</v>
      </c>
      <c r="E42" s="113">
        <v>8170</v>
      </c>
      <c r="F42" s="19">
        <f>IF(E42=0," ",RANK(E42,E41:E50))</f>
        <v>2</v>
      </c>
      <c r="G42" s="19">
        <f>IF(E42=0," ",INDEX(PlacePts,F42,C39-1))</f>
        <v>0.5</v>
      </c>
      <c r="H42" s="28">
        <f t="shared" ref="H42:H50" si="6">IF(E42=0," ",IF(E42/H$38*3&gt;3.9,3.9,IF(E42/H$38*3&gt;2.1,E42/H$38*3,2.1)))</f>
        <v>3.0330404652889493</v>
      </c>
      <c r="I42" s="28">
        <f t="shared" ref="I42:I50" si="7">IF(E42=0," ",H42+G42)</f>
        <v>3.5330404652889493</v>
      </c>
    </row>
    <row r="43" spans="1:15" ht="13.5" thickBot="1">
      <c r="A43" s="19">
        <v>3</v>
      </c>
      <c r="B43" s="112">
        <v>52</v>
      </c>
      <c r="C43" s="5" t="str">
        <f>LOOKUP(B43,Registration)</f>
        <v>Franklin</v>
      </c>
      <c r="D43" s="9">
        <f>C38</f>
        <v>1835</v>
      </c>
      <c r="E43" s="113">
        <v>9663</v>
      </c>
      <c r="F43" s="19">
        <f>IF(E43=0," ",RANK(E43,E41:E50))</f>
        <v>1</v>
      </c>
      <c r="G43" s="19">
        <f>IF(E43=0," ",INDEX(PlacePts,F43,C39-1))</f>
        <v>1.5</v>
      </c>
      <c r="H43" s="28">
        <f t="shared" si="6"/>
        <v>3.5873035515406508</v>
      </c>
      <c r="I43" s="28">
        <f t="shared" si="7"/>
        <v>5.0873035515406508</v>
      </c>
    </row>
    <row r="44" spans="1:15">
      <c r="A44" s="19">
        <v>4</v>
      </c>
      <c r="B44" s="112">
        <v>38</v>
      </c>
      <c r="C44" s="5" t="str">
        <f>LOOKUP(B44,Registration)</f>
        <v>Anthony Carver</v>
      </c>
      <c r="D44" s="9">
        <f>C38</f>
        <v>1835</v>
      </c>
      <c r="E44" s="113">
        <v>7690</v>
      </c>
      <c r="F44" s="19">
        <f>IF(E44=0," ",RANK(E44,E41:E50))</f>
        <v>3</v>
      </c>
      <c r="G44" s="19">
        <f>IF(E44=0," ",INDEX(PlacePts,F44,C39-1))</f>
        <v>-0.5</v>
      </c>
      <c r="H44" s="28">
        <f t="shared" si="6"/>
        <v>2.8548446974384358</v>
      </c>
      <c r="I44" s="28">
        <f t="shared" si="7"/>
        <v>2.3548446974384358</v>
      </c>
    </row>
    <row r="45" spans="1:15" hidden="1">
      <c r="A45" s="19">
        <v>5</v>
      </c>
      <c r="B45" s="112"/>
      <c r="C45" s="5" t="str">
        <f>LOOKUP(B45,Registration)</f>
        <v xml:space="preserve">  </v>
      </c>
      <c r="D45" s="9">
        <f>C38</f>
        <v>1835</v>
      </c>
      <c r="E45" s="113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6"/>
        <v xml:space="preserve"> </v>
      </c>
      <c r="I45" s="28" t="str">
        <f t="shared" si="7"/>
        <v xml:space="preserve"> </v>
      </c>
    </row>
    <row r="46" spans="1:15" hidden="1">
      <c r="A46" s="19">
        <v>6</v>
      </c>
      <c r="B46" s="112"/>
      <c r="C46" s="5" t="str">
        <f t="shared" ref="C46:C50" si="8">LOOKUP(B46,Registration)</f>
        <v xml:space="preserve">  </v>
      </c>
      <c r="D46" s="9">
        <f>C38</f>
        <v>1835</v>
      </c>
      <c r="E46" s="114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6"/>
        <v xml:space="preserve"> </v>
      </c>
      <c r="I46" s="28" t="str">
        <f t="shared" si="7"/>
        <v xml:space="preserve"> </v>
      </c>
    </row>
    <row r="47" spans="1:15" ht="11.25" hidden="1" customHeight="1">
      <c r="A47" s="19">
        <v>7</v>
      </c>
      <c r="B47" s="112"/>
      <c r="C47" s="5" t="str">
        <f t="shared" si="8"/>
        <v xml:space="preserve">  </v>
      </c>
      <c r="D47" s="9">
        <f>C38</f>
        <v>1835</v>
      </c>
      <c r="E47" s="114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6"/>
        <v xml:space="preserve"> </v>
      </c>
      <c r="I47" s="28" t="str">
        <f t="shared" si="7"/>
        <v xml:space="preserve"> </v>
      </c>
    </row>
    <row r="48" spans="1:15" hidden="1">
      <c r="A48" s="19">
        <v>8</v>
      </c>
      <c r="B48" s="112"/>
      <c r="C48" s="5" t="str">
        <f t="shared" si="8"/>
        <v xml:space="preserve">  </v>
      </c>
      <c r="D48" s="9">
        <f>C38</f>
        <v>1835</v>
      </c>
      <c r="E48" s="114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6"/>
        <v xml:space="preserve"> </v>
      </c>
      <c r="I48" s="28" t="str">
        <f t="shared" si="7"/>
        <v xml:space="preserve"> </v>
      </c>
    </row>
    <row r="49" spans="1:9" hidden="1">
      <c r="A49" s="19">
        <v>9</v>
      </c>
      <c r="B49" s="112"/>
      <c r="C49" s="5" t="str">
        <f t="shared" si="8"/>
        <v xml:space="preserve">  </v>
      </c>
      <c r="D49" s="9">
        <f>C38</f>
        <v>1835</v>
      </c>
      <c r="E49" s="114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6"/>
        <v xml:space="preserve"> </v>
      </c>
      <c r="I49" s="28" t="str">
        <f t="shared" si="7"/>
        <v xml:space="preserve"> </v>
      </c>
    </row>
    <row r="50" spans="1:9" hidden="1">
      <c r="A50" s="19">
        <v>10</v>
      </c>
      <c r="B50" s="112"/>
      <c r="C50" s="5" t="str">
        <f t="shared" si="8"/>
        <v xml:space="preserve">  </v>
      </c>
      <c r="D50" s="9">
        <f>C38</f>
        <v>1835</v>
      </c>
      <c r="E50" s="12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6"/>
        <v xml:space="preserve"> </v>
      </c>
      <c r="I50" s="28" t="str">
        <f t="shared" si="7"/>
        <v xml:space="preserve"> </v>
      </c>
    </row>
    <row r="51" spans="1:9" ht="13.5" thickBot="1">
      <c r="B51" s="120"/>
      <c r="E51" s="120"/>
    </row>
    <row r="52" spans="1:9" ht="13.5" thickBot="1">
      <c r="B52" s="120" t="s">
        <v>485</v>
      </c>
      <c r="C52" s="101">
        <v>1847</v>
      </c>
      <c r="E52" s="120"/>
      <c r="G52" s="19" t="s">
        <v>486</v>
      </c>
      <c r="H52" s="19">
        <f>AVERAGE(E55:E64)</f>
        <v>1411.4</v>
      </c>
    </row>
    <row r="53" spans="1:9">
      <c r="B53" s="120" t="s">
        <v>36</v>
      </c>
      <c r="C53" s="19">
        <f>COUNT(B55:B64)</f>
        <v>5</v>
      </c>
      <c r="E53" s="120"/>
      <c r="G53" s="19" t="s">
        <v>487</v>
      </c>
      <c r="H53" s="19">
        <f>MAX(E55:E64)</f>
        <v>1907</v>
      </c>
    </row>
    <row r="54" spans="1:9" ht="13.5" thickBot="1">
      <c r="B54" s="120" t="s">
        <v>38</v>
      </c>
      <c r="C54" s="19" t="s">
        <v>488</v>
      </c>
      <c r="E54" s="120" t="s">
        <v>40</v>
      </c>
      <c r="F54" s="19" t="s">
        <v>489</v>
      </c>
      <c r="G54" s="19" t="s">
        <v>490</v>
      </c>
      <c r="H54" s="19" t="s">
        <v>491</v>
      </c>
      <c r="I54" s="19" t="s">
        <v>492</v>
      </c>
    </row>
    <row r="55" spans="1:9" ht="13.5" thickBot="1">
      <c r="A55" s="19">
        <v>1</v>
      </c>
      <c r="B55" s="112">
        <v>49</v>
      </c>
      <c r="C55" s="5" t="str">
        <f>LOOKUP(B55,Registration)</f>
        <v>Charlie Beattie</v>
      </c>
      <c r="D55" s="9">
        <f>C52</f>
        <v>1847</v>
      </c>
      <c r="E55" s="113">
        <v>950</v>
      </c>
      <c r="F55" s="19">
        <f>IF(E55=0," ",RANK(E55,E55:E64))</f>
        <v>5</v>
      </c>
      <c r="G55" s="19">
        <f>IF(E55=0," ",INDEX(PlacePts,F55,C53-1))</f>
        <v>-2</v>
      </c>
      <c r="H55" s="28">
        <f>IF(E55=0," ",IF(E55/H$52*3&gt;3.9,3.9,IF(E55/H$52*3&gt;2.1,E55/H$52*3,2.1)))</f>
        <v>2.1</v>
      </c>
      <c r="I55" s="28">
        <f>IF(E55=0," ",H55+G55)</f>
        <v>0.10000000000000009</v>
      </c>
    </row>
    <row r="56" spans="1:9" ht="13.5" thickBot="1">
      <c r="A56" s="19">
        <v>2</v>
      </c>
      <c r="B56" s="112">
        <v>10</v>
      </c>
      <c r="C56" s="5" t="str">
        <f>LOOKUP(B56,Registration)</f>
        <v>John Jones</v>
      </c>
      <c r="D56" s="9">
        <f>C52</f>
        <v>1847</v>
      </c>
      <c r="E56" s="113">
        <v>1907</v>
      </c>
      <c r="F56" s="19">
        <f>IF(E56=0," ",RANK(E56,E55:E64))</f>
        <v>1</v>
      </c>
      <c r="G56" s="19">
        <f>IF(E56=0," ",INDEX(PlacePts,F56,C53-1))</f>
        <v>2</v>
      </c>
      <c r="H56" s="28">
        <f t="shared" ref="H56:H64" si="9">IF(E56=0," ",IF(E56/H$52*3&gt;3.9,3.9,IF(E56/H$52*3&gt;2.1,E56/H$52*3,2.1)))</f>
        <v>3.9</v>
      </c>
      <c r="I56" s="28">
        <f t="shared" ref="I56:I64" si="10">IF(E56=0," ",H56+G56)</f>
        <v>5.9</v>
      </c>
    </row>
    <row r="57" spans="1:9" ht="13.5" thickBot="1">
      <c r="A57" s="19">
        <v>3</v>
      </c>
      <c r="B57" s="112">
        <v>37</v>
      </c>
      <c r="C57" s="5" t="str">
        <f>LOOKUP(B57,Registration)</f>
        <v>Joe Gundersen</v>
      </c>
      <c r="D57" s="9">
        <f>C52</f>
        <v>1847</v>
      </c>
      <c r="E57" s="113">
        <v>1800</v>
      </c>
      <c r="F57" s="19">
        <f>IF(E57=0," ",RANK(E57,E55:E64))</f>
        <v>2</v>
      </c>
      <c r="G57" s="19">
        <f>IF(E57=0," ",INDEX(PlacePts,F57,C53-1))</f>
        <v>1</v>
      </c>
      <c r="H57" s="28">
        <f t="shared" si="9"/>
        <v>3.8259883803315855</v>
      </c>
      <c r="I57" s="28">
        <f t="shared" si="10"/>
        <v>4.8259883803315855</v>
      </c>
    </row>
    <row r="58" spans="1:9" ht="13.5" thickBot="1">
      <c r="A58" s="19">
        <v>4</v>
      </c>
      <c r="B58" s="112">
        <v>39</v>
      </c>
      <c r="C58" s="5" t="str">
        <f>LOOKUP(B58,Registration)</f>
        <v>Dave Lionett</v>
      </c>
      <c r="D58" s="9">
        <f>C52</f>
        <v>1847</v>
      </c>
      <c r="E58" s="113">
        <v>1400</v>
      </c>
      <c r="F58" s="19">
        <f>IF(E58=0," ",RANK(E58,E55:E64))</f>
        <v>3</v>
      </c>
      <c r="G58" s="19">
        <f>IF(E58=0," ",INDEX(PlacePts,F58,C53-1))</f>
        <v>0</v>
      </c>
      <c r="H58" s="28">
        <f t="shared" si="9"/>
        <v>2.9757687402578998</v>
      </c>
      <c r="I58" s="28">
        <f t="shared" si="10"/>
        <v>2.9757687402578998</v>
      </c>
    </row>
    <row r="59" spans="1:9">
      <c r="A59" s="19">
        <v>5</v>
      </c>
      <c r="B59" s="112">
        <v>12</v>
      </c>
      <c r="C59" s="5" t="str">
        <f>LOOKUP(B59,Registration)</f>
        <v>Gary Mroczka</v>
      </c>
      <c r="D59" s="9">
        <f>C52</f>
        <v>1847</v>
      </c>
      <c r="E59" s="113">
        <v>1000</v>
      </c>
      <c r="F59" s="19">
        <f>IF(E59=0," ",RANK(E59,E55:E64))</f>
        <v>4</v>
      </c>
      <c r="G59" s="19">
        <f>IF(E59=0," ",INDEX(PlacePts,F59,C53-1))</f>
        <v>-1</v>
      </c>
      <c r="H59" s="28">
        <f t="shared" si="9"/>
        <v>2.1255491001842142</v>
      </c>
      <c r="I59" s="28">
        <f t="shared" si="10"/>
        <v>1.1255491001842142</v>
      </c>
    </row>
    <row r="60" spans="1:9" hidden="1">
      <c r="A60" s="19">
        <v>6</v>
      </c>
      <c r="B60" s="25"/>
      <c r="C60" s="5" t="str">
        <f t="shared" ref="C60:C64" si="11">LOOKUP(B60,Registration)</f>
        <v xml:space="preserve">  </v>
      </c>
      <c r="D60" s="9">
        <f>C52</f>
        <v>1847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9"/>
        <v xml:space="preserve"> </v>
      </c>
      <c r="I60" s="28" t="str">
        <f t="shared" si="10"/>
        <v xml:space="preserve"> </v>
      </c>
    </row>
    <row r="61" spans="1:9" hidden="1">
      <c r="A61" s="19">
        <v>7</v>
      </c>
      <c r="B61" s="25"/>
      <c r="C61" s="5" t="str">
        <f t="shared" si="11"/>
        <v xml:space="preserve">  </v>
      </c>
      <c r="D61" s="9">
        <f>C52</f>
        <v>1847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9"/>
        <v xml:space="preserve"> </v>
      </c>
      <c r="I61" s="28" t="str">
        <f t="shared" si="10"/>
        <v xml:space="preserve"> </v>
      </c>
    </row>
    <row r="62" spans="1:9" ht="13.5" hidden="1" customHeight="1">
      <c r="A62" s="19">
        <v>8</v>
      </c>
      <c r="B62" s="25"/>
      <c r="C62" s="5" t="str">
        <f t="shared" si="11"/>
        <v xml:space="preserve">  </v>
      </c>
      <c r="D62" s="9">
        <f>C52</f>
        <v>1847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9"/>
        <v xml:space="preserve"> </v>
      </c>
      <c r="I62" s="28" t="str">
        <f t="shared" si="10"/>
        <v xml:space="preserve"> </v>
      </c>
    </row>
    <row r="63" spans="1:9" hidden="1">
      <c r="A63" s="19">
        <v>9</v>
      </c>
      <c r="B63" s="25"/>
      <c r="C63" s="5" t="str">
        <f t="shared" si="11"/>
        <v xml:space="preserve">  </v>
      </c>
      <c r="D63" s="9">
        <f>C52</f>
        <v>1847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9"/>
        <v xml:space="preserve"> </v>
      </c>
      <c r="I63" s="28" t="str">
        <f t="shared" si="10"/>
        <v xml:space="preserve"> </v>
      </c>
    </row>
    <row r="64" spans="1:9" hidden="1">
      <c r="A64" s="19">
        <v>10</v>
      </c>
      <c r="B64" s="25"/>
      <c r="C64" s="5" t="str">
        <f t="shared" si="11"/>
        <v xml:space="preserve">  </v>
      </c>
      <c r="D64" s="9">
        <f>C52</f>
        <v>1847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9"/>
        <v xml:space="preserve"> </v>
      </c>
      <c r="I64" s="28" t="str">
        <f t="shared" si="10"/>
        <v xml:space="preserve"> </v>
      </c>
    </row>
    <row r="66" spans="1:9" ht="13.5" thickBot="1"/>
    <row r="67" spans="1:9">
      <c r="B67" s="19" t="s">
        <v>493</v>
      </c>
      <c r="C67" s="119" t="s">
        <v>1105</v>
      </c>
      <c r="G67" s="19" t="s">
        <v>494</v>
      </c>
      <c r="H67" s="19">
        <f>AVERAGE(E70:E79)</f>
        <v>3681</v>
      </c>
    </row>
    <row r="68" spans="1:9">
      <c r="B68" s="19" t="s">
        <v>495</v>
      </c>
      <c r="C68" s="19">
        <f>COUNT(B70:B79)</f>
        <v>4</v>
      </c>
      <c r="G68" s="19" t="s">
        <v>496</v>
      </c>
      <c r="H68" s="19">
        <f>MAX(E70:E79)</f>
        <v>4224</v>
      </c>
    </row>
    <row r="69" spans="1:9" ht="13.5" thickBot="1">
      <c r="B69" s="19" t="s">
        <v>497</v>
      </c>
      <c r="C69" s="19" t="s">
        <v>498</v>
      </c>
      <c r="E69" s="19" t="s">
        <v>499</v>
      </c>
      <c r="F69" s="19" t="s">
        <v>500</v>
      </c>
      <c r="G69" s="19" t="s">
        <v>501</v>
      </c>
      <c r="H69" s="19" t="s">
        <v>502</v>
      </c>
      <c r="I69" s="19" t="s">
        <v>503</v>
      </c>
    </row>
    <row r="70" spans="1:9" ht="13.5" thickBot="1">
      <c r="A70" s="19">
        <v>1</v>
      </c>
      <c r="B70" s="112">
        <v>46</v>
      </c>
      <c r="C70" s="5" t="str">
        <f t="shared" ref="C70:C75" si="12">LOOKUP(B70,Registration)</f>
        <v>Richard S</v>
      </c>
      <c r="D70" s="9" t="str">
        <f>C67</f>
        <v>18Neb</v>
      </c>
      <c r="E70" s="113">
        <v>3764</v>
      </c>
      <c r="F70" s="19">
        <f>IF(E70=0," ",RANK(E70,E70:E79))</f>
        <v>3</v>
      </c>
      <c r="G70" s="19">
        <f>IF(E70=0," ",INDEX(PlacePts,F70,C68-1))</f>
        <v>-0.5</v>
      </c>
      <c r="H70" s="28">
        <f>IF(E70=0," ",IF(E70/H$67*3&gt;3.9,3.9,IF(E70/H$67*3&gt;2.1,E70/H$67*3,2.1)))</f>
        <v>3.0676446617766908</v>
      </c>
      <c r="I70" s="28">
        <f>IF(E70=0," ",H70+G70)</f>
        <v>2.5676446617766908</v>
      </c>
    </row>
    <row r="71" spans="1:9" ht="13.5" thickBot="1">
      <c r="A71" s="19">
        <v>2</v>
      </c>
      <c r="B71" s="112">
        <v>8</v>
      </c>
      <c r="C71" s="5" t="str">
        <f t="shared" si="12"/>
        <v>Mike Bennett</v>
      </c>
      <c r="D71" s="9" t="str">
        <f>C67</f>
        <v>18Neb</v>
      </c>
      <c r="E71" s="113">
        <v>4124</v>
      </c>
      <c r="F71" s="19">
        <f>IF(E71=0," ",RANK(E71,E70:E79))</f>
        <v>2</v>
      </c>
      <c r="G71" s="19">
        <f>IF(E71=0," ",INDEX(PlacePts,F71,C68-1))</f>
        <v>0.5</v>
      </c>
      <c r="H71" s="28">
        <f t="shared" ref="H71:H79" si="13">IF(E71=0," ",IF(E71/H$67*3&gt;3.9,3.9,IF(E71/H$67*3&gt;2.1,E71/H$67*3,2.1)))</f>
        <v>3.3610431947840258</v>
      </c>
      <c r="I71" s="28">
        <f t="shared" ref="I71:I79" si="14">IF(E71=0," ",H71+G71)</f>
        <v>3.8610431947840258</v>
      </c>
    </row>
    <row r="72" spans="1:9" ht="13.5" thickBot="1">
      <c r="A72" s="19">
        <v>3</v>
      </c>
      <c r="B72" s="112">
        <v>54</v>
      </c>
      <c r="C72" s="5" t="str">
        <f t="shared" si="12"/>
        <v>Dale Maxfield</v>
      </c>
      <c r="D72" s="9" t="str">
        <f>C67</f>
        <v>18Neb</v>
      </c>
      <c r="E72" s="113">
        <v>2612</v>
      </c>
      <c r="F72" s="19">
        <f>IF(E72=0," ",RANK(E72,E70:E79))</f>
        <v>4</v>
      </c>
      <c r="G72" s="19">
        <f>IF(E72=0," ",INDEX(PlacePts,F72,C68-1))</f>
        <v>-1.5</v>
      </c>
      <c r="H72" s="28">
        <f t="shared" si="13"/>
        <v>2.1287693561532191</v>
      </c>
      <c r="I72" s="28">
        <f t="shared" si="14"/>
        <v>0.62876935615321905</v>
      </c>
    </row>
    <row r="73" spans="1:9">
      <c r="A73" s="19">
        <v>4</v>
      </c>
      <c r="B73" s="112">
        <v>53</v>
      </c>
      <c r="C73" s="5" t="str">
        <f t="shared" si="12"/>
        <v>David Aber</v>
      </c>
      <c r="D73" s="9" t="str">
        <f>C67</f>
        <v>18Neb</v>
      </c>
      <c r="E73" s="113">
        <v>4224</v>
      </c>
      <c r="F73" s="19">
        <f>IF(E73=0," ",RANK(E73,E70:E79))</f>
        <v>1</v>
      </c>
      <c r="G73" s="19">
        <f>IF(E73=0," ",INDEX(PlacePts,F73,C68-1))</f>
        <v>1.5</v>
      </c>
      <c r="H73" s="28">
        <f t="shared" si="13"/>
        <v>3.4425427872860634</v>
      </c>
      <c r="I73" s="28">
        <f t="shared" si="14"/>
        <v>4.9425427872860634</v>
      </c>
    </row>
    <row r="74" spans="1:9" ht="13.5" hidden="1" thickBot="1">
      <c r="A74" s="19">
        <v>5</v>
      </c>
      <c r="B74" s="112"/>
      <c r="C74" s="5" t="str">
        <f t="shared" si="12"/>
        <v xml:space="preserve">  </v>
      </c>
      <c r="D74" s="9" t="str">
        <f>C67</f>
        <v>18Neb</v>
      </c>
      <c r="E74" s="113"/>
      <c r="F74" s="19" t="str">
        <f>IF(E74=0," ",RANK(E74,E70:E79))</f>
        <v xml:space="preserve"> </v>
      </c>
      <c r="G74" s="19" t="str">
        <f>IF(E74=0," ",INDEX(PlacePts,F74,C68-1))</f>
        <v xml:space="preserve"> </v>
      </c>
      <c r="H74" s="28" t="str">
        <f t="shared" si="13"/>
        <v xml:space="preserve"> </v>
      </c>
      <c r="I74" s="28" t="str">
        <f t="shared" si="14"/>
        <v xml:space="preserve"> </v>
      </c>
    </row>
    <row r="75" spans="1:9" hidden="1">
      <c r="A75" s="19">
        <v>6</v>
      </c>
      <c r="B75" s="112"/>
      <c r="C75" s="5" t="str">
        <f t="shared" si="12"/>
        <v xml:space="preserve">  </v>
      </c>
      <c r="D75" s="9" t="str">
        <f>C67</f>
        <v>18Neb</v>
      </c>
      <c r="E75" s="113"/>
      <c r="F75" s="19" t="str">
        <f>IF(E75=0," ",RANK(E75,E70:E79))</f>
        <v xml:space="preserve"> </v>
      </c>
      <c r="G75" s="19" t="str">
        <f>IF(E75=0," ",INDEX(PlacePts,F75,C68-1))</f>
        <v xml:space="preserve"> </v>
      </c>
      <c r="H75" s="28" t="str">
        <f t="shared" si="13"/>
        <v xml:space="preserve"> </v>
      </c>
      <c r="I75" s="28" t="str">
        <f t="shared" si="14"/>
        <v xml:space="preserve"> </v>
      </c>
    </row>
    <row r="76" spans="1:9" hidden="1">
      <c r="A76" s="19">
        <v>7</v>
      </c>
      <c r="B76" s="112"/>
      <c r="C76" s="5" t="str">
        <f t="shared" ref="C76:C79" si="15">LOOKUP(B76,Registration)</f>
        <v xml:space="preserve">  </v>
      </c>
      <c r="D76" s="9" t="str">
        <f>C67</f>
        <v>18Neb</v>
      </c>
      <c r="E76" s="112"/>
      <c r="F76" s="19" t="str">
        <f>IF(E76=0," ",RANK(E76,E70:E79))</f>
        <v xml:space="preserve"> </v>
      </c>
      <c r="G76" s="19" t="str">
        <f>IF(E76=0," ",INDEX(PlacePts,F76,C68-1))</f>
        <v xml:space="preserve"> </v>
      </c>
      <c r="H76" s="28" t="str">
        <f t="shared" si="13"/>
        <v xml:space="preserve"> </v>
      </c>
      <c r="I76" s="28" t="str">
        <f t="shared" si="14"/>
        <v xml:space="preserve"> </v>
      </c>
    </row>
    <row r="77" spans="1:9" hidden="1">
      <c r="A77" s="19">
        <v>8</v>
      </c>
      <c r="B77" s="112"/>
      <c r="C77" s="5" t="str">
        <f t="shared" si="15"/>
        <v xml:space="preserve">  </v>
      </c>
      <c r="D77" s="9" t="str">
        <f>C67</f>
        <v>18Neb</v>
      </c>
      <c r="E77" s="112"/>
      <c r="F77" s="19" t="str">
        <f>IF(E77=0," ",RANK(E77,E70:E79))</f>
        <v xml:space="preserve"> </v>
      </c>
      <c r="G77" s="19" t="str">
        <f>IF(E77=0," ",INDEX(PlacePts,F77,C68-1))</f>
        <v xml:space="preserve"> </v>
      </c>
      <c r="H77" s="28" t="str">
        <f t="shared" si="13"/>
        <v xml:space="preserve"> </v>
      </c>
      <c r="I77" s="28" t="str">
        <f t="shared" si="14"/>
        <v xml:space="preserve"> </v>
      </c>
    </row>
    <row r="78" spans="1:9" hidden="1">
      <c r="A78" s="19">
        <v>9</v>
      </c>
      <c r="B78" s="112"/>
      <c r="C78" s="5" t="str">
        <f t="shared" si="15"/>
        <v xml:space="preserve">  </v>
      </c>
      <c r="D78" s="9" t="str">
        <f>C67</f>
        <v>18Neb</v>
      </c>
      <c r="E78" s="112"/>
      <c r="F78" s="19" t="str">
        <f>IF(E78=0," ",RANK(E78,E70:E79))</f>
        <v xml:space="preserve"> </v>
      </c>
      <c r="G78" s="19" t="str">
        <f>IF(E78=0," ",INDEX(PlacePts,F78,C68-1))</f>
        <v xml:space="preserve"> </v>
      </c>
      <c r="H78" s="28" t="str">
        <f t="shared" si="13"/>
        <v xml:space="preserve"> </v>
      </c>
      <c r="I78" s="28" t="str">
        <f t="shared" si="14"/>
        <v xml:space="preserve"> </v>
      </c>
    </row>
    <row r="79" spans="1:9" hidden="1">
      <c r="A79" s="19">
        <v>10</v>
      </c>
      <c r="B79" s="112"/>
      <c r="C79" s="5" t="str">
        <f t="shared" si="15"/>
        <v xml:space="preserve">  </v>
      </c>
      <c r="D79" s="9" t="str">
        <f>C67</f>
        <v>18Neb</v>
      </c>
      <c r="E79" s="112"/>
      <c r="F79" s="19" t="str">
        <f>IF(E79=0," ",RANK(E79,E70:E79))</f>
        <v xml:space="preserve"> </v>
      </c>
      <c r="G79" s="19" t="str">
        <f>IF(E79=0," ",INDEX(PlacePts,F79,C68-1))</f>
        <v xml:space="preserve"> </v>
      </c>
      <c r="H79" s="28" t="str">
        <f t="shared" si="13"/>
        <v xml:space="preserve"> </v>
      </c>
      <c r="I79" s="28" t="str">
        <f t="shared" si="14"/>
        <v xml:space="preserve"> </v>
      </c>
    </row>
    <row r="80" spans="1:9" ht="13.5" thickBot="1">
      <c r="B80" s="120"/>
      <c r="E80" s="120"/>
    </row>
    <row r="81" spans="1:9" ht="13.5" thickBot="1">
      <c r="B81" s="120" t="s">
        <v>504</v>
      </c>
      <c r="C81" s="118" t="s">
        <v>1105</v>
      </c>
      <c r="E81" s="120"/>
      <c r="G81" s="19" t="s">
        <v>505</v>
      </c>
      <c r="H81" s="19">
        <f>AVERAGE(E84:E93)</f>
        <v>3000.25</v>
      </c>
    </row>
    <row r="82" spans="1:9">
      <c r="B82" s="120" t="s">
        <v>36</v>
      </c>
      <c r="C82" s="19">
        <f>COUNT(B84:B93)</f>
        <v>4</v>
      </c>
      <c r="E82" s="120"/>
      <c r="G82" s="19" t="s">
        <v>506</v>
      </c>
      <c r="H82" s="19">
        <f>MAX(E84:E93)</f>
        <v>5000</v>
      </c>
    </row>
    <row r="83" spans="1:9" ht="13.5" thickBot="1">
      <c r="B83" s="120" t="s">
        <v>38</v>
      </c>
      <c r="C83" s="19" t="s">
        <v>507</v>
      </c>
      <c r="E83" s="120" t="s">
        <v>40</v>
      </c>
      <c r="F83" s="19" t="s">
        <v>508</v>
      </c>
      <c r="G83" s="19" t="s">
        <v>509</v>
      </c>
      <c r="H83" s="19" t="s">
        <v>510</v>
      </c>
      <c r="I83" s="19" t="s">
        <v>511</v>
      </c>
    </row>
    <row r="84" spans="1:9" ht="13.5" thickBot="1">
      <c r="A84" s="19">
        <v>1</v>
      </c>
      <c r="B84" s="112">
        <v>15</v>
      </c>
      <c r="C84" s="5" t="str">
        <f>LOOKUP(B84,Registration)</f>
        <v>John Tamplin</v>
      </c>
      <c r="D84" s="9" t="str">
        <f>C81</f>
        <v>18Neb</v>
      </c>
      <c r="E84" s="113">
        <v>3000</v>
      </c>
      <c r="F84" s="19">
        <f>IF(E84=0," ",RANK(E84,E84:E93))</f>
        <v>3</v>
      </c>
      <c r="G84" s="19">
        <f>IF(E84=0," ",INDEX(PlacePts,F84,C82-1))</f>
        <v>-0.5</v>
      </c>
      <c r="H84" s="28">
        <f>IF(E84=0," ",IF(E84/H$81*3&gt;3.9,3.9,IF(E84/H$81*3&gt;2.1,E84/H$81*3,2.1)))</f>
        <v>2.9997500208315975</v>
      </c>
      <c r="I84" s="28">
        <f>IF(E84=0," ",H84+G84)</f>
        <v>2.4997500208315975</v>
      </c>
    </row>
    <row r="85" spans="1:9" ht="13.5" thickBot="1">
      <c r="A85" s="19">
        <v>2</v>
      </c>
      <c r="B85" s="112">
        <v>16</v>
      </c>
      <c r="C85" s="5" t="str">
        <f>LOOKUP(B85,Registration)</f>
        <v>Jeanette Allen</v>
      </c>
      <c r="D85" s="9" t="str">
        <f>C81</f>
        <v>18Neb</v>
      </c>
      <c r="E85" s="113">
        <v>4000</v>
      </c>
      <c r="F85" s="19">
        <f>IF(E85=0," ",RANK(E85,E84:E93))</f>
        <v>2</v>
      </c>
      <c r="G85" s="19">
        <f>IF(E85=0," ",INDEX(PlacePts,F85,C82-1))</f>
        <v>0.5</v>
      </c>
      <c r="H85" s="28">
        <f t="shared" ref="H85:H93" si="16">IF(E85=0," ",IF(E85/H$81*3&gt;3.9,3.9,IF(E85/H$81*3&gt;2.1,E85/H$81*3,2.1)))</f>
        <v>3.9</v>
      </c>
      <c r="I85" s="28">
        <f t="shared" ref="I85:I93" si="17">IF(E85=0," ",H85+G85)</f>
        <v>4.4000000000000004</v>
      </c>
    </row>
    <row r="86" spans="1:9" ht="13.5" thickBot="1">
      <c r="A86" s="19">
        <v>3</v>
      </c>
      <c r="B86" s="112">
        <v>22</v>
      </c>
      <c r="C86" s="5" t="str">
        <f>LOOKUP(B86,Registration)</f>
        <v>Barrington B.</v>
      </c>
      <c r="D86" s="9" t="str">
        <f>C81</f>
        <v>18Neb</v>
      </c>
      <c r="E86" s="113">
        <v>5000</v>
      </c>
      <c r="F86" s="19">
        <f>IF(E86=0," ",RANK(E86,E84:E93))</f>
        <v>1</v>
      </c>
      <c r="G86" s="19">
        <f>IF(E86=0," ",INDEX(PlacePts,F86,C82-1))</f>
        <v>1.5</v>
      </c>
      <c r="H86" s="28">
        <f t="shared" si="16"/>
        <v>3.9</v>
      </c>
      <c r="I86" s="28">
        <f t="shared" si="17"/>
        <v>5.4</v>
      </c>
    </row>
    <row r="87" spans="1:9">
      <c r="A87" s="19">
        <v>4</v>
      </c>
      <c r="B87" s="112">
        <v>21</v>
      </c>
      <c r="C87" s="5" t="str">
        <f>LOOKUP(B87,Registration)</f>
        <v>Alex Sheldon</v>
      </c>
      <c r="D87" s="9" t="str">
        <f>C81</f>
        <v>18Neb</v>
      </c>
      <c r="E87" s="113">
        <v>1</v>
      </c>
      <c r="F87" s="19">
        <f>IF(E87=0," ",RANK(E87,E84:E93))</f>
        <v>4</v>
      </c>
      <c r="G87" s="19">
        <f>IF(E87=0," ",INDEX(PlacePts,F87,C82-1))</f>
        <v>-1.5</v>
      </c>
      <c r="H87" s="28">
        <f t="shared" si="16"/>
        <v>2.1</v>
      </c>
      <c r="I87" s="28">
        <f t="shared" si="17"/>
        <v>0.60000000000000009</v>
      </c>
    </row>
    <row r="88" spans="1:9">
      <c r="A88" s="19">
        <v>5</v>
      </c>
      <c r="B88" s="25"/>
      <c r="C88" s="5" t="str">
        <f t="shared" ref="C88:C93" si="18">LOOKUP(B88,Registration)</f>
        <v xml:space="preserve">  </v>
      </c>
      <c r="D88" s="9" t="str">
        <f>C81</f>
        <v>18Neb</v>
      </c>
      <c r="E88" s="30"/>
      <c r="F88" s="19" t="str">
        <f>IF(E88=0," ",RANK(E88,E84:E93))</f>
        <v xml:space="preserve"> </v>
      </c>
      <c r="G88" s="19" t="str">
        <f>IF(E88=0," ",INDEX(PlacePts,F88,C82-1))</f>
        <v xml:space="preserve"> </v>
      </c>
      <c r="H88" s="28" t="str">
        <f t="shared" si="16"/>
        <v xml:space="preserve"> </v>
      </c>
      <c r="I88" s="28" t="str">
        <f t="shared" si="17"/>
        <v xml:space="preserve"> </v>
      </c>
    </row>
    <row r="89" spans="1:9">
      <c r="A89" s="19">
        <v>6</v>
      </c>
      <c r="B89" s="25"/>
      <c r="C89" s="5" t="str">
        <f t="shared" si="18"/>
        <v xml:space="preserve">  </v>
      </c>
      <c r="D89" s="9" t="str">
        <f>C81</f>
        <v>18Neb</v>
      </c>
      <c r="E89" s="30"/>
      <c r="F89" s="19" t="str">
        <f>IF(E89=0," ",RANK(E89,E84:E93))</f>
        <v xml:space="preserve"> </v>
      </c>
      <c r="G89" s="19" t="str">
        <f>IF(E89=0," ",INDEX(PlacePts,F89,C82-1))</f>
        <v xml:space="preserve"> </v>
      </c>
      <c r="H89" s="28" t="str">
        <f t="shared" si="16"/>
        <v xml:space="preserve"> </v>
      </c>
      <c r="I89" s="28" t="str">
        <f t="shared" si="17"/>
        <v xml:space="preserve"> </v>
      </c>
    </row>
    <row r="90" spans="1:9">
      <c r="A90" s="19">
        <v>7</v>
      </c>
      <c r="B90" s="25"/>
      <c r="C90" s="5" t="str">
        <f t="shared" si="18"/>
        <v xml:space="preserve">  </v>
      </c>
      <c r="D90" s="9" t="str">
        <f>C81</f>
        <v>18Neb</v>
      </c>
      <c r="E90" s="30"/>
      <c r="F90" s="19" t="str">
        <f>IF(E90=0," ",RANK(E90,E84:E93))</f>
        <v xml:space="preserve"> </v>
      </c>
      <c r="G90" s="19" t="str">
        <f>IF(E90=0," ",INDEX(PlacePts,F90,C82-1))</f>
        <v xml:space="preserve"> </v>
      </c>
      <c r="H90" s="28" t="str">
        <f t="shared" si="16"/>
        <v xml:space="preserve"> </v>
      </c>
      <c r="I90" s="28" t="str">
        <f t="shared" si="17"/>
        <v xml:space="preserve"> </v>
      </c>
    </row>
    <row r="91" spans="1:9">
      <c r="A91" s="19">
        <v>8</v>
      </c>
      <c r="B91" s="25"/>
      <c r="C91" s="5" t="str">
        <f t="shared" si="18"/>
        <v xml:space="preserve">  </v>
      </c>
      <c r="D91" s="9" t="str">
        <f>C81</f>
        <v>18Neb</v>
      </c>
      <c r="E91" s="30"/>
      <c r="F91" s="19" t="str">
        <f>IF(E91=0," ",RANK(E91,E84:E93))</f>
        <v xml:space="preserve"> </v>
      </c>
      <c r="G91" s="19" t="str">
        <f>IF(E91=0," ",INDEX(PlacePts,F91,C82-1))</f>
        <v xml:space="preserve"> </v>
      </c>
      <c r="H91" s="28" t="str">
        <f t="shared" si="16"/>
        <v xml:space="preserve"> </v>
      </c>
      <c r="I91" s="28" t="str">
        <f t="shared" si="17"/>
        <v xml:space="preserve"> </v>
      </c>
    </row>
    <row r="92" spans="1:9">
      <c r="A92" s="19">
        <v>9</v>
      </c>
      <c r="B92" s="25"/>
      <c r="C92" s="5" t="str">
        <f t="shared" si="18"/>
        <v xml:space="preserve">  </v>
      </c>
      <c r="D92" s="9" t="str">
        <f>C81</f>
        <v>18Neb</v>
      </c>
      <c r="E92" s="30"/>
      <c r="F92" s="19" t="str">
        <f>IF(E92=0," ",RANK(E92,E84:E93))</f>
        <v xml:space="preserve"> </v>
      </c>
      <c r="G92" s="19" t="str">
        <f>IF(E92=0," ",INDEX(PlacePts,F92,C82-1))</f>
        <v xml:space="preserve"> </v>
      </c>
      <c r="H92" s="28" t="str">
        <f t="shared" si="16"/>
        <v xml:space="preserve"> </v>
      </c>
      <c r="I92" s="28" t="str">
        <f t="shared" si="17"/>
        <v xml:space="preserve"> </v>
      </c>
    </row>
    <row r="93" spans="1:9">
      <c r="A93" s="19">
        <v>10</v>
      </c>
      <c r="B93" s="25"/>
      <c r="C93" s="5" t="str">
        <f t="shared" si="18"/>
        <v xml:space="preserve">  </v>
      </c>
      <c r="D93" s="9" t="str">
        <f>C81</f>
        <v>18Neb</v>
      </c>
      <c r="E93" s="31"/>
      <c r="F93" s="19" t="str">
        <f>IF(E93=0," ",RANK(E93,E84:E93))</f>
        <v xml:space="preserve"> </v>
      </c>
      <c r="G93" s="19" t="str">
        <f>IF(E93=0," ",INDEX(PlacePts,F93,C82-1))</f>
        <v xml:space="preserve"> </v>
      </c>
      <c r="H93" s="28" t="str">
        <f t="shared" si="16"/>
        <v xml:space="preserve"> </v>
      </c>
      <c r="I93" s="28" t="str">
        <f t="shared" si="17"/>
        <v xml:space="preserve"> </v>
      </c>
    </row>
    <row r="95" spans="1:9">
      <c r="B95" s="19" t="s">
        <v>512</v>
      </c>
      <c r="C95" s="32"/>
      <c r="G95" s="19" t="s">
        <v>513</v>
      </c>
      <c r="H95" s="19" t="e">
        <f>AVERAGE(E98:E107)</f>
        <v>#DIV/0!</v>
      </c>
    </row>
    <row r="96" spans="1:9">
      <c r="B96" s="19" t="s">
        <v>514</v>
      </c>
      <c r="C96" s="19">
        <f>COUNT(B98:B107)</f>
        <v>0</v>
      </c>
      <c r="G96" s="19" t="s">
        <v>515</v>
      </c>
      <c r="H96" s="19">
        <f>MAX(E98:E107)</f>
        <v>0</v>
      </c>
    </row>
    <row r="97" spans="1:9">
      <c r="B97" s="19" t="s">
        <v>516</v>
      </c>
      <c r="C97" s="19" t="s">
        <v>517</v>
      </c>
      <c r="E97" s="19" t="s">
        <v>518</v>
      </c>
      <c r="F97" s="19" t="s">
        <v>519</v>
      </c>
      <c r="G97" s="19" t="s">
        <v>520</v>
      </c>
      <c r="H97" s="19" t="s">
        <v>521</v>
      </c>
      <c r="I97" s="19" t="s">
        <v>522</v>
      </c>
    </row>
    <row r="98" spans="1:9">
      <c r="A98" s="19">
        <v>1</v>
      </c>
      <c r="B98" s="25"/>
      <c r="C98" s="5" t="str">
        <f>LOOKUP(B98,Registration)</f>
        <v xml:space="preserve">  </v>
      </c>
      <c r="D98" s="9">
        <f>C95</f>
        <v>0</v>
      </c>
      <c r="E98" s="26"/>
      <c r="F98" s="45" t="str">
        <f>IF(E98=0," ",RANK(E98,E98:E107))</f>
        <v xml:space="preserve"> </v>
      </c>
      <c r="G98" s="19" t="str">
        <f>IF(E98=0," ",INDEX(PlacePts,F98,C96-1))</f>
        <v xml:space="preserve"> </v>
      </c>
      <c r="H98" s="28" t="str">
        <f>IF(E98=0," ",IF(E98/H$95*3&gt;3.9,3.9,IF(E98/H$95*3&gt;2.1,E98/H$95*3,2.1)))</f>
        <v xml:space="preserve"> </v>
      </c>
      <c r="I98" s="28" t="str">
        <f>IF(E98=0," ",H98+G98)</f>
        <v xml:space="preserve"> </v>
      </c>
    </row>
    <row r="99" spans="1:9">
      <c r="A99" s="19">
        <v>2</v>
      </c>
      <c r="B99" s="25"/>
      <c r="C99" s="5" t="str">
        <f t="shared" ref="C99:C107" si="19">LOOKUP(B99,Registration)</f>
        <v xml:space="preserve">  </v>
      </c>
      <c r="D99" s="9">
        <f>C95</f>
        <v>0</v>
      </c>
      <c r="E99" s="30"/>
      <c r="F99" s="19" t="str">
        <f>IF(E99=0," ",RANK(E99,E98:E107))</f>
        <v xml:space="preserve"> </v>
      </c>
      <c r="G99" s="19" t="str">
        <f>IF(E99=0," ",INDEX(PlacePts,F99,C96-1))</f>
        <v xml:space="preserve"> </v>
      </c>
      <c r="H99" s="28" t="str">
        <f t="shared" ref="H99:H107" si="20">IF(E99=0," ",IF(E99/H$95*3&gt;3.9,3.9,IF(E99/H$95*3&gt;2.1,E99/H$95*3,2.1)))</f>
        <v xml:space="preserve"> </v>
      </c>
      <c r="I99" s="28" t="str">
        <f t="shared" ref="I99:I107" si="21">IF(E99=0," ",H99+G99)</f>
        <v xml:space="preserve"> </v>
      </c>
    </row>
    <row r="100" spans="1:9">
      <c r="A100" s="19">
        <v>3</v>
      </c>
      <c r="B100" s="25"/>
      <c r="C100" s="5" t="str">
        <f t="shared" si="19"/>
        <v xml:space="preserve">  </v>
      </c>
      <c r="D100" s="9">
        <f>C95</f>
        <v>0</v>
      </c>
      <c r="E100" s="30"/>
      <c r="F100" s="19" t="str">
        <f>IF(E100=0," ",RANK(E100,E98:E107))</f>
        <v xml:space="preserve"> </v>
      </c>
      <c r="G100" s="19" t="str">
        <f>IF(E100=0," ",INDEX(PlacePts,F100,C96-1))</f>
        <v xml:space="preserve"> </v>
      </c>
      <c r="H100" s="28" t="str">
        <f t="shared" si="20"/>
        <v xml:space="preserve"> </v>
      </c>
      <c r="I100" s="28" t="str">
        <f t="shared" si="21"/>
        <v xml:space="preserve"> </v>
      </c>
    </row>
    <row r="101" spans="1:9">
      <c r="A101" s="19">
        <v>4</v>
      </c>
      <c r="B101" s="25"/>
      <c r="C101" s="5" t="str">
        <f t="shared" si="19"/>
        <v xml:space="preserve">  </v>
      </c>
      <c r="D101" s="9">
        <f>C95</f>
        <v>0</v>
      </c>
      <c r="E101" s="30"/>
      <c r="F101" s="19" t="str">
        <f>IF(E101=0," ",RANK(E101,E98:E107))</f>
        <v xml:space="preserve"> </v>
      </c>
      <c r="G101" s="19" t="str">
        <f>IF(E101=0," ",INDEX(PlacePts,F101,C96-1))</f>
        <v xml:space="preserve"> </v>
      </c>
      <c r="H101" s="28" t="str">
        <f t="shared" si="20"/>
        <v xml:space="preserve"> </v>
      </c>
      <c r="I101" s="28" t="str">
        <f t="shared" si="21"/>
        <v xml:space="preserve"> </v>
      </c>
    </row>
    <row r="102" spans="1:9">
      <c r="A102" s="19">
        <v>5</v>
      </c>
      <c r="B102" s="25"/>
      <c r="C102" s="5" t="str">
        <f t="shared" si="19"/>
        <v xml:space="preserve">  </v>
      </c>
      <c r="D102" s="9">
        <f>C95</f>
        <v>0</v>
      </c>
      <c r="E102" s="30"/>
      <c r="F102" s="19" t="str">
        <f>IF(E102=0," ",RANK(E102,E98:E107))</f>
        <v xml:space="preserve"> </v>
      </c>
      <c r="G102" s="19" t="str">
        <f>IF(E102=0," ",INDEX(PlacePts,F102,C96-1))</f>
        <v xml:space="preserve"> </v>
      </c>
      <c r="H102" s="28" t="str">
        <f t="shared" si="20"/>
        <v xml:space="preserve"> </v>
      </c>
      <c r="I102" s="28" t="str">
        <f t="shared" si="21"/>
        <v xml:space="preserve"> </v>
      </c>
    </row>
    <row r="103" spans="1:9">
      <c r="A103" s="19">
        <v>6</v>
      </c>
      <c r="B103" s="25"/>
      <c r="C103" s="5" t="str">
        <f t="shared" si="19"/>
        <v xml:space="preserve">  </v>
      </c>
      <c r="D103" s="9">
        <f>C95</f>
        <v>0</v>
      </c>
      <c r="E103" s="30"/>
      <c r="F103" s="19" t="str">
        <f>IF(E103=0," ",RANK(E103,E98:E107))</f>
        <v xml:space="preserve"> </v>
      </c>
      <c r="G103" s="19" t="str">
        <f>IF(E103=0," ",INDEX(PlacePts,F103,C96-1))</f>
        <v xml:space="preserve"> </v>
      </c>
      <c r="H103" s="28" t="str">
        <f t="shared" si="20"/>
        <v xml:space="preserve"> </v>
      </c>
      <c r="I103" s="28" t="str">
        <f t="shared" si="21"/>
        <v xml:space="preserve"> </v>
      </c>
    </row>
    <row r="104" spans="1:9">
      <c r="A104" s="19">
        <v>7</v>
      </c>
      <c r="B104" s="25"/>
      <c r="C104" s="5" t="str">
        <f t="shared" si="19"/>
        <v xml:space="preserve">  </v>
      </c>
      <c r="D104" s="9">
        <f>C95</f>
        <v>0</v>
      </c>
      <c r="E104" s="30"/>
      <c r="F104" s="19" t="str">
        <f>IF(E104=0," ",RANK(E104,E98:E107))</f>
        <v xml:space="preserve"> </v>
      </c>
      <c r="G104" s="19" t="str">
        <f>IF(E104=0," ",INDEX(PlacePts,F104,C96-1))</f>
        <v xml:space="preserve"> </v>
      </c>
      <c r="H104" s="28" t="str">
        <f t="shared" si="20"/>
        <v xml:space="preserve"> </v>
      </c>
      <c r="I104" s="28" t="str">
        <f t="shared" si="21"/>
        <v xml:space="preserve"> </v>
      </c>
    </row>
    <row r="105" spans="1:9">
      <c r="A105" s="19">
        <v>8</v>
      </c>
      <c r="B105" s="25"/>
      <c r="C105" s="5" t="str">
        <f t="shared" si="19"/>
        <v xml:space="preserve">  </v>
      </c>
      <c r="D105" s="9">
        <f>C95</f>
        <v>0</v>
      </c>
      <c r="E105" s="30"/>
      <c r="F105" s="19" t="str">
        <f>IF(E105=0," ",RANK(E105,E98:E107))</f>
        <v xml:space="preserve"> </v>
      </c>
      <c r="G105" s="19" t="str">
        <f>IF(E105=0," ",INDEX(PlacePts,F105,C96-1))</f>
        <v xml:space="preserve"> </v>
      </c>
      <c r="H105" s="28" t="str">
        <f t="shared" si="20"/>
        <v xml:space="preserve"> </v>
      </c>
      <c r="I105" s="28" t="str">
        <f t="shared" si="21"/>
        <v xml:space="preserve"> </v>
      </c>
    </row>
    <row r="106" spans="1:9">
      <c r="A106" s="19">
        <v>9</v>
      </c>
      <c r="B106" s="25"/>
      <c r="C106" s="5" t="str">
        <f t="shared" si="19"/>
        <v xml:space="preserve">  </v>
      </c>
      <c r="D106" s="9">
        <f>C95</f>
        <v>0</v>
      </c>
      <c r="E106" s="30"/>
      <c r="F106" s="19" t="str">
        <f>IF(E106=0," ",RANK(E106,E98:E107))</f>
        <v xml:space="preserve"> </v>
      </c>
      <c r="G106" s="19" t="str">
        <f>IF(E106=0," ",INDEX(PlacePts,F106,C96-1))</f>
        <v xml:space="preserve"> </v>
      </c>
      <c r="H106" s="28" t="str">
        <f t="shared" si="20"/>
        <v xml:space="preserve"> </v>
      </c>
      <c r="I106" s="28" t="str">
        <f t="shared" si="21"/>
        <v xml:space="preserve"> </v>
      </c>
    </row>
    <row r="107" spans="1:9">
      <c r="A107" s="19">
        <v>10</v>
      </c>
      <c r="B107" s="25"/>
      <c r="C107" s="5" t="str">
        <f t="shared" si="19"/>
        <v xml:space="preserve">  </v>
      </c>
      <c r="D107" s="9">
        <f>C95</f>
        <v>0</v>
      </c>
      <c r="E107" s="31"/>
      <c r="F107" s="19" t="str">
        <f>IF(E107=0," ",RANK(E107,E98:E107))</f>
        <v xml:space="preserve"> </v>
      </c>
      <c r="G107" s="19" t="str">
        <f>IF(E107=0," ",INDEX(PlacePts,F107,C96-1))</f>
        <v xml:space="preserve"> </v>
      </c>
      <c r="H107" s="28" t="str">
        <f t="shared" si="20"/>
        <v xml:space="preserve"> </v>
      </c>
      <c r="I107" s="28" t="str">
        <f t="shared" si="21"/>
        <v xml:space="preserve"> </v>
      </c>
    </row>
    <row r="109" spans="1:9">
      <c r="B109" s="19" t="s">
        <v>523</v>
      </c>
      <c r="C109" s="32"/>
      <c r="G109" s="19" t="s">
        <v>524</v>
      </c>
      <c r="H109" s="19" t="e">
        <f>AVERAGE(E112:E121)</f>
        <v>#DIV/0!</v>
      </c>
    </row>
    <row r="110" spans="1:9">
      <c r="B110" s="19" t="s">
        <v>525</v>
      </c>
      <c r="C110" s="45">
        <f>COUNT(B112:B121)</f>
        <v>0</v>
      </c>
      <c r="G110" s="19" t="s">
        <v>526</v>
      </c>
      <c r="H110" s="19">
        <f>MAX(E112:E121)</f>
        <v>0</v>
      </c>
    </row>
    <row r="111" spans="1:9">
      <c r="B111" s="19" t="s">
        <v>527</v>
      </c>
      <c r="C111" s="19" t="s">
        <v>528</v>
      </c>
      <c r="E111" s="19" t="s">
        <v>529</v>
      </c>
      <c r="F111" s="19" t="s">
        <v>530</v>
      </c>
      <c r="G111" s="19" t="s">
        <v>531</v>
      </c>
      <c r="H111" s="19" t="s">
        <v>532</v>
      </c>
      <c r="I111" s="19" t="s">
        <v>533</v>
      </c>
    </row>
    <row r="112" spans="1:9">
      <c r="A112" s="19">
        <v>1</v>
      </c>
      <c r="B112" s="25"/>
      <c r="C112" s="5" t="str">
        <f>LOOKUP(B112,Registration)</f>
        <v xml:space="preserve">  </v>
      </c>
      <c r="D112" s="9">
        <f>C109</f>
        <v>0</v>
      </c>
      <c r="E112" s="26"/>
      <c r="F112" s="19" t="str">
        <f>IF(E112=0," ",RANK(E112,E112:E121))</f>
        <v xml:space="preserve"> </v>
      </c>
      <c r="G112" s="19" t="str">
        <f>IF(E112=0," ",INDEX(PlacePts,F112,C110-1))</f>
        <v xml:space="preserve"> </v>
      </c>
      <c r="H112" s="28" t="str">
        <f>IF(E112=0," ",IF(E112/H$109*3&gt;3.9,3.9,IF(E112/H$109*3&gt;2.1,E112/H$109*3,2.1)))</f>
        <v xml:space="preserve"> </v>
      </c>
      <c r="I112" s="28" t="str">
        <f>IF(E112=0," ",H112+G112)</f>
        <v xml:space="preserve"> </v>
      </c>
    </row>
    <row r="113" spans="1:9">
      <c r="A113" s="19">
        <v>2</v>
      </c>
      <c r="B113" s="25"/>
      <c r="C113" s="5" t="str">
        <f t="shared" ref="C113:C121" si="22">LOOKUP(B113,Registration)</f>
        <v xml:space="preserve">  </v>
      </c>
      <c r="D113" s="9">
        <f>C109</f>
        <v>0</v>
      </c>
      <c r="E113" s="30"/>
      <c r="F113" s="19" t="str">
        <f>IF(E113=0," ",RANK(E113,E112:E121))</f>
        <v xml:space="preserve"> </v>
      </c>
      <c r="G113" s="19" t="str">
        <f>IF(E113=0," ",INDEX(PlacePts,F113,C110-1))</f>
        <v xml:space="preserve"> </v>
      </c>
      <c r="H113" s="28" t="str">
        <f t="shared" ref="H113:H121" si="23">IF(E113=0," ",IF(E113/H$109*3&gt;3.9,3.9,IF(E113/H$109*3&gt;2.1,E113/H$109*3,2.1)))</f>
        <v xml:space="preserve"> </v>
      </c>
      <c r="I113" s="28" t="str">
        <f t="shared" ref="I113:I121" si="24">IF(E113=0," ",H113+G113)</f>
        <v xml:space="preserve"> </v>
      </c>
    </row>
    <row r="114" spans="1:9">
      <c r="A114" s="19">
        <v>3</v>
      </c>
      <c r="B114" s="25"/>
      <c r="C114" s="5" t="str">
        <f t="shared" si="22"/>
        <v xml:space="preserve">  </v>
      </c>
      <c r="D114" s="9">
        <f>C109</f>
        <v>0</v>
      </c>
      <c r="E114" s="30"/>
      <c r="F114" s="19" t="str">
        <f>IF(E114=0," ",RANK(E114,E112:E121))</f>
        <v xml:space="preserve"> </v>
      </c>
      <c r="G114" s="19" t="str">
        <f>IF(E114=0," ",INDEX(PlacePts,F114,C110-1))</f>
        <v xml:space="preserve"> </v>
      </c>
      <c r="H114" s="28" t="str">
        <f t="shared" si="23"/>
        <v xml:space="preserve"> </v>
      </c>
      <c r="I114" s="28" t="str">
        <f t="shared" si="24"/>
        <v xml:space="preserve"> </v>
      </c>
    </row>
    <row r="115" spans="1:9">
      <c r="A115" s="19">
        <v>4</v>
      </c>
      <c r="B115" s="25"/>
      <c r="C115" s="5" t="str">
        <f t="shared" si="22"/>
        <v xml:space="preserve">  </v>
      </c>
      <c r="D115" s="9">
        <f>C109</f>
        <v>0</v>
      </c>
      <c r="E115" s="30"/>
      <c r="F115" s="19" t="str">
        <f>IF(E115=0," ",RANK(E115,E112:E121))</f>
        <v xml:space="preserve"> </v>
      </c>
      <c r="G115" s="19" t="str">
        <f>IF(E115=0," ",INDEX(PlacePts,F115,C110-1))</f>
        <v xml:space="preserve"> </v>
      </c>
      <c r="H115" s="28" t="str">
        <f t="shared" si="23"/>
        <v xml:space="preserve"> </v>
      </c>
      <c r="I115" s="28" t="str">
        <f t="shared" si="24"/>
        <v xml:space="preserve"> </v>
      </c>
    </row>
    <row r="116" spans="1:9">
      <c r="A116" s="19">
        <v>5</v>
      </c>
      <c r="B116" s="25"/>
      <c r="C116" s="5" t="str">
        <f t="shared" si="22"/>
        <v xml:space="preserve">  </v>
      </c>
      <c r="D116" s="9">
        <f>C109</f>
        <v>0</v>
      </c>
      <c r="E116" s="30"/>
      <c r="F116" s="19" t="str">
        <f>IF(E116=0," ",RANK(E116,E112:E121))</f>
        <v xml:space="preserve"> </v>
      </c>
      <c r="G116" s="19" t="str">
        <f>IF(E116=0," ",INDEX(PlacePts,F116,C110-1))</f>
        <v xml:space="preserve"> </v>
      </c>
      <c r="H116" s="28" t="str">
        <f t="shared" si="23"/>
        <v xml:space="preserve"> </v>
      </c>
      <c r="I116" s="28" t="str">
        <f t="shared" si="24"/>
        <v xml:space="preserve"> </v>
      </c>
    </row>
    <row r="117" spans="1:9">
      <c r="A117" s="19">
        <v>6</v>
      </c>
      <c r="B117" s="25"/>
      <c r="C117" s="5" t="str">
        <f t="shared" si="22"/>
        <v xml:space="preserve">  </v>
      </c>
      <c r="D117" s="9">
        <f>C109</f>
        <v>0</v>
      </c>
      <c r="E117" s="30"/>
      <c r="F117" s="19" t="str">
        <f>IF(E117=0," ",RANK(E117,E112:E121))</f>
        <v xml:space="preserve"> </v>
      </c>
      <c r="G117" s="19" t="str">
        <f>IF(E117=0," ",INDEX(PlacePts,F117,C110-1))</f>
        <v xml:space="preserve"> </v>
      </c>
      <c r="H117" s="28" t="str">
        <f t="shared" si="23"/>
        <v xml:space="preserve"> </v>
      </c>
      <c r="I117" s="28" t="str">
        <f t="shared" si="24"/>
        <v xml:space="preserve"> </v>
      </c>
    </row>
    <row r="118" spans="1:9">
      <c r="A118" s="19">
        <v>7</v>
      </c>
      <c r="B118" s="25"/>
      <c r="C118" s="5" t="str">
        <f t="shared" si="22"/>
        <v xml:space="preserve">  </v>
      </c>
      <c r="D118" s="9">
        <f>C109</f>
        <v>0</v>
      </c>
      <c r="E118" s="30"/>
      <c r="F118" s="19" t="str">
        <f>IF(E118=0," ",RANK(E118,E112:E121))</f>
        <v xml:space="preserve"> </v>
      </c>
      <c r="G118" s="19" t="str">
        <f>IF(E118=0," ",INDEX(PlacePts,F118,C110-1))</f>
        <v xml:space="preserve"> </v>
      </c>
      <c r="H118" s="28" t="str">
        <f t="shared" si="23"/>
        <v xml:space="preserve"> </v>
      </c>
      <c r="I118" s="28" t="str">
        <f t="shared" si="24"/>
        <v xml:space="preserve"> </v>
      </c>
    </row>
    <row r="119" spans="1:9">
      <c r="A119" s="19">
        <v>8</v>
      </c>
      <c r="B119" s="25"/>
      <c r="C119" s="5" t="str">
        <f t="shared" si="22"/>
        <v xml:space="preserve">  </v>
      </c>
      <c r="D119" s="9">
        <f>C109</f>
        <v>0</v>
      </c>
      <c r="E119" s="30"/>
      <c r="F119" s="19" t="str">
        <f>IF(E119=0," ",RANK(E119,E112:E121))</f>
        <v xml:space="preserve"> </v>
      </c>
      <c r="G119" s="19" t="str">
        <f>IF(E119=0," ",INDEX(PlacePts,F119,C110-1))</f>
        <v xml:space="preserve"> </v>
      </c>
      <c r="H119" s="28" t="str">
        <f t="shared" si="23"/>
        <v xml:space="preserve"> </v>
      </c>
      <c r="I119" s="28" t="str">
        <f t="shared" si="24"/>
        <v xml:space="preserve"> </v>
      </c>
    </row>
    <row r="120" spans="1:9">
      <c r="A120" s="19">
        <v>9</v>
      </c>
      <c r="B120" s="25"/>
      <c r="C120" s="5" t="str">
        <f t="shared" si="22"/>
        <v xml:space="preserve">  </v>
      </c>
      <c r="D120" s="9">
        <f>C109</f>
        <v>0</v>
      </c>
      <c r="E120" s="30"/>
      <c r="F120" s="19" t="str">
        <f>IF(E120=0," ",RANK(E120,E112:E121))</f>
        <v xml:space="preserve"> </v>
      </c>
      <c r="G120" s="19" t="str">
        <f>IF(E120=0," ",INDEX(PlacePts,F120,C110-1))</f>
        <v xml:space="preserve"> </v>
      </c>
      <c r="H120" s="28" t="str">
        <f t="shared" si="23"/>
        <v xml:space="preserve"> </v>
      </c>
      <c r="I120" s="28" t="str">
        <f t="shared" si="24"/>
        <v xml:space="preserve"> </v>
      </c>
    </row>
    <row r="121" spans="1:9">
      <c r="A121" s="19">
        <v>10</v>
      </c>
      <c r="B121" s="25"/>
      <c r="C121" s="5" t="str">
        <f t="shared" si="22"/>
        <v xml:space="preserve">  </v>
      </c>
      <c r="D121" s="9">
        <f>C109</f>
        <v>0</v>
      </c>
      <c r="E121" s="31"/>
      <c r="F121" s="19" t="str">
        <f>IF(E121=0," ",RANK(E121,E112:E121))</f>
        <v xml:space="preserve"> </v>
      </c>
      <c r="G121" s="19" t="str">
        <f>IF(E121=0," ",INDEX(PlacePts,F121,C110-1))</f>
        <v xml:space="preserve"> </v>
      </c>
      <c r="H121" s="28" t="str">
        <f t="shared" si="23"/>
        <v xml:space="preserve"> </v>
      </c>
      <c r="I121" s="28" t="str">
        <f t="shared" si="24"/>
        <v xml:space="preserve"> </v>
      </c>
    </row>
    <row r="123" spans="1:9">
      <c r="B123" s="19" t="s">
        <v>534</v>
      </c>
      <c r="C123" s="32"/>
      <c r="G123" s="19" t="s">
        <v>535</v>
      </c>
      <c r="H123" s="19" t="e">
        <f>AVERAGE(E126:E135)</f>
        <v>#DIV/0!</v>
      </c>
    </row>
    <row r="124" spans="1:9">
      <c r="B124" s="19" t="s">
        <v>536</v>
      </c>
      <c r="C124" s="19">
        <f>COUNT(B126:B135)</f>
        <v>0</v>
      </c>
      <c r="G124" s="19" t="s">
        <v>537</v>
      </c>
      <c r="H124" s="19">
        <f>MAX(E126:E135)</f>
        <v>0</v>
      </c>
    </row>
    <row r="125" spans="1:9">
      <c r="B125" s="19" t="s">
        <v>538</v>
      </c>
      <c r="C125" s="19" t="s">
        <v>539</v>
      </c>
      <c r="E125" s="19" t="s">
        <v>540</v>
      </c>
      <c r="F125" s="19" t="s">
        <v>541</v>
      </c>
      <c r="G125" s="19" t="s">
        <v>542</v>
      </c>
      <c r="H125" s="19" t="s">
        <v>543</v>
      </c>
      <c r="I125" s="19" t="s">
        <v>544</v>
      </c>
    </row>
    <row r="126" spans="1:9">
      <c r="A126" s="19">
        <v>1</v>
      </c>
      <c r="B126" s="25"/>
      <c r="C126" s="5" t="str">
        <f>LOOKUP(B126,Registration)</f>
        <v xml:space="preserve">  </v>
      </c>
      <c r="D126" s="9">
        <f>C123</f>
        <v>0</v>
      </c>
      <c r="E126" s="25"/>
      <c r="F126" s="19" t="str">
        <f>IF(E126=0," ",RANK(E126,E126:E135))</f>
        <v xml:space="preserve"> </v>
      </c>
      <c r="G126" s="19" t="str">
        <f>IF(E126=0," ",INDEX(PlacePts,F126,C124-1))</f>
        <v xml:space="preserve"> </v>
      </c>
      <c r="H126" s="28" t="str">
        <f>IF(E126=0," ",IF(E126/H$123*3&gt;3.9,3.9,IF(E126/H$123*3&gt;2.1,E126/H$123*3,2.1)))</f>
        <v xml:space="preserve"> </v>
      </c>
      <c r="I126" s="28" t="str">
        <f>IF(E126=0," ",H126+G126)</f>
        <v xml:space="preserve"> </v>
      </c>
    </row>
    <row r="127" spans="1:9">
      <c r="A127" s="19">
        <v>2</v>
      </c>
      <c r="B127" s="25"/>
      <c r="C127" s="5" t="str">
        <f t="shared" ref="C127:C135" si="25">LOOKUP(B127,Registration)</f>
        <v xml:space="preserve">  </v>
      </c>
      <c r="D127" s="9">
        <f>C123</f>
        <v>0</v>
      </c>
      <c r="E127" s="25"/>
      <c r="F127" s="19" t="str">
        <f>IF(E127=0," ",RANK(E127,E126:E135))</f>
        <v xml:space="preserve"> </v>
      </c>
      <c r="G127" s="19" t="str">
        <f>IF(E127=0," ",INDEX(PlacePts,F127,C124-1))</f>
        <v xml:space="preserve"> </v>
      </c>
      <c r="H127" s="28" t="str">
        <f t="shared" ref="H127:H135" si="26">IF(E127=0," ",IF(E127/H$123*3&gt;3.9,3.9,IF(E127/H$123*3&gt;2.1,E127/H$123*3,2.1)))</f>
        <v xml:space="preserve"> </v>
      </c>
      <c r="I127" s="28" t="str">
        <f t="shared" ref="I127:I135" si="27">IF(E127=0," ",H127+G127)</f>
        <v xml:space="preserve"> </v>
      </c>
    </row>
    <row r="128" spans="1:9">
      <c r="A128" s="19">
        <v>3</v>
      </c>
      <c r="B128" s="25"/>
      <c r="C128" s="5" t="str">
        <f t="shared" si="25"/>
        <v xml:space="preserve">  </v>
      </c>
      <c r="D128" s="9">
        <f>C123</f>
        <v>0</v>
      </c>
      <c r="E128" s="25"/>
      <c r="F128" s="19" t="str">
        <f>IF(E128=0," ",RANK(E128,E126:E135))</f>
        <v xml:space="preserve"> </v>
      </c>
      <c r="G128" s="19" t="str">
        <f>IF(E128=0," ",INDEX(PlacePts,F128,C124-1))</f>
        <v xml:space="preserve"> </v>
      </c>
      <c r="H128" s="28" t="str">
        <f t="shared" si="26"/>
        <v xml:space="preserve"> </v>
      </c>
      <c r="I128" s="28" t="str">
        <f t="shared" si="27"/>
        <v xml:space="preserve"> </v>
      </c>
    </row>
    <row r="129" spans="1:9">
      <c r="A129" s="19">
        <v>4</v>
      </c>
      <c r="B129" s="25"/>
      <c r="C129" s="5" t="str">
        <f t="shared" si="25"/>
        <v xml:space="preserve">  </v>
      </c>
      <c r="D129" s="9">
        <f>C123</f>
        <v>0</v>
      </c>
      <c r="E129" s="25"/>
      <c r="F129" s="19" t="str">
        <f>IF(E129=0," ",RANK(E129,E126:E135))</f>
        <v xml:space="preserve"> </v>
      </c>
      <c r="G129" s="19" t="str">
        <f>IF(E129=0," ",INDEX(PlacePts,F129,C124-1))</f>
        <v xml:space="preserve"> </v>
      </c>
      <c r="H129" s="28" t="str">
        <f t="shared" si="26"/>
        <v xml:space="preserve"> </v>
      </c>
      <c r="I129" s="28" t="str">
        <f t="shared" si="27"/>
        <v xml:space="preserve"> </v>
      </c>
    </row>
    <row r="130" spans="1:9">
      <c r="A130" s="19">
        <v>5</v>
      </c>
      <c r="B130" s="25"/>
      <c r="C130" s="5" t="str">
        <f t="shared" si="25"/>
        <v xml:space="preserve">  </v>
      </c>
      <c r="D130" s="9">
        <f>C123</f>
        <v>0</v>
      </c>
      <c r="E130" s="25"/>
      <c r="F130" s="19" t="str">
        <f>IF(E130=0," ",RANK(E130,E126:E135))</f>
        <v xml:space="preserve"> </v>
      </c>
      <c r="G130" s="19" t="str">
        <f>IF(E130=0," ",INDEX(PlacePts,F130,C124-1))</f>
        <v xml:space="preserve"> </v>
      </c>
      <c r="H130" s="28" t="str">
        <f t="shared" si="26"/>
        <v xml:space="preserve"> </v>
      </c>
      <c r="I130" s="28" t="str">
        <f t="shared" si="27"/>
        <v xml:space="preserve"> </v>
      </c>
    </row>
    <row r="131" spans="1:9">
      <c r="A131" s="19">
        <v>6</v>
      </c>
      <c r="B131" s="25"/>
      <c r="C131" s="5" t="str">
        <f t="shared" si="25"/>
        <v xml:space="preserve">  </v>
      </c>
      <c r="D131" s="9">
        <f>C123</f>
        <v>0</v>
      </c>
      <c r="E131" s="25"/>
      <c r="F131" s="19" t="str">
        <f>IF(E131=0," ",RANK(E131,E126:E135))</f>
        <v xml:space="preserve"> </v>
      </c>
      <c r="G131" s="19" t="str">
        <f>IF(E131=0," ",INDEX(PlacePts,F131,C124-1))</f>
        <v xml:space="preserve"> </v>
      </c>
      <c r="H131" s="28" t="str">
        <f t="shared" si="26"/>
        <v xml:space="preserve"> </v>
      </c>
      <c r="I131" s="28" t="str">
        <f t="shared" si="27"/>
        <v xml:space="preserve"> </v>
      </c>
    </row>
    <row r="132" spans="1:9">
      <c r="A132" s="19">
        <v>7</v>
      </c>
      <c r="B132" s="25"/>
      <c r="C132" s="5" t="str">
        <f t="shared" si="25"/>
        <v xml:space="preserve">  </v>
      </c>
      <c r="D132" s="9">
        <f>C123</f>
        <v>0</v>
      </c>
      <c r="E132" s="25"/>
      <c r="F132" s="19" t="str">
        <f>IF(E132=0," ",RANK(E132,E126:E135))</f>
        <v xml:space="preserve"> </v>
      </c>
      <c r="G132" s="19" t="str">
        <f>IF(E132=0," ",INDEX(PlacePts,F132,C124-1))</f>
        <v xml:space="preserve"> </v>
      </c>
      <c r="H132" s="28" t="str">
        <f t="shared" si="26"/>
        <v xml:space="preserve"> </v>
      </c>
      <c r="I132" s="28" t="str">
        <f t="shared" si="27"/>
        <v xml:space="preserve"> </v>
      </c>
    </row>
    <row r="133" spans="1:9">
      <c r="A133" s="19">
        <v>8</v>
      </c>
      <c r="B133" s="25"/>
      <c r="C133" s="5" t="str">
        <f t="shared" si="25"/>
        <v xml:space="preserve">  </v>
      </c>
      <c r="D133" s="9">
        <f>C123</f>
        <v>0</v>
      </c>
      <c r="E133" s="25"/>
      <c r="F133" s="19" t="str">
        <f>IF(E133=0," ",RANK(E133,E126:E135))</f>
        <v xml:space="preserve"> </v>
      </c>
      <c r="G133" s="19" t="str">
        <f>IF(E133=0," ",INDEX(PlacePts,F133,C124-1))</f>
        <v xml:space="preserve"> </v>
      </c>
      <c r="H133" s="28" t="str">
        <f t="shared" si="26"/>
        <v xml:space="preserve"> </v>
      </c>
      <c r="I133" s="28" t="str">
        <f t="shared" si="27"/>
        <v xml:space="preserve"> </v>
      </c>
    </row>
    <row r="134" spans="1:9">
      <c r="A134" s="19">
        <v>9</v>
      </c>
      <c r="B134" s="25"/>
      <c r="C134" s="5" t="str">
        <f t="shared" si="25"/>
        <v xml:space="preserve">  </v>
      </c>
      <c r="D134" s="9">
        <f>C123</f>
        <v>0</v>
      </c>
      <c r="E134" s="25"/>
      <c r="F134" s="19" t="str">
        <f>IF(E134=0," ",RANK(E134,E126:E135))</f>
        <v xml:space="preserve"> </v>
      </c>
      <c r="G134" s="19" t="str">
        <f>IF(E134=0," ",INDEX(PlacePts,F134,C124-1))</f>
        <v xml:space="preserve"> </v>
      </c>
      <c r="H134" s="28" t="str">
        <f t="shared" si="26"/>
        <v xml:space="preserve"> </v>
      </c>
      <c r="I134" s="28" t="str">
        <f t="shared" si="27"/>
        <v xml:space="preserve"> </v>
      </c>
    </row>
    <row r="135" spans="1:9">
      <c r="A135" s="19">
        <v>10</v>
      </c>
      <c r="B135" s="25"/>
      <c r="C135" s="5" t="str">
        <f t="shared" si="25"/>
        <v xml:space="preserve">  </v>
      </c>
      <c r="D135" s="9">
        <f>C123</f>
        <v>0</v>
      </c>
      <c r="E135" s="25"/>
      <c r="F135" s="19" t="str">
        <f>IF(E135=0," ",RANK(E135,E126:E135))</f>
        <v xml:space="preserve"> </v>
      </c>
      <c r="G135" s="19" t="str">
        <f>IF(E135=0," ",INDEX(PlacePts,F135,C124-1))</f>
        <v xml:space="preserve"> </v>
      </c>
      <c r="H135" s="28" t="str">
        <f t="shared" si="26"/>
        <v xml:space="preserve"> </v>
      </c>
      <c r="I135" s="28" t="str">
        <f t="shared" si="27"/>
        <v xml:space="preserve"> </v>
      </c>
    </row>
    <row r="138" spans="1:9">
      <c r="B138" s="19" t="s">
        <v>545</v>
      </c>
      <c r="C138" s="32"/>
      <c r="G138" s="19" t="s">
        <v>546</v>
      </c>
      <c r="H138" s="19" t="e">
        <f>AVERAGE(E141:E150)</f>
        <v>#DIV/0!</v>
      </c>
    </row>
    <row r="139" spans="1:9">
      <c r="B139" s="19" t="s">
        <v>547</v>
      </c>
      <c r="C139" s="19">
        <f>COUNT(B141:B150)</f>
        <v>0</v>
      </c>
      <c r="G139" s="19" t="s">
        <v>548</v>
      </c>
      <c r="H139" s="19">
        <f>MAX(E141:E150)</f>
        <v>0</v>
      </c>
    </row>
    <row r="140" spans="1:9">
      <c r="B140" s="19" t="s">
        <v>549</v>
      </c>
      <c r="C140" s="19" t="s">
        <v>550</v>
      </c>
      <c r="E140" s="19" t="s">
        <v>551</v>
      </c>
      <c r="F140" s="19" t="s">
        <v>552</v>
      </c>
      <c r="G140" s="19" t="s">
        <v>553</v>
      </c>
      <c r="H140" s="19" t="s">
        <v>554</v>
      </c>
      <c r="I140" s="19" t="s">
        <v>555</v>
      </c>
    </row>
    <row r="141" spans="1:9">
      <c r="A141" s="19">
        <v>1</v>
      </c>
      <c r="B141" s="25"/>
      <c r="C141" s="5" t="str">
        <f>LOOKUP(B141,Registration)</f>
        <v xml:space="preserve">  </v>
      </c>
      <c r="D141" s="9">
        <f>C138</f>
        <v>0</v>
      </c>
      <c r="E141" s="25"/>
      <c r="F141" s="19" t="str">
        <f>IF(E141=0," ",RANK(E141,E141:E150))</f>
        <v xml:space="preserve"> </v>
      </c>
      <c r="G141" s="19" t="str">
        <f>IF(E141=0," ",INDEX(PlacePts,F141,C139-1))</f>
        <v xml:space="preserve"> </v>
      </c>
      <c r="H141" s="28" t="str">
        <f>IF(E141=0," ",IF(E141/H$138*3&gt;3.9,3.9,IF(E141/H$138*3&gt;2.1,E141/H$138*3,2.1)))</f>
        <v xml:space="preserve"> </v>
      </c>
      <c r="I141" s="28" t="str">
        <f>IF(E141=0," ",H141+G141)</f>
        <v xml:space="preserve"> </v>
      </c>
    </row>
    <row r="142" spans="1:9">
      <c r="A142" s="19">
        <v>2</v>
      </c>
      <c r="B142" s="25"/>
      <c r="C142" s="5" t="str">
        <f t="shared" ref="C142:C150" si="28">LOOKUP(B142,Registration)</f>
        <v xml:space="preserve">  </v>
      </c>
      <c r="D142" s="9">
        <f>C138</f>
        <v>0</v>
      </c>
      <c r="E142" s="25"/>
      <c r="F142" s="19" t="str">
        <f>IF(E142=0," ",RANK(E142,E141:E150))</f>
        <v xml:space="preserve"> </v>
      </c>
      <c r="G142" s="19" t="str">
        <f>IF(E142=0," ",INDEX(PlacePts,F142,C139-1))</f>
        <v xml:space="preserve"> </v>
      </c>
      <c r="H142" s="28" t="str">
        <f t="shared" ref="H142:H150" si="29">IF(E142=0," ",IF(E142/H$138*3&gt;3.9,3.9,IF(E142/H$138*3&gt;2.1,E142/H$138*3,2.1)))</f>
        <v xml:space="preserve"> </v>
      </c>
      <c r="I142" s="28" t="str">
        <f t="shared" ref="I142:I150" si="30">IF(E142=0," ",H142+G142)</f>
        <v xml:space="preserve"> </v>
      </c>
    </row>
    <row r="143" spans="1:9">
      <c r="A143" s="19">
        <v>3</v>
      </c>
      <c r="B143" s="25"/>
      <c r="C143" s="5" t="str">
        <f t="shared" si="28"/>
        <v xml:space="preserve">  </v>
      </c>
      <c r="D143" s="9">
        <f>C138</f>
        <v>0</v>
      </c>
      <c r="E143" s="25"/>
      <c r="F143" s="19" t="str">
        <f>IF(E143=0," ",RANK(E143,E141:E150))</f>
        <v xml:space="preserve"> </v>
      </c>
      <c r="G143" s="19" t="str">
        <f>IF(E143=0," ",INDEX(PlacePts,F143,C139-1))</f>
        <v xml:space="preserve"> </v>
      </c>
      <c r="H143" s="28" t="str">
        <f t="shared" si="29"/>
        <v xml:space="preserve"> </v>
      </c>
      <c r="I143" s="28" t="str">
        <f t="shared" si="30"/>
        <v xml:space="preserve"> </v>
      </c>
    </row>
    <row r="144" spans="1:9">
      <c r="A144" s="19">
        <v>4</v>
      </c>
      <c r="B144" s="25"/>
      <c r="C144" s="5" t="str">
        <f t="shared" si="28"/>
        <v xml:space="preserve">  </v>
      </c>
      <c r="D144" s="9">
        <f>C138</f>
        <v>0</v>
      </c>
      <c r="E144" s="25"/>
      <c r="F144" s="19" t="str">
        <f>IF(E144=0," ",RANK(E144,E141:E150))</f>
        <v xml:space="preserve"> </v>
      </c>
      <c r="G144" s="19" t="str">
        <f>IF(E144=0," ",INDEX(PlacePts,F144,C139-1))</f>
        <v xml:space="preserve"> </v>
      </c>
      <c r="H144" s="28" t="str">
        <f t="shared" si="29"/>
        <v xml:space="preserve"> </v>
      </c>
      <c r="I144" s="28" t="str">
        <f t="shared" si="30"/>
        <v xml:space="preserve"> </v>
      </c>
    </row>
    <row r="145" spans="1:9">
      <c r="A145" s="19">
        <v>5</v>
      </c>
      <c r="B145" s="25"/>
      <c r="C145" s="5" t="str">
        <f t="shared" si="28"/>
        <v xml:space="preserve">  </v>
      </c>
      <c r="D145" s="9">
        <f>C138</f>
        <v>0</v>
      </c>
      <c r="E145" s="25"/>
      <c r="F145" s="19" t="str">
        <f>IF(E145=0," ",RANK(E145,E141:E150))</f>
        <v xml:space="preserve"> </v>
      </c>
      <c r="G145" s="19" t="str">
        <f>IF(E145=0," ",INDEX(PlacePts,F145,C139-1))</f>
        <v xml:space="preserve"> </v>
      </c>
      <c r="H145" s="28" t="str">
        <f t="shared" si="29"/>
        <v xml:space="preserve"> </v>
      </c>
      <c r="I145" s="28" t="str">
        <f t="shared" si="30"/>
        <v xml:space="preserve"> </v>
      </c>
    </row>
    <row r="146" spans="1:9">
      <c r="A146" s="19">
        <v>6</v>
      </c>
      <c r="B146" s="25"/>
      <c r="C146" s="5" t="str">
        <f t="shared" si="28"/>
        <v xml:space="preserve">  </v>
      </c>
      <c r="D146" s="9">
        <f>C138</f>
        <v>0</v>
      </c>
      <c r="E146" s="25"/>
      <c r="F146" s="19" t="str">
        <f>IF(E146=0," ",RANK(E146,E141:E150))</f>
        <v xml:space="preserve"> </v>
      </c>
      <c r="G146" s="19" t="str">
        <f>IF(E146=0," ",INDEX(PlacePts,F146,C139-1))</f>
        <v xml:space="preserve"> </v>
      </c>
      <c r="H146" s="28" t="str">
        <f t="shared" si="29"/>
        <v xml:space="preserve"> </v>
      </c>
      <c r="I146" s="28" t="str">
        <f t="shared" si="30"/>
        <v xml:space="preserve"> </v>
      </c>
    </row>
    <row r="147" spans="1:9">
      <c r="A147" s="19">
        <v>7</v>
      </c>
      <c r="B147" s="25"/>
      <c r="C147" s="5" t="str">
        <f t="shared" si="28"/>
        <v xml:space="preserve">  </v>
      </c>
      <c r="D147" s="9">
        <f>C138</f>
        <v>0</v>
      </c>
      <c r="E147" s="25"/>
      <c r="F147" s="19" t="str">
        <f>IF(E147=0," ",RANK(E147,E141:E150))</f>
        <v xml:space="preserve"> </v>
      </c>
      <c r="G147" s="19" t="str">
        <f>IF(E147=0," ",INDEX(PlacePts,F147,C139-1))</f>
        <v xml:space="preserve"> </v>
      </c>
      <c r="H147" s="28" t="str">
        <f t="shared" si="29"/>
        <v xml:space="preserve"> </v>
      </c>
      <c r="I147" s="28" t="str">
        <f t="shared" si="30"/>
        <v xml:space="preserve"> </v>
      </c>
    </row>
    <row r="148" spans="1:9">
      <c r="A148" s="19">
        <v>8</v>
      </c>
      <c r="B148" s="25"/>
      <c r="C148" s="5" t="str">
        <f t="shared" si="28"/>
        <v xml:space="preserve">  </v>
      </c>
      <c r="D148" s="9">
        <f>C138</f>
        <v>0</v>
      </c>
      <c r="E148" s="25"/>
      <c r="F148" s="19" t="str">
        <f>IF(E148=0," ",RANK(E148,E141:E150))</f>
        <v xml:space="preserve"> </v>
      </c>
      <c r="G148" s="19" t="str">
        <f>IF(E148=0," ",INDEX(PlacePts,F148,C139-1))</f>
        <v xml:space="preserve"> </v>
      </c>
      <c r="H148" s="28" t="str">
        <f t="shared" si="29"/>
        <v xml:space="preserve"> </v>
      </c>
      <c r="I148" s="28" t="str">
        <f t="shared" si="30"/>
        <v xml:space="preserve"> </v>
      </c>
    </row>
    <row r="149" spans="1:9">
      <c r="A149" s="19">
        <v>9</v>
      </c>
      <c r="B149" s="25"/>
      <c r="C149" s="5" t="str">
        <f t="shared" si="28"/>
        <v xml:space="preserve">  </v>
      </c>
      <c r="D149" s="9">
        <f>C138</f>
        <v>0</v>
      </c>
      <c r="E149" s="25"/>
      <c r="F149" s="19" t="str">
        <f>IF(E149=0," ",RANK(E149,E141:E150))</f>
        <v xml:space="preserve"> </v>
      </c>
      <c r="G149" s="19" t="str">
        <f>IF(E149=0," ",INDEX(PlacePts,F149,C139-1))</f>
        <v xml:space="preserve"> </v>
      </c>
      <c r="H149" s="28" t="str">
        <f t="shared" si="29"/>
        <v xml:space="preserve"> </v>
      </c>
      <c r="I149" s="28" t="str">
        <f t="shared" si="30"/>
        <v xml:space="preserve"> </v>
      </c>
    </row>
    <row r="150" spans="1:9">
      <c r="A150" s="19">
        <v>10</v>
      </c>
      <c r="B150" s="25"/>
      <c r="C150" s="5" t="str">
        <f t="shared" si="28"/>
        <v xml:space="preserve">  </v>
      </c>
      <c r="D150" s="9">
        <f>C138</f>
        <v>0</v>
      </c>
      <c r="E150" s="25"/>
      <c r="F150" s="19" t="str">
        <f>IF(E150=0," ",RANK(E150,E141:E150))</f>
        <v xml:space="preserve"> </v>
      </c>
      <c r="G150" s="19" t="str">
        <f>IF(E150=0," ",INDEX(PlacePts,F150,C139-1))</f>
        <v xml:space="preserve"> </v>
      </c>
      <c r="H150" s="28" t="str">
        <f t="shared" si="29"/>
        <v xml:space="preserve"> </v>
      </c>
      <c r="I150" s="28" t="str">
        <f t="shared" si="30"/>
        <v xml:space="preserve"> </v>
      </c>
    </row>
  </sheetData>
  <mergeCells count="1">
    <mergeCell ref="C3:E3"/>
  </mergeCells>
  <phoneticPr fontId="0" type="noConversion"/>
  <pageMargins left="0.78749999999999998" right="0.78749999999999998" top="0.78749999999999998" bottom="0.78749999999999998" header="0.5" footer="0.5"/>
  <pageSetup scale="89" firstPageNumber="0" orientation="portrait" horizontalDpi="300" verticalDpi="300" r:id="rId1"/>
  <headerFooter alignWithMargins="0"/>
  <rowBreaks count="1" manualBreakCount="1">
    <brk id="87" max="8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49"/>
  <sheetViews>
    <sheetView tabSelected="1" view="pageBreakPreview" topLeftCell="A5" zoomScale="90" zoomScaleNormal="100" zoomScaleSheetLayoutView="9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11.710937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556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557</v>
      </c>
      <c r="C3" s="126">
        <v>40194</v>
      </c>
      <c r="D3" s="127"/>
      <c r="E3" s="127"/>
      <c r="F3" s="20"/>
      <c r="G3" s="20"/>
      <c r="H3" s="20"/>
      <c r="I3" s="20"/>
    </row>
    <row r="4" spans="1:15">
      <c r="A4" s="20"/>
      <c r="B4" s="20" t="s">
        <v>558</v>
      </c>
      <c r="C4" s="23">
        <v>0.79166666666666663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559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560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1004</v>
      </c>
      <c r="C8" s="20"/>
      <c r="D8" s="21"/>
      <c r="E8" s="20"/>
      <c r="F8" s="20"/>
      <c r="G8" s="20"/>
      <c r="H8" s="20"/>
      <c r="I8" s="20"/>
    </row>
    <row r="10" spans="1:15">
      <c r="B10" s="19" t="s">
        <v>561</v>
      </c>
      <c r="C10" s="32">
        <v>1870</v>
      </c>
      <c r="G10" s="19" t="s">
        <v>562</v>
      </c>
      <c r="H10" s="46">
        <f>AVERAGE(E13:E22)</f>
        <v>5046</v>
      </c>
    </row>
    <row r="11" spans="1:15">
      <c r="B11" s="19" t="s">
        <v>563</v>
      </c>
      <c r="C11" s="19">
        <f>COUNT(B13:B22)</f>
        <v>5</v>
      </c>
      <c r="G11" s="19" t="s">
        <v>564</v>
      </c>
      <c r="H11" s="19">
        <f>MAX(E13:E22)</f>
        <v>6378</v>
      </c>
    </row>
    <row r="12" spans="1:15">
      <c r="B12" s="19" t="s">
        <v>565</v>
      </c>
      <c r="C12" s="19" t="s">
        <v>566</v>
      </c>
      <c r="E12" s="19" t="s">
        <v>567</v>
      </c>
      <c r="F12" s="19" t="s">
        <v>568</v>
      </c>
      <c r="G12" s="19" t="s">
        <v>569</v>
      </c>
      <c r="H12" s="19" t="s">
        <v>570</v>
      </c>
      <c r="I12" s="19" t="s">
        <v>571</v>
      </c>
    </row>
    <row r="13" spans="1:15">
      <c r="A13" s="19">
        <v>1</v>
      </c>
      <c r="B13" s="112">
        <v>30</v>
      </c>
      <c r="C13" s="5" t="str">
        <f>LOOKUP(B13,Registration)</f>
        <v>Mike Coyne</v>
      </c>
      <c r="D13" s="9">
        <f>C10</f>
        <v>1870</v>
      </c>
      <c r="E13" s="113">
        <v>3483</v>
      </c>
      <c r="F13" s="19">
        <f>IF(E13=0," ",RANK(E13,E13:E22))</f>
        <v>5</v>
      </c>
      <c r="G13" s="19">
        <f>IF(E13=0," ",INDEX(PlacePts,F13,C11-1))</f>
        <v>-2</v>
      </c>
      <c r="H13" s="28">
        <f>IF(E13=0," ",IF(E13/H$10*3&gt;3.9,3.9,IF(E13/H$10*3&gt;2.1,E13/H$10*3,2.1)))</f>
        <v>2.1</v>
      </c>
      <c r="I13" s="28">
        <f>IF(E13=0," ",H13+G13)</f>
        <v>0.10000000000000009</v>
      </c>
      <c r="J13" s="29"/>
      <c r="K13" s="29"/>
      <c r="L13" s="29"/>
      <c r="M13" s="29"/>
      <c r="N13" s="29"/>
      <c r="O13" s="29"/>
    </row>
    <row r="14" spans="1:15">
      <c r="A14" s="19">
        <v>2</v>
      </c>
      <c r="B14" s="112">
        <v>50</v>
      </c>
      <c r="C14" s="5" t="str">
        <f t="shared" ref="C14:C22" si="0">LOOKUP(B14,Registration)</f>
        <v>Kevin Karg</v>
      </c>
      <c r="D14" s="9">
        <f>C10</f>
        <v>1870</v>
      </c>
      <c r="E14" s="114">
        <v>4383</v>
      </c>
      <c r="F14" s="19">
        <f>IF(E14=0," ",RANK(E14,E13:E22))</f>
        <v>4</v>
      </c>
      <c r="G14" s="19">
        <f>IF(E14=0," ",INDEX(PlacePts,F14,C11-1))</f>
        <v>-1</v>
      </c>
      <c r="H14" s="28">
        <f t="shared" ref="H14:H22" si="1">IF(E14=0," ",IF(E14/H$10*3&gt;3.9,3.9,IF(E14/H$10*3&gt;2.1,E14/H$10*3,2.1)))</f>
        <v>2.6058263971462541</v>
      </c>
      <c r="I14" s="28">
        <f t="shared" ref="I14:I22" si="2">IF(E14=0," ",H14+G14)</f>
        <v>1.6058263971462541</v>
      </c>
      <c r="J14" s="29"/>
      <c r="K14" s="29"/>
      <c r="L14" s="29"/>
      <c r="M14" s="29"/>
      <c r="N14" s="29"/>
      <c r="O14" s="29"/>
    </row>
    <row r="15" spans="1:15">
      <c r="A15" s="19">
        <v>3</v>
      </c>
      <c r="B15" s="112">
        <v>24</v>
      </c>
      <c r="C15" s="5" t="str">
        <f t="shared" si="0"/>
        <v>Michael Monical</v>
      </c>
      <c r="D15" s="9">
        <f>C10</f>
        <v>1870</v>
      </c>
      <c r="E15" s="114">
        <v>6378</v>
      </c>
      <c r="F15" s="19">
        <f>IF(E15=0," ",RANK(E15,E13:E22))</f>
        <v>1</v>
      </c>
      <c r="G15" s="19">
        <f>IF(E15=0," ",INDEX(PlacePts,F15,C11-1))</f>
        <v>2</v>
      </c>
      <c r="H15" s="28">
        <f t="shared" si="1"/>
        <v>3.7919143876337689</v>
      </c>
      <c r="I15" s="28">
        <f t="shared" si="2"/>
        <v>5.7919143876337689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38</v>
      </c>
      <c r="C16" s="5" t="str">
        <f t="shared" si="0"/>
        <v>Anthony Carver</v>
      </c>
      <c r="D16" s="9">
        <f>C10</f>
        <v>1870</v>
      </c>
      <c r="E16" s="114">
        <v>4859</v>
      </c>
      <c r="F16" s="19">
        <f>IF(E16=0," ",RANK(E16,E13:E22))</f>
        <v>3</v>
      </c>
      <c r="G16" s="19">
        <f>IF(E16=0," ",INDEX(PlacePts,F16,C$11-1))</f>
        <v>0</v>
      </c>
      <c r="H16" s="28">
        <f t="shared" si="1"/>
        <v>2.8888228299643282</v>
      </c>
      <c r="I16" s="28">
        <f t="shared" si="2"/>
        <v>2.8888228299643282</v>
      </c>
      <c r="J16" s="29"/>
      <c r="K16" s="29"/>
      <c r="L16" s="29"/>
      <c r="M16" s="29"/>
      <c r="N16" s="29"/>
      <c r="O16" s="29"/>
    </row>
    <row r="17" spans="1:15">
      <c r="A17" s="19">
        <v>5</v>
      </c>
      <c r="B17" s="112">
        <v>27</v>
      </c>
      <c r="C17" s="5" t="str">
        <f t="shared" si="0"/>
        <v>Bruce Beard</v>
      </c>
      <c r="D17" s="9">
        <f>C10</f>
        <v>1870</v>
      </c>
      <c r="E17" s="114">
        <v>6127</v>
      </c>
      <c r="F17" s="19">
        <f>IF(E17=0," ",RANK(E17,E13:E22))</f>
        <v>2</v>
      </c>
      <c r="G17" s="43">
        <f>IF(E17=0," ",INDEX(PlacePts,F17,C11-1))</f>
        <v>1</v>
      </c>
      <c r="H17" s="28">
        <f t="shared" si="1"/>
        <v>3.6426872770511292</v>
      </c>
      <c r="I17" s="28">
        <f t="shared" si="2"/>
        <v>4.6426872770511292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112"/>
      <c r="C18" s="5" t="str">
        <f t="shared" si="0"/>
        <v xml:space="preserve">  </v>
      </c>
      <c r="D18" s="9">
        <f>C10</f>
        <v>1870</v>
      </c>
      <c r="E18" s="114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si="0"/>
        <v xml:space="preserve">  </v>
      </c>
      <c r="D19" s="9">
        <f>C10</f>
        <v>1870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0"/>
        <v xml:space="preserve">  </v>
      </c>
      <c r="D20" s="9">
        <f>C10</f>
        <v>1870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0"/>
        <v xml:space="preserve">  </v>
      </c>
      <c r="D21" s="9">
        <f>C10</f>
        <v>1870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 hidden="1">
      <c r="A22" s="19">
        <v>10</v>
      </c>
      <c r="B22" s="112"/>
      <c r="C22" s="5" t="str">
        <f t="shared" si="0"/>
        <v xml:space="preserve">  </v>
      </c>
      <c r="D22" s="9">
        <f>C10</f>
        <v>1870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3" spans="1:15" ht="13.5" thickBot="1">
      <c r="B23" s="120"/>
      <c r="E23" s="120"/>
    </row>
    <row r="24" spans="1:15" ht="13.5" thickBot="1">
      <c r="B24" s="120" t="s">
        <v>572</v>
      </c>
      <c r="C24" s="101">
        <v>1824</v>
      </c>
      <c r="E24" s="120"/>
      <c r="G24" s="19" t="s">
        <v>573</v>
      </c>
      <c r="H24" s="19">
        <f>AVERAGE(E27:E36)</f>
        <v>8427.75</v>
      </c>
    </row>
    <row r="25" spans="1:15">
      <c r="B25" s="120" t="s">
        <v>36</v>
      </c>
      <c r="C25" s="19">
        <f>COUNT(B27:B36)</f>
        <v>4</v>
      </c>
      <c r="E25" s="120"/>
      <c r="G25" s="19" t="s">
        <v>574</v>
      </c>
      <c r="H25" s="19">
        <f>MAX(E27:E36)</f>
        <v>10297</v>
      </c>
    </row>
    <row r="26" spans="1:15" ht="13.5" thickBot="1">
      <c r="B26" s="120" t="s">
        <v>38</v>
      </c>
      <c r="C26" s="19" t="s">
        <v>575</v>
      </c>
      <c r="E26" s="120" t="s">
        <v>40</v>
      </c>
      <c r="F26" s="19" t="s">
        <v>576</v>
      </c>
      <c r="G26" s="19" t="s">
        <v>577</v>
      </c>
      <c r="H26" s="19" t="s">
        <v>578</v>
      </c>
      <c r="I26" s="19" t="s">
        <v>579</v>
      </c>
    </row>
    <row r="27" spans="1:15" ht="13.5" thickBot="1">
      <c r="A27" s="19">
        <v>1</v>
      </c>
      <c r="B27" s="112">
        <v>15</v>
      </c>
      <c r="C27" s="5" t="str">
        <f>LOOKUP(B27,Registration)</f>
        <v>John Tamplin</v>
      </c>
      <c r="D27" s="9">
        <f>C24</f>
        <v>1824</v>
      </c>
      <c r="E27" s="113">
        <v>8484</v>
      </c>
      <c r="F27" s="47">
        <f>IF(E27=0," ",RANK(E27,E27:E36))</f>
        <v>3</v>
      </c>
      <c r="G27" s="45">
        <f>IF(E27=0," ",INDEX(PlacePts,F27,C25-1))</f>
        <v>-0.5</v>
      </c>
      <c r="H27" s="28">
        <f>IF(E27=0," ",IF(E27/H$24*3&gt;3.9,3.9,IF(E27/H$24*3&gt;2.1,E27/H$24*3,2.1)))</f>
        <v>3.0200231378481801</v>
      </c>
      <c r="I27" s="28">
        <f>IF(E27=0," ",H27+G27)</f>
        <v>2.5200231378481801</v>
      </c>
      <c r="J27" s="29"/>
      <c r="K27" s="29"/>
      <c r="L27" s="29"/>
      <c r="M27" s="29"/>
      <c r="N27" s="29"/>
      <c r="O27" s="29"/>
    </row>
    <row r="28" spans="1:15" ht="13.5" thickBot="1">
      <c r="A28" s="19">
        <v>2</v>
      </c>
      <c r="B28" s="112">
        <v>16</v>
      </c>
      <c r="C28" s="5" t="str">
        <f>LOOKUP(B28,Registration)</f>
        <v>Jeanette Allen</v>
      </c>
      <c r="D28" s="9">
        <f>C24</f>
        <v>1824</v>
      </c>
      <c r="E28" s="113">
        <v>5988</v>
      </c>
      <c r="F28" s="19">
        <f>IF(E28=0," ",RANK(E28,E27:E36))</f>
        <v>4</v>
      </c>
      <c r="G28" s="19">
        <f>IF(E28=0," ",INDEX(PlacePts,F28,C25-1))</f>
        <v>-1.5</v>
      </c>
      <c r="H28" s="28">
        <f t="shared" ref="H28:H36" si="3">IF(E28=0," ",IF(E28/H$24*3&gt;3.9,3.9,IF(E28/H$24*3&gt;2.1,E28/H$24*3,2.1)))</f>
        <v>2.131529767731601</v>
      </c>
      <c r="I28" s="28">
        <f t="shared" ref="I28:I36" si="4">IF(E28=0," ",H28+G28)</f>
        <v>0.63152976773160097</v>
      </c>
      <c r="J28" s="29"/>
      <c r="K28" s="29"/>
      <c r="L28" s="29"/>
      <c r="M28" s="29"/>
      <c r="N28" s="29"/>
      <c r="O28" s="29"/>
    </row>
    <row r="29" spans="1:15" ht="13.5" thickBot="1">
      <c r="A29" s="19">
        <v>3</v>
      </c>
      <c r="B29" s="112">
        <v>21</v>
      </c>
      <c r="C29" s="5" t="str">
        <f>LOOKUP(B29,Registration)</f>
        <v>Alex Sheldon</v>
      </c>
      <c r="D29" s="9">
        <f>C24</f>
        <v>1824</v>
      </c>
      <c r="E29" s="113">
        <v>10297</v>
      </c>
      <c r="F29" s="19">
        <f>IF(E29=0," ",RANK(E29,E27:E36))</f>
        <v>1</v>
      </c>
      <c r="G29" s="19">
        <f>IF(E29=0," ",INDEX(PlacePts,F29,C25-1))</f>
        <v>1.5</v>
      </c>
      <c r="H29" s="28">
        <f t="shared" si="3"/>
        <v>3.6653911186259678</v>
      </c>
      <c r="I29" s="28">
        <f t="shared" si="4"/>
        <v>5.1653911186259673</v>
      </c>
      <c r="J29" s="29"/>
      <c r="K29" s="29"/>
      <c r="L29" s="29"/>
      <c r="M29" s="29"/>
      <c r="N29" s="29"/>
      <c r="O29" s="29"/>
    </row>
    <row r="30" spans="1:15">
      <c r="A30" s="19">
        <v>4</v>
      </c>
      <c r="B30" s="112">
        <v>20</v>
      </c>
      <c r="C30" s="5" t="str">
        <f>LOOKUP(B30,Registration)</f>
        <v>David Hecht</v>
      </c>
      <c r="D30" s="9">
        <f>C24</f>
        <v>1824</v>
      </c>
      <c r="E30" s="113">
        <v>8942</v>
      </c>
      <c r="F30" s="19">
        <f>IF(E30=0," ",RANK(E30,E27:E36))</f>
        <v>2</v>
      </c>
      <c r="G30" s="19">
        <f>IF(E30=0," ",INDEX(PlacePts,F30,C25-1))</f>
        <v>0.5</v>
      </c>
      <c r="H30" s="28">
        <f t="shared" si="3"/>
        <v>3.1830559757942511</v>
      </c>
      <c r="I30" s="28">
        <f t="shared" si="4"/>
        <v>3.6830559757942511</v>
      </c>
      <c r="J30" s="29"/>
      <c r="K30" s="29"/>
      <c r="L30" s="29"/>
      <c r="M30" s="29"/>
      <c r="N30" s="29"/>
      <c r="O30" s="29"/>
    </row>
    <row r="31" spans="1:15" hidden="1">
      <c r="A31" s="19">
        <v>5</v>
      </c>
      <c r="B31" s="112"/>
      <c r="C31" s="5" t="str">
        <f t="shared" ref="C31:C36" si="5">LOOKUP(B31,Registration)</f>
        <v xml:space="preserve">  </v>
      </c>
      <c r="D31" s="9">
        <f>C24</f>
        <v>1824</v>
      </c>
      <c r="E31" s="114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3"/>
        <v xml:space="preserve"> </v>
      </c>
      <c r="I31" s="28" t="str">
        <f t="shared" si="4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112"/>
      <c r="C32" s="5" t="str">
        <f t="shared" si="5"/>
        <v xml:space="preserve">  </v>
      </c>
      <c r="D32" s="9">
        <f>C24</f>
        <v>1824</v>
      </c>
      <c r="E32" s="114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3"/>
        <v xml:space="preserve"> </v>
      </c>
      <c r="I32" s="28" t="str">
        <f t="shared" si="4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112"/>
      <c r="C33" s="5" t="str">
        <f t="shared" si="5"/>
        <v xml:space="preserve">  </v>
      </c>
      <c r="D33" s="9">
        <f>C24</f>
        <v>1824</v>
      </c>
      <c r="E33" s="114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3"/>
        <v xml:space="preserve"> </v>
      </c>
      <c r="I33" s="28" t="str">
        <f t="shared" si="4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112"/>
      <c r="C34" s="5" t="str">
        <f t="shared" si="5"/>
        <v xml:space="preserve">  </v>
      </c>
      <c r="D34" s="9">
        <f>C24</f>
        <v>1824</v>
      </c>
      <c r="E34" s="114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3"/>
        <v xml:space="preserve"> </v>
      </c>
      <c r="I34" s="28" t="str">
        <f t="shared" si="4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112"/>
      <c r="C35" s="5" t="str">
        <f t="shared" si="5"/>
        <v xml:space="preserve">  </v>
      </c>
      <c r="D35" s="9">
        <f>C24</f>
        <v>1824</v>
      </c>
      <c r="E35" s="114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3"/>
        <v xml:space="preserve"> </v>
      </c>
      <c r="I35" s="28" t="str">
        <f t="shared" si="4"/>
        <v xml:space="preserve"> </v>
      </c>
    </row>
    <row r="36" spans="1:15" hidden="1">
      <c r="A36" s="19">
        <v>10</v>
      </c>
      <c r="B36" s="112"/>
      <c r="C36" s="5" t="str">
        <f t="shared" si="5"/>
        <v xml:space="preserve">  </v>
      </c>
      <c r="D36" s="9">
        <f>C24</f>
        <v>1824</v>
      </c>
      <c r="E36" s="12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3"/>
        <v xml:space="preserve"> </v>
      </c>
      <c r="I36" s="28" t="str">
        <f t="shared" si="4"/>
        <v xml:space="preserve"> </v>
      </c>
    </row>
    <row r="37" spans="1:15" ht="13.5" thickBot="1">
      <c r="B37" s="120"/>
      <c r="E37" s="120"/>
    </row>
    <row r="38" spans="1:15" ht="13.5" thickBot="1">
      <c r="B38" s="120" t="s">
        <v>580</v>
      </c>
      <c r="C38" s="119" t="s">
        <v>1112</v>
      </c>
      <c r="E38" s="120"/>
      <c r="G38" s="19" t="s">
        <v>581</v>
      </c>
      <c r="H38" s="19">
        <f>AVERAGE(E41:E50)</f>
        <v>7084.4</v>
      </c>
    </row>
    <row r="39" spans="1:15">
      <c r="B39" s="120" t="s">
        <v>36</v>
      </c>
      <c r="C39" s="19">
        <f>COUNT(B41:B50)</f>
        <v>5</v>
      </c>
      <c r="E39" s="120"/>
      <c r="G39" s="19" t="s">
        <v>582</v>
      </c>
      <c r="H39" s="19">
        <f>MAX(E41:E50)</f>
        <v>8441</v>
      </c>
    </row>
    <row r="40" spans="1:15" ht="13.5" thickBot="1">
      <c r="B40" s="120" t="s">
        <v>38</v>
      </c>
      <c r="C40" s="19" t="s">
        <v>583</v>
      </c>
      <c r="E40" s="120" t="s">
        <v>40</v>
      </c>
      <c r="F40" s="19" t="s">
        <v>584</v>
      </c>
      <c r="G40" s="19" t="s">
        <v>585</v>
      </c>
      <c r="H40" s="19" t="s">
        <v>586</v>
      </c>
      <c r="I40" s="19" t="s">
        <v>587</v>
      </c>
    </row>
    <row r="41" spans="1:15" ht="13.5" thickBot="1">
      <c r="A41" s="19">
        <v>1</v>
      </c>
      <c r="B41" s="112">
        <v>54</v>
      </c>
      <c r="C41" s="5" t="str">
        <f>LOOKUP(B41,Registration)</f>
        <v>Dale Maxfield</v>
      </c>
      <c r="D41" s="9" t="str">
        <f>C38</f>
        <v>18West</v>
      </c>
      <c r="E41" s="113">
        <v>7613</v>
      </c>
      <c r="F41" s="47">
        <f>IF(E41=0," ",RANK(E41,E41:E50))</f>
        <v>3</v>
      </c>
      <c r="G41" s="48">
        <f>IF(E41=0," ",INDEX(PlacePts,F41,C39-1))</f>
        <v>0</v>
      </c>
      <c r="H41" s="28">
        <f>IF(E41=0," ",IF(E41/H$38*3&gt;3.9,3.9,IF(E41/H$38*3&gt;2.1,E41/H$38*3,2.1)))</f>
        <v>3.223843938795099</v>
      </c>
      <c r="I41" s="28">
        <f>IF(E41=0," ",H41+G41)</f>
        <v>3.223843938795099</v>
      </c>
    </row>
    <row r="42" spans="1:15" ht="13.5" thickBot="1">
      <c r="A42" s="19">
        <v>2</v>
      </c>
      <c r="B42" s="112">
        <v>49</v>
      </c>
      <c r="C42" s="5" t="str">
        <f>LOOKUP(B42,Registration)</f>
        <v>Charlie Beattie</v>
      </c>
      <c r="D42" s="9" t="str">
        <f>C38</f>
        <v>18West</v>
      </c>
      <c r="E42" s="113">
        <v>5424</v>
      </c>
      <c r="F42" s="19">
        <f>IF(E42=0," ",RANK(E42,E41:E50))</f>
        <v>5</v>
      </c>
      <c r="G42" s="19">
        <f>IF(E42=0," ",INDEX(PlacePts,F42,C39-1))</f>
        <v>-2</v>
      </c>
      <c r="H42" s="28">
        <f t="shared" ref="H42:H50" si="6">IF(E42=0," ",IF(E42/H$38*3&gt;3.9,3.9,IF(E42/H$38*3&gt;2.1,E42/H$38*3,2.1)))</f>
        <v>2.2968776466602678</v>
      </c>
      <c r="I42" s="28">
        <f t="shared" ref="I42:I50" si="7">IF(E42=0," ",H42+G42)</f>
        <v>0.29687764666026784</v>
      </c>
    </row>
    <row r="43" spans="1:15" ht="13.5" thickBot="1">
      <c r="A43" s="19">
        <v>3</v>
      </c>
      <c r="B43" s="112">
        <v>8</v>
      </c>
      <c r="C43" s="5" t="str">
        <f>LOOKUP(B43,Registration)</f>
        <v>Mike Bennett</v>
      </c>
      <c r="D43" s="9" t="str">
        <f>C38</f>
        <v>18West</v>
      </c>
      <c r="E43" s="113">
        <v>6000</v>
      </c>
      <c r="F43" s="19">
        <f>IF(E43=0," ",RANK(E43,E41:E50))</f>
        <v>4</v>
      </c>
      <c r="G43" s="19">
        <f>IF(E43=0," ",INDEX(PlacePts,F43,C39-1))</f>
        <v>-1</v>
      </c>
      <c r="H43" s="28">
        <f t="shared" si="6"/>
        <v>2.5407938569250748</v>
      </c>
      <c r="I43" s="28">
        <f t="shared" si="7"/>
        <v>1.5407938569250748</v>
      </c>
    </row>
    <row r="44" spans="1:15" ht="13.5" thickBot="1">
      <c r="A44" s="19">
        <v>4</v>
      </c>
      <c r="B44" s="112">
        <v>53</v>
      </c>
      <c r="C44" s="5" t="str">
        <f>LOOKUP(B44,Registration)</f>
        <v>David Aber</v>
      </c>
      <c r="D44" s="9" t="str">
        <f>C38</f>
        <v>18West</v>
      </c>
      <c r="E44" s="113">
        <v>7944</v>
      </c>
      <c r="F44" s="19">
        <f>IF(E44=0," ",RANK(E44,E41:E50))</f>
        <v>2</v>
      </c>
      <c r="G44" s="19">
        <f>IF(E44=0," ",INDEX(PlacePts,F44,C39-1))</f>
        <v>1</v>
      </c>
      <c r="H44" s="28">
        <f t="shared" si="6"/>
        <v>3.364011066568799</v>
      </c>
      <c r="I44" s="28">
        <f t="shared" si="7"/>
        <v>4.364011066568799</v>
      </c>
    </row>
    <row r="45" spans="1:15">
      <c r="A45" s="19">
        <v>5</v>
      </c>
      <c r="B45" s="112">
        <v>39</v>
      </c>
      <c r="C45" s="5" t="str">
        <f>LOOKUP(B45,Registration)</f>
        <v>Dave Lionett</v>
      </c>
      <c r="D45" s="9" t="str">
        <f>C38</f>
        <v>18West</v>
      </c>
      <c r="E45" s="113">
        <v>8441</v>
      </c>
      <c r="F45" s="19">
        <f>IF(E45=0," ",RANK(E45,E41:E50))</f>
        <v>1</v>
      </c>
      <c r="G45" s="19">
        <f>IF(E45=0," ",INDEX(PlacePts,F45,C39-1))</f>
        <v>2</v>
      </c>
      <c r="H45" s="28">
        <f t="shared" si="6"/>
        <v>3.5744734910507594</v>
      </c>
      <c r="I45" s="28">
        <f t="shared" si="7"/>
        <v>5.5744734910507594</v>
      </c>
    </row>
    <row r="46" spans="1:15" hidden="1">
      <c r="A46" s="19">
        <v>6</v>
      </c>
      <c r="B46" s="25"/>
      <c r="C46" s="5" t="str">
        <f t="shared" ref="C46:C50" si="8">LOOKUP(B46,Registration)</f>
        <v xml:space="preserve">  </v>
      </c>
      <c r="D46" s="9" t="str">
        <f>C38</f>
        <v>18West</v>
      </c>
      <c r="E46" s="30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6"/>
        <v xml:space="preserve"> </v>
      </c>
      <c r="I46" s="28" t="str">
        <f t="shared" si="7"/>
        <v xml:space="preserve"> </v>
      </c>
    </row>
    <row r="47" spans="1:15" ht="11.25" hidden="1" customHeight="1">
      <c r="A47" s="19">
        <v>7</v>
      </c>
      <c r="B47" s="25"/>
      <c r="C47" s="5" t="str">
        <f t="shared" si="8"/>
        <v xml:space="preserve">  </v>
      </c>
      <c r="D47" s="9" t="str">
        <f>C38</f>
        <v>18West</v>
      </c>
      <c r="E47" s="30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6"/>
        <v xml:space="preserve"> </v>
      </c>
      <c r="I47" s="28" t="str">
        <f t="shared" si="7"/>
        <v xml:space="preserve"> </v>
      </c>
    </row>
    <row r="48" spans="1:15" hidden="1">
      <c r="A48" s="19">
        <v>8</v>
      </c>
      <c r="B48" s="25"/>
      <c r="C48" s="5" t="str">
        <f t="shared" si="8"/>
        <v xml:space="preserve">  </v>
      </c>
      <c r="D48" s="9" t="str">
        <f>C38</f>
        <v>18West</v>
      </c>
      <c r="E48" s="30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6"/>
        <v xml:space="preserve"> </v>
      </c>
      <c r="I48" s="28" t="str">
        <f t="shared" si="7"/>
        <v xml:space="preserve"> </v>
      </c>
    </row>
    <row r="49" spans="1:9" hidden="1">
      <c r="A49" s="19">
        <v>9</v>
      </c>
      <c r="B49" s="25"/>
      <c r="C49" s="5" t="str">
        <f t="shared" si="8"/>
        <v xml:space="preserve">  </v>
      </c>
      <c r="D49" s="9" t="str">
        <f>C38</f>
        <v>18West</v>
      </c>
      <c r="E49" s="30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6"/>
        <v xml:space="preserve"> </v>
      </c>
      <c r="I49" s="28" t="str">
        <f t="shared" si="7"/>
        <v xml:space="preserve"> </v>
      </c>
    </row>
    <row r="50" spans="1:9" hidden="1">
      <c r="A50" s="19">
        <v>10</v>
      </c>
      <c r="B50" s="25"/>
      <c r="C50" s="5" t="str">
        <f t="shared" si="8"/>
        <v xml:space="preserve">  </v>
      </c>
      <c r="D50" s="9" t="str">
        <f>C38</f>
        <v>18West</v>
      </c>
      <c r="E50" s="3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6"/>
        <v xml:space="preserve"> </v>
      </c>
      <c r="I50" s="28" t="str">
        <f t="shared" si="7"/>
        <v xml:space="preserve"> </v>
      </c>
    </row>
    <row r="51" spans="1:9" ht="13.5" thickBot="1"/>
    <row r="52" spans="1:9" ht="13.5" thickBot="1">
      <c r="B52" s="19" t="s">
        <v>588</v>
      </c>
      <c r="C52" s="101">
        <v>1817</v>
      </c>
      <c r="G52" s="19" t="s">
        <v>589</v>
      </c>
      <c r="H52" s="19">
        <f>AVERAGE(E55:E64)</f>
        <v>6338.6</v>
      </c>
    </row>
    <row r="53" spans="1:9">
      <c r="B53" s="19" t="s">
        <v>590</v>
      </c>
      <c r="C53" s="19">
        <f>COUNT(B55:B64)</f>
        <v>5</v>
      </c>
      <c r="G53" s="19" t="s">
        <v>591</v>
      </c>
      <c r="H53" s="19">
        <f>MAX(E55:E64)</f>
        <v>8618</v>
      </c>
    </row>
    <row r="54" spans="1:9" ht="13.5" thickBot="1">
      <c r="B54" s="19" t="s">
        <v>592</v>
      </c>
      <c r="C54" s="19" t="s">
        <v>593</v>
      </c>
      <c r="E54" s="19" t="s">
        <v>594</v>
      </c>
      <c r="F54" s="19" t="s">
        <v>595</v>
      </c>
      <c r="G54" s="19" t="s">
        <v>596</v>
      </c>
      <c r="H54" s="19" t="s">
        <v>597</v>
      </c>
      <c r="I54" s="19" t="s">
        <v>598</v>
      </c>
    </row>
    <row r="55" spans="1:9" ht="13.5" thickBot="1">
      <c r="A55" s="19">
        <v>1</v>
      </c>
      <c r="B55" s="25">
        <v>17</v>
      </c>
      <c r="C55" s="5" t="str">
        <f t="shared" ref="C55:C60" si="9">LOOKUP(B55,Registration)</f>
        <v>Tim Flowers</v>
      </c>
      <c r="D55" s="9">
        <f>C52</f>
        <v>1817</v>
      </c>
      <c r="E55" s="26">
        <v>5537</v>
      </c>
      <c r="F55" s="19">
        <f>IF(E55=0," ",RANK(E55,E55:E64))</f>
        <v>4</v>
      </c>
      <c r="G55" s="19">
        <f>IF(E55=0," ",INDEX(PlacePts,F55,C53-1))</f>
        <v>-1</v>
      </c>
      <c r="H55" s="28">
        <f>IF(E55=0," ",IF(E55/H$52*3&gt;3.9,3.9,IF(E55/H$52*3&gt;2.1,E55/H$52*3,2.1)))</f>
        <v>2.620610229388193</v>
      </c>
      <c r="I55" s="28">
        <f>IF(E55=0," ",H55+G55)</f>
        <v>1.620610229388193</v>
      </c>
    </row>
    <row r="56" spans="1:9" ht="13.5" thickBot="1">
      <c r="A56" s="19">
        <v>2</v>
      </c>
      <c r="B56" s="25">
        <v>36</v>
      </c>
      <c r="C56" s="5" t="str">
        <f t="shared" si="9"/>
        <v>Ken Boucher</v>
      </c>
      <c r="D56" s="9">
        <f>C52</f>
        <v>1817</v>
      </c>
      <c r="E56" s="26">
        <v>4442</v>
      </c>
      <c r="F56" s="19">
        <f>IF(E56=0," ",RANK(E56,E55:E64))</f>
        <v>5</v>
      </c>
      <c r="G56" s="19">
        <f>IF(E56=0," ",INDEX(PlacePts,F56,C53-1))</f>
        <v>-2</v>
      </c>
      <c r="H56" s="28">
        <f t="shared" ref="H56:H64" si="10">IF(E56=0," ",IF(E56/H$52*3&gt;3.9,3.9,IF(E56/H$52*3&gt;2.1,E56/H$52*3,2.1)))</f>
        <v>2.1023569873473638</v>
      </c>
      <c r="I56" s="28">
        <f t="shared" ref="I56:I64" si="11">IF(E56=0," ",H56+G56)</f>
        <v>0.10235698734736376</v>
      </c>
    </row>
    <row r="57" spans="1:9" ht="13.5" thickBot="1">
      <c r="A57" s="19">
        <v>3</v>
      </c>
      <c r="B57" s="25">
        <v>18</v>
      </c>
      <c r="C57" s="5" t="str">
        <f t="shared" si="9"/>
        <v>Craig Bartell</v>
      </c>
      <c r="D57" s="9">
        <f>C52</f>
        <v>1817</v>
      </c>
      <c r="E57" s="26">
        <v>8618</v>
      </c>
      <c r="F57" s="19">
        <f>IF(E57=0," ",RANK(E57,E55:E64))</f>
        <v>1</v>
      </c>
      <c r="G57" s="19">
        <f>IF(E57=0," ",INDEX(PlacePts,F57,C53-1))</f>
        <v>2</v>
      </c>
      <c r="H57" s="28">
        <f t="shared" si="10"/>
        <v>3.9</v>
      </c>
      <c r="I57" s="28">
        <f t="shared" si="11"/>
        <v>5.9</v>
      </c>
    </row>
    <row r="58" spans="1:9" ht="13.5" thickBot="1">
      <c r="A58" s="19">
        <v>4</v>
      </c>
      <c r="B58" s="25">
        <v>5</v>
      </c>
      <c r="C58" s="5" t="str">
        <f t="shared" si="9"/>
        <v>Stephen Webb</v>
      </c>
      <c r="D58" s="9">
        <f>C52</f>
        <v>1817</v>
      </c>
      <c r="E58" s="26">
        <v>6141</v>
      </c>
      <c r="F58" s="19">
        <f>IF(E58=0," ",RANK(E58,E55:E64))</f>
        <v>3</v>
      </c>
      <c r="G58" s="19">
        <f>IF(E58=0," ",INDEX(PlacePts,F58,C53-1))</f>
        <v>0</v>
      </c>
      <c r="H58" s="28">
        <f t="shared" si="10"/>
        <v>2.9064777711166503</v>
      </c>
      <c r="I58" s="28">
        <f t="shared" si="11"/>
        <v>2.9064777711166503</v>
      </c>
    </row>
    <row r="59" spans="1:9">
      <c r="A59" s="19">
        <v>5</v>
      </c>
      <c r="B59" s="25">
        <v>28</v>
      </c>
      <c r="C59" s="5" t="str">
        <f t="shared" si="9"/>
        <v>Rick Dutton</v>
      </c>
      <c r="D59" s="9">
        <f>C52</f>
        <v>1817</v>
      </c>
      <c r="E59" s="26">
        <v>6955</v>
      </c>
      <c r="F59" s="19">
        <f>IF(E59=0," ",RANK(E59,E55:E64))</f>
        <v>2</v>
      </c>
      <c r="G59" s="19">
        <f>IF(E59=0," ",INDEX(PlacePts,F59,C53-1))</f>
        <v>1</v>
      </c>
      <c r="H59" s="28">
        <f t="shared" si="10"/>
        <v>3.2917363455652664</v>
      </c>
      <c r="I59" s="28">
        <f t="shared" si="11"/>
        <v>4.2917363455652664</v>
      </c>
    </row>
    <row r="60" spans="1:9" hidden="1">
      <c r="A60" s="19">
        <v>6</v>
      </c>
      <c r="B60" s="25"/>
      <c r="C60" s="5" t="str">
        <f t="shared" si="9"/>
        <v xml:space="preserve">  </v>
      </c>
      <c r="D60" s="9">
        <f>C52</f>
        <v>1817</v>
      </c>
      <c r="E60" s="26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0"/>
        <v xml:space="preserve"> </v>
      </c>
      <c r="I60" s="28" t="str">
        <f t="shared" si="11"/>
        <v xml:space="preserve"> </v>
      </c>
    </row>
    <row r="61" spans="1:9" hidden="1">
      <c r="A61" s="19">
        <v>7</v>
      </c>
      <c r="B61" s="25"/>
      <c r="C61" s="5" t="str">
        <f t="shared" ref="C61:C64" si="12">LOOKUP(B61,Registration)</f>
        <v xml:space="preserve">  </v>
      </c>
      <c r="D61" s="9">
        <f>C52</f>
        <v>1817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0"/>
        <v xml:space="preserve"> </v>
      </c>
      <c r="I61" s="28" t="str">
        <f t="shared" si="11"/>
        <v xml:space="preserve"> </v>
      </c>
    </row>
    <row r="62" spans="1:9" ht="13.5" hidden="1" customHeight="1">
      <c r="A62" s="19">
        <v>8</v>
      </c>
      <c r="B62" s="25"/>
      <c r="C62" s="5" t="str">
        <f t="shared" si="12"/>
        <v xml:space="preserve">  </v>
      </c>
      <c r="D62" s="9">
        <f>C52</f>
        <v>1817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0"/>
        <v xml:space="preserve"> </v>
      </c>
      <c r="I62" s="28" t="str">
        <f t="shared" si="11"/>
        <v xml:space="preserve"> </v>
      </c>
    </row>
    <row r="63" spans="1:9" hidden="1">
      <c r="A63" s="19">
        <v>9</v>
      </c>
      <c r="B63" s="25"/>
      <c r="C63" s="5" t="str">
        <f t="shared" si="12"/>
        <v xml:space="preserve">  </v>
      </c>
      <c r="D63" s="9">
        <f>C52</f>
        <v>1817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0"/>
        <v xml:space="preserve"> </v>
      </c>
      <c r="I63" s="28" t="str">
        <f t="shared" si="11"/>
        <v xml:space="preserve"> </v>
      </c>
    </row>
    <row r="64" spans="1:9" hidden="1">
      <c r="A64" s="19">
        <v>10</v>
      </c>
      <c r="B64" s="25"/>
      <c r="C64" s="5" t="str">
        <f t="shared" si="12"/>
        <v xml:space="preserve">  </v>
      </c>
      <c r="D64" s="9">
        <f>C52</f>
        <v>1817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0"/>
        <v xml:space="preserve"> </v>
      </c>
      <c r="I64" s="28" t="str">
        <f t="shared" si="11"/>
        <v xml:space="preserve"> </v>
      </c>
    </row>
    <row r="65" spans="1:9" ht="13.5" thickBot="1"/>
    <row r="66" spans="1:9" ht="13.5" thickBot="1">
      <c r="B66" s="19" t="s">
        <v>599</v>
      </c>
      <c r="C66" s="101">
        <v>1824</v>
      </c>
      <c r="G66" s="19" t="s">
        <v>600</v>
      </c>
      <c r="H66" s="19">
        <f>AVERAGE(E69:E78)</f>
        <v>8013.25</v>
      </c>
    </row>
    <row r="67" spans="1:9">
      <c r="B67" s="19" t="s">
        <v>601</v>
      </c>
      <c r="C67" s="19">
        <f>COUNT(B69:B78)</f>
        <v>4</v>
      </c>
      <c r="G67" s="19" t="s">
        <v>602</v>
      </c>
      <c r="H67" s="19">
        <f>MAX(E69:E78)</f>
        <v>8798</v>
      </c>
    </row>
    <row r="68" spans="1:9" ht="13.5" thickBot="1">
      <c r="B68" s="19" t="s">
        <v>603</v>
      </c>
      <c r="C68" s="19" t="s">
        <v>604</v>
      </c>
      <c r="E68" s="19" t="s">
        <v>605</v>
      </c>
      <c r="F68" s="19" t="s">
        <v>606</v>
      </c>
      <c r="G68" s="19" t="s">
        <v>607</v>
      </c>
      <c r="H68" s="19" t="s">
        <v>608</v>
      </c>
      <c r="I68" s="19" t="s">
        <v>609</v>
      </c>
    </row>
    <row r="69" spans="1:9" ht="13.5" thickBot="1">
      <c r="A69" s="19">
        <v>1</v>
      </c>
      <c r="B69" s="112">
        <v>4</v>
      </c>
      <c r="C69" s="5" t="str">
        <f>LOOKUP(B69,Registration)</f>
        <v>Jeff Heuer</v>
      </c>
      <c r="D69" s="9">
        <f>C66</f>
        <v>1824</v>
      </c>
      <c r="E69" s="113">
        <v>8798</v>
      </c>
      <c r="F69" s="19">
        <f>IF(E69=0," ",RANK(E69,E69:E78))</f>
        <v>1</v>
      </c>
      <c r="G69" s="19">
        <f>IF(E69=0," ",INDEX(PlacePts,F69,C67-1))</f>
        <v>1.5</v>
      </c>
      <c r="H69" s="28">
        <f>IF(E69=0," ",IF(E69/H$66*3&gt;3.9,3.9,IF(E69/H$66*3&gt;2.1,E69/H$66*3,2.1)))</f>
        <v>3.2937946526066204</v>
      </c>
      <c r="I69" s="28">
        <f>IF(E69=0," ",H69+G69)</f>
        <v>4.7937946526066204</v>
      </c>
    </row>
    <row r="70" spans="1:9" ht="13.5" thickBot="1">
      <c r="A70" s="19">
        <v>2</v>
      </c>
      <c r="B70" s="112">
        <v>7</v>
      </c>
      <c r="C70" s="5" t="str">
        <f>LOOKUP(B70,Registration)</f>
        <v>Simon Craddock</v>
      </c>
      <c r="D70" s="9">
        <f>C66</f>
        <v>1824</v>
      </c>
      <c r="E70" s="113">
        <v>8104</v>
      </c>
      <c r="F70" s="19">
        <f>IF(E70=0," ",RANK(E70,E69:E78))</f>
        <v>2</v>
      </c>
      <c r="G70" s="19">
        <f>IF(E70=0," ",INDEX(PlacePts,F70,C67-1))</f>
        <v>0.5</v>
      </c>
      <c r="H70" s="28">
        <f t="shared" ref="H70:H78" si="13">IF(E70=0," ",IF(E70/H$66*3&gt;3.9,3.9,IF(E70/H$66*3&gt;2.1,E70/H$66*3,2.1)))</f>
        <v>3.0339749789411288</v>
      </c>
      <c r="I70" s="28">
        <f t="shared" ref="I70:I78" si="14">IF(E70=0," ",H70+G70)</f>
        <v>3.5339749789411288</v>
      </c>
    </row>
    <row r="71" spans="1:9" ht="13.5" thickBot="1">
      <c r="A71" s="19">
        <v>3</v>
      </c>
      <c r="B71" s="112">
        <v>52</v>
      </c>
      <c r="C71" s="5" t="str">
        <f>LOOKUP(B71,Registration)</f>
        <v>Franklin</v>
      </c>
      <c r="D71" s="9">
        <f>C66</f>
        <v>1824</v>
      </c>
      <c r="E71" s="113">
        <v>7066</v>
      </c>
      <c r="F71" s="19">
        <f>IF(E71=0," ",RANK(E71,E69:E78))</f>
        <v>4</v>
      </c>
      <c r="G71" s="19">
        <f>IF(E71=0," ",INDEX(PlacePts,F71,C67-1))</f>
        <v>-1.5</v>
      </c>
      <c r="H71" s="28">
        <f t="shared" si="13"/>
        <v>2.645368608242598</v>
      </c>
      <c r="I71" s="28">
        <f t="shared" si="14"/>
        <v>1.145368608242598</v>
      </c>
    </row>
    <row r="72" spans="1:9">
      <c r="A72" s="19">
        <v>4</v>
      </c>
      <c r="B72" s="112">
        <v>22</v>
      </c>
      <c r="C72" s="5" t="str">
        <f>LOOKUP(B72,Registration)</f>
        <v>Barrington B.</v>
      </c>
      <c r="D72" s="9">
        <f>C66</f>
        <v>1824</v>
      </c>
      <c r="E72" s="113">
        <v>8085</v>
      </c>
      <c r="F72" s="19">
        <f>IF(E72=0," ",RANK(E72,E69:E78))</f>
        <v>3</v>
      </c>
      <c r="G72" s="19">
        <f>IF(E72=0," ",INDEX(PlacePts,F72,C67-1))</f>
        <v>-0.5</v>
      </c>
      <c r="H72" s="28">
        <f t="shared" si="13"/>
        <v>3.0268617602096528</v>
      </c>
      <c r="I72" s="28">
        <f t="shared" si="14"/>
        <v>2.5268617602096528</v>
      </c>
    </row>
    <row r="73" spans="1:9" hidden="1">
      <c r="A73" s="19">
        <v>5</v>
      </c>
      <c r="B73" s="112"/>
      <c r="C73" s="5" t="str">
        <f t="shared" ref="C73:C78" si="15">LOOKUP(B73,Registration)</f>
        <v xml:space="preserve">  </v>
      </c>
      <c r="D73" s="9">
        <f>C66</f>
        <v>1824</v>
      </c>
      <c r="E73" s="112"/>
      <c r="F73" s="19" t="str">
        <f>IF(E73=0," ",RANK(E73,E69:E78))</f>
        <v xml:space="preserve"> </v>
      </c>
      <c r="G73" s="19" t="str">
        <f>IF(E73=0," ",INDEX(PlacePts,F73,C67-1))</f>
        <v xml:space="preserve"> </v>
      </c>
      <c r="H73" s="28" t="str">
        <f t="shared" si="13"/>
        <v xml:space="preserve"> </v>
      </c>
      <c r="I73" s="28" t="str">
        <f t="shared" si="14"/>
        <v xml:space="preserve"> </v>
      </c>
    </row>
    <row r="74" spans="1:9" hidden="1">
      <c r="A74" s="19">
        <v>6</v>
      </c>
      <c r="B74" s="112"/>
      <c r="C74" s="5" t="str">
        <f t="shared" si="15"/>
        <v xml:space="preserve">  </v>
      </c>
      <c r="D74" s="9">
        <f>C66</f>
        <v>1824</v>
      </c>
      <c r="E74" s="112"/>
      <c r="F74" s="19" t="str">
        <f>IF(E74=0," ",RANK(E74,E69:E78))</f>
        <v xml:space="preserve"> </v>
      </c>
      <c r="G74" s="19" t="str">
        <f>IF(E74=0," ",INDEX(PlacePts,F74,C67-1))</f>
        <v xml:space="preserve"> </v>
      </c>
      <c r="H74" s="28" t="str">
        <f t="shared" si="13"/>
        <v xml:space="preserve"> </v>
      </c>
      <c r="I74" s="28" t="str">
        <f t="shared" si="14"/>
        <v xml:space="preserve"> </v>
      </c>
    </row>
    <row r="75" spans="1:9" hidden="1">
      <c r="A75" s="19">
        <v>7</v>
      </c>
      <c r="B75" s="112"/>
      <c r="C75" s="5" t="str">
        <f t="shared" si="15"/>
        <v xml:space="preserve">  </v>
      </c>
      <c r="D75" s="9">
        <f>C66</f>
        <v>1824</v>
      </c>
      <c r="E75" s="112"/>
      <c r="F75" s="19" t="str">
        <f>IF(E75=0," ",RANK(E75,E69:E78))</f>
        <v xml:space="preserve"> </v>
      </c>
      <c r="G75" s="19" t="str">
        <f>IF(E75=0," ",INDEX(PlacePts,F75,C67-1))</f>
        <v xml:space="preserve"> </v>
      </c>
      <c r="H75" s="28" t="str">
        <f t="shared" si="13"/>
        <v xml:space="preserve"> </v>
      </c>
      <c r="I75" s="28" t="str">
        <f t="shared" si="14"/>
        <v xml:space="preserve"> </v>
      </c>
    </row>
    <row r="76" spans="1:9" hidden="1">
      <c r="A76" s="19">
        <v>8</v>
      </c>
      <c r="B76" s="112"/>
      <c r="C76" s="5" t="str">
        <f t="shared" si="15"/>
        <v xml:space="preserve">  </v>
      </c>
      <c r="D76" s="9">
        <f>C66</f>
        <v>1824</v>
      </c>
      <c r="E76" s="112"/>
      <c r="F76" s="19" t="str">
        <f>IF(E76=0," ",RANK(E76,E69:E78))</f>
        <v xml:space="preserve"> </v>
      </c>
      <c r="G76" s="19" t="str">
        <f>IF(E76=0," ",INDEX(PlacePts,F76,C67-1))</f>
        <v xml:space="preserve"> </v>
      </c>
      <c r="H76" s="28" t="str">
        <f t="shared" si="13"/>
        <v xml:space="preserve"> </v>
      </c>
      <c r="I76" s="28" t="str">
        <f t="shared" si="14"/>
        <v xml:space="preserve"> </v>
      </c>
    </row>
    <row r="77" spans="1:9" hidden="1">
      <c r="A77" s="19">
        <v>9</v>
      </c>
      <c r="B77" s="112"/>
      <c r="C77" s="5" t="str">
        <f t="shared" si="15"/>
        <v xml:space="preserve">  </v>
      </c>
      <c r="D77" s="9">
        <f>C66</f>
        <v>1824</v>
      </c>
      <c r="E77" s="112"/>
      <c r="F77" s="19" t="str">
        <f>IF(E77=0," ",RANK(E77,E69:E78))</f>
        <v xml:space="preserve"> </v>
      </c>
      <c r="G77" s="19" t="str">
        <f>IF(E77=0," ",INDEX(PlacePts,F77,C67-1))</f>
        <v xml:space="preserve"> </v>
      </c>
      <c r="H77" s="28" t="str">
        <f t="shared" si="13"/>
        <v xml:space="preserve"> </v>
      </c>
      <c r="I77" s="28" t="str">
        <f t="shared" si="14"/>
        <v xml:space="preserve"> </v>
      </c>
    </row>
    <row r="78" spans="1:9" hidden="1">
      <c r="A78" s="19">
        <v>10</v>
      </c>
      <c r="B78" s="112"/>
      <c r="C78" s="5" t="str">
        <f t="shared" si="15"/>
        <v xml:space="preserve">  </v>
      </c>
      <c r="D78" s="9">
        <f>C66</f>
        <v>1824</v>
      </c>
      <c r="E78" s="112"/>
      <c r="F78" s="19" t="str">
        <f>IF(E78=0," ",RANK(E78,E69:E78))</f>
        <v xml:space="preserve"> </v>
      </c>
      <c r="G78" s="19" t="str">
        <f>IF(E78=0," ",INDEX(PlacePts,F78,C67-1))</f>
        <v xml:space="preserve"> </v>
      </c>
      <c r="H78" s="28" t="str">
        <f t="shared" si="13"/>
        <v xml:space="preserve"> </v>
      </c>
      <c r="I78" s="28" t="str">
        <f t="shared" si="14"/>
        <v xml:space="preserve"> </v>
      </c>
    </row>
    <row r="79" spans="1:9" ht="13.5" thickBot="1">
      <c r="B79" s="120"/>
      <c r="E79" s="120"/>
    </row>
    <row r="80" spans="1:9" ht="13.5" thickBot="1">
      <c r="B80" s="120" t="s">
        <v>610</v>
      </c>
      <c r="C80" s="118" t="s">
        <v>1106</v>
      </c>
      <c r="E80" s="120"/>
      <c r="G80" s="19" t="s">
        <v>611</v>
      </c>
      <c r="H80" s="19">
        <f>AVERAGE(E83:E92)</f>
        <v>5380.2</v>
      </c>
    </row>
    <row r="81" spans="1:9">
      <c r="B81" s="120" t="s">
        <v>36</v>
      </c>
      <c r="C81" s="19">
        <f>COUNT(B83:B92)</f>
        <v>5</v>
      </c>
      <c r="E81" s="120"/>
      <c r="G81" s="19" t="s">
        <v>612</v>
      </c>
      <c r="H81" s="19">
        <f>MAX(E83:E92)</f>
        <v>8451</v>
      </c>
    </row>
    <row r="82" spans="1:9" ht="13.5" thickBot="1">
      <c r="B82" s="120" t="s">
        <v>38</v>
      </c>
      <c r="C82" s="19" t="s">
        <v>613</v>
      </c>
      <c r="E82" s="120" t="s">
        <v>40</v>
      </c>
      <c r="F82" s="19" t="s">
        <v>614</v>
      </c>
      <c r="G82" s="19" t="s">
        <v>615</v>
      </c>
      <c r="H82" s="19" t="s">
        <v>616</v>
      </c>
      <c r="I82" s="19" t="s">
        <v>617</v>
      </c>
    </row>
    <row r="83" spans="1:9" ht="13.5" thickBot="1">
      <c r="A83" s="19">
        <v>1</v>
      </c>
      <c r="B83" s="112">
        <v>25</v>
      </c>
      <c r="C83" s="5" t="str">
        <f t="shared" ref="C83:C92" si="16">LOOKUP(B83,Registration)</f>
        <v>Ken Gutermuth</v>
      </c>
      <c r="D83" s="9" t="str">
        <f>C80</f>
        <v>1841</v>
      </c>
      <c r="E83" s="113">
        <v>7584</v>
      </c>
      <c r="F83" s="19">
        <f>IF(E83=0," ",RANK(E83,E83:E92))</f>
        <v>2</v>
      </c>
      <c r="G83" s="19">
        <f>IF(E83=0," ",INDEX(PlacePts,F83,C81-1))</f>
        <v>1</v>
      </c>
      <c r="H83" s="28">
        <f>IF(E83=0," ",IF(E83/H$80*3&gt;3.9,3.9,IF(E83/H$80*3&gt;2.1,E83/H$80*3,2.1)))</f>
        <v>3.9</v>
      </c>
      <c r="I83" s="28">
        <f>IF(E83=0," ",H83+G83)</f>
        <v>4.9000000000000004</v>
      </c>
    </row>
    <row r="84" spans="1:9" ht="13.5" thickBot="1">
      <c r="A84" s="19">
        <v>2</v>
      </c>
      <c r="B84" s="112">
        <v>2</v>
      </c>
      <c r="C84" s="5" t="str">
        <f t="shared" si="16"/>
        <v>Mark Derrick</v>
      </c>
      <c r="D84" s="9" t="str">
        <f>C80</f>
        <v>1841</v>
      </c>
      <c r="E84" s="113">
        <v>4328</v>
      </c>
      <c r="F84" s="19">
        <f>IF(E84=0," ",RANK(E84,E83:E92))</f>
        <v>4</v>
      </c>
      <c r="G84" s="19">
        <f>IF(E84=0," ",INDEX(PlacePts,F84,C81-1))</f>
        <v>-1</v>
      </c>
      <c r="H84" s="28">
        <f t="shared" ref="H84:H92" si="17">IF(E84=0," ",IF(E84/H$80*3&gt;3.9,3.9,IF(E84/H$80*3&gt;2.1,E84/H$80*3,2.1)))</f>
        <v>2.4132931861269098</v>
      </c>
      <c r="I84" s="28">
        <f t="shared" ref="I84:I92" si="18">IF(E84=0," ",H84+G84)</f>
        <v>1.4132931861269098</v>
      </c>
    </row>
    <row r="85" spans="1:9" ht="13.5" thickBot="1">
      <c r="A85" s="19">
        <v>3</v>
      </c>
      <c r="B85" s="112">
        <v>6</v>
      </c>
      <c r="C85" s="5" t="str">
        <f t="shared" si="16"/>
        <v>Peter Eldridge</v>
      </c>
      <c r="D85" s="9" t="str">
        <f>C80</f>
        <v>1841</v>
      </c>
      <c r="E85" s="113">
        <v>8451</v>
      </c>
      <c r="F85" s="19">
        <f>IF(E85=0," ",RANK(E85,E83:E92))</f>
        <v>1</v>
      </c>
      <c r="G85" s="19">
        <f>IF(E85=0," ",INDEX(PlacePts,F85,C81-1))</f>
        <v>2</v>
      </c>
      <c r="H85" s="28">
        <f t="shared" si="17"/>
        <v>3.9</v>
      </c>
      <c r="I85" s="28">
        <f t="shared" si="18"/>
        <v>5.9</v>
      </c>
    </row>
    <row r="86" spans="1:9" ht="13.5" thickBot="1">
      <c r="A86" s="19">
        <v>4</v>
      </c>
      <c r="B86" s="112">
        <v>51</v>
      </c>
      <c r="C86" s="5" t="str">
        <f t="shared" si="16"/>
        <v>David Synder</v>
      </c>
      <c r="D86" s="9" t="str">
        <f>C80</f>
        <v>1841</v>
      </c>
      <c r="E86" s="113">
        <v>6537</v>
      </c>
      <c r="F86" s="19">
        <f>IF(E86=0," ",RANK(E86,E83:E92))</f>
        <v>3</v>
      </c>
      <c r="G86" s="19">
        <f>IF(E86=0," ",INDEX(PlacePts,F86,C81-1))</f>
        <v>0</v>
      </c>
      <c r="H86" s="28">
        <f t="shared" si="17"/>
        <v>3.6450317832050851</v>
      </c>
      <c r="I86" s="28">
        <f t="shared" si="18"/>
        <v>3.6450317832050851</v>
      </c>
    </row>
    <row r="87" spans="1:9">
      <c r="A87" s="19">
        <v>5</v>
      </c>
      <c r="B87" s="112">
        <v>11</v>
      </c>
      <c r="C87" s="5" t="str">
        <f t="shared" si="16"/>
        <v>Rick W.</v>
      </c>
      <c r="D87" s="9" t="str">
        <f>C80</f>
        <v>1841</v>
      </c>
      <c r="E87" s="113">
        <v>1</v>
      </c>
      <c r="F87" s="19">
        <f>IF(E87=0," ",RANK(E87,E83:E92))</f>
        <v>5</v>
      </c>
      <c r="G87" s="19">
        <f>IF(E87=0," ",INDEX(PlacePts,F87,C81-1))</f>
        <v>-2</v>
      </c>
      <c r="H87" s="28">
        <f t="shared" si="17"/>
        <v>2.1</v>
      </c>
      <c r="I87" s="28">
        <f t="shared" si="18"/>
        <v>0.10000000000000009</v>
      </c>
    </row>
    <row r="88" spans="1:9" ht="13.5" hidden="1" thickBot="1">
      <c r="A88" s="19">
        <v>6</v>
      </c>
      <c r="B88" s="112"/>
      <c r="C88" s="5" t="str">
        <f t="shared" si="16"/>
        <v xml:space="preserve">  </v>
      </c>
      <c r="D88" s="9" t="str">
        <f>C80</f>
        <v>1841</v>
      </c>
      <c r="E88" s="113"/>
      <c r="F88" s="19" t="str">
        <f>IF(E88=0," ",RANK(E88,E83:E92))</f>
        <v xml:space="preserve"> </v>
      </c>
      <c r="G88" s="19" t="str">
        <f>IF(E88=0," ",INDEX(PlacePts,F88,C81-1))</f>
        <v xml:space="preserve"> </v>
      </c>
      <c r="H88" s="28" t="str">
        <f t="shared" si="17"/>
        <v xml:space="preserve"> </v>
      </c>
      <c r="I88" s="28" t="str">
        <f t="shared" si="18"/>
        <v xml:space="preserve"> </v>
      </c>
    </row>
    <row r="89" spans="1:9" hidden="1">
      <c r="A89" s="19">
        <v>7</v>
      </c>
      <c r="B89" s="112"/>
      <c r="C89" s="5" t="str">
        <f t="shared" si="16"/>
        <v xml:space="preserve">  </v>
      </c>
      <c r="D89" s="9" t="str">
        <f>C80</f>
        <v>1841</v>
      </c>
      <c r="E89" s="113"/>
      <c r="F89" s="19" t="str">
        <f>IF(E89=0," ",RANK(E89,E83:E92))</f>
        <v xml:space="preserve"> </v>
      </c>
      <c r="G89" s="19" t="str">
        <f>IF(E89=0," ",INDEX(PlacePts,F89,C81-1))</f>
        <v xml:space="preserve"> </v>
      </c>
      <c r="H89" s="28" t="str">
        <f t="shared" si="17"/>
        <v xml:space="preserve"> </v>
      </c>
      <c r="I89" s="28" t="str">
        <f t="shared" si="18"/>
        <v xml:space="preserve"> </v>
      </c>
    </row>
    <row r="90" spans="1:9" hidden="1">
      <c r="A90" s="19">
        <v>8</v>
      </c>
      <c r="B90" s="112"/>
      <c r="C90" s="5" t="str">
        <f t="shared" si="16"/>
        <v xml:space="preserve">  </v>
      </c>
      <c r="D90" s="9" t="str">
        <f>C80</f>
        <v>1841</v>
      </c>
      <c r="E90" s="114"/>
      <c r="F90" s="19" t="str">
        <f>IF(E90=0," ",RANK(E90,E83:E92))</f>
        <v xml:space="preserve"> </v>
      </c>
      <c r="G90" s="19" t="str">
        <f>IF(E90=0," ",INDEX(PlacePts,F90,C81-1))</f>
        <v xml:space="preserve"> </v>
      </c>
      <c r="H90" s="28" t="str">
        <f t="shared" si="17"/>
        <v xml:space="preserve"> </v>
      </c>
      <c r="I90" s="28" t="str">
        <f t="shared" si="18"/>
        <v xml:space="preserve"> </v>
      </c>
    </row>
    <row r="91" spans="1:9" hidden="1">
      <c r="A91" s="19">
        <v>9</v>
      </c>
      <c r="B91" s="112"/>
      <c r="C91" s="5" t="str">
        <f t="shared" si="16"/>
        <v xml:space="preserve">  </v>
      </c>
      <c r="D91" s="9" t="str">
        <f>C80</f>
        <v>1841</v>
      </c>
      <c r="E91" s="114"/>
      <c r="F91" s="19" t="str">
        <f>IF(E91=0," ",RANK(E91,E83:E92))</f>
        <v xml:space="preserve"> </v>
      </c>
      <c r="G91" s="19" t="str">
        <f>IF(E91=0," ",INDEX(PlacePts,F91,C81-1))</f>
        <v xml:space="preserve"> </v>
      </c>
      <c r="H91" s="28" t="str">
        <f t="shared" si="17"/>
        <v xml:space="preserve"> </v>
      </c>
      <c r="I91" s="28" t="str">
        <f t="shared" si="18"/>
        <v xml:space="preserve"> </v>
      </c>
    </row>
    <row r="92" spans="1:9" hidden="1">
      <c r="A92" s="19">
        <v>10</v>
      </c>
      <c r="B92" s="112"/>
      <c r="C92" s="5" t="str">
        <f t="shared" si="16"/>
        <v xml:space="preserve">  </v>
      </c>
      <c r="D92" s="9" t="str">
        <f>C80</f>
        <v>1841</v>
      </c>
      <c r="E92" s="121"/>
      <c r="F92" s="19" t="str">
        <f>IF(E92=0," ",RANK(E92,E83:E92))</f>
        <v xml:space="preserve"> </v>
      </c>
      <c r="G92" s="19" t="str">
        <f>IF(E92=0," ",INDEX(PlacePts,F92,C81-1))</f>
        <v xml:space="preserve"> </v>
      </c>
      <c r="H92" s="28" t="str">
        <f t="shared" si="17"/>
        <v xml:space="preserve"> </v>
      </c>
      <c r="I92" s="28" t="str">
        <f t="shared" si="18"/>
        <v xml:space="preserve"> </v>
      </c>
    </row>
    <row r="93" spans="1:9" ht="13.5" thickBot="1">
      <c r="B93" s="120"/>
      <c r="E93" s="120"/>
    </row>
    <row r="94" spans="1:9" ht="13.5" thickBot="1">
      <c r="B94" s="120" t="s">
        <v>618</v>
      </c>
      <c r="C94" s="32">
        <v>1824</v>
      </c>
      <c r="E94" s="120"/>
      <c r="G94" s="19" t="s">
        <v>619</v>
      </c>
      <c r="H94" s="19">
        <f>AVERAGE(E97:E106)</f>
        <v>7955.25</v>
      </c>
    </row>
    <row r="95" spans="1:9">
      <c r="B95" s="120" t="s">
        <v>36</v>
      </c>
      <c r="C95" s="19">
        <f>COUNT(B97:B106)</f>
        <v>4</v>
      </c>
      <c r="E95" s="120"/>
      <c r="G95" s="19" t="s">
        <v>620</v>
      </c>
      <c r="H95" s="19">
        <f>MAX(E97:E106)</f>
        <v>9014</v>
      </c>
    </row>
    <row r="96" spans="1:9" ht="13.5" thickBot="1">
      <c r="B96" s="120" t="s">
        <v>38</v>
      </c>
      <c r="C96" s="19" t="s">
        <v>621</v>
      </c>
      <c r="E96" s="120" t="s">
        <v>40</v>
      </c>
      <c r="F96" s="19" t="s">
        <v>622</v>
      </c>
      <c r="G96" s="19" t="s">
        <v>623</v>
      </c>
      <c r="H96" s="19" t="s">
        <v>624</v>
      </c>
      <c r="I96" s="19" t="s">
        <v>625</v>
      </c>
    </row>
    <row r="97" spans="1:9" ht="13.5" thickBot="1">
      <c r="A97" s="19">
        <v>1</v>
      </c>
      <c r="B97" s="112">
        <v>29</v>
      </c>
      <c r="C97" s="5" t="str">
        <f t="shared" ref="C97:C102" si="19">LOOKUP(B97,Registration)</f>
        <v>Matt Campbell</v>
      </c>
      <c r="D97" s="9">
        <f>C94</f>
        <v>1824</v>
      </c>
      <c r="E97" s="113">
        <v>9014</v>
      </c>
      <c r="F97" s="19">
        <f>IF(E97=0," ",RANK(E97,E97:E106))</f>
        <v>1</v>
      </c>
      <c r="G97" s="19">
        <f>IF(E97=0," ",INDEX(PlacePts,F97,C95-1))</f>
        <v>1.5</v>
      </c>
      <c r="H97" s="28">
        <f>IF(E97=0," ",IF(E97/H$94*3&gt;3.9,3.9,IF(E97/H$94*3&gt;2.1,E97/H$94*3,2.1)))</f>
        <v>3.3992646365607619</v>
      </c>
      <c r="I97" s="28">
        <f>IF(E97=0," ",H97+G97)</f>
        <v>4.8992646365607619</v>
      </c>
    </row>
    <row r="98" spans="1:9" ht="13.5" thickBot="1">
      <c r="A98" s="19">
        <v>2</v>
      </c>
      <c r="B98" s="112">
        <v>9</v>
      </c>
      <c r="C98" s="5" t="str">
        <f t="shared" si="19"/>
        <v>Mark Geary</v>
      </c>
      <c r="D98" s="9">
        <f>C94</f>
        <v>1824</v>
      </c>
      <c r="E98" s="113">
        <v>6966</v>
      </c>
      <c r="F98" s="19">
        <f>IF(E98=0," ",RANK(E98,E97:E106))</f>
        <v>4</v>
      </c>
      <c r="G98" s="19">
        <f>IF(E98=0," ",INDEX(PlacePts,F98,C95-1))</f>
        <v>-1.5</v>
      </c>
      <c r="H98" s="28">
        <f t="shared" ref="H98:H106" si="20">IF(E98=0," ",IF(E98/H$94*3&gt;3.9,3.9,IF(E98/H$94*3&gt;2.1,E98/H$94*3,2.1)))</f>
        <v>2.6269444706326013</v>
      </c>
      <c r="I98" s="28">
        <f t="shared" ref="I98:I106" si="21">IF(E98=0," ",H98+G98)</f>
        <v>1.1269444706326013</v>
      </c>
    </row>
    <row r="99" spans="1:9" ht="13.5" thickBot="1">
      <c r="A99" s="19">
        <v>3</v>
      </c>
      <c r="B99" s="112">
        <v>10</v>
      </c>
      <c r="C99" s="5" t="str">
        <f t="shared" si="19"/>
        <v>John Jones</v>
      </c>
      <c r="D99" s="9">
        <f>C94</f>
        <v>1824</v>
      </c>
      <c r="E99" s="113">
        <v>8116</v>
      </c>
      <c r="F99" s="19">
        <f>IF(E99=0," ",RANK(E99,E97:E106))</f>
        <v>2</v>
      </c>
      <c r="G99" s="19">
        <f>IF(E99=0," ",INDEX(PlacePts,F99,C95-1))</f>
        <v>0.5</v>
      </c>
      <c r="H99" s="28">
        <f t="shared" si="20"/>
        <v>3.0606203450551526</v>
      </c>
      <c r="I99" s="28">
        <f t="shared" si="21"/>
        <v>3.5606203450551526</v>
      </c>
    </row>
    <row r="100" spans="1:9" ht="13.5" thickBot="1">
      <c r="A100" s="19">
        <v>4</v>
      </c>
      <c r="B100" s="112">
        <v>46</v>
      </c>
      <c r="C100" s="5" t="str">
        <f t="shared" si="19"/>
        <v>Richard S</v>
      </c>
      <c r="D100" s="9">
        <f>C94</f>
        <v>1824</v>
      </c>
      <c r="E100" s="113">
        <v>7725</v>
      </c>
      <c r="F100" s="19">
        <f>IF(E100=0," ",RANK(E100,E97:E106))</f>
        <v>3</v>
      </c>
      <c r="G100" s="19">
        <f>IF(E100=0," ",INDEX(PlacePts,F100,C95-1))</f>
        <v>-0.5</v>
      </c>
      <c r="H100" s="28">
        <f t="shared" si="20"/>
        <v>2.9131705477514851</v>
      </c>
      <c r="I100" s="28">
        <f t="shared" si="21"/>
        <v>2.4131705477514851</v>
      </c>
    </row>
    <row r="101" spans="1:9" ht="13.5" thickBot="1">
      <c r="A101" s="19">
        <v>5</v>
      </c>
      <c r="B101" s="25"/>
      <c r="C101" s="5" t="str">
        <f t="shared" si="19"/>
        <v xml:space="preserve">  </v>
      </c>
      <c r="D101" s="9">
        <f>C94</f>
        <v>1824</v>
      </c>
      <c r="E101" s="26"/>
      <c r="F101" s="19" t="str">
        <f>IF(E101=0," ",RANK(E101,E97:E106))</f>
        <v xml:space="preserve"> </v>
      </c>
      <c r="G101" s="19" t="str">
        <f>IF(E101=0," ",INDEX(PlacePts,F101,C95-1))</f>
        <v xml:space="preserve"> </v>
      </c>
      <c r="H101" s="28" t="str">
        <f t="shared" si="20"/>
        <v xml:space="preserve"> </v>
      </c>
      <c r="I101" s="28" t="str">
        <f t="shared" si="21"/>
        <v xml:space="preserve"> </v>
      </c>
    </row>
    <row r="102" spans="1:9">
      <c r="A102" s="19">
        <v>6</v>
      </c>
      <c r="B102" s="25"/>
      <c r="C102" s="5" t="str">
        <f t="shared" si="19"/>
        <v xml:space="preserve">  </v>
      </c>
      <c r="D102" s="9">
        <f>C94</f>
        <v>1824</v>
      </c>
      <c r="E102" s="26"/>
      <c r="F102" s="19" t="str">
        <f>IF(E102=0," ",RANK(E102,E97:E106))</f>
        <v xml:space="preserve"> </v>
      </c>
      <c r="G102" s="19" t="str">
        <f>IF(E102=0," ",INDEX(PlacePts,F102,C95-1))</f>
        <v xml:space="preserve"> </v>
      </c>
      <c r="H102" s="28" t="str">
        <f t="shared" si="20"/>
        <v xml:space="preserve"> </v>
      </c>
      <c r="I102" s="28" t="str">
        <f t="shared" si="21"/>
        <v xml:space="preserve"> </v>
      </c>
    </row>
    <row r="103" spans="1:9">
      <c r="A103" s="19">
        <v>7</v>
      </c>
      <c r="B103" s="25"/>
      <c r="C103" s="5" t="str">
        <f t="shared" ref="C103:C106" si="22">LOOKUP(B103,Registration)</f>
        <v xml:space="preserve">  </v>
      </c>
      <c r="D103" s="9">
        <f>C94</f>
        <v>1824</v>
      </c>
      <c r="E103" s="30"/>
      <c r="F103" s="19" t="str">
        <f>IF(E103=0," ",RANK(E103,E97:E106))</f>
        <v xml:space="preserve"> </v>
      </c>
      <c r="G103" s="19" t="str">
        <f>IF(E103=0," ",INDEX(PlacePts,F103,C95-1))</f>
        <v xml:space="preserve"> </v>
      </c>
      <c r="H103" s="28" t="str">
        <f t="shared" si="20"/>
        <v xml:space="preserve"> </v>
      </c>
      <c r="I103" s="28" t="str">
        <f t="shared" si="21"/>
        <v xml:space="preserve"> </v>
      </c>
    </row>
    <row r="104" spans="1:9">
      <c r="A104" s="19">
        <v>8</v>
      </c>
      <c r="B104" s="25"/>
      <c r="C104" s="5" t="str">
        <f t="shared" si="22"/>
        <v xml:space="preserve">  </v>
      </c>
      <c r="D104" s="9">
        <f>C94</f>
        <v>1824</v>
      </c>
      <c r="E104" s="30"/>
      <c r="F104" s="19" t="str">
        <f>IF(E104=0," ",RANK(E104,E97:E106))</f>
        <v xml:space="preserve"> </v>
      </c>
      <c r="G104" s="19" t="str">
        <f>IF(E104=0," ",INDEX(PlacePts,F104,C95-1))</f>
        <v xml:space="preserve"> </v>
      </c>
      <c r="H104" s="28" t="str">
        <f t="shared" si="20"/>
        <v xml:space="preserve"> </v>
      </c>
      <c r="I104" s="28" t="str">
        <f t="shared" si="21"/>
        <v xml:space="preserve"> </v>
      </c>
    </row>
    <row r="105" spans="1:9">
      <c r="A105" s="19">
        <v>9</v>
      </c>
      <c r="B105" s="25"/>
      <c r="C105" s="5" t="str">
        <f t="shared" si="22"/>
        <v xml:space="preserve">  </v>
      </c>
      <c r="D105" s="9">
        <f>C94</f>
        <v>1824</v>
      </c>
      <c r="E105" s="30"/>
      <c r="F105" s="19" t="str">
        <f>IF(E105=0," ",RANK(E105,E97:E106))</f>
        <v xml:space="preserve"> </v>
      </c>
      <c r="G105" s="19" t="str">
        <f>IF(E105=0," ",INDEX(PlacePts,F105,C95-1))</f>
        <v xml:space="preserve"> </v>
      </c>
      <c r="H105" s="28" t="str">
        <f t="shared" si="20"/>
        <v xml:space="preserve"> </v>
      </c>
      <c r="I105" s="28" t="str">
        <f t="shared" si="21"/>
        <v xml:space="preserve"> </v>
      </c>
    </row>
    <row r="106" spans="1:9">
      <c r="A106" s="19">
        <v>10</v>
      </c>
      <c r="B106" s="25"/>
      <c r="C106" s="5" t="str">
        <f t="shared" si="22"/>
        <v xml:space="preserve">  </v>
      </c>
      <c r="D106" s="9">
        <f>C94</f>
        <v>1824</v>
      </c>
      <c r="E106" s="31"/>
      <c r="F106" s="19" t="str">
        <f>IF(E106=0," ",RANK(E106,E97:E106))</f>
        <v xml:space="preserve"> </v>
      </c>
      <c r="G106" s="19" t="str">
        <f>IF(E106=0," ",INDEX(PlacePts,F106,C95-1))</f>
        <v xml:space="preserve"> </v>
      </c>
      <c r="H106" s="28" t="str">
        <f t="shared" si="20"/>
        <v xml:space="preserve"> </v>
      </c>
      <c r="I106" s="28" t="str">
        <f t="shared" si="21"/>
        <v xml:space="preserve"> </v>
      </c>
    </row>
    <row r="108" spans="1:9">
      <c r="B108" s="19" t="s">
        <v>626</v>
      </c>
      <c r="C108" s="32"/>
      <c r="G108" s="19" t="s">
        <v>627</v>
      </c>
      <c r="H108" s="49" t="e">
        <f>AVERAGE(E111:E120)</f>
        <v>#DIV/0!</v>
      </c>
    </row>
    <row r="109" spans="1:9">
      <c r="B109" s="19" t="s">
        <v>628</v>
      </c>
      <c r="C109" s="50">
        <f>COUNT(B111:B120)</f>
        <v>0</v>
      </c>
      <c r="G109" s="19" t="s">
        <v>629</v>
      </c>
      <c r="H109" s="19">
        <f>MAX(E111:E120)</f>
        <v>0</v>
      </c>
    </row>
    <row r="110" spans="1:9" ht="13.5" thickBot="1">
      <c r="B110" s="19" t="s">
        <v>630</v>
      </c>
      <c r="C110" s="19" t="s">
        <v>631</v>
      </c>
      <c r="E110" s="19" t="s">
        <v>632</v>
      </c>
      <c r="F110" s="19" t="s">
        <v>633</v>
      </c>
      <c r="G110" s="19" t="s">
        <v>634</v>
      </c>
      <c r="H110" s="19" t="s">
        <v>635</v>
      </c>
      <c r="I110" s="19" t="s">
        <v>636</v>
      </c>
    </row>
    <row r="111" spans="1:9" ht="13.5" thickBot="1">
      <c r="A111" s="19">
        <v>1</v>
      </c>
      <c r="B111" s="25"/>
      <c r="C111" s="5" t="str">
        <f>LOOKUP(B111,Registration)</f>
        <v xml:space="preserve">  </v>
      </c>
      <c r="D111" s="9">
        <f>C108</f>
        <v>0</v>
      </c>
      <c r="E111" s="26"/>
      <c r="F111" s="19" t="str">
        <f>IF(E111=0," ",RANK(E111,E111:E120))</f>
        <v xml:space="preserve"> </v>
      </c>
      <c r="G111" s="19" t="str">
        <f>IF(E111=0," ",INDEX(PlacePts,F111,C109-1))</f>
        <v xml:space="preserve"> </v>
      </c>
      <c r="H111" s="28" t="str">
        <f>IF(E111=0," ",IF(E111/H$108*3&gt;3.9,3.9,IF(E111/H$108*3&gt;2.1,E111/H$108*3,2.1)))</f>
        <v xml:space="preserve"> </v>
      </c>
      <c r="I111" s="28" t="str">
        <f>IF(E111=0," ",H111+G111)</f>
        <v xml:space="preserve"> </v>
      </c>
    </row>
    <row r="112" spans="1:9" ht="13.5" thickBot="1">
      <c r="A112" s="19">
        <v>2</v>
      </c>
      <c r="B112" s="25"/>
      <c r="C112" s="5" t="str">
        <f>LOOKUP(B112,Registration)</f>
        <v xml:space="preserve">  </v>
      </c>
      <c r="D112" s="9">
        <f>C108</f>
        <v>0</v>
      </c>
      <c r="E112" s="26"/>
      <c r="F112" s="19" t="str">
        <f>IF(E112=0," ",RANK(E112,E111:E120))</f>
        <v xml:space="preserve"> </v>
      </c>
      <c r="G112" s="19" t="str">
        <f>IF(E112=0," ",INDEX(PlacePts,F112,C109-1))</f>
        <v xml:space="preserve"> </v>
      </c>
      <c r="H112" s="28" t="str">
        <f t="shared" ref="H112:H120" si="23">IF(E112=0," ",IF(E112/H$108*3&gt;3.9,3.9,IF(E112/H$108*3&gt;2.1,E112/H$108*3,2.1)))</f>
        <v xml:space="preserve"> </v>
      </c>
      <c r="I112" s="28" t="str">
        <f t="shared" ref="I112:I120" si="24">IF(E112=0," ",H112+G112)</f>
        <v xml:space="preserve"> </v>
      </c>
    </row>
    <row r="113" spans="1:9" ht="13.5" thickBot="1">
      <c r="A113" s="19">
        <v>3</v>
      </c>
      <c r="B113" s="25"/>
      <c r="C113" s="5" t="str">
        <f>LOOKUP(B113,Registration)</f>
        <v xml:space="preserve">  </v>
      </c>
      <c r="D113" s="9">
        <f>C108</f>
        <v>0</v>
      </c>
      <c r="E113" s="26"/>
      <c r="F113" s="19" t="str">
        <f>IF(E113=0," ",RANK(E113,E111:E120))</f>
        <v xml:space="preserve"> </v>
      </c>
      <c r="G113" s="19" t="str">
        <f>IF(E113=0," ",INDEX(PlacePts,F113,C109-1))</f>
        <v xml:space="preserve"> </v>
      </c>
      <c r="H113" s="28" t="str">
        <f t="shared" si="23"/>
        <v xml:space="preserve"> </v>
      </c>
      <c r="I113" s="28" t="str">
        <f t="shared" si="24"/>
        <v xml:space="preserve"> </v>
      </c>
    </row>
    <row r="114" spans="1:9" ht="13.5" thickBot="1">
      <c r="A114" s="19">
        <v>4</v>
      </c>
      <c r="B114" s="25"/>
      <c r="C114" s="5" t="str">
        <f>LOOKUP(B114,Registration)</f>
        <v xml:space="preserve">  </v>
      </c>
      <c r="D114" s="9">
        <f>C108</f>
        <v>0</v>
      </c>
      <c r="E114" s="26"/>
      <c r="F114" s="19" t="str">
        <f>IF(E114=0," ",RANK(E114,E111:E120))</f>
        <v xml:space="preserve"> </v>
      </c>
      <c r="G114" s="19" t="str">
        <f>IF(E114=0," ",INDEX(PlacePts,F114,C109-1))</f>
        <v xml:space="preserve"> </v>
      </c>
      <c r="H114" s="28" t="str">
        <f t="shared" si="23"/>
        <v xml:space="preserve"> </v>
      </c>
      <c r="I114" s="28" t="str">
        <f t="shared" si="24"/>
        <v xml:space="preserve"> </v>
      </c>
    </row>
    <row r="115" spans="1:9">
      <c r="A115" s="19">
        <v>5</v>
      </c>
      <c r="B115" s="25"/>
      <c r="C115" s="5" t="str">
        <f>LOOKUP(B115,Registration)</f>
        <v xml:space="preserve">  </v>
      </c>
      <c r="D115" s="9">
        <f>C108</f>
        <v>0</v>
      </c>
      <c r="E115" s="26"/>
      <c r="F115" s="19" t="str">
        <f>IF(E115=0," ",RANK(E115,E111:E120))</f>
        <v xml:space="preserve"> </v>
      </c>
      <c r="G115" s="19" t="str">
        <f>IF(E115=0," ",INDEX(PlacePts,F115,C109-1))</f>
        <v xml:space="preserve"> </v>
      </c>
      <c r="H115" s="28" t="str">
        <f t="shared" si="23"/>
        <v xml:space="preserve"> </v>
      </c>
      <c r="I115" s="28" t="str">
        <f t="shared" si="24"/>
        <v xml:space="preserve"> </v>
      </c>
    </row>
    <row r="116" spans="1:9">
      <c r="A116" s="19">
        <v>6</v>
      </c>
      <c r="B116" s="25"/>
      <c r="C116" s="5" t="str">
        <f t="shared" ref="C116:C120" si="25">LOOKUP(B116,Registration)</f>
        <v xml:space="preserve">  </v>
      </c>
      <c r="D116" s="9">
        <f>C108</f>
        <v>0</v>
      </c>
      <c r="E116" s="30"/>
      <c r="F116" s="19" t="str">
        <f>IF(E116=0," ",RANK(E116,E111:E120))</f>
        <v xml:space="preserve"> </v>
      </c>
      <c r="G116" s="19" t="str">
        <f>IF(E116=0," ",INDEX(PlacePts,F116,C109-1))</f>
        <v xml:space="preserve"> </v>
      </c>
      <c r="H116" s="28" t="str">
        <f t="shared" si="23"/>
        <v xml:space="preserve"> </v>
      </c>
      <c r="I116" s="28" t="str">
        <f t="shared" si="24"/>
        <v xml:space="preserve"> </v>
      </c>
    </row>
    <row r="117" spans="1:9">
      <c r="A117" s="19">
        <v>7</v>
      </c>
      <c r="B117" s="25"/>
      <c r="C117" s="5" t="str">
        <f t="shared" si="25"/>
        <v xml:space="preserve">  </v>
      </c>
      <c r="D117" s="9">
        <f>C108</f>
        <v>0</v>
      </c>
      <c r="E117" s="30"/>
      <c r="F117" s="19" t="str">
        <f>IF(E117=0," ",RANK(E117,E111:E120))</f>
        <v xml:space="preserve"> </v>
      </c>
      <c r="G117" s="19" t="str">
        <f>IF(E117=0," ",INDEX(PlacePts,F117,C109-1))</f>
        <v xml:space="preserve"> </v>
      </c>
      <c r="H117" s="28" t="str">
        <f t="shared" si="23"/>
        <v xml:space="preserve"> </v>
      </c>
      <c r="I117" s="28" t="str">
        <f t="shared" si="24"/>
        <v xml:space="preserve"> </v>
      </c>
    </row>
    <row r="118" spans="1:9">
      <c r="A118" s="19">
        <v>8</v>
      </c>
      <c r="B118" s="25"/>
      <c r="C118" s="5" t="str">
        <f t="shared" si="25"/>
        <v xml:space="preserve">  </v>
      </c>
      <c r="D118" s="9">
        <f>C108</f>
        <v>0</v>
      </c>
      <c r="E118" s="30"/>
      <c r="F118" s="19" t="str">
        <f>IF(E118=0," ",RANK(E118,E111:E120))</f>
        <v xml:space="preserve"> </v>
      </c>
      <c r="G118" s="19" t="str">
        <f>IF(E118=0," ",INDEX(PlacePts,F118,C109-1))</f>
        <v xml:space="preserve"> </v>
      </c>
      <c r="H118" s="28" t="str">
        <f t="shared" si="23"/>
        <v xml:space="preserve"> </v>
      </c>
      <c r="I118" s="28" t="str">
        <f t="shared" si="24"/>
        <v xml:space="preserve"> </v>
      </c>
    </row>
    <row r="119" spans="1:9">
      <c r="A119" s="19">
        <v>9</v>
      </c>
      <c r="B119" s="25"/>
      <c r="C119" s="5" t="str">
        <f t="shared" si="25"/>
        <v xml:space="preserve">  </v>
      </c>
      <c r="D119" s="9">
        <f>C108</f>
        <v>0</v>
      </c>
      <c r="E119" s="30"/>
      <c r="F119" s="19" t="str">
        <f>IF(E119=0," ",RANK(E119,E111:E120))</f>
        <v xml:space="preserve"> </v>
      </c>
      <c r="G119" s="19" t="str">
        <f>IF(E119=0," ",INDEX(PlacePts,F119,C109-1))</f>
        <v xml:space="preserve"> </v>
      </c>
      <c r="H119" s="28" t="str">
        <f t="shared" si="23"/>
        <v xml:space="preserve"> </v>
      </c>
      <c r="I119" s="28" t="str">
        <f t="shared" si="24"/>
        <v xml:space="preserve"> </v>
      </c>
    </row>
    <row r="120" spans="1:9">
      <c r="A120" s="19">
        <v>10</v>
      </c>
      <c r="B120" s="25"/>
      <c r="C120" s="5" t="str">
        <f t="shared" si="25"/>
        <v xml:space="preserve">  </v>
      </c>
      <c r="D120" s="9">
        <f>C108</f>
        <v>0</v>
      </c>
      <c r="E120" s="31"/>
      <c r="F120" s="19" t="str">
        <f>IF(E120=0," ",RANK(E120,E111:E120))</f>
        <v xml:space="preserve"> </v>
      </c>
      <c r="G120" s="19" t="str">
        <f>IF(E120=0," ",INDEX(PlacePts,F120,C109-1))</f>
        <v xml:space="preserve"> </v>
      </c>
      <c r="H120" s="28" t="str">
        <f t="shared" si="23"/>
        <v xml:space="preserve"> </v>
      </c>
      <c r="I120" s="28" t="str">
        <f t="shared" si="24"/>
        <v xml:space="preserve"> </v>
      </c>
    </row>
    <row r="122" spans="1:9">
      <c r="B122" s="19" t="s">
        <v>637</v>
      </c>
      <c r="C122" s="32"/>
      <c r="G122" s="19" t="s">
        <v>638</v>
      </c>
      <c r="H122" s="19" t="e">
        <f>AVERAGE(E125:E134)</f>
        <v>#DIV/0!</v>
      </c>
    </row>
    <row r="123" spans="1:9">
      <c r="B123" s="19" t="s">
        <v>639</v>
      </c>
      <c r="C123" s="19">
        <f>COUNT(B125:B134)</f>
        <v>0</v>
      </c>
      <c r="G123" s="19" t="s">
        <v>640</v>
      </c>
      <c r="H123" s="19">
        <f>MAX(E125:E134)</f>
        <v>0</v>
      </c>
    </row>
    <row r="124" spans="1:9">
      <c r="B124" s="19" t="s">
        <v>641</v>
      </c>
      <c r="C124" s="19" t="s">
        <v>642</v>
      </c>
      <c r="E124" s="19" t="s">
        <v>643</v>
      </c>
      <c r="F124" s="19" t="s">
        <v>644</v>
      </c>
      <c r="G124" s="19" t="s">
        <v>645</v>
      </c>
      <c r="H124" s="19" t="s">
        <v>646</v>
      </c>
      <c r="I124" s="19" t="s">
        <v>647</v>
      </c>
    </row>
    <row r="125" spans="1:9">
      <c r="A125" s="19">
        <v>1</v>
      </c>
      <c r="B125" s="25"/>
      <c r="C125" s="5" t="str">
        <f>LOOKUP(B125,Registration)</f>
        <v xml:space="preserve">  </v>
      </c>
      <c r="D125" s="9">
        <f>C122</f>
        <v>0</v>
      </c>
      <c r="E125" s="25"/>
      <c r="F125" s="19" t="str">
        <f>IF(E125=0," ",RANK(E125,E125:E134))</f>
        <v xml:space="preserve"> </v>
      </c>
      <c r="G125" s="19" t="str">
        <f>IF(E125=0," ",INDEX(PlacePts,F125,C123-1))</f>
        <v xml:space="preserve"> </v>
      </c>
      <c r="H125" s="28" t="str">
        <f>IF(E125=0," ",IF(E125/H$122*3&gt;3.9,3.9,IF(E125/H$122*3&gt;2.1,E125/H$122*3,2.1)))</f>
        <v xml:space="preserve"> </v>
      </c>
      <c r="I125" s="28" t="str">
        <f>IF(E125=0," ",H125+G125)</f>
        <v xml:space="preserve"> </v>
      </c>
    </row>
    <row r="126" spans="1:9">
      <c r="A126" s="19">
        <v>2</v>
      </c>
      <c r="B126" s="25"/>
      <c r="C126" s="5" t="str">
        <f t="shared" ref="C126:C134" si="26">LOOKUP(B126,Registration)</f>
        <v xml:space="preserve">  </v>
      </c>
      <c r="D126" s="9">
        <f>C122</f>
        <v>0</v>
      </c>
      <c r="E126" s="25"/>
      <c r="F126" s="19" t="str">
        <f>IF(E126=0," ",RANK(E126,E125:E134))</f>
        <v xml:space="preserve"> </v>
      </c>
      <c r="G126" s="19" t="str">
        <f>IF(E126=0," ",INDEX(PlacePts,F126,C123-1))</f>
        <v xml:space="preserve"> </v>
      </c>
      <c r="H126" s="28" t="str">
        <f t="shared" ref="H126:H134" si="27">IF(E126=0," ",IF(E126/H$122*3&gt;3.9,3.9,IF(E126/H$122*3&gt;2.1,E126/H$122*3,2.1)))</f>
        <v xml:space="preserve"> </v>
      </c>
      <c r="I126" s="28" t="str">
        <f t="shared" ref="I126:I134" si="28">IF(E126=0," ",H126+G126)</f>
        <v xml:space="preserve"> </v>
      </c>
    </row>
    <row r="127" spans="1:9">
      <c r="A127" s="19">
        <v>3</v>
      </c>
      <c r="B127" s="25"/>
      <c r="C127" s="5" t="str">
        <f t="shared" si="26"/>
        <v xml:space="preserve">  </v>
      </c>
      <c r="D127" s="9">
        <f>C122</f>
        <v>0</v>
      </c>
      <c r="E127" s="25"/>
      <c r="F127" s="19" t="str">
        <f>IF(E127=0," ",RANK(E127,E125:E134))</f>
        <v xml:space="preserve"> </v>
      </c>
      <c r="G127" s="19" t="str">
        <f>IF(E127=0," ",INDEX(PlacePts,F127,C123-1))</f>
        <v xml:space="preserve"> </v>
      </c>
      <c r="H127" s="28" t="str">
        <f t="shared" si="27"/>
        <v xml:space="preserve"> </v>
      </c>
      <c r="I127" s="28" t="str">
        <f t="shared" si="28"/>
        <v xml:space="preserve"> </v>
      </c>
    </row>
    <row r="128" spans="1:9">
      <c r="A128" s="19">
        <v>4</v>
      </c>
      <c r="B128" s="25"/>
      <c r="C128" s="5" t="str">
        <f t="shared" si="26"/>
        <v xml:space="preserve">  </v>
      </c>
      <c r="D128" s="9">
        <f>C122</f>
        <v>0</v>
      </c>
      <c r="E128" s="25"/>
      <c r="F128" s="19" t="str">
        <f>IF(E128=0," ",RANK(E128,E125:E134))</f>
        <v xml:space="preserve"> </v>
      </c>
      <c r="G128" s="19" t="str">
        <f>IF(E128=0," ",INDEX(PlacePts,F128,C123-1))</f>
        <v xml:space="preserve"> </v>
      </c>
      <c r="H128" s="28" t="str">
        <f t="shared" si="27"/>
        <v xml:space="preserve"> </v>
      </c>
      <c r="I128" s="28" t="str">
        <f t="shared" si="28"/>
        <v xml:space="preserve"> </v>
      </c>
    </row>
    <row r="129" spans="1:9">
      <c r="A129" s="19">
        <v>5</v>
      </c>
      <c r="B129" s="25"/>
      <c r="C129" s="5" t="str">
        <f t="shared" si="26"/>
        <v xml:space="preserve">  </v>
      </c>
      <c r="D129" s="9">
        <f>C122</f>
        <v>0</v>
      </c>
      <c r="E129" s="25"/>
      <c r="F129" s="19" t="str">
        <f>IF(E129=0," ",RANK(E129,E125:E134))</f>
        <v xml:space="preserve"> </v>
      </c>
      <c r="G129" s="19" t="str">
        <f>IF(E129=0," ",INDEX(PlacePts,F129,C123-1))</f>
        <v xml:space="preserve"> </v>
      </c>
      <c r="H129" s="28" t="str">
        <f t="shared" si="27"/>
        <v xml:space="preserve"> </v>
      </c>
      <c r="I129" s="28" t="str">
        <f t="shared" si="28"/>
        <v xml:space="preserve"> </v>
      </c>
    </row>
    <row r="130" spans="1:9">
      <c r="A130" s="19">
        <v>6</v>
      </c>
      <c r="B130" s="25"/>
      <c r="C130" s="5" t="str">
        <f t="shared" si="26"/>
        <v xml:space="preserve">  </v>
      </c>
      <c r="D130" s="9">
        <f>C122</f>
        <v>0</v>
      </c>
      <c r="E130" s="25"/>
      <c r="F130" s="19" t="str">
        <f>IF(E130=0," ",RANK(E130,E125:E134))</f>
        <v xml:space="preserve"> </v>
      </c>
      <c r="G130" s="19" t="str">
        <f>IF(E130=0," ",INDEX(PlacePts,F130,C123-1))</f>
        <v xml:space="preserve"> </v>
      </c>
      <c r="H130" s="28" t="str">
        <f t="shared" si="27"/>
        <v xml:space="preserve"> </v>
      </c>
      <c r="I130" s="28" t="str">
        <f t="shared" si="28"/>
        <v xml:space="preserve"> </v>
      </c>
    </row>
    <row r="131" spans="1:9">
      <c r="A131" s="19">
        <v>7</v>
      </c>
      <c r="B131" s="25"/>
      <c r="C131" s="5" t="str">
        <f t="shared" si="26"/>
        <v xml:space="preserve">  </v>
      </c>
      <c r="D131" s="9">
        <f>C122</f>
        <v>0</v>
      </c>
      <c r="E131" s="25"/>
      <c r="F131" s="19" t="str">
        <f>IF(E131=0," ",RANK(E131,E125:E134))</f>
        <v xml:space="preserve"> </v>
      </c>
      <c r="G131" s="19" t="str">
        <f>IF(E131=0," ",INDEX(PlacePts,F131,C123-1))</f>
        <v xml:space="preserve"> </v>
      </c>
      <c r="H131" s="28" t="str">
        <f t="shared" si="27"/>
        <v xml:space="preserve"> </v>
      </c>
      <c r="I131" s="28" t="str">
        <f t="shared" si="28"/>
        <v xml:space="preserve"> </v>
      </c>
    </row>
    <row r="132" spans="1:9">
      <c r="A132" s="19">
        <v>8</v>
      </c>
      <c r="B132" s="25"/>
      <c r="C132" s="5" t="str">
        <f t="shared" si="26"/>
        <v xml:space="preserve">  </v>
      </c>
      <c r="D132" s="9">
        <f>C122</f>
        <v>0</v>
      </c>
      <c r="E132" s="25"/>
      <c r="F132" s="19" t="str">
        <f>IF(E132=0," ",RANK(E132,E125:E134))</f>
        <v xml:space="preserve"> </v>
      </c>
      <c r="G132" s="19" t="str">
        <f>IF(E132=0," ",INDEX(PlacePts,F132,C123-1))</f>
        <v xml:space="preserve"> </v>
      </c>
      <c r="H132" s="28" t="str">
        <f t="shared" si="27"/>
        <v xml:space="preserve"> </v>
      </c>
      <c r="I132" s="28" t="str">
        <f t="shared" si="28"/>
        <v xml:space="preserve"> </v>
      </c>
    </row>
    <row r="133" spans="1:9">
      <c r="A133" s="19">
        <v>9</v>
      </c>
      <c r="B133" s="25"/>
      <c r="C133" s="5" t="str">
        <f t="shared" si="26"/>
        <v xml:space="preserve">  </v>
      </c>
      <c r="D133" s="9">
        <f>C122</f>
        <v>0</v>
      </c>
      <c r="E133" s="25"/>
      <c r="F133" s="19" t="str">
        <f>IF(E133=0," ",RANK(E133,E125:E134))</f>
        <v xml:space="preserve"> </v>
      </c>
      <c r="G133" s="19" t="str">
        <f>IF(E133=0," ",INDEX(PlacePts,F133,C123-1))</f>
        <v xml:space="preserve"> </v>
      </c>
      <c r="H133" s="28" t="str">
        <f t="shared" si="27"/>
        <v xml:space="preserve"> </v>
      </c>
      <c r="I133" s="28" t="str">
        <f t="shared" si="28"/>
        <v xml:space="preserve"> </v>
      </c>
    </row>
    <row r="134" spans="1:9">
      <c r="A134" s="19">
        <v>10</v>
      </c>
      <c r="B134" s="25"/>
      <c r="C134" s="5" t="str">
        <f t="shared" si="26"/>
        <v xml:space="preserve">  </v>
      </c>
      <c r="D134" s="9">
        <f>C122</f>
        <v>0</v>
      </c>
      <c r="E134" s="25"/>
      <c r="F134" s="19" t="str">
        <f>IF(E134=0," ",RANK(E134,E125:E134))</f>
        <v xml:space="preserve"> </v>
      </c>
      <c r="G134" s="19" t="str">
        <f>IF(E134=0," ",INDEX(PlacePts,F134,C123-1))</f>
        <v xml:space="preserve"> </v>
      </c>
      <c r="H134" s="28" t="str">
        <f t="shared" si="27"/>
        <v xml:space="preserve"> </v>
      </c>
      <c r="I134" s="28" t="str">
        <f t="shared" si="28"/>
        <v xml:space="preserve"> </v>
      </c>
    </row>
    <row r="137" spans="1:9">
      <c r="B137" s="19" t="s">
        <v>648</v>
      </c>
      <c r="C137" s="32"/>
      <c r="G137" s="19" t="s">
        <v>649</v>
      </c>
      <c r="H137" s="19" t="e">
        <f>AVERAGE(E140:E149)</f>
        <v>#DIV/0!</v>
      </c>
    </row>
    <row r="138" spans="1:9">
      <c r="B138" s="19" t="s">
        <v>650</v>
      </c>
      <c r="C138" s="19">
        <f>COUNT(B140:B149)</f>
        <v>0</v>
      </c>
      <c r="G138" s="19" t="s">
        <v>651</v>
      </c>
      <c r="H138" s="19">
        <f>MAX(E140:E149)</f>
        <v>0</v>
      </c>
    </row>
    <row r="139" spans="1:9">
      <c r="B139" s="19" t="s">
        <v>652</v>
      </c>
      <c r="C139" s="19" t="s">
        <v>653</v>
      </c>
      <c r="E139" s="19" t="s">
        <v>654</v>
      </c>
      <c r="F139" s="19" t="s">
        <v>655</v>
      </c>
      <c r="G139" s="19" t="s">
        <v>656</v>
      </c>
      <c r="H139" s="19" t="s">
        <v>657</v>
      </c>
      <c r="I139" s="19" t="s">
        <v>658</v>
      </c>
    </row>
    <row r="140" spans="1:9">
      <c r="A140" s="19">
        <v>1</v>
      </c>
      <c r="B140" s="25"/>
      <c r="C140" s="5" t="str">
        <f>LOOKUP(B140,Registration)</f>
        <v xml:space="preserve">  </v>
      </c>
      <c r="D140" s="9">
        <f>C137</f>
        <v>0</v>
      </c>
      <c r="E140" s="25"/>
      <c r="F140" s="19" t="str">
        <f>IF(E140=0," ",RANK(E140,E140:E149))</f>
        <v xml:space="preserve"> </v>
      </c>
      <c r="G140" s="19" t="str">
        <f>IF(E140=0," ",INDEX(PlacePts,F140,C138-1))</f>
        <v xml:space="preserve"> </v>
      </c>
      <c r="H140" s="28" t="str">
        <f>IF(E140=0," ",IF(E140/H$137*3&gt;3.9,3.9,IF(E140/H$137*3&gt;2.1,E140/H$137*3,2.1)))</f>
        <v xml:space="preserve"> </v>
      </c>
      <c r="I140" s="28" t="str">
        <f>IF(E140=0," ",H140+G140)</f>
        <v xml:space="preserve"> </v>
      </c>
    </row>
    <row r="141" spans="1:9">
      <c r="A141" s="19">
        <v>2</v>
      </c>
      <c r="B141" s="25"/>
      <c r="C141" s="5" t="str">
        <f t="shared" ref="C141:C149" si="29">LOOKUP(B141,Registration)</f>
        <v xml:space="preserve">  </v>
      </c>
      <c r="D141" s="9">
        <f>C137</f>
        <v>0</v>
      </c>
      <c r="E141" s="25"/>
      <c r="F141" s="19" t="str">
        <f>IF(E141=0," ",RANK(E141,E140:E149))</f>
        <v xml:space="preserve"> </v>
      </c>
      <c r="G141" s="19" t="str">
        <f>IF(E141=0," ",INDEX(PlacePts,F141,C138-1))</f>
        <v xml:space="preserve"> </v>
      </c>
      <c r="H141" s="28" t="str">
        <f t="shared" ref="H141:H149" si="30">IF(E141=0," ",IF(E141/H$137*3&gt;3.9,3.9,IF(E141/H$137*3&gt;2.1,E141/H$137*3,2.1)))</f>
        <v xml:space="preserve"> </v>
      </c>
      <c r="I141" s="28" t="str">
        <f t="shared" ref="I141:I149" si="31">IF(E141=0," ",H141+G141)</f>
        <v xml:space="preserve"> </v>
      </c>
    </row>
    <row r="142" spans="1:9">
      <c r="A142" s="19">
        <v>3</v>
      </c>
      <c r="B142" s="25"/>
      <c r="C142" s="5" t="str">
        <f t="shared" si="29"/>
        <v xml:space="preserve">  </v>
      </c>
      <c r="D142" s="9">
        <f>C137</f>
        <v>0</v>
      </c>
      <c r="E142" s="25"/>
      <c r="F142" s="19" t="str">
        <f>IF(E142=0," ",RANK(E142,E140:E149))</f>
        <v xml:space="preserve"> </v>
      </c>
      <c r="G142" s="19" t="str">
        <f>IF(E142=0," ",INDEX(PlacePts,F142,C138-1))</f>
        <v xml:space="preserve"> </v>
      </c>
      <c r="H142" s="28" t="str">
        <f t="shared" si="30"/>
        <v xml:space="preserve"> </v>
      </c>
      <c r="I142" s="28" t="str">
        <f t="shared" si="31"/>
        <v xml:space="preserve"> </v>
      </c>
    </row>
    <row r="143" spans="1:9">
      <c r="A143" s="19">
        <v>4</v>
      </c>
      <c r="B143" s="25"/>
      <c r="C143" s="5" t="str">
        <f t="shared" si="29"/>
        <v xml:space="preserve">  </v>
      </c>
      <c r="D143" s="9">
        <f>C137</f>
        <v>0</v>
      </c>
      <c r="E143" s="25"/>
      <c r="F143" s="19" t="str">
        <f>IF(E143=0," ",RANK(E143,E140:E149))</f>
        <v xml:space="preserve"> </v>
      </c>
      <c r="G143" s="19" t="str">
        <f>IF(E143=0," ",INDEX(PlacePts,F143,C138-1))</f>
        <v xml:space="preserve"> </v>
      </c>
      <c r="H143" s="28" t="str">
        <f t="shared" si="30"/>
        <v xml:space="preserve"> </v>
      </c>
      <c r="I143" s="28" t="str">
        <f t="shared" si="31"/>
        <v xml:space="preserve"> </v>
      </c>
    </row>
    <row r="144" spans="1:9">
      <c r="A144" s="19">
        <v>5</v>
      </c>
      <c r="B144" s="25"/>
      <c r="C144" s="5" t="str">
        <f t="shared" si="29"/>
        <v xml:space="preserve">  </v>
      </c>
      <c r="D144" s="9">
        <f>C137</f>
        <v>0</v>
      </c>
      <c r="E144" s="25"/>
      <c r="F144" s="19" t="str">
        <f>IF(E144=0," ",RANK(E144,E140:E149))</f>
        <v xml:space="preserve"> </v>
      </c>
      <c r="G144" s="19" t="str">
        <f>IF(E144=0," ",INDEX(PlacePts,F144,C138-1))</f>
        <v xml:space="preserve"> </v>
      </c>
      <c r="H144" s="28" t="str">
        <f t="shared" si="30"/>
        <v xml:space="preserve"> </v>
      </c>
      <c r="I144" s="28" t="str">
        <f t="shared" si="31"/>
        <v xml:space="preserve"> </v>
      </c>
    </row>
    <row r="145" spans="1:9">
      <c r="A145" s="19">
        <v>6</v>
      </c>
      <c r="B145" s="25"/>
      <c r="C145" s="5" t="str">
        <f t="shared" si="29"/>
        <v xml:space="preserve">  </v>
      </c>
      <c r="D145" s="9">
        <f>C137</f>
        <v>0</v>
      </c>
      <c r="E145" s="25"/>
      <c r="F145" s="19" t="str">
        <f>IF(E145=0," ",RANK(E145,E140:E149))</f>
        <v xml:space="preserve"> </v>
      </c>
      <c r="G145" s="19" t="str">
        <f>IF(E145=0," ",INDEX(PlacePts,F145,C138-1))</f>
        <v xml:space="preserve"> </v>
      </c>
      <c r="H145" s="28" t="str">
        <f t="shared" si="30"/>
        <v xml:space="preserve"> </v>
      </c>
      <c r="I145" s="28" t="str">
        <f t="shared" si="31"/>
        <v xml:space="preserve"> </v>
      </c>
    </row>
    <row r="146" spans="1:9">
      <c r="A146" s="19">
        <v>7</v>
      </c>
      <c r="B146" s="25"/>
      <c r="C146" s="5" t="str">
        <f t="shared" si="29"/>
        <v xml:space="preserve">  </v>
      </c>
      <c r="D146" s="9">
        <f>C137</f>
        <v>0</v>
      </c>
      <c r="E146" s="25"/>
      <c r="F146" s="19" t="str">
        <f>IF(E146=0," ",RANK(E146,E140:E149))</f>
        <v xml:space="preserve"> </v>
      </c>
      <c r="G146" s="19" t="str">
        <f>IF(E146=0," ",INDEX(PlacePts,F146,C138-1))</f>
        <v xml:space="preserve"> </v>
      </c>
      <c r="H146" s="28" t="str">
        <f t="shared" si="30"/>
        <v xml:space="preserve"> </v>
      </c>
      <c r="I146" s="28" t="str">
        <f t="shared" si="31"/>
        <v xml:space="preserve"> </v>
      </c>
    </row>
    <row r="147" spans="1:9">
      <c r="A147" s="19">
        <v>8</v>
      </c>
      <c r="B147" s="25"/>
      <c r="C147" s="5" t="str">
        <f t="shared" si="29"/>
        <v xml:space="preserve">  </v>
      </c>
      <c r="D147" s="9">
        <f>C137</f>
        <v>0</v>
      </c>
      <c r="E147" s="25"/>
      <c r="F147" s="19" t="str">
        <f>IF(E147=0," ",RANK(E147,E140:E149))</f>
        <v xml:space="preserve"> </v>
      </c>
      <c r="G147" s="19" t="str">
        <f>IF(E147=0," ",INDEX(PlacePts,F147,C138-1))</f>
        <v xml:space="preserve"> </v>
      </c>
      <c r="H147" s="28" t="str">
        <f t="shared" si="30"/>
        <v xml:space="preserve"> </v>
      </c>
      <c r="I147" s="28" t="str">
        <f t="shared" si="31"/>
        <v xml:space="preserve"> </v>
      </c>
    </row>
    <row r="148" spans="1:9">
      <c r="A148" s="19">
        <v>9</v>
      </c>
      <c r="B148" s="25"/>
      <c r="C148" s="5" t="str">
        <f t="shared" si="29"/>
        <v xml:space="preserve">  </v>
      </c>
      <c r="D148" s="9">
        <f>C137</f>
        <v>0</v>
      </c>
      <c r="E148" s="25"/>
      <c r="F148" s="19" t="str">
        <f>IF(E148=0," ",RANK(E148,E140:E149))</f>
        <v xml:space="preserve"> </v>
      </c>
      <c r="G148" s="19" t="str">
        <f>IF(E148=0," ",INDEX(PlacePts,F148,C138-1))</f>
        <v xml:space="preserve"> </v>
      </c>
      <c r="H148" s="28" t="str">
        <f t="shared" si="30"/>
        <v xml:space="preserve"> </v>
      </c>
      <c r="I148" s="28" t="str">
        <f t="shared" si="31"/>
        <v xml:space="preserve"> </v>
      </c>
    </row>
    <row r="149" spans="1:9">
      <c r="A149" s="19">
        <v>10</v>
      </c>
      <c r="B149" s="25"/>
      <c r="C149" s="5" t="str">
        <f t="shared" si="29"/>
        <v xml:space="preserve">  </v>
      </c>
      <c r="D149" s="9">
        <f>C137</f>
        <v>0</v>
      </c>
      <c r="E149" s="25"/>
      <c r="F149" s="19" t="str">
        <f>IF(E149=0," ",RANK(E149,E140:E149))</f>
        <v xml:space="preserve"> </v>
      </c>
      <c r="G149" s="19" t="str">
        <f>IF(E149=0," ",INDEX(PlacePts,F149,C138-1))</f>
        <v xml:space="preserve"> </v>
      </c>
      <c r="H149" s="28" t="str">
        <f t="shared" si="30"/>
        <v xml:space="preserve"> </v>
      </c>
      <c r="I149" s="28" t="str">
        <f t="shared" si="31"/>
        <v xml:space="preserve"> </v>
      </c>
    </row>
  </sheetData>
  <mergeCells count="1">
    <mergeCell ref="C3:E3"/>
  </mergeCells>
  <phoneticPr fontId="0" type="noConversion"/>
  <pageMargins left="0.78749999999999998" right="0.78749999999999998" top="0.78749999999999998" bottom="0.78749999999999998" header="0.5" footer="0.5"/>
  <pageSetup scale="77" firstPageNumber="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49"/>
  <sheetViews>
    <sheetView tabSelected="1" view="pageBreakPreview" topLeftCell="A16" zoomScale="110" zoomScaleNormal="100" zoomScaleSheetLayoutView="11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9.14062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659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660</v>
      </c>
      <c r="C3" s="126">
        <v>40195</v>
      </c>
      <c r="D3" s="127"/>
      <c r="E3" s="127"/>
      <c r="F3" s="20"/>
      <c r="G3" s="20"/>
      <c r="H3" s="20"/>
      <c r="I3" s="20"/>
    </row>
    <row r="4" spans="1:15">
      <c r="A4" s="20"/>
      <c r="B4" s="20" t="s">
        <v>661</v>
      </c>
      <c r="C4" s="23">
        <v>0.33333333333333331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662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663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664</v>
      </c>
      <c r="C8" s="20"/>
      <c r="D8" s="21"/>
      <c r="E8" s="20"/>
      <c r="F8" s="20"/>
      <c r="G8" s="20"/>
      <c r="H8" s="20"/>
      <c r="I8" s="20"/>
    </row>
    <row r="10" spans="1:15">
      <c r="B10" s="19" t="s">
        <v>665</v>
      </c>
      <c r="C10" s="101">
        <v>1861</v>
      </c>
      <c r="G10" s="19" t="s">
        <v>666</v>
      </c>
      <c r="H10" s="19">
        <f>AVERAGE(E13:E22)</f>
        <v>6345.25</v>
      </c>
    </row>
    <row r="11" spans="1:15">
      <c r="B11" s="19" t="s">
        <v>667</v>
      </c>
      <c r="C11" s="19">
        <f>COUNT(B13:B22)</f>
        <v>4</v>
      </c>
      <c r="G11" s="19" t="s">
        <v>668</v>
      </c>
      <c r="H11" s="19">
        <f>MAX(E13:E22)</f>
        <v>7719</v>
      </c>
    </row>
    <row r="12" spans="1:15">
      <c r="B12" s="19" t="s">
        <v>669</v>
      </c>
      <c r="C12" s="19" t="s">
        <v>670</v>
      </c>
      <c r="E12" s="19" t="s">
        <v>671</v>
      </c>
      <c r="F12" s="19" t="s">
        <v>672</v>
      </c>
      <c r="G12" s="19" t="s">
        <v>673</v>
      </c>
      <c r="H12" s="19" t="s">
        <v>674</v>
      </c>
      <c r="I12" s="19" t="s">
        <v>675</v>
      </c>
    </row>
    <row r="13" spans="1:15" ht="13.5" thickBot="1">
      <c r="A13" s="19">
        <v>1</v>
      </c>
      <c r="B13" s="112">
        <v>25</v>
      </c>
      <c r="C13" s="5" t="str">
        <f>LOOKUP(B13,Registration)</f>
        <v>Ken Gutermuth</v>
      </c>
      <c r="D13" s="9">
        <f>C10</f>
        <v>1861</v>
      </c>
      <c r="E13" s="113">
        <v>5815</v>
      </c>
      <c r="F13" s="19">
        <f>IF(E13=0," ",RANK(E13,E13:E22))</f>
        <v>3</v>
      </c>
      <c r="G13" s="19">
        <f>IF(E13=0," ",INDEX(PlacePts,F13,C11-1))</f>
        <v>-0.5</v>
      </c>
      <c r="H13" s="28">
        <f>IF(E13=0," ",IF(E13/H$10*3&gt;3.9,3.9,IF(E13/H$10*3&gt;2.1,E13/H$10*3,2.1)))</f>
        <v>2.749300657972499</v>
      </c>
      <c r="I13" s="28">
        <f>IF(E13=0," ",H13+G13)</f>
        <v>2.249300657972499</v>
      </c>
      <c r="J13" s="29"/>
      <c r="K13" s="29"/>
      <c r="L13" s="29"/>
      <c r="M13" s="29"/>
      <c r="N13" s="29"/>
      <c r="O13" s="29"/>
    </row>
    <row r="14" spans="1:15" ht="13.5" thickBot="1">
      <c r="A14" s="19">
        <v>2</v>
      </c>
      <c r="B14" s="112">
        <v>29</v>
      </c>
      <c r="C14" s="5" t="str">
        <f>LOOKUP(B14,Registration)</f>
        <v>Matt Campbell</v>
      </c>
      <c r="D14" s="9">
        <f>C10</f>
        <v>1861</v>
      </c>
      <c r="E14" s="113">
        <v>5384</v>
      </c>
      <c r="F14" s="19">
        <f>IF(E14=0," ",RANK(E14,E13:E22))</f>
        <v>4</v>
      </c>
      <c r="G14" s="46">
        <f>IF(E14=0," ",INDEX(PlacePts,F14,C11-1))</f>
        <v>-1.5</v>
      </c>
      <c r="H14" s="28">
        <f t="shared" ref="H14:H22" si="0">IF(E14=0," ",IF(E14/H$10*3&gt;3.9,3.9,IF(E14/H$10*3&gt;2.1,E14/H$10*3,2.1)))</f>
        <v>2.5455261810015366</v>
      </c>
      <c r="I14" s="28">
        <f t="shared" ref="I14:I22" si="1">IF(E14=0," ",H14+G14)</f>
        <v>1.0455261810015366</v>
      </c>
      <c r="J14" s="29"/>
      <c r="K14" s="29"/>
      <c r="L14" s="29"/>
      <c r="M14" s="29"/>
      <c r="N14" s="29"/>
      <c r="O14" s="29"/>
    </row>
    <row r="15" spans="1:15" ht="13.5" thickBot="1">
      <c r="A15" s="19">
        <v>3</v>
      </c>
      <c r="B15" s="112">
        <v>23</v>
      </c>
      <c r="C15" s="5" t="str">
        <f>LOOKUP(B15,Registration)</f>
        <v>Jeremy V</v>
      </c>
      <c r="D15" s="9">
        <f>C10</f>
        <v>1861</v>
      </c>
      <c r="E15" s="113">
        <v>7719</v>
      </c>
      <c r="F15" s="49">
        <f>IF(E15=0," ",RANK(E15,E13:E22))</f>
        <v>1</v>
      </c>
      <c r="G15" s="49">
        <f>IF(E15=0," ",INDEX(PlacePts,F15,C11-1))</f>
        <v>1.5</v>
      </c>
      <c r="H15" s="28">
        <f t="shared" si="0"/>
        <v>3.6495015956818091</v>
      </c>
      <c r="I15" s="28">
        <f t="shared" si="1"/>
        <v>5.1495015956818087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112">
        <v>9</v>
      </c>
      <c r="C16" s="5" t="str">
        <f>LOOKUP(B16,Registration)</f>
        <v>Mark Geary</v>
      </c>
      <c r="D16" s="9">
        <f>C10</f>
        <v>1861</v>
      </c>
      <c r="E16" s="113">
        <v>6463</v>
      </c>
      <c r="F16" s="19">
        <f>IF(E16=0," ",RANK(E16,E13:E22))</f>
        <v>2</v>
      </c>
      <c r="G16" s="19">
        <f>IF(E16=0," ",INDEX(PlacePts,F16,C$11-1))</f>
        <v>0.5</v>
      </c>
      <c r="H16" s="28">
        <f t="shared" si="0"/>
        <v>3.0556715653441553</v>
      </c>
      <c r="I16" s="28">
        <f t="shared" si="1"/>
        <v>3.5556715653441553</v>
      </c>
      <c r="J16" s="29"/>
      <c r="K16" s="29"/>
      <c r="L16" s="29"/>
      <c r="M16" s="29"/>
      <c r="N16" s="29"/>
      <c r="O16" s="29"/>
    </row>
    <row r="17" spans="1:15" hidden="1">
      <c r="A17" s="19">
        <v>5</v>
      </c>
      <c r="B17" s="112"/>
      <c r="C17" s="5" t="str">
        <f t="shared" ref="C17:C22" si="2">LOOKUP(B17,Registration)</f>
        <v xml:space="preserve">  </v>
      </c>
      <c r="D17" s="9">
        <f>C10</f>
        <v>1861</v>
      </c>
      <c r="E17" s="114"/>
      <c r="F17" s="19" t="str">
        <f>IF(E17=0," ",RANK(E17,E13:E22))</f>
        <v xml:space="preserve"> </v>
      </c>
      <c r="G17" s="19" t="str">
        <f>IF(E17=0," ",INDEX(PlacePts,F17,C11-1))</f>
        <v xml:space="preserve"> </v>
      </c>
      <c r="H17" s="28" t="str">
        <f t="shared" si="0"/>
        <v xml:space="preserve"> </v>
      </c>
      <c r="I17" s="28" t="str">
        <f t="shared" si="1"/>
        <v xml:space="preserve"> 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112"/>
      <c r="C18" s="5" t="str">
        <f t="shared" si="2"/>
        <v xml:space="preserve">  </v>
      </c>
      <c r="D18" s="9">
        <f>C10</f>
        <v>1861</v>
      </c>
      <c r="E18" s="114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0"/>
        <v xml:space="preserve"> </v>
      </c>
      <c r="I18" s="28" t="str">
        <f t="shared" si="1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si="2"/>
        <v xml:space="preserve">  </v>
      </c>
      <c r="D19" s="9">
        <f>C10</f>
        <v>1861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0"/>
        <v xml:space="preserve"> </v>
      </c>
      <c r="I19" s="28" t="str">
        <f t="shared" si="1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2"/>
        <v xml:space="preserve">  </v>
      </c>
      <c r="D20" s="9">
        <f>C10</f>
        <v>1861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0"/>
        <v xml:space="preserve"> </v>
      </c>
      <c r="I20" s="28" t="str">
        <f t="shared" si="1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2"/>
        <v xml:space="preserve">  </v>
      </c>
      <c r="D21" s="9">
        <f>C10</f>
        <v>1861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0"/>
        <v xml:space="preserve"> </v>
      </c>
      <c r="I21" s="28" t="str">
        <f t="shared" si="1"/>
        <v xml:space="preserve"> </v>
      </c>
    </row>
    <row r="22" spans="1:15" hidden="1">
      <c r="A22" s="19">
        <v>10</v>
      </c>
      <c r="B22" s="112"/>
      <c r="C22" s="5" t="str">
        <f t="shared" si="2"/>
        <v xml:space="preserve">  </v>
      </c>
      <c r="D22" s="9">
        <f>C10</f>
        <v>1861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0"/>
        <v xml:space="preserve"> </v>
      </c>
      <c r="I22" s="28" t="str">
        <f t="shared" si="1"/>
        <v xml:space="preserve"> </v>
      </c>
    </row>
    <row r="23" spans="1:15" ht="13.5" thickBot="1">
      <c r="B23" s="120"/>
      <c r="E23" s="120"/>
    </row>
    <row r="24" spans="1:15" ht="13.5" thickBot="1">
      <c r="B24" s="120" t="s">
        <v>676</v>
      </c>
      <c r="C24" s="32">
        <v>1861</v>
      </c>
      <c r="E24" s="120"/>
      <c r="G24" s="19" t="s">
        <v>677</v>
      </c>
      <c r="H24" s="50">
        <f>AVERAGE(E27:E36)</f>
        <v>8955</v>
      </c>
    </row>
    <row r="25" spans="1:15">
      <c r="B25" s="120" t="s">
        <v>36</v>
      </c>
      <c r="C25" s="19">
        <f>COUNT(B27:B36)</f>
        <v>3</v>
      </c>
      <c r="E25" s="120"/>
      <c r="G25" s="19" t="s">
        <v>678</v>
      </c>
      <c r="H25" s="19">
        <f>MAX(E27:E36)</f>
        <v>11028</v>
      </c>
    </row>
    <row r="26" spans="1:15" ht="13.5" thickBot="1">
      <c r="B26" s="120" t="s">
        <v>38</v>
      </c>
      <c r="C26" s="19" t="s">
        <v>679</v>
      </c>
      <c r="E26" s="120" t="s">
        <v>40</v>
      </c>
      <c r="F26" s="19" t="s">
        <v>680</v>
      </c>
      <c r="G26" s="19" t="s">
        <v>681</v>
      </c>
      <c r="H26" s="19" t="s">
        <v>682</v>
      </c>
      <c r="I26" s="19" t="s">
        <v>683</v>
      </c>
    </row>
    <row r="27" spans="1:15" ht="13.5" thickBot="1">
      <c r="A27" s="19">
        <v>1</v>
      </c>
      <c r="B27" s="112">
        <v>5</v>
      </c>
      <c r="C27" s="5" t="str">
        <f t="shared" ref="C27:C32" si="3">LOOKUP(B27,Registration)</f>
        <v>Stephen Webb</v>
      </c>
      <c r="D27" s="9">
        <f>C24</f>
        <v>1861</v>
      </c>
      <c r="E27" s="113">
        <v>8118</v>
      </c>
      <c r="F27" s="49">
        <f>IF(E27=0," ",RANK(E27,E27:E36))</f>
        <v>2</v>
      </c>
      <c r="G27" s="19">
        <f>IF(E27=0," ",INDEX(PlacePts,F27,C25-1))</f>
        <v>0</v>
      </c>
      <c r="H27" s="28">
        <f>IF(E27=0," ",IF(E27/H$24*3&gt;3.9,3.9,IF(E27/H$24*3&gt;2.1,E27/H$24*3,2.1)))</f>
        <v>2.7195979899497487</v>
      </c>
      <c r="I27" s="28">
        <f>IF(E27=0," ",H27+G27)</f>
        <v>2.7195979899497487</v>
      </c>
      <c r="J27" s="29"/>
      <c r="K27" s="29"/>
      <c r="L27" s="29"/>
      <c r="M27" s="29"/>
      <c r="N27" s="29"/>
      <c r="O27" s="29"/>
    </row>
    <row r="28" spans="1:15" ht="13.5" thickBot="1">
      <c r="A28" s="19">
        <v>2</v>
      </c>
      <c r="B28" s="112">
        <v>30</v>
      </c>
      <c r="C28" s="5" t="str">
        <f t="shared" si="3"/>
        <v>Mike Coyne</v>
      </c>
      <c r="D28" s="9">
        <f>C24</f>
        <v>1861</v>
      </c>
      <c r="E28" s="113">
        <v>7719</v>
      </c>
      <c r="F28" s="19">
        <f>IF(E28=0," ",RANK(E28,E27:E36))</f>
        <v>3</v>
      </c>
      <c r="G28" s="19">
        <f>IF(E28=0," ",INDEX(PlacePts,F28,C25-1))</f>
        <v>-1</v>
      </c>
      <c r="H28" s="28">
        <f t="shared" ref="H28:H36" si="4">IF(E28=0," ",IF(E28/H$24*3&gt;3.9,3.9,IF(E28/H$24*3&gt;2.1,E28/H$24*3,2.1)))</f>
        <v>2.5859296482412062</v>
      </c>
      <c r="I28" s="28">
        <f t="shared" ref="I28:I36" si="5">IF(E28=0," ",H28+G28)</f>
        <v>1.5859296482412062</v>
      </c>
      <c r="J28" s="29"/>
      <c r="K28" s="29"/>
      <c r="L28" s="29"/>
      <c r="M28" s="29"/>
      <c r="N28" s="29"/>
      <c r="O28" s="29"/>
    </row>
    <row r="29" spans="1:15">
      <c r="A29" s="19">
        <v>3</v>
      </c>
      <c r="B29" s="112">
        <v>28</v>
      </c>
      <c r="C29" s="5" t="str">
        <f t="shared" si="3"/>
        <v>Rick Dutton</v>
      </c>
      <c r="D29" s="9">
        <f>C24</f>
        <v>1861</v>
      </c>
      <c r="E29" s="113">
        <v>11028</v>
      </c>
      <c r="F29" s="19">
        <f>IF(E29=0," ",RANK(E29,E27:E36))</f>
        <v>1</v>
      </c>
      <c r="G29" s="19">
        <f>IF(E29=0," ",INDEX(PlacePts,F29,C25-1))</f>
        <v>1</v>
      </c>
      <c r="H29" s="28">
        <f t="shared" si="4"/>
        <v>3.6944723618090451</v>
      </c>
      <c r="I29" s="28">
        <f t="shared" si="5"/>
        <v>4.6944723618090451</v>
      </c>
      <c r="J29" s="29"/>
      <c r="K29" s="29"/>
      <c r="L29" s="29"/>
      <c r="M29" s="29"/>
      <c r="N29" s="29"/>
      <c r="O29" s="29"/>
    </row>
    <row r="30" spans="1:15" ht="13.5" hidden="1" thickBot="1">
      <c r="A30" s="19">
        <v>4</v>
      </c>
      <c r="B30" s="112"/>
      <c r="C30" s="5" t="str">
        <f t="shared" si="3"/>
        <v xml:space="preserve">  </v>
      </c>
      <c r="D30" s="9">
        <f>C24</f>
        <v>1861</v>
      </c>
      <c r="E30" s="113"/>
      <c r="F30" s="19" t="str">
        <f>IF(E30=0," ",RANK(E30,E27:E36))</f>
        <v xml:space="preserve"> </v>
      </c>
      <c r="G30" s="19" t="str">
        <f>IF(E30=0," ",INDEX(PlacePts,F30,C25-1))</f>
        <v xml:space="preserve"> </v>
      </c>
      <c r="H30" s="28" t="str">
        <f t="shared" si="4"/>
        <v xml:space="preserve"> </v>
      </c>
      <c r="I30" s="28" t="str">
        <f t="shared" si="5"/>
        <v xml:space="preserve"> </v>
      </c>
      <c r="J30" s="29"/>
      <c r="K30" s="29"/>
      <c r="L30" s="29"/>
      <c r="M30" s="29"/>
      <c r="N30" s="29"/>
      <c r="O30" s="29"/>
    </row>
    <row r="31" spans="1:15" ht="13.5" hidden="1" thickBot="1">
      <c r="A31" s="19">
        <v>5</v>
      </c>
      <c r="B31" s="112"/>
      <c r="C31" s="5" t="str">
        <f t="shared" si="3"/>
        <v xml:space="preserve">  </v>
      </c>
      <c r="D31" s="9">
        <f>C24</f>
        <v>1861</v>
      </c>
      <c r="E31" s="113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4"/>
        <v xml:space="preserve"> </v>
      </c>
      <c r="I31" s="28" t="str">
        <f t="shared" si="5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112"/>
      <c r="C32" s="5" t="str">
        <f t="shared" si="3"/>
        <v xml:space="preserve">  </v>
      </c>
      <c r="D32" s="9">
        <f>C24</f>
        <v>1861</v>
      </c>
      <c r="E32" s="113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4"/>
        <v xml:space="preserve"> </v>
      </c>
      <c r="I32" s="28" t="str">
        <f t="shared" si="5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112"/>
      <c r="C33" s="5" t="str">
        <f t="shared" ref="C33:C36" si="6">LOOKUP(B33,Registration)</f>
        <v xml:space="preserve">  </v>
      </c>
      <c r="D33" s="9">
        <f>C24</f>
        <v>1861</v>
      </c>
      <c r="E33" s="114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4"/>
        <v xml:space="preserve"> </v>
      </c>
      <c r="I33" s="28" t="str">
        <f t="shared" si="5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112"/>
      <c r="C34" s="5" t="str">
        <f t="shared" si="6"/>
        <v xml:space="preserve">  </v>
      </c>
      <c r="D34" s="9">
        <f>C24</f>
        <v>1861</v>
      </c>
      <c r="E34" s="114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4"/>
        <v xml:space="preserve"> </v>
      </c>
      <c r="I34" s="28" t="str">
        <f t="shared" si="5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112"/>
      <c r="C35" s="5" t="str">
        <f t="shared" si="6"/>
        <v xml:space="preserve">  </v>
      </c>
      <c r="D35" s="9">
        <f>C24</f>
        <v>1861</v>
      </c>
      <c r="E35" s="114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4"/>
        <v xml:space="preserve"> </v>
      </c>
      <c r="I35" s="28" t="str">
        <f t="shared" si="5"/>
        <v xml:space="preserve"> </v>
      </c>
    </row>
    <row r="36" spans="1:15" hidden="1">
      <c r="A36" s="19">
        <v>10</v>
      </c>
      <c r="B36" s="112"/>
      <c r="C36" s="5" t="str">
        <f t="shared" si="6"/>
        <v xml:space="preserve">  </v>
      </c>
      <c r="D36" s="9">
        <f>C24</f>
        <v>1861</v>
      </c>
      <c r="E36" s="12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4"/>
        <v xml:space="preserve"> </v>
      </c>
      <c r="I36" s="28" t="str">
        <f t="shared" si="5"/>
        <v xml:space="preserve"> </v>
      </c>
    </row>
    <row r="37" spans="1:15" ht="13.5" thickBot="1">
      <c r="B37" s="120"/>
      <c r="E37" s="120"/>
    </row>
    <row r="38" spans="1:15" ht="13.5" thickBot="1">
      <c r="B38" s="120" t="s">
        <v>684</v>
      </c>
      <c r="C38" s="119" t="s">
        <v>1112</v>
      </c>
      <c r="E38" s="120"/>
      <c r="G38" s="19" t="s">
        <v>685</v>
      </c>
      <c r="H38" s="19">
        <f>AVERAGE(E41:E50)</f>
        <v>4943.6000000000004</v>
      </c>
    </row>
    <row r="39" spans="1:15">
      <c r="B39" s="120" t="s">
        <v>36</v>
      </c>
      <c r="C39" s="19">
        <f>COUNT(B41:B50)</f>
        <v>5</v>
      </c>
      <c r="E39" s="120"/>
      <c r="G39" s="19" t="s">
        <v>686</v>
      </c>
      <c r="H39" s="19">
        <f>MAX(E41:E50)</f>
        <v>6334</v>
      </c>
    </row>
    <row r="40" spans="1:15" ht="13.5" thickBot="1">
      <c r="B40" s="120" t="s">
        <v>38</v>
      </c>
      <c r="C40" s="19" t="s">
        <v>687</v>
      </c>
      <c r="E40" s="120" t="s">
        <v>40</v>
      </c>
      <c r="F40" s="19" t="s">
        <v>688</v>
      </c>
      <c r="G40" s="19" t="s">
        <v>689</v>
      </c>
      <c r="H40" s="19" t="s">
        <v>690</v>
      </c>
      <c r="I40" s="19" t="s">
        <v>691</v>
      </c>
    </row>
    <row r="41" spans="1:15" ht="13.5" thickBot="1">
      <c r="A41" s="19">
        <v>1</v>
      </c>
      <c r="B41" s="112">
        <v>3</v>
      </c>
      <c r="C41" s="5" t="str">
        <f>LOOKUP(B41,Registration)</f>
        <v>Pierre Leboeuf</v>
      </c>
      <c r="D41" s="9" t="str">
        <f>C38</f>
        <v>18West</v>
      </c>
      <c r="E41" s="113">
        <v>5261</v>
      </c>
      <c r="F41" s="19">
        <f>IF(E41=0," ",RANK(E41,E41:E50))</f>
        <v>3</v>
      </c>
      <c r="G41" s="19">
        <f>IF(E41=0," ",INDEX(PlacePts,F41,C39-1))</f>
        <v>0</v>
      </c>
      <c r="H41" s="28">
        <f>IF(E41=0," ",IF(E41/H$38*3&gt;3.9,3.9,IF(E41/H$38*3&gt;2.1,E41/H$38*3,2.1)))</f>
        <v>3.1926126709280682</v>
      </c>
      <c r="I41" s="28">
        <f>IF(E41=0," ",H41+G41)</f>
        <v>3.1926126709280682</v>
      </c>
    </row>
    <row r="42" spans="1:15" ht="13.5" thickBot="1">
      <c r="A42" s="19">
        <v>2</v>
      </c>
      <c r="B42" s="112">
        <v>27</v>
      </c>
      <c r="C42" s="5" t="str">
        <f>LOOKUP(B42,Registration)</f>
        <v>Bruce Beard</v>
      </c>
      <c r="D42" s="9" t="str">
        <f>C38</f>
        <v>18West</v>
      </c>
      <c r="E42" s="113">
        <v>6334</v>
      </c>
      <c r="F42" s="19">
        <f>IF(E42=0," ",RANK(E42,E41:E50))</f>
        <v>1</v>
      </c>
      <c r="G42" s="19">
        <f>IF(E42=0," ",INDEX(PlacePts,F42,C39-1))</f>
        <v>2</v>
      </c>
      <c r="H42" s="28">
        <f t="shared" ref="H42:H50" si="7">IF(E42=0," ",IF(E42/H$38*3&gt;3.9,3.9,IF(E42/H$38*3&gt;2.1,E42/H$38*3,2.1)))</f>
        <v>3.8437575855651747</v>
      </c>
      <c r="I42" s="28">
        <f t="shared" ref="I42:I50" si="8">IF(E42=0," ",H42+G42)</f>
        <v>5.8437575855651751</v>
      </c>
    </row>
    <row r="43" spans="1:15" ht="13.5" thickBot="1">
      <c r="A43" s="19">
        <v>3</v>
      </c>
      <c r="B43" s="112">
        <v>51</v>
      </c>
      <c r="C43" s="5" t="str">
        <f>LOOKUP(B43,Registration)</f>
        <v>David Synder</v>
      </c>
      <c r="D43" s="9" t="str">
        <f>C38</f>
        <v>18West</v>
      </c>
      <c r="E43" s="113">
        <v>3826</v>
      </c>
      <c r="F43" s="19">
        <f>IF(E43=0," ",RANK(E43,E41:E50))</f>
        <v>4</v>
      </c>
      <c r="G43" s="19">
        <f>IF(E43=0," ",INDEX(PlacePts,F43,C39-1))</f>
        <v>-1</v>
      </c>
      <c r="H43" s="28">
        <f t="shared" si="7"/>
        <v>2.3217897888178651</v>
      </c>
      <c r="I43" s="28">
        <f t="shared" si="8"/>
        <v>1.3217897888178651</v>
      </c>
    </row>
    <row r="44" spans="1:15">
      <c r="A44" s="19">
        <v>4</v>
      </c>
      <c r="B44" s="112">
        <v>36</v>
      </c>
      <c r="C44" s="5" t="str">
        <f>LOOKUP(B44,Registration)</f>
        <v>Ken Boucher</v>
      </c>
      <c r="D44" s="9" t="str">
        <f>C38</f>
        <v>18West</v>
      </c>
      <c r="E44" s="113">
        <v>5507</v>
      </c>
      <c r="F44" s="19">
        <f>IF(E44=0," ",RANK(E44,E41:E50))</f>
        <v>2</v>
      </c>
      <c r="G44" s="19">
        <f>IF(E44=0," ",INDEX(PlacePts,F44,C39-1))</f>
        <v>1</v>
      </c>
      <c r="H44" s="28">
        <f t="shared" si="7"/>
        <v>3.341896593575532</v>
      </c>
      <c r="I44" s="28">
        <f t="shared" si="8"/>
        <v>4.341896593575532</v>
      </c>
    </row>
    <row r="45" spans="1:15">
      <c r="A45" s="19">
        <v>5</v>
      </c>
      <c r="B45" s="112">
        <v>24</v>
      </c>
      <c r="C45" s="5" t="str">
        <f t="shared" ref="C45:C50" si="9">LOOKUP(B45,Registration)</f>
        <v>Michael Monical</v>
      </c>
      <c r="D45" s="9" t="str">
        <f>C38</f>
        <v>18West</v>
      </c>
      <c r="E45" s="114">
        <v>3790</v>
      </c>
      <c r="F45" s="19">
        <f>IF(E45=0," ",RANK(E45,E41:E50))</f>
        <v>5</v>
      </c>
      <c r="G45" s="19">
        <f>IF(E45=0," ",INDEX(PlacePts,F45,C39-1))</f>
        <v>-2</v>
      </c>
      <c r="H45" s="28">
        <f t="shared" si="7"/>
        <v>2.2999433611133586</v>
      </c>
      <c r="I45" s="28">
        <f t="shared" si="8"/>
        <v>0.29994336111335862</v>
      </c>
    </row>
    <row r="46" spans="1:15" hidden="1">
      <c r="A46" s="19">
        <v>6</v>
      </c>
      <c r="B46" s="112"/>
      <c r="C46" s="5" t="str">
        <f t="shared" si="9"/>
        <v xml:space="preserve">  </v>
      </c>
      <c r="D46" s="9" t="str">
        <f>C38</f>
        <v>18West</v>
      </c>
      <c r="E46" s="114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7"/>
        <v xml:space="preserve"> </v>
      </c>
      <c r="I46" s="28" t="str">
        <f t="shared" si="8"/>
        <v xml:space="preserve"> </v>
      </c>
    </row>
    <row r="47" spans="1:15" ht="11.25" hidden="1" customHeight="1">
      <c r="A47" s="19">
        <v>7</v>
      </c>
      <c r="B47" s="112"/>
      <c r="C47" s="5" t="str">
        <f t="shared" si="9"/>
        <v xml:space="preserve">  </v>
      </c>
      <c r="D47" s="9" t="str">
        <f>C38</f>
        <v>18West</v>
      </c>
      <c r="E47" s="114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7"/>
        <v xml:space="preserve"> </v>
      </c>
      <c r="I47" s="28" t="str">
        <f t="shared" si="8"/>
        <v xml:space="preserve"> </v>
      </c>
    </row>
    <row r="48" spans="1:15" hidden="1">
      <c r="A48" s="19">
        <v>8</v>
      </c>
      <c r="B48" s="112"/>
      <c r="C48" s="5" t="str">
        <f t="shared" si="9"/>
        <v xml:space="preserve">  </v>
      </c>
      <c r="D48" s="9" t="str">
        <f>C38</f>
        <v>18West</v>
      </c>
      <c r="E48" s="114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7"/>
        <v xml:space="preserve"> </v>
      </c>
      <c r="I48" s="28" t="str">
        <f t="shared" si="8"/>
        <v xml:space="preserve"> </v>
      </c>
    </row>
    <row r="49" spans="1:9" hidden="1">
      <c r="A49" s="19">
        <v>9</v>
      </c>
      <c r="B49" s="112"/>
      <c r="C49" s="5" t="str">
        <f t="shared" si="9"/>
        <v xml:space="preserve">  </v>
      </c>
      <c r="D49" s="9" t="str">
        <f>C38</f>
        <v>18West</v>
      </c>
      <c r="E49" s="114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7"/>
        <v xml:space="preserve"> </v>
      </c>
      <c r="I49" s="28" t="str">
        <f t="shared" si="8"/>
        <v xml:space="preserve"> </v>
      </c>
    </row>
    <row r="50" spans="1:9" hidden="1">
      <c r="A50" s="19">
        <v>10</v>
      </c>
      <c r="B50" s="112"/>
      <c r="C50" s="5" t="str">
        <f t="shared" si="9"/>
        <v xml:space="preserve">  </v>
      </c>
      <c r="D50" s="9" t="str">
        <f>C38</f>
        <v>18West</v>
      </c>
      <c r="E50" s="12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7"/>
        <v xml:space="preserve"> </v>
      </c>
      <c r="I50" s="28" t="str">
        <f t="shared" si="8"/>
        <v xml:space="preserve"> </v>
      </c>
    </row>
    <row r="51" spans="1:9" ht="13.5" thickBot="1">
      <c r="B51" s="120"/>
      <c r="E51" s="120"/>
    </row>
    <row r="52" spans="1:9" ht="13.5" thickBot="1">
      <c r="B52" s="120" t="s">
        <v>692</v>
      </c>
      <c r="C52" s="119" t="s">
        <v>1112</v>
      </c>
      <c r="E52" s="120"/>
      <c r="G52" s="19" t="s">
        <v>693</v>
      </c>
      <c r="H52" s="19">
        <f>AVERAGE(E55:E64)</f>
        <v>9583</v>
      </c>
    </row>
    <row r="53" spans="1:9">
      <c r="B53" s="120" t="s">
        <v>36</v>
      </c>
      <c r="C53" s="19">
        <f>COUNT(B55:B64)</f>
        <v>4</v>
      </c>
      <c r="E53" s="120"/>
      <c r="G53" s="19" t="s">
        <v>694</v>
      </c>
      <c r="H53" s="19">
        <f>MAX(E55:E64)</f>
        <v>11217</v>
      </c>
    </row>
    <row r="54" spans="1:9" ht="13.5" thickBot="1">
      <c r="B54" s="120" t="s">
        <v>38</v>
      </c>
      <c r="C54" s="19" t="s">
        <v>695</v>
      </c>
      <c r="E54" s="120" t="s">
        <v>40</v>
      </c>
      <c r="F54" s="19" t="s">
        <v>696</v>
      </c>
      <c r="G54" s="19" t="s">
        <v>697</v>
      </c>
      <c r="H54" s="19" t="s">
        <v>698</v>
      </c>
      <c r="I54" s="19" t="s">
        <v>699</v>
      </c>
    </row>
    <row r="55" spans="1:9" ht="13.5" thickBot="1">
      <c r="A55" s="19">
        <v>1</v>
      </c>
      <c r="B55" s="112">
        <v>20</v>
      </c>
      <c r="C55" s="5" t="str">
        <f>LOOKUP(B55,Registration)</f>
        <v>David Hecht</v>
      </c>
      <c r="D55" s="9" t="str">
        <f>C52</f>
        <v>18West</v>
      </c>
      <c r="E55" s="113">
        <v>10833</v>
      </c>
      <c r="F55" s="19">
        <f>IF(E55=0," ",RANK(E55,E55:E64))</f>
        <v>2</v>
      </c>
      <c r="G55" s="19">
        <f>IF(E55=0," ",INDEX(PlacePts,F55,C53-1))</f>
        <v>0.5</v>
      </c>
      <c r="H55" s="28">
        <f>IF(E55=0," ",IF(E55/H$52*3&gt;3.9,3.9,IF(E55/H$52*3&gt;2.1,E55/H$52*3,2.1)))</f>
        <v>3.3913179588855265</v>
      </c>
      <c r="I55" s="28">
        <f>IF(E55=0," ",H55+G55)</f>
        <v>3.8913179588855265</v>
      </c>
    </row>
    <row r="56" spans="1:9" ht="13.5" thickBot="1">
      <c r="A56" s="19">
        <v>2</v>
      </c>
      <c r="B56" s="112">
        <v>4</v>
      </c>
      <c r="C56" s="5" t="str">
        <f>LOOKUP(B56,Registration)</f>
        <v>Jeff Heuer</v>
      </c>
      <c r="D56" s="9" t="str">
        <f>C52</f>
        <v>18West</v>
      </c>
      <c r="E56" s="113">
        <v>8896</v>
      </c>
      <c r="F56" s="19">
        <f>IF(E56=0," ",RANK(E56,E55:E64))</f>
        <v>3</v>
      </c>
      <c r="G56" s="19">
        <f>IF(E56=0," ",INDEX(PlacePts,F56,C53-1))</f>
        <v>-0.5</v>
      </c>
      <c r="H56" s="28">
        <f t="shared" ref="H56:H64" si="10">IF(E56=0," ",IF(E56/H$52*3&gt;3.9,3.9,IF(E56/H$52*3&gt;2.1,E56/H$52*3,2.1)))</f>
        <v>2.7849316497965146</v>
      </c>
      <c r="I56" s="28">
        <f t="shared" ref="I56:I64" si="11">IF(E56=0," ",H56+G56)</f>
        <v>2.2849316497965146</v>
      </c>
    </row>
    <row r="57" spans="1:9" ht="13.5" thickBot="1">
      <c r="A57" s="19">
        <v>3</v>
      </c>
      <c r="B57" s="112">
        <v>6</v>
      </c>
      <c r="C57" s="5" t="str">
        <f>LOOKUP(B57,Registration)</f>
        <v>Peter Eldridge</v>
      </c>
      <c r="D57" s="9" t="str">
        <f>C52</f>
        <v>18West</v>
      </c>
      <c r="E57" s="113">
        <v>11217</v>
      </c>
      <c r="F57" s="19">
        <f>IF(E57=0," ",RANK(E57,E55:E64))</f>
        <v>1</v>
      </c>
      <c r="G57" s="19">
        <f>IF(E57=0," ",INDEX(PlacePts,F57,C53-1))</f>
        <v>1.5</v>
      </c>
      <c r="H57" s="28">
        <f t="shared" si="10"/>
        <v>3.5115308358551602</v>
      </c>
      <c r="I57" s="28">
        <f t="shared" si="11"/>
        <v>5.0115308358551598</v>
      </c>
    </row>
    <row r="58" spans="1:9">
      <c r="A58" s="19">
        <v>4</v>
      </c>
      <c r="B58" s="112">
        <v>21</v>
      </c>
      <c r="C58" s="5" t="str">
        <f>LOOKUP(B58,Registration)</f>
        <v>Alex Sheldon</v>
      </c>
      <c r="D58" s="9" t="str">
        <f>C52</f>
        <v>18West</v>
      </c>
      <c r="E58" s="113">
        <v>7386</v>
      </c>
      <c r="F58" s="19">
        <f>IF(E58=0," ",RANK(E58,E55:E64))</f>
        <v>4</v>
      </c>
      <c r="G58" s="19">
        <f>IF(E58=0," ",INDEX(PlacePts,F58,C53-1))</f>
        <v>-1.5</v>
      </c>
      <c r="H58" s="28">
        <f t="shared" si="10"/>
        <v>2.3122195554627987</v>
      </c>
      <c r="I58" s="28">
        <f t="shared" si="11"/>
        <v>0.81221955546279867</v>
      </c>
    </row>
    <row r="59" spans="1:9" hidden="1">
      <c r="A59" s="19">
        <v>5</v>
      </c>
      <c r="B59" s="25"/>
      <c r="C59" s="5" t="str">
        <f>LOOKUP(B59,Registration)</f>
        <v xml:space="preserve">  </v>
      </c>
      <c r="D59" s="9" t="str">
        <f>C52</f>
        <v>18West</v>
      </c>
      <c r="E59" s="26"/>
      <c r="F59" s="19" t="str">
        <f>IF(E59=0," ",RANK(E59,E55:E64))</f>
        <v xml:space="preserve"> </v>
      </c>
      <c r="G59" s="19" t="str">
        <f>IF(E59=0," ",INDEX(PlacePts,F59,C53-1))</f>
        <v xml:space="preserve"> </v>
      </c>
      <c r="H59" s="28" t="str">
        <f t="shared" si="10"/>
        <v xml:space="preserve"> </v>
      </c>
      <c r="I59" s="28" t="str">
        <f t="shared" si="11"/>
        <v xml:space="preserve"> </v>
      </c>
    </row>
    <row r="60" spans="1:9" hidden="1">
      <c r="A60" s="19">
        <v>6</v>
      </c>
      <c r="B60" s="25"/>
      <c r="C60" s="5" t="str">
        <f t="shared" ref="C60:C64" si="12">LOOKUP(B60,Registration)</f>
        <v xml:space="preserve">  </v>
      </c>
      <c r="D60" s="9" t="str">
        <f>C52</f>
        <v>18West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0"/>
        <v xml:space="preserve"> </v>
      </c>
      <c r="I60" s="28" t="str">
        <f t="shared" si="11"/>
        <v xml:space="preserve"> </v>
      </c>
    </row>
    <row r="61" spans="1:9" hidden="1">
      <c r="A61" s="19">
        <v>7</v>
      </c>
      <c r="B61" s="25"/>
      <c r="C61" s="5" t="str">
        <f t="shared" si="12"/>
        <v xml:space="preserve">  </v>
      </c>
      <c r="D61" s="9" t="str">
        <f>C52</f>
        <v>18West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0"/>
        <v xml:space="preserve"> </v>
      </c>
      <c r="I61" s="28" t="str">
        <f t="shared" si="11"/>
        <v xml:space="preserve"> </v>
      </c>
    </row>
    <row r="62" spans="1:9" ht="13.5" hidden="1" customHeight="1">
      <c r="A62" s="19">
        <v>8</v>
      </c>
      <c r="B62" s="25"/>
      <c r="C62" s="5" t="str">
        <f t="shared" si="12"/>
        <v xml:space="preserve">  </v>
      </c>
      <c r="D62" s="9" t="str">
        <f>C52</f>
        <v>18West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0"/>
        <v xml:space="preserve"> </v>
      </c>
      <c r="I62" s="28" t="str">
        <f t="shared" si="11"/>
        <v xml:space="preserve"> </v>
      </c>
    </row>
    <row r="63" spans="1:9" hidden="1">
      <c r="A63" s="19">
        <v>9</v>
      </c>
      <c r="B63" s="25"/>
      <c r="C63" s="5" t="str">
        <f t="shared" si="12"/>
        <v xml:space="preserve">  </v>
      </c>
      <c r="D63" s="9" t="str">
        <f>C52</f>
        <v>18West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0"/>
        <v xml:space="preserve"> </v>
      </c>
      <c r="I63" s="28" t="str">
        <f t="shared" si="11"/>
        <v xml:space="preserve"> </v>
      </c>
    </row>
    <row r="64" spans="1:9" hidden="1">
      <c r="A64" s="19">
        <v>10</v>
      </c>
      <c r="B64" s="25"/>
      <c r="C64" s="5" t="str">
        <f t="shared" si="12"/>
        <v xml:space="preserve">  </v>
      </c>
      <c r="D64" s="9" t="str">
        <f>C52</f>
        <v>18West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0"/>
        <v xml:space="preserve"> </v>
      </c>
      <c r="I64" s="28" t="str">
        <f t="shared" si="11"/>
        <v xml:space="preserve"> </v>
      </c>
    </row>
    <row r="65" spans="1:9" ht="13.5" thickBot="1"/>
    <row r="66" spans="1:9" ht="13.5" thickBot="1">
      <c r="B66" s="19" t="s">
        <v>700</v>
      </c>
      <c r="C66" s="119" t="s">
        <v>1104</v>
      </c>
      <c r="G66" s="19" t="s">
        <v>701</v>
      </c>
      <c r="H66" s="19">
        <f>AVERAGE(E69:E78)</f>
        <v>3383.25</v>
      </c>
    </row>
    <row r="67" spans="1:9">
      <c r="B67" s="19" t="s">
        <v>702</v>
      </c>
      <c r="C67" s="19">
        <f>COUNT(B69:B78)</f>
        <v>4</v>
      </c>
      <c r="G67" s="19" t="s">
        <v>703</v>
      </c>
      <c r="H67" s="19">
        <f>MAX(E69:E78)</f>
        <v>3914</v>
      </c>
    </row>
    <row r="68" spans="1:9" ht="13.5" thickBot="1">
      <c r="B68" s="19" t="s">
        <v>704</v>
      </c>
      <c r="C68" s="19" t="s">
        <v>705</v>
      </c>
      <c r="E68" s="19" t="s">
        <v>706</v>
      </c>
      <c r="F68" s="19" t="s">
        <v>707</v>
      </c>
      <c r="G68" s="19" t="s">
        <v>708</v>
      </c>
      <c r="H68" s="19" t="s">
        <v>709</v>
      </c>
      <c r="I68" s="19" t="s">
        <v>710</v>
      </c>
    </row>
    <row r="69" spans="1:9" ht="13.5" thickBot="1">
      <c r="A69" s="19">
        <v>1</v>
      </c>
      <c r="B69" s="112">
        <v>39</v>
      </c>
      <c r="C69" s="5" t="str">
        <f t="shared" ref="C69:C74" si="13">LOOKUP(B69,Registration)</f>
        <v>Dave Lionett</v>
      </c>
      <c r="D69" s="9" t="str">
        <f>C66</f>
        <v>18EU</v>
      </c>
      <c r="E69" s="113">
        <v>3914</v>
      </c>
      <c r="F69" s="19">
        <f>IF(E69=0," ",RANK(E69,E69:E78))</f>
        <v>1</v>
      </c>
      <c r="G69" s="19">
        <f>IF(E69=0," ",INDEX(PlacePts,F69,C67-1))</f>
        <v>1.5</v>
      </c>
      <c r="H69" s="28">
        <f>IF(E69=0," ",IF(E69/H$66*3&gt;3.9,3.9,IF(E69/H$66*3&gt;2.1,E69/H$66*3,2.1)))</f>
        <v>3.4706273553535807</v>
      </c>
      <c r="I69" s="28">
        <f>IF(E69=0," ",H69+G69)</f>
        <v>4.9706273553535807</v>
      </c>
    </row>
    <row r="70" spans="1:9" ht="13.5" thickBot="1">
      <c r="A70" s="19">
        <v>2</v>
      </c>
      <c r="B70" s="112">
        <v>50</v>
      </c>
      <c r="C70" s="5" t="str">
        <f t="shared" si="13"/>
        <v>Kevin Karg</v>
      </c>
      <c r="D70" s="9" t="str">
        <f>C66</f>
        <v>18EU</v>
      </c>
      <c r="E70" s="113">
        <v>3361</v>
      </c>
      <c r="F70" s="19">
        <f>IF(E70=0," ",RANK(E70,E69:E78))</f>
        <v>2</v>
      </c>
      <c r="G70" s="19">
        <f>IF(E70=0," ",INDEX(PlacePts,F70,C67-1))</f>
        <v>0.5</v>
      </c>
      <c r="H70" s="28">
        <f t="shared" ref="H70:H78" si="14">IF(E70=0," ",IF(E70/H$66*3&gt;3.9,3.9,IF(E70/H$66*3&gt;2.1,E70/H$66*3,2.1)))</f>
        <v>2.9802704500110839</v>
      </c>
      <c r="I70" s="28">
        <f t="shared" ref="I70:I78" si="15">IF(E70=0," ",H70+G70)</f>
        <v>3.4802704500110839</v>
      </c>
    </row>
    <row r="71" spans="1:9" ht="13.5" thickBot="1">
      <c r="A71" s="19">
        <v>3</v>
      </c>
      <c r="B71" s="112">
        <v>22</v>
      </c>
      <c r="C71" s="5" t="str">
        <f t="shared" si="13"/>
        <v>Barrington B.</v>
      </c>
      <c r="D71" s="9" t="str">
        <f>C66</f>
        <v>18EU</v>
      </c>
      <c r="E71" s="113">
        <v>3138</v>
      </c>
      <c r="F71" s="19">
        <f>IF(E71=0," ",RANK(E71,E69:E78))</f>
        <v>3</v>
      </c>
      <c r="G71" s="19">
        <f>IF(E71=0," ",INDEX(PlacePts,F71,C67-1))</f>
        <v>-0.5</v>
      </c>
      <c r="H71" s="28">
        <f t="shared" si="14"/>
        <v>2.7825315894480163</v>
      </c>
      <c r="I71" s="28">
        <f t="shared" si="15"/>
        <v>2.2825315894480163</v>
      </c>
    </row>
    <row r="72" spans="1:9">
      <c r="A72" s="19">
        <v>4</v>
      </c>
      <c r="B72" s="112">
        <v>52</v>
      </c>
      <c r="C72" s="5" t="str">
        <f t="shared" si="13"/>
        <v>Franklin</v>
      </c>
      <c r="D72" s="9" t="str">
        <f>C66</f>
        <v>18EU</v>
      </c>
      <c r="E72" s="113">
        <v>3120</v>
      </c>
      <c r="F72" s="19">
        <f>IF(E72=0," ",RANK(E72,E69:E78))</f>
        <v>4</v>
      </c>
      <c r="G72" s="19">
        <f>IF(E72=0," ",INDEX(PlacePts,F72,C67-1))</f>
        <v>-1.5</v>
      </c>
      <c r="H72" s="28">
        <f t="shared" si="14"/>
        <v>2.7665706051873196</v>
      </c>
      <c r="I72" s="28">
        <f t="shared" si="15"/>
        <v>1.2665706051873196</v>
      </c>
    </row>
    <row r="73" spans="1:9" ht="13.5" hidden="1" thickBot="1">
      <c r="A73" s="19">
        <v>5</v>
      </c>
      <c r="B73" s="25"/>
      <c r="C73" s="5" t="str">
        <f t="shared" si="13"/>
        <v xml:space="preserve">  </v>
      </c>
      <c r="D73" s="9" t="str">
        <f>C66</f>
        <v>18EU</v>
      </c>
      <c r="E73" s="26"/>
      <c r="F73" s="19" t="str">
        <f>IF(E73=0," ",RANK(E73,E69:E78))</f>
        <v xml:space="preserve"> </v>
      </c>
      <c r="G73" s="19" t="str">
        <f>IF(E73=0," ",INDEX(PlacePts,F73,C67-1))</f>
        <v xml:space="preserve"> </v>
      </c>
      <c r="H73" s="28" t="str">
        <f t="shared" si="14"/>
        <v xml:space="preserve"> </v>
      </c>
      <c r="I73" s="28" t="str">
        <f t="shared" si="15"/>
        <v xml:space="preserve"> </v>
      </c>
    </row>
    <row r="74" spans="1:9" hidden="1">
      <c r="A74" s="19">
        <v>6</v>
      </c>
      <c r="B74" s="25"/>
      <c r="C74" s="5" t="str">
        <f t="shared" si="13"/>
        <v xml:space="preserve">  </v>
      </c>
      <c r="D74" s="9" t="str">
        <f>C66</f>
        <v>18EU</v>
      </c>
      <c r="E74" s="26"/>
      <c r="F74" s="19" t="str">
        <f>IF(E74=0," ",RANK(E74,E69:E78))</f>
        <v xml:space="preserve"> </v>
      </c>
      <c r="G74" s="19" t="str">
        <f>IF(E74=0," ",INDEX(PlacePts,F74,C67-1))</f>
        <v xml:space="preserve"> </v>
      </c>
      <c r="H74" s="28" t="str">
        <f t="shared" si="14"/>
        <v xml:space="preserve"> </v>
      </c>
      <c r="I74" s="28" t="str">
        <f t="shared" si="15"/>
        <v xml:space="preserve"> </v>
      </c>
    </row>
    <row r="75" spans="1:9" hidden="1">
      <c r="A75" s="19">
        <v>7</v>
      </c>
      <c r="B75" s="25"/>
      <c r="C75" s="5" t="str">
        <f t="shared" ref="C75:C78" si="16">LOOKUP(B75,Registration)</f>
        <v xml:space="preserve">  </v>
      </c>
      <c r="D75" s="9" t="str">
        <f>C66</f>
        <v>18EU</v>
      </c>
      <c r="E75" s="25"/>
      <c r="F75" s="19" t="str">
        <f>IF(E75=0," ",RANK(E75,E69:E78))</f>
        <v xml:space="preserve"> </v>
      </c>
      <c r="G75" s="19" t="str">
        <f>IF(E75=0," ",INDEX(PlacePts,F75,C67-1))</f>
        <v xml:space="preserve"> </v>
      </c>
      <c r="H75" s="28" t="str">
        <f t="shared" si="14"/>
        <v xml:space="preserve"> </v>
      </c>
      <c r="I75" s="28" t="str">
        <f t="shared" si="15"/>
        <v xml:space="preserve"> </v>
      </c>
    </row>
    <row r="76" spans="1:9" hidden="1">
      <c r="A76" s="19">
        <v>8</v>
      </c>
      <c r="B76" s="25"/>
      <c r="C76" s="5" t="str">
        <f t="shared" si="16"/>
        <v xml:space="preserve">  </v>
      </c>
      <c r="D76" s="9" t="str">
        <f>C66</f>
        <v>18EU</v>
      </c>
      <c r="E76" s="25"/>
      <c r="F76" s="19" t="str">
        <f>IF(E76=0," ",RANK(E76,E69:E78))</f>
        <v xml:space="preserve"> </v>
      </c>
      <c r="G76" s="19" t="str">
        <f>IF(E76=0," ",INDEX(PlacePts,F76,C67-1))</f>
        <v xml:space="preserve"> </v>
      </c>
      <c r="H76" s="28" t="str">
        <f t="shared" si="14"/>
        <v xml:space="preserve"> </v>
      </c>
      <c r="I76" s="28" t="str">
        <f t="shared" si="15"/>
        <v xml:space="preserve"> </v>
      </c>
    </row>
    <row r="77" spans="1:9" hidden="1">
      <c r="A77" s="19">
        <v>9</v>
      </c>
      <c r="B77" s="25"/>
      <c r="C77" s="5" t="str">
        <f t="shared" si="16"/>
        <v xml:space="preserve">  </v>
      </c>
      <c r="D77" s="9" t="str">
        <f>C66</f>
        <v>18EU</v>
      </c>
      <c r="E77" s="25"/>
      <c r="F77" s="19" t="str">
        <f>IF(E77=0," ",RANK(E77,E69:E78))</f>
        <v xml:space="preserve"> </v>
      </c>
      <c r="G77" s="19" t="str">
        <f>IF(E77=0," ",INDEX(PlacePts,F77,C67-1))</f>
        <v xml:space="preserve"> </v>
      </c>
      <c r="H77" s="28" t="str">
        <f t="shared" si="14"/>
        <v xml:space="preserve"> </v>
      </c>
      <c r="I77" s="28" t="str">
        <f t="shared" si="15"/>
        <v xml:space="preserve"> </v>
      </c>
    </row>
    <row r="78" spans="1:9" hidden="1">
      <c r="A78" s="19">
        <v>10</v>
      </c>
      <c r="B78" s="25"/>
      <c r="C78" s="5" t="str">
        <f t="shared" si="16"/>
        <v xml:space="preserve">  </v>
      </c>
      <c r="D78" s="9" t="str">
        <f>C66</f>
        <v>18EU</v>
      </c>
      <c r="E78" s="25"/>
      <c r="F78" s="19" t="str">
        <f>IF(E78=0," ",RANK(E78,E69:E78))</f>
        <v xml:space="preserve"> </v>
      </c>
      <c r="G78" s="19" t="str">
        <f>IF(E78=0," ",INDEX(PlacePts,F78,C67-1))</f>
        <v xml:space="preserve"> </v>
      </c>
      <c r="H78" s="28" t="str">
        <f t="shared" si="14"/>
        <v xml:space="preserve"> </v>
      </c>
      <c r="I78" s="28" t="str">
        <f t="shared" si="15"/>
        <v xml:space="preserve"> </v>
      </c>
    </row>
    <row r="79" spans="1:9" ht="13.5" thickBot="1"/>
    <row r="80" spans="1:9" ht="13.5" thickBot="1">
      <c r="B80" s="19" t="s">
        <v>711</v>
      </c>
      <c r="C80" s="100" t="s">
        <v>1116</v>
      </c>
      <c r="G80" s="19" t="s">
        <v>712</v>
      </c>
      <c r="H80" s="19">
        <f>AVERAGE(E83:E92)</f>
        <v>7627</v>
      </c>
    </row>
    <row r="81" spans="1:9">
      <c r="B81" s="19" t="s">
        <v>713</v>
      </c>
      <c r="C81" s="19">
        <f>COUNT(B83:B92)</f>
        <v>4</v>
      </c>
      <c r="G81" s="19" t="s">
        <v>714</v>
      </c>
      <c r="H81" s="19">
        <f>MAX(E83:E92)</f>
        <v>8641</v>
      </c>
    </row>
    <row r="82" spans="1:9" ht="13.5" thickBot="1">
      <c r="B82" s="19" t="s">
        <v>715</v>
      </c>
      <c r="C82" s="19" t="s">
        <v>716</v>
      </c>
      <c r="E82" s="19" t="s">
        <v>717</v>
      </c>
      <c r="F82" s="19" t="s">
        <v>718</v>
      </c>
      <c r="G82" s="19" t="s">
        <v>719</v>
      </c>
      <c r="H82" s="19" t="s">
        <v>720</v>
      </c>
      <c r="I82" s="19" t="s">
        <v>721</v>
      </c>
    </row>
    <row r="83" spans="1:9" ht="13.5" thickBot="1">
      <c r="A83" s="19">
        <v>1</v>
      </c>
      <c r="B83" s="25">
        <v>53</v>
      </c>
      <c r="C83" s="5" t="str">
        <f>LOOKUP(B83,Registration)</f>
        <v>David Aber</v>
      </c>
      <c r="D83" s="9" t="str">
        <f>C80</f>
        <v>1861</v>
      </c>
      <c r="E83" s="26">
        <v>8641</v>
      </c>
      <c r="F83" s="19">
        <f>IF(E83=0," ",RANK(E83,E83:E92))</f>
        <v>1</v>
      </c>
      <c r="G83" s="19">
        <f>IF(E83=0," ",INDEX(PlacePts,F83,C81-1))</f>
        <v>1.5</v>
      </c>
      <c r="H83" s="28">
        <f>IF(E83=0," ",IF(E83/H$80*3&gt;3.9,3.9,IF(E83/H$80*3&gt;2.1,E83/H$80*3,2.1)))</f>
        <v>3.3988462042742889</v>
      </c>
      <c r="I83" s="28">
        <f>IF(E83=0," ",H83+G83)</f>
        <v>4.8988462042742889</v>
      </c>
    </row>
    <row r="84" spans="1:9" ht="13.5" thickBot="1">
      <c r="A84" s="19">
        <v>2</v>
      </c>
      <c r="B84" s="25">
        <v>1</v>
      </c>
      <c r="C84" s="5" t="str">
        <f>LOOKUP(B84,Registration)</f>
        <v>Jim McDanold</v>
      </c>
      <c r="D84" s="9" t="str">
        <f>C80</f>
        <v>1861</v>
      </c>
      <c r="E84" s="26">
        <v>8459</v>
      </c>
      <c r="F84" s="19">
        <f>IF(E84=0," ",RANK(E84,E83:E92))</f>
        <v>2</v>
      </c>
      <c r="G84" s="19">
        <f>IF(E84=0," ",INDEX(PlacePts,F84,C81-1))</f>
        <v>0.5</v>
      </c>
      <c r="H84" s="28">
        <f t="shared" ref="H84:H92" si="17">IF(E84=0," ",IF(E84/H$80*3&gt;3.9,3.9,IF(E84/H$80*3&gt;2.1,E84/H$80*3,2.1)))</f>
        <v>3.327258424019929</v>
      </c>
      <c r="I84" s="28">
        <f t="shared" ref="I84:I92" si="18">IF(E84=0," ",H84+G84)</f>
        <v>3.827258424019929</v>
      </c>
    </row>
    <row r="85" spans="1:9" ht="13.5" thickBot="1">
      <c r="A85" s="19">
        <v>3</v>
      </c>
      <c r="B85" s="25">
        <v>10</v>
      </c>
      <c r="C85" s="5" t="str">
        <f>LOOKUP(B85,Registration)</f>
        <v>John Jones</v>
      </c>
      <c r="D85" s="9" t="str">
        <f>C80</f>
        <v>1861</v>
      </c>
      <c r="E85" s="26">
        <v>6103</v>
      </c>
      <c r="F85" s="19">
        <f>IF(E85=0," ",RANK(E85,E83:E92))</f>
        <v>4</v>
      </c>
      <c r="G85" s="19">
        <f>IF(E85=0," ",INDEX(PlacePts,F85,C81-1))</f>
        <v>-1.5</v>
      </c>
      <c r="H85" s="28">
        <f t="shared" si="17"/>
        <v>2.4005506752327257</v>
      </c>
      <c r="I85" s="28">
        <f t="shared" si="18"/>
        <v>0.90055067523272569</v>
      </c>
    </row>
    <row r="86" spans="1:9">
      <c r="A86" s="19">
        <v>4</v>
      </c>
      <c r="B86" s="25">
        <v>11</v>
      </c>
      <c r="C86" s="5" t="str">
        <f>LOOKUP(B86,Registration)</f>
        <v>Rick W.</v>
      </c>
      <c r="D86" s="9" t="str">
        <f>C80</f>
        <v>1861</v>
      </c>
      <c r="E86" s="26">
        <v>7305</v>
      </c>
      <c r="F86" s="19">
        <f>IF(E86=0," ",RANK(E86,E83:E92))</f>
        <v>3</v>
      </c>
      <c r="G86" s="19">
        <f>IF(E86=0," ",INDEX(PlacePts,F86,C81-1))</f>
        <v>-0.5</v>
      </c>
      <c r="H86" s="28">
        <f t="shared" si="17"/>
        <v>2.8733446964730565</v>
      </c>
      <c r="I86" s="28">
        <f t="shared" si="18"/>
        <v>2.3733446964730565</v>
      </c>
    </row>
    <row r="87" spans="1:9">
      <c r="A87" s="19">
        <v>5</v>
      </c>
      <c r="B87" s="25"/>
      <c r="C87" s="5" t="str">
        <f t="shared" ref="C87:C92" si="19">LOOKUP(B87,Registration)</f>
        <v xml:space="preserve">  </v>
      </c>
      <c r="D87" s="9" t="str">
        <f>C80</f>
        <v>1861</v>
      </c>
      <c r="E87" s="30"/>
      <c r="F87" s="19" t="str">
        <f>IF(E87=0," ",RANK(E87,E83:E92))</f>
        <v xml:space="preserve"> </v>
      </c>
      <c r="G87" s="19" t="str">
        <f>IF(E87=0," ",INDEX(PlacePts,F87,C81-1))</f>
        <v xml:space="preserve"> </v>
      </c>
      <c r="H87" s="28" t="str">
        <f t="shared" si="17"/>
        <v xml:space="preserve"> </v>
      </c>
      <c r="I87" s="28" t="str">
        <f t="shared" si="18"/>
        <v xml:space="preserve"> </v>
      </c>
    </row>
    <row r="88" spans="1:9">
      <c r="A88" s="19">
        <v>6</v>
      </c>
      <c r="B88" s="25"/>
      <c r="C88" s="5" t="str">
        <f t="shared" si="19"/>
        <v xml:space="preserve">  </v>
      </c>
      <c r="D88" s="9" t="str">
        <f>C80</f>
        <v>1861</v>
      </c>
      <c r="E88" s="30"/>
      <c r="F88" s="19" t="str">
        <f>IF(E88=0," ",RANK(E88,E83:E92))</f>
        <v xml:space="preserve"> </v>
      </c>
      <c r="G88" s="19" t="str">
        <f>IF(E88=0," ",INDEX(PlacePts,F88,C81-1))</f>
        <v xml:space="preserve"> </v>
      </c>
      <c r="H88" s="28" t="str">
        <f t="shared" si="17"/>
        <v xml:space="preserve"> </v>
      </c>
      <c r="I88" s="28" t="str">
        <f t="shared" si="18"/>
        <v xml:space="preserve"> </v>
      </c>
    </row>
    <row r="89" spans="1:9">
      <c r="A89" s="19">
        <v>7</v>
      </c>
      <c r="B89" s="25"/>
      <c r="C89" s="5" t="str">
        <f t="shared" si="19"/>
        <v xml:space="preserve">  </v>
      </c>
      <c r="D89" s="9" t="str">
        <f>C80</f>
        <v>1861</v>
      </c>
      <c r="E89" s="30"/>
      <c r="F89" s="19" t="str">
        <f>IF(E89=0," ",RANK(E89,E83:E92))</f>
        <v xml:space="preserve"> </v>
      </c>
      <c r="G89" s="19" t="str">
        <f>IF(E89=0," ",INDEX(PlacePts,F89,C81-1))</f>
        <v xml:space="preserve"> </v>
      </c>
      <c r="H89" s="28" t="str">
        <f t="shared" si="17"/>
        <v xml:space="preserve"> </v>
      </c>
      <c r="I89" s="28" t="str">
        <f t="shared" si="18"/>
        <v xml:space="preserve"> </v>
      </c>
    </row>
    <row r="90" spans="1:9">
      <c r="A90" s="19">
        <v>8</v>
      </c>
      <c r="B90" s="25"/>
      <c r="C90" s="5" t="str">
        <f t="shared" si="19"/>
        <v xml:space="preserve">  </v>
      </c>
      <c r="D90" s="9" t="str">
        <f>C80</f>
        <v>1861</v>
      </c>
      <c r="E90" s="30"/>
      <c r="F90" s="19" t="str">
        <f>IF(E90=0," ",RANK(E90,E83:E92))</f>
        <v xml:space="preserve"> </v>
      </c>
      <c r="G90" s="19" t="str">
        <f>IF(E90=0," ",INDEX(PlacePts,F90,C81-1))</f>
        <v xml:space="preserve"> </v>
      </c>
      <c r="H90" s="28" t="str">
        <f t="shared" si="17"/>
        <v xml:space="preserve"> </v>
      </c>
      <c r="I90" s="28" t="str">
        <f t="shared" si="18"/>
        <v xml:space="preserve"> </v>
      </c>
    </row>
    <row r="91" spans="1:9">
      <c r="A91" s="19">
        <v>9</v>
      </c>
      <c r="B91" s="25"/>
      <c r="C91" s="5" t="str">
        <f t="shared" si="19"/>
        <v xml:space="preserve">  </v>
      </c>
      <c r="D91" s="9" t="str">
        <f>C80</f>
        <v>1861</v>
      </c>
      <c r="E91" s="30"/>
      <c r="F91" s="19" t="str">
        <f>IF(E91=0," ",RANK(E91,E83:E92))</f>
        <v xml:space="preserve"> </v>
      </c>
      <c r="G91" s="19" t="str">
        <f>IF(E91=0," ",INDEX(PlacePts,F91,C81-1))</f>
        <v xml:space="preserve"> </v>
      </c>
      <c r="H91" s="28" t="str">
        <f t="shared" si="17"/>
        <v xml:space="preserve"> </v>
      </c>
      <c r="I91" s="28" t="str">
        <f t="shared" si="18"/>
        <v xml:space="preserve"> </v>
      </c>
    </row>
    <row r="92" spans="1:9">
      <c r="A92" s="19">
        <v>10</v>
      </c>
      <c r="B92" s="25"/>
      <c r="C92" s="5" t="str">
        <f t="shared" si="19"/>
        <v xml:space="preserve">  </v>
      </c>
      <c r="D92" s="9" t="str">
        <f>C80</f>
        <v>1861</v>
      </c>
      <c r="E92" s="31"/>
      <c r="F92" s="19" t="str">
        <f>IF(E92=0," ",RANK(E92,E83:E92))</f>
        <v xml:space="preserve"> </v>
      </c>
      <c r="G92" s="19" t="str">
        <f>IF(E92=0," ",INDEX(PlacePts,F92,C81-1))</f>
        <v xml:space="preserve"> </v>
      </c>
      <c r="H92" s="28" t="str">
        <f t="shared" si="17"/>
        <v xml:space="preserve"> </v>
      </c>
      <c r="I92" s="28" t="str">
        <f t="shared" si="18"/>
        <v xml:space="preserve"> </v>
      </c>
    </row>
    <row r="94" spans="1:9">
      <c r="B94" s="19" t="s">
        <v>722</v>
      </c>
      <c r="C94" s="32"/>
      <c r="G94" s="19" t="s">
        <v>723</v>
      </c>
      <c r="H94" s="19" t="e">
        <f>AVERAGE(E97:E106)</f>
        <v>#DIV/0!</v>
      </c>
    </row>
    <row r="95" spans="1:9">
      <c r="B95" s="19" t="s">
        <v>724</v>
      </c>
      <c r="C95" s="19">
        <f>COUNT(B97:B106)</f>
        <v>0</v>
      </c>
      <c r="G95" s="19" t="s">
        <v>725</v>
      </c>
      <c r="H95" s="19">
        <f>MAX(E97:E106)</f>
        <v>0</v>
      </c>
    </row>
    <row r="96" spans="1:9" ht="13.5" thickBot="1">
      <c r="B96" s="19" t="s">
        <v>726</v>
      </c>
      <c r="C96" s="19" t="s">
        <v>727</v>
      </c>
      <c r="E96" s="19" t="s">
        <v>728</v>
      </c>
      <c r="F96" s="19" t="s">
        <v>729</v>
      </c>
      <c r="G96" s="19" t="s">
        <v>730</v>
      </c>
      <c r="H96" s="19" t="s">
        <v>731</v>
      </c>
      <c r="I96" s="19" t="s">
        <v>732</v>
      </c>
    </row>
    <row r="97" spans="1:9" ht="13.5" thickBot="1">
      <c r="A97" s="19">
        <v>1</v>
      </c>
      <c r="B97" s="25"/>
      <c r="C97" s="5" t="str">
        <f>LOOKUP(B97,Registration)</f>
        <v xml:space="preserve">  </v>
      </c>
      <c r="D97" s="9">
        <f>C94</f>
        <v>0</v>
      </c>
      <c r="E97" s="26"/>
      <c r="F97" s="19" t="str">
        <f>IF(E97=0," ",RANK(E97,E97:E106))</f>
        <v xml:space="preserve"> </v>
      </c>
      <c r="G97" s="19" t="str">
        <f>IF(E97=0," ",INDEX(PlacePts,F97,C95-1))</f>
        <v xml:space="preserve"> </v>
      </c>
      <c r="H97" s="28" t="str">
        <f>IF(E97=0," ",IF(E97/H$94*3&gt;3.9,3.9,IF(E97/H$94*3&gt;2.1,E97/H$94*3,2.1)))</f>
        <v xml:space="preserve"> </v>
      </c>
      <c r="I97" s="28" t="str">
        <f>IF(E97=0," ",H97+G97)</f>
        <v xml:space="preserve"> </v>
      </c>
    </row>
    <row r="98" spans="1:9" ht="13.5" thickBot="1">
      <c r="A98" s="19">
        <v>2</v>
      </c>
      <c r="B98" s="25"/>
      <c r="C98" s="5" t="str">
        <f>LOOKUP(B98,Registration)</f>
        <v xml:space="preserve">  </v>
      </c>
      <c r="D98" s="9">
        <f>C94</f>
        <v>0</v>
      </c>
      <c r="E98" s="26"/>
      <c r="F98" s="19" t="str">
        <f>IF(E98=0," ",RANK(E98,E97:E106))</f>
        <v xml:space="preserve"> </v>
      </c>
      <c r="G98" s="19" t="str">
        <f>IF(E98=0," ",INDEX(PlacePts,F98,C95-1))</f>
        <v xml:space="preserve"> </v>
      </c>
      <c r="H98" s="28" t="str">
        <f t="shared" ref="H98:H106" si="20">IF(E98=0," ",IF(E98/H$94*3&gt;3.9,3.9,IF(E98/H$94*3&gt;2.1,E98/H$94*3,2.1)))</f>
        <v xml:space="preserve"> </v>
      </c>
      <c r="I98" s="28" t="str">
        <f t="shared" ref="I98:I106" si="21">IF(E98=0," ",H98+G98)</f>
        <v xml:space="preserve"> </v>
      </c>
    </row>
    <row r="99" spans="1:9" ht="13.5" thickBot="1">
      <c r="A99" s="19">
        <v>3</v>
      </c>
      <c r="B99" s="25"/>
      <c r="C99" s="5" t="str">
        <f>LOOKUP(B99,Registration)</f>
        <v xml:space="preserve">  </v>
      </c>
      <c r="D99" s="9">
        <f>C94</f>
        <v>0</v>
      </c>
      <c r="E99" s="26"/>
      <c r="F99" s="19" t="str">
        <f>IF(E99=0," ",RANK(E99,E97:E106))</f>
        <v xml:space="preserve"> </v>
      </c>
      <c r="G99" s="19" t="str">
        <f>IF(E99=0," ",INDEX(PlacePts,F99,C95-1))</f>
        <v xml:space="preserve"> </v>
      </c>
      <c r="H99" s="28" t="str">
        <f t="shared" si="20"/>
        <v xml:space="preserve"> </v>
      </c>
      <c r="I99" s="28" t="str">
        <f t="shared" si="21"/>
        <v xml:space="preserve"> </v>
      </c>
    </row>
    <row r="100" spans="1:9">
      <c r="A100" s="19">
        <v>4</v>
      </c>
      <c r="B100" s="25"/>
      <c r="C100" s="5" t="str">
        <f>LOOKUP(B100,Registration)</f>
        <v xml:space="preserve">  </v>
      </c>
      <c r="D100" s="9">
        <f>C94</f>
        <v>0</v>
      </c>
      <c r="E100" s="26"/>
      <c r="F100" s="19" t="str">
        <f>IF(E100=0," ",RANK(E100,E97:E106))</f>
        <v xml:space="preserve"> </v>
      </c>
      <c r="G100" s="19" t="str">
        <f>IF(E100=0," ",INDEX(PlacePts,F100,C95-1))</f>
        <v xml:space="preserve"> </v>
      </c>
      <c r="H100" s="28" t="str">
        <f t="shared" si="20"/>
        <v xml:space="preserve"> </v>
      </c>
      <c r="I100" s="28" t="str">
        <f t="shared" si="21"/>
        <v xml:space="preserve"> </v>
      </c>
    </row>
    <row r="101" spans="1:9">
      <c r="A101" s="19">
        <v>5</v>
      </c>
      <c r="B101" s="25"/>
      <c r="C101" s="5" t="str">
        <f t="shared" ref="C101:C106" si="22">LOOKUP(B101,Registration)</f>
        <v xml:space="preserve">  </v>
      </c>
      <c r="D101" s="9">
        <f>C94</f>
        <v>0</v>
      </c>
      <c r="E101" s="30"/>
      <c r="F101" s="19" t="str">
        <f>IF(E101=0," ",RANK(E101,E97:E106))</f>
        <v xml:space="preserve"> </v>
      </c>
      <c r="G101" s="19" t="str">
        <f>IF(E101=0," ",INDEX(PlacePts,F101,C95-1))</f>
        <v xml:space="preserve"> </v>
      </c>
      <c r="H101" s="28" t="str">
        <f t="shared" si="20"/>
        <v xml:space="preserve"> </v>
      </c>
      <c r="I101" s="28" t="str">
        <f t="shared" si="21"/>
        <v xml:space="preserve"> </v>
      </c>
    </row>
    <row r="102" spans="1:9">
      <c r="A102" s="19">
        <v>6</v>
      </c>
      <c r="B102" s="25"/>
      <c r="C102" s="5" t="str">
        <f t="shared" si="22"/>
        <v xml:space="preserve">  </v>
      </c>
      <c r="D102" s="9">
        <f>C94</f>
        <v>0</v>
      </c>
      <c r="E102" s="30"/>
      <c r="F102" s="19" t="str">
        <f>IF(E102=0," ",RANK(E102,E97:E106))</f>
        <v xml:space="preserve"> </v>
      </c>
      <c r="G102" s="19" t="str">
        <f>IF(E102=0," ",INDEX(PlacePts,F102,C95-1))</f>
        <v xml:space="preserve"> </v>
      </c>
      <c r="H102" s="28" t="str">
        <f t="shared" si="20"/>
        <v xml:space="preserve"> </v>
      </c>
      <c r="I102" s="28" t="str">
        <f t="shared" si="21"/>
        <v xml:space="preserve"> </v>
      </c>
    </row>
    <row r="103" spans="1:9">
      <c r="A103" s="19">
        <v>7</v>
      </c>
      <c r="B103" s="25"/>
      <c r="C103" s="5" t="str">
        <f t="shared" si="22"/>
        <v xml:space="preserve">  </v>
      </c>
      <c r="D103" s="9">
        <f>C94</f>
        <v>0</v>
      </c>
      <c r="E103" s="30"/>
      <c r="F103" s="19" t="str">
        <f>IF(E103=0," ",RANK(E103,E97:E106))</f>
        <v xml:space="preserve"> </v>
      </c>
      <c r="G103" s="19" t="str">
        <f>IF(E103=0," ",INDEX(PlacePts,F103,C95-1))</f>
        <v xml:space="preserve"> </v>
      </c>
      <c r="H103" s="28" t="str">
        <f t="shared" si="20"/>
        <v xml:space="preserve"> </v>
      </c>
      <c r="I103" s="28" t="str">
        <f t="shared" si="21"/>
        <v xml:space="preserve"> </v>
      </c>
    </row>
    <row r="104" spans="1:9">
      <c r="A104" s="19">
        <v>8</v>
      </c>
      <c r="B104" s="25"/>
      <c r="C104" s="5" t="str">
        <f t="shared" si="22"/>
        <v xml:space="preserve">  </v>
      </c>
      <c r="D104" s="9">
        <f>C94</f>
        <v>0</v>
      </c>
      <c r="E104" s="30"/>
      <c r="F104" s="19" t="str">
        <f>IF(E104=0," ",RANK(E104,E97:E106))</f>
        <v xml:space="preserve"> </v>
      </c>
      <c r="G104" s="19" t="str">
        <f>IF(E104=0," ",INDEX(PlacePts,F104,C95-1))</f>
        <v xml:space="preserve"> </v>
      </c>
      <c r="H104" s="28" t="str">
        <f t="shared" si="20"/>
        <v xml:space="preserve"> </v>
      </c>
      <c r="I104" s="28" t="str">
        <f t="shared" si="21"/>
        <v xml:space="preserve"> </v>
      </c>
    </row>
    <row r="105" spans="1:9">
      <c r="A105" s="19">
        <v>9</v>
      </c>
      <c r="B105" s="25"/>
      <c r="C105" s="5" t="str">
        <f t="shared" si="22"/>
        <v xml:space="preserve">  </v>
      </c>
      <c r="D105" s="9">
        <f>C94</f>
        <v>0</v>
      </c>
      <c r="E105" s="30"/>
      <c r="F105" s="19" t="str">
        <f>IF(E105=0," ",RANK(E105,E97:E106))</f>
        <v xml:space="preserve"> </v>
      </c>
      <c r="G105" s="19" t="str">
        <f>IF(E105=0," ",INDEX(PlacePts,F105,C95-1))</f>
        <v xml:space="preserve"> </v>
      </c>
      <c r="H105" s="28" t="str">
        <f t="shared" si="20"/>
        <v xml:space="preserve"> </v>
      </c>
      <c r="I105" s="28" t="str">
        <f t="shared" si="21"/>
        <v xml:space="preserve"> </v>
      </c>
    </row>
    <row r="106" spans="1:9">
      <c r="A106" s="19">
        <v>10</v>
      </c>
      <c r="B106" s="25"/>
      <c r="C106" s="5" t="str">
        <f t="shared" si="22"/>
        <v xml:space="preserve">  </v>
      </c>
      <c r="D106" s="9">
        <f>C94</f>
        <v>0</v>
      </c>
      <c r="E106" s="31"/>
      <c r="F106" s="19" t="str">
        <f>IF(E106=0," ",RANK(E106,E97:E106))</f>
        <v xml:space="preserve"> </v>
      </c>
      <c r="G106" s="19" t="str">
        <f>IF(E106=0," ",INDEX(PlacePts,F106,C95-1))</f>
        <v xml:space="preserve"> </v>
      </c>
      <c r="H106" s="28" t="str">
        <f t="shared" si="20"/>
        <v xml:space="preserve"> </v>
      </c>
      <c r="I106" s="28" t="str">
        <f t="shared" si="21"/>
        <v xml:space="preserve"> </v>
      </c>
    </row>
    <row r="108" spans="1:9">
      <c r="B108" s="19" t="s">
        <v>733</v>
      </c>
      <c r="C108" s="32"/>
      <c r="G108" s="19" t="s">
        <v>734</v>
      </c>
      <c r="H108" s="19" t="e">
        <f>AVERAGE(E111:E120)</f>
        <v>#DIV/0!</v>
      </c>
    </row>
    <row r="109" spans="1:9">
      <c r="B109" s="19" t="s">
        <v>735</v>
      </c>
      <c r="C109" s="19">
        <f>COUNT(B111:B120)</f>
        <v>0</v>
      </c>
      <c r="G109" s="19" t="s">
        <v>736</v>
      </c>
      <c r="H109" s="51">
        <f>MAX(E111:E120)</f>
        <v>0</v>
      </c>
    </row>
    <row r="110" spans="1:9">
      <c r="B110" s="19" t="s">
        <v>737</v>
      </c>
      <c r="C110" s="19" t="s">
        <v>738</v>
      </c>
      <c r="E110" s="19" t="s">
        <v>739</v>
      </c>
      <c r="F110" s="19" t="s">
        <v>740</v>
      </c>
      <c r="G110" s="19" t="s">
        <v>741</v>
      </c>
      <c r="H110" s="19" t="s">
        <v>742</v>
      </c>
      <c r="I110" s="19" t="s">
        <v>743</v>
      </c>
    </row>
    <row r="111" spans="1:9">
      <c r="A111" s="19">
        <v>1</v>
      </c>
      <c r="B111" s="25"/>
      <c r="C111" s="5" t="str">
        <f>LOOKUP(B111,Registration)</f>
        <v xml:space="preserve">  </v>
      </c>
      <c r="D111" s="9">
        <f>C108</f>
        <v>0</v>
      </c>
      <c r="E111" s="26"/>
      <c r="F111" s="19" t="str">
        <f>IF(E111=0," ",RANK(E111,E111:E120))</f>
        <v xml:space="preserve"> </v>
      </c>
      <c r="G111" s="19" t="str">
        <f>IF(E111=0," ",INDEX(PlacePts,F111,C109-1))</f>
        <v xml:space="preserve"> </v>
      </c>
      <c r="H111" s="28" t="str">
        <f>IF(E111=0," ",IF(E111/H$108*3&gt;3.9,3.9,IF(E111/H$108*3&gt;2.1,E111/H$108*3,2.1)))</f>
        <v xml:space="preserve"> </v>
      </c>
      <c r="I111" s="28" t="str">
        <f>IF(E111=0," ",H111+G111)</f>
        <v xml:space="preserve"> </v>
      </c>
    </row>
    <row r="112" spans="1:9">
      <c r="A112" s="19">
        <v>2</v>
      </c>
      <c r="B112" s="25"/>
      <c r="C112" s="5" t="str">
        <f t="shared" ref="C112:C120" si="23">LOOKUP(B112,Registration)</f>
        <v xml:space="preserve">  </v>
      </c>
      <c r="D112" s="9">
        <f>C108</f>
        <v>0</v>
      </c>
      <c r="E112" s="30"/>
      <c r="F112" s="19" t="str">
        <f>IF(E112=0," ",RANK(E112,E111:E120))</f>
        <v xml:space="preserve"> </v>
      </c>
      <c r="G112" s="19" t="str">
        <f>IF(E112=0," ",INDEX(PlacePts,F112,C109-1))</f>
        <v xml:space="preserve"> </v>
      </c>
      <c r="H112" s="28" t="str">
        <f t="shared" ref="H112:H120" si="24">IF(E112=0," ",IF(E112/H$108*3&gt;3.9,3.9,IF(E112/H$108*3&gt;2.1,E112/H$108*3,2.1)))</f>
        <v xml:space="preserve"> </v>
      </c>
      <c r="I112" s="28" t="str">
        <f t="shared" ref="I112:I120" si="25">IF(E112=0," ",H112+G112)</f>
        <v xml:space="preserve"> </v>
      </c>
    </row>
    <row r="113" spans="1:9">
      <c r="A113" s="19">
        <v>3</v>
      </c>
      <c r="B113" s="25"/>
      <c r="C113" s="5" t="str">
        <f t="shared" si="23"/>
        <v xml:space="preserve">  </v>
      </c>
      <c r="D113" s="9">
        <f>C108</f>
        <v>0</v>
      </c>
      <c r="E113" s="30"/>
      <c r="F113" s="19" t="str">
        <f>IF(E113=0," ",RANK(E113,E111:E120))</f>
        <v xml:space="preserve"> </v>
      </c>
      <c r="G113" s="19" t="str">
        <f>IF(E113=0," ",INDEX(PlacePts,F113,C109-1))</f>
        <v xml:space="preserve"> </v>
      </c>
      <c r="H113" s="28" t="str">
        <f t="shared" si="24"/>
        <v xml:space="preserve"> </v>
      </c>
      <c r="I113" s="28" t="str">
        <f t="shared" si="25"/>
        <v xml:space="preserve"> </v>
      </c>
    </row>
    <row r="114" spans="1:9">
      <c r="A114" s="19">
        <v>4</v>
      </c>
      <c r="B114" s="25"/>
      <c r="C114" s="5" t="str">
        <f t="shared" si="23"/>
        <v xml:space="preserve">  </v>
      </c>
      <c r="D114" s="9">
        <f>C108</f>
        <v>0</v>
      </c>
      <c r="E114" s="30"/>
      <c r="F114" s="19" t="str">
        <f>IF(E114=0," ",RANK(E114,E111:E120))</f>
        <v xml:space="preserve"> </v>
      </c>
      <c r="G114" s="19" t="str">
        <f>IF(E114=0," ",INDEX(PlacePts,F114,C109-1))</f>
        <v xml:space="preserve"> </v>
      </c>
      <c r="H114" s="28" t="str">
        <f t="shared" si="24"/>
        <v xml:space="preserve"> </v>
      </c>
      <c r="I114" s="28" t="str">
        <f t="shared" si="25"/>
        <v xml:space="preserve"> </v>
      </c>
    </row>
    <row r="115" spans="1:9">
      <c r="A115" s="19">
        <v>5</v>
      </c>
      <c r="B115" s="25"/>
      <c r="C115" s="5" t="str">
        <f t="shared" si="23"/>
        <v xml:space="preserve">  </v>
      </c>
      <c r="D115" s="9">
        <f>C108</f>
        <v>0</v>
      </c>
      <c r="E115" s="30"/>
      <c r="F115" s="19" t="str">
        <f>IF(E115=0," ",RANK(E115,E111:E120))</f>
        <v xml:space="preserve"> </v>
      </c>
      <c r="G115" s="19" t="str">
        <f>IF(E115=0," ",INDEX(PlacePts,F115,C109-1))</f>
        <v xml:space="preserve"> </v>
      </c>
      <c r="H115" s="28" t="str">
        <f t="shared" si="24"/>
        <v xml:space="preserve"> </v>
      </c>
      <c r="I115" s="28" t="str">
        <f t="shared" si="25"/>
        <v xml:space="preserve"> </v>
      </c>
    </row>
    <row r="116" spans="1:9">
      <c r="A116" s="19">
        <v>6</v>
      </c>
      <c r="B116" s="25"/>
      <c r="C116" s="5" t="str">
        <f t="shared" si="23"/>
        <v xml:space="preserve">  </v>
      </c>
      <c r="D116" s="9">
        <f>C108</f>
        <v>0</v>
      </c>
      <c r="E116" s="30"/>
      <c r="F116" s="19" t="str">
        <f>IF(E116=0," ",RANK(E116,E111:E120))</f>
        <v xml:space="preserve"> </v>
      </c>
      <c r="G116" s="19" t="str">
        <f>IF(E116=0," ",INDEX(PlacePts,F116,C109-1))</f>
        <v xml:space="preserve"> </v>
      </c>
      <c r="H116" s="28" t="str">
        <f t="shared" si="24"/>
        <v xml:space="preserve"> </v>
      </c>
      <c r="I116" s="28" t="str">
        <f t="shared" si="25"/>
        <v xml:space="preserve"> </v>
      </c>
    </row>
    <row r="117" spans="1:9">
      <c r="A117" s="19">
        <v>7</v>
      </c>
      <c r="B117" s="25"/>
      <c r="C117" s="5" t="str">
        <f t="shared" si="23"/>
        <v xml:space="preserve">  </v>
      </c>
      <c r="D117" s="9">
        <f>C108</f>
        <v>0</v>
      </c>
      <c r="E117" s="30"/>
      <c r="F117" s="19" t="str">
        <f>IF(E117=0," ",RANK(E117,E111:E120))</f>
        <v xml:space="preserve"> </v>
      </c>
      <c r="G117" s="19" t="str">
        <f>IF(E117=0," ",INDEX(PlacePts,F117,C109-1))</f>
        <v xml:space="preserve"> </v>
      </c>
      <c r="H117" s="28" t="str">
        <f t="shared" si="24"/>
        <v xml:space="preserve"> </v>
      </c>
      <c r="I117" s="28" t="str">
        <f t="shared" si="25"/>
        <v xml:space="preserve"> </v>
      </c>
    </row>
    <row r="118" spans="1:9">
      <c r="A118" s="19">
        <v>8</v>
      </c>
      <c r="B118" s="25"/>
      <c r="C118" s="5" t="str">
        <f t="shared" si="23"/>
        <v xml:space="preserve">  </v>
      </c>
      <c r="D118" s="9">
        <f>C108</f>
        <v>0</v>
      </c>
      <c r="E118" s="30"/>
      <c r="F118" s="19" t="str">
        <f>IF(E118=0," ",RANK(E118,E111:E120))</f>
        <v xml:space="preserve"> </v>
      </c>
      <c r="G118" s="19" t="str">
        <f>IF(E118=0," ",INDEX(PlacePts,F118,C109-1))</f>
        <v xml:space="preserve"> </v>
      </c>
      <c r="H118" s="28" t="str">
        <f t="shared" si="24"/>
        <v xml:space="preserve"> </v>
      </c>
      <c r="I118" s="28" t="str">
        <f t="shared" si="25"/>
        <v xml:space="preserve"> </v>
      </c>
    </row>
    <row r="119" spans="1:9">
      <c r="A119" s="19">
        <v>9</v>
      </c>
      <c r="B119" s="25"/>
      <c r="C119" s="5" t="str">
        <f t="shared" si="23"/>
        <v xml:space="preserve">  </v>
      </c>
      <c r="D119" s="9">
        <f>C108</f>
        <v>0</v>
      </c>
      <c r="E119" s="30"/>
      <c r="F119" s="19" t="str">
        <f>IF(E119=0," ",RANK(E119,E111:E120))</f>
        <v xml:space="preserve"> </v>
      </c>
      <c r="G119" s="19" t="str">
        <f>IF(E119=0," ",INDEX(PlacePts,F119,C109-1))</f>
        <v xml:space="preserve"> </v>
      </c>
      <c r="H119" s="28" t="str">
        <f t="shared" si="24"/>
        <v xml:space="preserve"> </v>
      </c>
      <c r="I119" s="28" t="str">
        <f t="shared" si="25"/>
        <v xml:space="preserve"> </v>
      </c>
    </row>
    <row r="120" spans="1:9">
      <c r="A120" s="19">
        <v>10</v>
      </c>
      <c r="B120" s="25"/>
      <c r="C120" s="5" t="str">
        <f t="shared" si="23"/>
        <v xml:space="preserve">  </v>
      </c>
      <c r="D120" s="9">
        <f>C108</f>
        <v>0</v>
      </c>
      <c r="E120" s="31"/>
      <c r="F120" s="19" t="str">
        <f>IF(E120=0," ",RANK(E120,E111:E120))</f>
        <v xml:space="preserve"> </v>
      </c>
      <c r="G120" s="19" t="str">
        <f>IF(E120=0," ",INDEX(PlacePts,F120,C109-1))</f>
        <v xml:space="preserve"> </v>
      </c>
      <c r="H120" s="28" t="str">
        <f t="shared" si="24"/>
        <v xml:space="preserve"> </v>
      </c>
      <c r="I120" s="28" t="str">
        <f t="shared" si="25"/>
        <v xml:space="preserve"> </v>
      </c>
    </row>
    <row r="122" spans="1:9">
      <c r="B122" s="19" t="s">
        <v>744</v>
      </c>
      <c r="C122" s="32"/>
      <c r="G122" s="19" t="s">
        <v>745</v>
      </c>
      <c r="H122" s="19" t="e">
        <f>AVERAGE(E125:E134)</f>
        <v>#DIV/0!</v>
      </c>
    </row>
    <row r="123" spans="1:9">
      <c r="B123" s="19" t="s">
        <v>746</v>
      </c>
      <c r="C123" s="19">
        <f>COUNT(B125:B134)</f>
        <v>0</v>
      </c>
      <c r="G123" s="19" t="s">
        <v>747</v>
      </c>
      <c r="H123" s="19">
        <f>MAX(E125:E134)</f>
        <v>0</v>
      </c>
    </row>
    <row r="124" spans="1:9">
      <c r="B124" s="19" t="s">
        <v>748</v>
      </c>
      <c r="C124" s="19" t="s">
        <v>749</v>
      </c>
      <c r="E124" s="19" t="s">
        <v>750</v>
      </c>
      <c r="F124" s="19" t="s">
        <v>751</v>
      </c>
      <c r="G124" s="19" t="s">
        <v>752</v>
      </c>
      <c r="H124" s="19" t="s">
        <v>753</v>
      </c>
      <c r="I124" s="19" t="s">
        <v>754</v>
      </c>
    </row>
    <row r="125" spans="1:9">
      <c r="A125" s="19">
        <v>1</v>
      </c>
      <c r="B125" s="25"/>
      <c r="C125" s="5" t="str">
        <f>LOOKUP(B125,Registration)</f>
        <v xml:space="preserve">  </v>
      </c>
      <c r="D125" s="9">
        <f>C122</f>
        <v>0</v>
      </c>
      <c r="E125" s="25"/>
      <c r="F125" s="19" t="str">
        <f>IF(E125=0," ",RANK(E125,E125:E134))</f>
        <v xml:space="preserve"> </v>
      </c>
      <c r="G125" s="19" t="str">
        <f>IF(E125=0," ",INDEX(PlacePts,F125,C123-1))</f>
        <v xml:space="preserve"> </v>
      </c>
      <c r="H125" s="28" t="str">
        <f>IF(E125=0," ",IF(E125/H$122*3&gt;3.9,3.9,IF(E125/H$122*3&gt;2.1,E125/H$122*3,2.1)))</f>
        <v xml:space="preserve"> </v>
      </c>
      <c r="I125" s="28" t="str">
        <f>IF(E125=0," ",H125+G125)</f>
        <v xml:space="preserve"> </v>
      </c>
    </row>
    <row r="126" spans="1:9">
      <c r="A126" s="19">
        <v>2</v>
      </c>
      <c r="B126" s="25"/>
      <c r="C126" s="5" t="str">
        <f t="shared" ref="C126:C134" si="26">LOOKUP(B126,Registration)</f>
        <v xml:space="preserve">  </v>
      </c>
      <c r="D126" s="9">
        <f>C122</f>
        <v>0</v>
      </c>
      <c r="E126" s="25"/>
      <c r="F126" s="19" t="str">
        <f>IF(E126=0," ",RANK(E126,E125:E134))</f>
        <v xml:space="preserve"> </v>
      </c>
      <c r="G126" s="19" t="str">
        <f>IF(E126=0," ",INDEX(PlacePts,F126,C123-1))</f>
        <v xml:space="preserve"> </v>
      </c>
      <c r="H126" s="28" t="str">
        <f t="shared" ref="H126:H134" si="27">IF(E126=0," ",IF(E126/H$122*3&gt;3.9,3.9,IF(E126/H$122*3&gt;2.1,E126/H$122*3,2.1)))</f>
        <v xml:space="preserve"> </v>
      </c>
      <c r="I126" s="28" t="str">
        <f t="shared" ref="I126:I134" si="28">IF(E126=0," ",H126+G126)</f>
        <v xml:space="preserve"> </v>
      </c>
    </row>
    <row r="127" spans="1:9">
      <c r="A127" s="19">
        <v>3</v>
      </c>
      <c r="B127" s="25"/>
      <c r="C127" s="5" t="str">
        <f t="shared" si="26"/>
        <v xml:space="preserve">  </v>
      </c>
      <c r="D127" s="9">
        <f>C122</f>
        <v>0</v>
      </c>
      <c r="E127" s="25"/>
      <c r="F127" s="19" t="str">
        <f>IF(E127=0," ",RANK(E127,E125:E134))</f>
        <v xml:space="preserve"> </v>
      </c>
      <c r="G127" s="19" t="str">
        <f>IF(E127=0," ",INDEX(PlacePts,F127,C123-1))</f>
        <v xml:space="preserve"> </v>
      </c>
      <c r="H127" s="28" t="str">
        <f t="shared" si="27"/>
        <v xml:space="preserve"> </v>
      </c>
      <c r="I127" s="28" t="str">
        <f t="shared" si="28"/>
        <v xml:space="preserve"> </v>
      </c>
    </row>
    <row r="128" spans="1:9">
      <c r="A128" s="19">
        <v>4</v>
      </c>
      <c r="B128" s="25"/>
      <c r="C128" s="5" t="str">
        <f t="shared" si="26"/>
        <v xml:space="preserve">  </v>
      </c>
      <c r="D128" s="9">
        <f>C122</f>
        <v>0</v>
      </c>
      <c r="E128" s="25"/>
      <c r="F128" s="19" t="str">
        <f>IF(E128=0," ",RANK(E128,E125:E134))</f>
        <v xml:space="preserve"> </v>
      </c>
      <c r="G128" s="19" t="str">
        <f>IF(E128=0," ",INDEX(PlacePts,F128,C123-1))</f>
        <v xml:space="preserve"> </v>
      </c>
      <c r="H128" s="28" t="str">
        <f t="shared" si="27"/>
        <v xml:space="preserve"> </v>
      </c>
      <c r="I128" s="28" t="str">
        <f t="shared" si="28"/>
        <v xml:space="preserve"> </v>
      </c>
    </row>
    <row r="129" spans="1:9">
      <c r="A129" s="19">
        <v>5</v>
      </c>
      <c r="B129" s="25"/>
      <c r="C129" s="5" t="str">
        <f t="shared" si="26"/>
        <v xml:space="preserve">  </v>
      </c>
      <c r="D129" s="9">
        <f>C122</f>
        <v>0</v>
      </c>
      <c r="E129" s="25"/>
      <c r="F129" s="19" t="str">
        <f>IF(E129=0," ",RANK(E129,E125:E134))</f>
        <v xml:space="preserve"> </v>
      </c>
      <c r="G129" s="19" t="str">
        <f>IF(E129=0," ",INDEX(PlacePts,F129,C123-1))</f>
        <v xml:space="preserve"> </v>
      </c>
      <c r="H129" s="28" t="str">
        <f t="shared" si="27"/>
        <v xml:space="preserve"> </v>
      </c>
      <c r="I129" s="28" t="str">
        <f t="shared" si="28"/>
        <v xml:space="preserve"> </v>
      </c>
    </row>
    <row r="130" spans="1:9">
      <c r="A130" s="19">
        <v>6</v>
      </c>
      <c r="B130" s="25"/>
      <c r="C130" s="5" t="str">
        <f t="shared" si="26"/>
        <v xml:space="preserve">  </v>
      </c>
      <c r="D130" s="9">
        <f>C122</f>
        <v>0</v>
      </c>
      <c r="E130" s="25"/>
      <c r="F130" s="19" t="str">
        <f>IF(E130=0," ",RANK(E130,E125:E134))</f>
        <v xml:space="preserve"> </v>
      </c>
      <c r="G130" s="19" t="str">
        <f>IF(E130=0," ",INDEX(PlacePts,F130,C123-1))</f>
        <v xml:space="preserve"> </v>
      </c>
      <c r="H130" s="28" t="str">
        <f t="shared" si="27"/>
        <v xml:space="preserve"> </v>
      </c>
      <c r="I130" s="28" t="str">
        <f t="shared" si="28"/>
        <v xml:space="preserve"> </v>
      </c>
    </row>
    <row r="131" spans="1:9">
      <c r="A131" s="19">
        <v>7</v>
      </c>
      <c r="B131" s="25"/>
      <c r="C131" s="5" t="str">
        <f t="shared" si="26"/>
        <v xml:space="preserve">  </v>
      </c>
      <c r="D131" s="9">
        <f>C122</f>
        <v>0</v>
      </c>
      <c r="E131" s="25"/>
      <c r="F131" s="19" t="str">
        <f>IF(E131=0," ",RANK(E131,E125:E134))</f>
        <v xml:space="preserve"> </v>
      </c>
      <c r="G131" s="19" t="str">
        <f>IF(E131=0," ",INDEX(PlacePts,F131,C123-1))</f>
        <v xml:space="preserve"> </v>
      </c>
      <c r="H131" s="28" t="str">
        <f t="shared" si="27"/>
        <v xml:space="preserve"> </v>
      </c>
      <c r="I131" s="28" t="str">
        <f t="shared" si="28"/>
        <v xml:space="preserve"> </v>
      </c>
    </row>
    <row r="132" spans="1:9">
      <c r="A132" s="19">
        <v>8</v>
      </c>
      <c r="B132" s="25"/>
      <c r="C132" s="5" t="str">
        <f t="shared" si="26"/>
        <v xml:space="preserve">  </v>
      </c>
      <c r="D132" s="9">
        <f>C122</f>
        <v>0</v>
      </c>
      <c r="E132" s="25"/>
      <c r="F132" s="19" t="str">
        <f>IF(E132=0," ",RANK(E132,E125:E134))</f>
        <v xml:space="preserve"> </v>
      </c>
      <c r="G132" s="19" t="str">
        <f>IF(E132=0," ",INDEX(PlacePts,F132,C123-1))</f>
        <v xml:space="preserve"> </v>
      </c>
      <c r="H132" s="28" t="str">
        <f t="shared" si="27"/>
        <v xml:space="preserve"> </v>
      </c>
      <c r="I132" s="28" t="str">
        <f t="shared" si="28"/>
        <v xml:space="preserve"> </v>
      </c>
    </row>
    <row r="133" spans="1:9">
      <c r="A133" s="19">
        <v>9</v>
      </c>
      <c r="B133" s="25"/>
      <c r="C133" s="5" t="str">
        <f t="shared" si="26"/>
        <v xml:space="preserve">  </v>
      </c>
      <c r="D133" s="9">
        <f>C122</f>
        <v>0</v>
      </c>
      <c r="E133" s="25"/>
      <c r="F133" s="19" t="str">
        <f>IF(E133=0," ",RANK(E133,E125:E134))</f>
        <v xml:space="preserve"> </v>
      </c>
      <c r="G133" s="19" t="str">
        <f>IF(E133=0," ",INDEX(PlacePts,F133,C123-1))</f>
        <v xml:space="preserve"> </v>
      </c>
      <c r="H133" s="28" t="str">
        <f t="shared" si="27"/>
        <v xml:space="preserve"> </v>
      </c>
      <c r="I133" s="28" t="str">
        <f t="shared" si="28"/>
        <v xml:space="preserve"> </v>
      </c>
    </row>
    <row r="134" spans="1:9">
      <c r="A134" s="19">
        <v>10</v>
      </c>
      <c r="B134" s="25"/>
      <c r="C134" s="5" t="str">
        <f t="shared" si="26"/>
        <v xml:space="preserve">  </v>
      </c>
      <c r="D134" s="9">
        <f>C122</f>
        <v>0</v>
      </c>
      <c r="E134" s="25"/>
      <c r="F134" s="19" t="str">
        <f>IF(E134=0," ",RANK(E134,E125:E134))</f>
        <v xml:space="preserve"> </v>
      </c>
      <c r="G134" s="19" t="str">
        <f>IF(E134=0," ",INDEX(PlacePts,F134,C123-1))</f>
        <v xml:space="preserve"> </v>
      </c>
      <c r="H134" s="28" t="str">
        <f t="shared" si="27"/>
        <v xml:space="preserve"> </v>
      </c>
      <c r="I134" s="28" t="str">
        <f t="shared" si="28"/>
        <v xml:space="preserve"> </v>
      </c>
    </row>
    <row r="137" spans="1:9">
      <c r="B137" s="19" t="s">
        <v>755</v>
      </c>
      <c r="C137" s="32"/>
      <c r="G137" s="19" t="s">
        <v>756</v>
      </c>
      <c r="H137" s="19" t="e">
        <f>AVERAGE(E140:E149)</f>
        <v>#DIV/0!</v>
      </c>
    </row>
    <row r="138" spans="1:9">
      <c r="B138" s="19" t="s">
        <v>757</v>
      </c>
      <c r="C138" s="19">
        <f>COUNT(B140:B149)</f>
        <v>0</v>
      </c>
      <c r="G138" s="19" t="s">
        <v>758</v>
      </c>
      <c r="H138" s="19">
        <f>MAX(E140:E149)</f>
        <v>0</v>
      </c>
    </row>
    <row r="139" spans="1:9">
      <c r="B139" s="19" t="s">
        <v>759</v>
      </c>
      <c r="C139" s="19" t="s">
        <v>760</v>
      </c>
      <c r="E139" s="19" t="s">
        <v>761</v>
      </c>
      <c r="F139" s="19" t="s">
        <v>762</v>
      </c>
      <c r="G139" s="19" t="s">
        <v>763</v>
      </c>
      <c r="H139" s="19" t="s">
        <v>764</v>
      </c>
      <c r="I139" s="19" t="s">
        <v>765</v>
      </c>
    </row>
    <row r="140" spans="1:9">
      <c r="A140" s="19">
        <v>1</v>
      </c>
      <c r="B140" s="25"/>
      <c r="C140" s="5" t="str">
        <f>LOOKUP(B140,Registration)</f>
        <v xml:space="preserve">  </v>
      </c>
      <c r="D140" s="9">
        <f>C137</f>
        <v>0</v>
      </c>
      <c r="E140" s="25"/>
      <c r="F140" s="19" t="str">
        <f>IF(E140=0," ",RANK(E140,E140:E149))</f>
        <v xml:space="preserve"> </v>
      </c>
      <c r="G140" s="19" t="str">
        <f>IF(E140=0," ",INDEX(PlacePts,F140,C138-1))</f>
        <v xml:space="preserve"> </v>
      </c>
      <c r="H140" s="28" t="str">
        <f>IF(E140=0," ",IF(E140/H$137*3&gt;3.9,3.9,IF(E140/H$137*3&gt;2.1,E140/H$137*3,2.1)))</f>
        <v xml:space="preserve"> </v>
      </c>
      <c r="I140" s="28" t="str">
        <f>IF(E140=0," ",H140+G140)</f>
        <v xml:space="preserve"> </v>
      </c>
    </row>
    <row r="141" spans="1:9">
      <c r="A141" s="19">
        <v>2</v>
      </c>
      <c r="B141" s="25"/>
      <c r="C141" s="5" t="str">
        <f t="shared" ref="C141:C149" si="29">LOOKUP(B141,Registration)</f>
        <v xml:space="preserve">  </v>
      </c>
      <c r="D141" s="9">
        <f>C137</f>
        <v>0</v>
      </c>
      <c r="E141" s="25"/>
      <c r="F141" s="19" t="str">
        <f>IF(E141=0," ",RANK(E141,E140:E149))</f>
        <v xml:space="preserve"> </v>
      </c>
      <c r="G141" s="19" t="str">
        <f>IF(E141=0," ",INDEX(PlacePts,F141,C138-1))</f>
        <v xml:space="preserve"> </v>
      </c>
      <c r="H141" s="28" t="str">
        <f t="shared" ref="H141:H149" si="30">IF(E141=0," ",IF(E141/H$137*3&gt;3.9,3.9,IF(E141/H$137*3&gt;2.1,E141/H$137*3,2.1)))</f>
        <v xml:space="preserve"> </v>
      </c>
      <c r="I141" s="28" t="str">
        <f t="shared" ref="I141:I149" si="31">IF(E141=0," ",H141+G141)</f>
        <v xml:space="preserve"> </v>
      </c>
    </row>
    <row r="142" spans="1:9">
      <c r="A142" s="19">
        <v>3</v>
      </c>
      <c r="B142" s="25"/>
      <c r="C142" s="5" t="str">
        <f t="shared" si="29"/>
        <v xml:space="preserve">  </v>
      </c>
      <c r="D142" s="9">
        <f>C137</f>
        <v>0</v>
      </c>
      <c r="E142" s="25"/>
      <c r="F142" s="19" t="str">
        <f>IF(E142=0," ",RANK(E142,E140:E149))</f>
        <v xml:space="preserve"> </v>
      </c>
      <c r="G142" s="19" t="str">
        <f>IF(E142=0," ",INDEX(PlacePts,F142,C138-1))</f>
        <v xml:space="preserve"> </v>
      </c>
      <c r="H142" s="28" t="str">
        <f t="shared" si="30"/>
        <v xml:space="preserve"> </v>
      </c>
      <c r="I142" s="28" t="str">
        <f t="shared" si="31"/>
        <v xml:space="preserve"> </v>
      </c>
    </row>
    <row r="143" spans="1:9">
      <c r="A143" s="19">
        <v>4</v>
      </c>
      <c r="B143" s="25"/>
      <c r="C143" s="5" t="str">
        <f t="shared" si="29"/>
        <v xml:space="preserve">  </v>
      </c>
      <c r="D143" s="9">
        <f>C137</f>
        <v>0</v>
      </c>
      <c r="E143" s="25"/>
      <c r="F143" s="19" t="str">
        <f>IF(E143=0," ",RANK(E143,E140:E149))</f>
        <v xml:space="preserve"> </v>
      </c>
      <c r="G143" s="19" t="str">
        <f>IF(E143=0," ",INDEX(PlacePts,F143,C138-1))</f>
        <v xml:space="preserve"> </v>
      </c>
      <c r="H143" s="28" t="str">
        <f t="shared" si="30"/>
        <v xml:space="preserve"> </v>
      </c>
      <c r="I143" s="28" t="str">
        <f t="shared" si="31"/>
        <v xml:space="preserve"> </v>
      </c>
    </row>
    <row r="144" spans="1:9">
      <c r="A144" s="19">
        <v>5</v>
      </c>
      <c r="B144" s="25"/>
      <c r="C144" s="5" t="str">
        <f t="shared" si="29"/>
        <v xml:space="preserve">  </v>
      </c>
      <c r="D144" s="9">
        <f>C137</f>
        <v>0</v>
      </c>
      <c r="E144" s="25"/>
      <c r="F144" s="19" t="str">
        <f>IF(E144=0," ",RANK(E144,E140:E149))</f>
        <v xml:space="preserve"> </v>
      </c>
      <c r="G144" s="19" t="str">
        <f>IF(E144=0," ",INDEX(PlacePts,F144,C138-1))</f>
        <v xml:space="preserve"> </v>
      </c>
      <c r="H144" s="28" t="str">
        <f t="shared" si="30"/>
        <v xml:space="preserve"> </v>
      </c>
      <c r="I144" s="28" t="str">
        <f t="shared" si="31"/>
        <v xml:space="preserve"> </v>
      </c>
    </row>
    <row r="145" spans="1:9">
      <c r="A145" s="19">
        <v>6</v>
      </c>
      <c r="B145" s="25"/>
      <c r="C145" s="5" t="str">
        <f t="shared" si="29"/>
        <v xml:space="preserve">  </v>
      </c>
      <c r="D145" s="9">
        <f>C137</f>
        <v>0</v>
      </c>
      <c r="E145" s="25"/>
      <c r="F145" s="19" t="str">
        <f>IF(E145=0," ",RANK(E145,E140:E149))</f>
        <v xml:space="preserve"> </v>
      </c>
      <c r="G145" s="19" t="str">
        <f>IF(E145=0," ",INDEX(PlacePts,F145,C138-1))</f>
        <v xml:space="preserve"> </v>
      </c>
      <c r="H145" s="28" t="str">
        <f t="shared" si="30"/>
        <v xml:space="preserve"> </v>
      </c>
      <c r="I145" s="28" t="str">
        <f t="shared" si="31"/>
        <v xml:space="preserve"> </v>
      </c>
    </row>
    <row r="146" spans="1:9">
      <c r="A146" s="19">
        <v>7</v>
      </c>
      <c r="B146" s="25"/>
      <c r="C146" s="5" t="str">
        <f t="shared" si="29"/>
        <v xml:space="preserve">  </v>
      </c>
      <c r="D146" s="9">
        <f>C137</f>
        <v>0</v>
      </c>
      <c r="E146" s="25"/>
      <c r="F146" s="19" t="str">
        <f>IF(E146=0," ",RANK(E146,E140:E149))</f>
        <v xml:space="preserve"> </v>
      </c>
      <c r="G146" s="19" t="str">
        <f>IF(E146=0," ",INDEX(PlacePts,F146,C138-1))</f>
        <v xml:space="preserve"> </v>
      </c>
      <c r="H146" s="28" t="str">
        <f t="shared" si="30"/>
        <v xml:space="preserve"> </v>
      </c>
      <c r="I146" s="28" t="str">
        <f t="shared" si="31"/>
        <v xml:space="preserve"> </v>
      </c>
    </row>
    <row r="147" spans="1:9">
      <c r="A147" s="19">
        <v>8</v>
      </c>
      <c r="B147" s="25"/>
      <c r="C147" s="5" t="str">
        <f t="shared" si="29"/>
        <v xml:space="preserve">  </v>
      </c>
      <c r="D147" s="9">
        <f>C137</f>
        <v>0</v>
      </c>
      <c r="E147" s="25"/>
      <c r="F147" s="19" t="str">
        <f>IF(E147=0," ",RANK(E147,E140:E149))</f>
        <v xml:space="preserve"> </v>
      </c>
      <c r="G147" s="19" t="str">
        <f>IF(E147=0," ",INDEX(PlacePts,F147,C138-1))</f>
        <v xml:space="preserve"> </v>
      </c>
      <c r="H147" s="28" t="str">
        <f t="shared" si="30"/>
        <v xml:space="preserve"> </v>
      </c>
      <c r="I147" s="28" t="str">
        <f t="shared" si="31"/>
        <v xml:space="preserve"> </v>
      </c>
    </row>
    <row r="148" spans="1:9">
      <c r="A148" s="19">
        <v>9</v>
      </c>
      <c r="B148" s="25"/>
      <c r="C148" s="5" t="str">
        <f t="shared" si="29"/>
        <v xml:space="preserve">  </v>
      </c>
      <c r="D148" s="9">
        <f>C137</f>
        <v>0</v>
      </c>
      <c r="E148" s="25"/>
      <c r="F148" s="19" t="str">
        <f>IF(E148=0," ",RANK(E148,E140:E149))</f>
        <v xml:space="preserve"> </v>
      </c>
      <c r="G148" s="19" t="str">
        <f>IF(E148=0," ",INDEX(PlacePts,F148,C138-1))</f>
        <v xml:space="preserve"> </v>
      </c>
      <c r="H148" s="28" t="str">
        <f t="shared" si="30"/>
        <v xml:space="preserve"> </v>
      </c>
      <c r="I148" s="28" t="str">
        <f t="shared" si="31"/>
        <v xml:space="preserve"> </v>
      </c>
    </row>
    <row r="149" spans="1:9">
      <c r="A149" s="19">
        <v>10</v>
      </c>
      <c r="B149" s="25"/>
      <c r="C149" s="5" t="str">
        <f t="shared" si="29"/>
        <v xml:space="preserve">  </v>
      </c>
      <c r="D149" s="9">
        <f>C137</f>
        <v>0</v>
      </c>
      <c r="E149" s="25"/>
      <c r="F149" s="19" t="str">
        <f>IF(E149=0," ",RANK(E149,E140:E149))</f>
        <v xml:space="preserve"> </v>
      </c>
      <c r="G149" s="19" t="str">
        <f>IF(E149=0," ",INDEX(PlacePts,F149,C138-1))</f>
        <v xml:space="preserve"> </v>
      </c>
      <c r="H149" s="28" t="str">
        <f t="shared" si="30"/>
        <v xml:space="preserve"> </v>
      </c>
      <c r="I149" s="28" t="str">
        <f t="shared" si="31"/>
        <v xml:space="preserve"> </v>
      </c>
    </row>
  </sheetData>
  <mergeCells count="1">
    <mergeCell ref="C3:E3"/>
  </mergeCells>
  <phoneticPr fontId="0" type="noConversion"/>
  <pageMargins left="0.78749999999999998" right="0.78749999999999998" top="0.78749999999999998" bottom="0.78749999999999998" header="0.5" footer="0.5"/>
  <pageSetup scale="94" firstPageNumber="0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0"/>
  <sheetViews>
    <sheetView tabSelected="1" view="pageBreakPreview" zoomScaleNormal="100" zoomScaleSheetLayoutView="100" workbookViewId="0">
      <selection activeCell="L49" sqref="L49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hidden="1" customWidth="1"/>
    <col min="5" max="5" width="9.14062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109" t="s">
        <v>1034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766</v>
      </c>
      <c r="C3" s="22"/>
      <c r="D3" s="21"/>
      <c r="E3" s="20"/>
      <c r="F3" s="20"/>
      <c r="G3" s="20"/>
      <c r="H3" s="20"/>
      <c r="I3" s="20"/>
    </row>
    <row r="4" spans="1:15">
      <c r="A4" s="20"/>
      <c r="B4" s="20" t="s">
        <v>767</v>
      </c>
      <c r="C4" s="23"/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768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769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770</v>
      </c>
      <c r="C8" s="20"/>
      <c r="D8" s="21"/>
      <c r="E8" s="20"/>
      <c r="F8" s="20"/>
      <c r="G8" s="20"/>
      <c r="H8" s="20"/>
      <c r="I8" s="20"/>
    </row>
    <row r="10" spans="1:15">
      <c r="B10" s="19" t="s">
        <v>771</v>
      </c>
      <c r="C10" s="32">
        <v>1846</v>
      </c>
      <c r="G10" s="19" t="s">
        <v>772</v>
      </c>
      <c r="H10" s="19">
        <f>AVERAGE(E13:E22)</f>
        <v>9130.3333333333339</v>
      </c>
    </row>
    <row r="11" spans="1:15">
      <c r="B11" s="19" t="s">
        <v>773</v>
      </c>
      <c r="C11" s="19">
        <f>COUNT(B13:B22)</f>
        <v>3</v>
      </c>
      <c r="G11" s="19" t="s">
        <v>774</v>
      </c>
      <c r="H11" s="19">
        <f>MAX(E13:E22)</f>
        <v>9369</v>
      </c>
    </row>
    <row r="12" spans="1:15">
      <c r="B12" s="19" t="s">
        <v>775</v>
      </c>
      <c r="C12" s="19" t="s">
        <v>776</v>
      </c>
      <c r="E12" s="19" t="s">
        <v>777</v>
      </c>
      <c r="F12" s="19" t="s">
        <v>778</v>
      </c>
      <c r="G12" s="19" t="s">
        <v>779</v>
      </c>
      <c r="H12" s="19" t="s">
        <v>780</v>
      </c>
      <c r="I12" s="19" t="s">
        <v>781</v>
      </c>
    </row>
    <row r="13" spans="1:15">
      <c r="A13" s="19">
        <v>1</v>
      </c>
      <c r="B13" s="112">
        <v>23</v>
      </c>
      <c r="C13" s="5" t="str">
        <f>LOOKUP(B13,Registration)</f>
        <v>Jeremy V</v>
      </c>
      <c r="D13" s="9">
        <f>C10</f>
        <v>1846</v>
      </c>
      <c r="E13" s="112">
        <v>9369</v>
      </c>
      <c r="F13" s="19">
        <f>IF(E13=0," ",RANK(E13,E13:E22))</f>
        <v>1</v>
      </c>
      <c r="G13" s="19">
        <f>IF(E13=0," ",INDEX(PlacePts,F13,C11-1))</f>
        <v>1</v>
      </c>
      <c r="H13" s="28">
        <f>IF(E13=0," ",IF(E13/H$10*3&gt;3.9,3.9,IF(E13/H$10*3&gt;2.1,E13/H$10*3,2.1)))</f>
        <v>3.0784199189514805</v>
      </c>
      <c r="I13" s="28">
        <f>IF(E13=0," ",H13+G13)</f>
        <v>4.0784199189514805</v>
      </c>
      <c r="J13" s="29"/>
      <c r="K13" s="107"/>
      <c r="L13" s="29"/>
      <c r="M13" s="29"/>
      <c r="N13" s="29"/>
      <c r="O13" s="29"/>
    </row>
    <row r="14" spans="1:15">
      <c r="A14" s="19">
        <v>2</v>
      </c>
      <c r="B14" s="112">
        <v>3</v>
      </c>
      <c r="C14" s="5" t="str">
        <f t="shared" ref="C14:C22" si="0">LOOKUP(B14,Registration)</f>
        <v>Pierre Leboeuf</v>
      </c>
      <c r="D14" s="9">
        <f>C10</f>
        <v>1846</v>
      </c>
      <c r="E14" s="112">
        <v>8976</v>
      </c>
      <c r="F14" s="19">
        <f>IF(E14=0," ",RANK(E14,E13:E22))</f>
        <v>3</v>
      </c>
      <c r="G14" s="19">
        <f>IF(E14=0," ",INDEX(PlacePts,F14,C11-1))</f>
        <v>-1</v>
      </c>
      <c r="H14" s="28">
        <f t="shared" ref="H14:H22" si="1">IF(E14=0," ",IF(E14/H$10*3&gt;3.9,3.9,IF(E14/H$10*3&gt;2.1,E14/H$10*3,2.1)))</f>
        <v>2.949289912745062</v>
      </c>
      <c r="I14" s="28">
        <f t="shared" ref="I14:I22" si="2">IF(E14=0," ",H14+G14)</f>
        <v>1.949289912745062</v>
      </c>
      <c r="J14" s="29"/>
      <c r="K14" s="29"/>
      <c r="L14" s="29"/>
      <c r="M14" s="29"/>
      <c r="N14" s="29"/>
      <c r="O14" s="29"/>
    </row>
    <row r="15" spans="1:15">
      <c r="A15" s="19">
        <v>3</v>
      </c>
      <c r="B15" s="112">
        <v>55</v>
      </c>
      <c r="C15" s="5" t="str">
        <f t="shared" si="0"/>
        <v>Lisa</v>
      </c>
      <c r="D15" s="9">
        <f>C10</f>
        <v>1846</v>
      </c>
      <c r="E15" s="112">
        <v>9046</v>
      </c>
      <c r="F15" s="19">
        <f>IF(E15=0," ",RANK(E15,E13:E22))</f>
        <v>2</v>
      </c>
      <c r="G15" s="19">
        <f>IF(E15=0," ",INDEX(PlacePts,F15,C11-1))</f>
        <v>0</v>
      </c>
      <c r="H15" s="28">
        <f t="shared" si="1"/>
        <v>2.972290168303457</v>
      </c>
      <c r="I15" s="28">
        <f t="shared" si="2"/>
        <v>2.972290168303457</v>
      </c>
      <c r="J15" s="29"/>
      <c r="K15" s="29"/>
      <c r="L15" s="29"/>
      <c r="M15" s="29"/>
      <c r="N15" s="29"/>
      <c r="O15" s="29"/>
    </row>
    <row r="16" spans="1:15" hidden="1">
      <c r="A16" s="19">
        <v>4</v>
      </c>
      <c r="B16" s="112"/>
      <c r="C16" s="5" t="str">
        <f t="shared" si="0"/>
        <v xml:space="preserve">  </v>
      </c>
      <c r="D16" s="9">
        <f>C10</f>
        <v>1846</v>
      </c>
      <c r="E16" s="112"/>
      <c r="F16" s="19" t="str">
        <f>IF(E16=0," ",RANK(E16,E13:E22))</f>
        <v xml:space="preserve"> </v>
      </c>
      <c r="G16" s="19" t="str">
        <f>IF(E16=0," ",INDEX(PlacePts,F16,C$11-1))</f>
        <v xml:space="preserve"> </v>
      </c>
      <c r="H16" s="28" t="str">
        <f t="shared" si="1"/>
        <v xml:space="preserve"> </v>
      </c>
      <c r="I16" s="28" t="str">
        <f t="shared" si="2"/>
        <v xml:space="preserve"> </v>
      </c>
      <c r="J16" s="29"/>
      <c r="K16" s="29"/>
      <c r="L16" s="29"/>
      <c r="M16" s="29"/>
      <c r="N16" s="29"/>
      <c r="O16" s="29"/>
    </row>
    <row r="17" spans="1:15" hidden="1">
      <c r="A17" s="19">
        <v>5</v>
      </c>
      <c r="B17" s="112"/>
      <c r="C17" s="5" t="str">
        <f t="shared" si="0"/>
        <v xml:space="preserve">  </v>
      </c>
      <c r="D17" s="9">
        <f>C10</f>
        <v>1846</v>
      </c>
      <c r="E17" s="112"/>
      <c r="F17" s="19" t="str">
        <f>IF(E17=0," ",RANK(E17,E13:E22))</f>
        <v xml:space="preserve"> </v>
      </c>
      <c r="G17" s="19" t="str">
        <f>IF(E17=0," ",INDEX(PlacePts,F17,C11-1))</f>
        <v xml:space="preserve"> </v>
      </c>
      <c r="H17" s="28" t="str">
        <f t="shared" si="1"/>
        <v xml:space="preserve"> </v>
      </c>
      <c r="I17" s="28" t="str">
        <f t="shared" si="2"/>
        <v xml:space="preserve"> </v>
      </c>
      <c r="J17" s="29"/>
      <c r="K17" s="29"/>
      <c r="L17" s="29"/>
      <c r="M17" s="29"/>
      <c r="N17" s="29"/>
      <c r="O17" s="29"/>
    </row>
    <row r="18" spans="1:15" hidden="1">
      <c r="A18" s="19">
        <v>6</v>
      </c>
      <c r="B18" s="112"/>
      <c r="C18" s="5" t="str">
        <f t="shared" si="0"/>
        <v xml:space="preserve">  </v>
      </c>
      <c r="D18" s="9">
        <f>C10</f>
        <v>1846</v>
      </c>
      <c r="E18" s="114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 hidden="1">
      <c r="A19" s="19">
        <v>7</v>
      </c>
      <c r="B19" s="112"/>
      <c r="C19" s="5" t="str">
        <f t="shared" si="0"/>
        <v xml:space="preserve">  </v>
      </c>
      <c r="D19" s="9">
        <f>C10</f>
        <v>1846</v>
      </c>
      <c r="E19" s="114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 hidden="1">
      <c r="A20" s="19">
        <v>8</v>
      </c>
      <c r="B20" s="112"/>
      <c r="C20" s="5" t="str">
        <f t="shared" si="0"/>
        <v xml:space="preserve">  </v>
      </c>
      <c r="D20" s="9">
        <f>C10</f>
        <v>1846</v>
      </c>
      <c r="E20" s="114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 hidden="1">
      <c r="A21" s="19">
        <v>9</v>
      </c>
      <c r="B21" s="112"/>
      <c r="C21" s="5" t="str">
        <f t="shared" si="0"/>
        <v xml:space="preserve">  </v>
      </c>
      <c r="D21" s="9">
        <f>C10</f>
        <v>1846</v>
      </c>
      <c r="E21" s="114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 hidden="1">
      <c r="A22" s="19">
        <v>10</v>
      </c>
      <c r="B22" s="112"/>
      <c r="C22" s="5" t="str">
        <f t="shared" si="0"/>
        <v xml:space="preserve">  </v>
      </c>
      <c r="D22" s="9">
        <f>C10</f>
        <v>1846</v>
      </c>
      <c r="E22" s="12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3" spans="1:15">
      <c r="B23" s="120"/>
      <c r="E23" s="120"/>
    </row>
    <row r="24" spans="1:15">
      <c r="B24" s="120" t="s">
        <v>782</v>
      </c>
      <c r="C24" s="119" t="s">
        <v>1102</v>
      </c>
      <c r="E24" s="120"/>
      <c r="G24" s="19" t="s">
        <v>783</v>
      </c>
      <c r="H24" s="19">
        <f>AVERAGE(E27:E36)</f>
        <v>3706</v>
      </c>
    </row>
    <row r="25" spans="1:15">
      <c r="B25" s="120" t="s">
        <v>36</v>
      </c>
      <c r="C25" s="52">
        <f>COUNT(B27:B36)</f>
        <v>4</v>
      </c>
      <c r="E25" s="120"/>
      <c r="G25" s="19" t="s">
        <v>784</v>
      </c>
      <c r="H25" s="19">
        <f>MAX(E27:E36)</f>
        <v>3991</v>
      </c>
    </row>
    <row r="26" spans="1:15">
      <c r="B26" s="120" t="s">
        <v>38</v>
      </c>
      <c r="C26" s="19" t="s">
        <v>785</v>
      </c>
      <c r="E26" s="120" t="s">
        <v>40</v>
      </c>
      <c r="F26" s="19" t="s">
        <v>786</v>
      </c>
      <c r="G26" s="19" t="s">
        <v>787</v>
      </c>
      <c r="H26" s="19" t="s">
        <v>788</v>
      </c>
      <c r="I26" s="19" t="s">
        <v>789</v>
      </c>
    </row>
    <row r="27" spans="1:15">
      <c r="A27" s="19">
        <v>1</v>
      </c>
      <c r="B27" s="112">
        <v>39</v>
      </c>
      <c r="C27" s="5" t="str">
        <f>LOOKUP(B27,Registration)</f>
        <v>Dave Lionett</v>
      </c>
      <c r="D27" s="9" t="str">
        <f>C24</f>
        <v>18Scan</v>
      </c>
      <c r="E27" s="113">
        <v>3991</v>
      </c>
      <c r="F27" s="19">
        <f>IF(E27=0," ",RANK(E27,E27:E36))</f>
        <v>1</v>
      </c>
      <c r="G27" s="19">
        <f>IF(E27=0," ",INDEX(PlacePts,F27,C25-1))</f>
        <v>1.5</v>
      </c>
      <c r="H27" s="28">
        <f>IF(E27=0," ",IF(E27/H$24*3&gt;3.9,3.9,IF(E27/H$24*3&gt;2.1,E27/H$24*3,2.1)))</f>
        <v>3.2307069616837563</v>
      </c>
      <c r="I27" s="28">
        <f>IF(E27=0," ",H27+G27)</f>
        <v>4.7307069616837563</v>
      </c>
      <c r="J27" s="29"/>
      <c r="K27" s="29"/>
      <c r="L27" s="29"/>
      <c r="M27" s="29"/>
      <c r="N27" s="29"/>
      <c r="O27" s="29"/>
    </row>
    <row r="28" spans="1:15">
      <c r="A28" s="19">
        <v>2</v>
      </c>
      <c r="B28" s="112">
        <v>24</v>
      </c>
      <c r="C28" s="5" t="str">
        <f t="shared" ref="C28:C36" si="3">LOOKUP(B28,Registration)</f>
        <v>Michael Monical</v>
      </c>
      <c r="D28" s="9" t="str">
        <f>C24</f>
        <v>18Scan</v>
      </c>
      <c r="E28" s="114">
        <v>3129</v>
      </c>
      <c r="F28" s="19">
        <f>IF(E28=0," ",RANK(E28,E27:E36))</f>
        <v>4</v>
      </c>
      <c r="G28" s="19">
        <f>IF(E28=0," ",INDEX(PlacePts,F28,C25-1))</f>
        <v>-1.5</v>
      </c>
      <c r="H28" s="28">
        <f t="shared" ref="H28:H36" si="4">IF(E28=0," ",IF(E28/H$24*3&gt;3.9,3.9,IF(E28/H$24*3&gt;2.1,E28/H$24*3,2.1)))</f>
        <v>2.5329195898542904</v>
      </c>
      <c r="I28" s="28">
        <f t="shared" ref="I28:I36" si="5">IF(E28=0," ",H28+G28)</f>
        <v>1.0329195898542904</v>
      </c>
      <c r="J28" s="29"/>
      <c r="K28" s="29"/>
      <c r="L28" s="29"/>
      <c r="M28" s="29"/>
      <c r="N28" s="29"/>
      <c r="O28" s="29"/>
    </row>
    <row r="29" spans="1:15">
      <c r="A29" s="19">
        <v>3</v>
      </c>
      <c r="B29" s="112">
        <v>49</v>
      </c>
      <c r="C29" s="5" t="str">
        <f t="shared" si="3"/>
        <v>Charlie Beattie</v>
      </c>
      <c r="D29" s="9" t="str">
        <f>C24</f>
        <v>18Scan</v>
      </c>
      <c r="E29" s="114">
        <v>3883</v>
      </c>
      <c r="F29" s="19">
        <f>IF(E29=0," ",RANK(E29,E27:E36))</f>
        <v>2</v>
      </c>
      <c r="G29" s="19">
        <f>IF(E29=0," ",INDEX(PlacePts,F29,C25-1))</f>
        <v>0.5</v>
      </c>
      <c r="H29" s="28">
        <f t="shared" si="4"/>
        <v>3.1432811656772799</v>
      </c>
      <c r="I29" s="28">
        <f t="shared" si="5"/>
        <v>3.6432811656772799</v>
      </c>
      <c r="J29" s="29"/>
      <c r="K29" s="107"/>
      <c r="L29" s="29"/>
      <c r="M29" s="29"/>
      <c r="N29" s="29"/>
      <c r="O29" s="29"/>
    </row>
    <row r="30" spans="1:15">
      <c r="A30" s="19">
        <v>4</v>
      </c>
      <c r="B30" s="112">
        <v>11</v>
      </c>
      <c r="C30" s="5" t="str">
        <f t="shared" si="3"/>
        <v>Rick W.</v>
      </c>
      <c r="D30" s="9" t="str">
        <f>C24</f>
        <v>18Scan</v>
      </c>
      <c r="E30" s="114">
        <v>3821</v>
      </c>
      <c r="F30" s="19">
        <f>IF(E30=0," ",RANK(E30,E27:E36))</f>
        <v>3</v>
      </c>
      <c r="G30" s="19">
        <f>IF(E30=0," ",INDEX(PlacePts,F30,C$25-1))</f>
        <v>-0.5</v>
      </c>
      <c r="H30" s="28">
        <f t="shared" si="4"/>
        <v>3.0930922827846734</v>
      </c>
      <c r="I30" s="28">
        <f t="shared" si="5"/>
        <v>2.5930922827846734</v>
      </c>
      <c r="J30" s="29"/>
      <c r="K30" s="29"/>
      <c r="L30" s="29"/>
      <c r="M30" s="29"/>
      <c r="N30" s="29"/>
      <c r="O30" s="29"/>
    </row>
    <row r="31" spans="1:15" hidden="1">
      <c r="A31" s="19">
        <v>5</v>
      </c>
      <c r="B31" s="25"/>
      <c r="C31" s="5" t="str">
        <f t="shared" si="3"/>
        <v xml:space="preserve">  </v>
      </c>
      <c r="D31" s="9" t="str">
        <f>C24</f>
        <v>18Scan</v>
      </c>
      <c r="E31" s="30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4"/>
        <v xml:space="preserve"> </v>
      </c>
      <c r="I31" s="28" t="str">
        <f t="shared" si="5"/>
        <v xml:space="preserve"> </v>
      </c>
      <c r="J31" s="29"/>
      <c r="K31" s="29"/>
      <c r="L31" s="29"/>
      <c r="M31" s="29"/>
      <c r="N31" s="29"/>
      <c r="O31" s="29"/>
    </row>
    <row r="32" spans="1:15" hidden="1">
      <c r="A32" s="19">
        <v>6</v>
      </c>
      <c r="B32" s="25"/>
      <c r="C32" s="5" t="str">
        <f t="shared" si="3"/>
        <v xml:space="preserve">  </v>
      </c>
      <c r="D32" s="9" t="str">
        <f>C24</f>
        <v>18Scan</v>
      </c>
      <c r="E32" s="30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4"/>
        <v xml:space="preserve"> </v>
      </c>
      <c r="I32" s="28" t="str">
        <f t="shared" si="5"/>
        <v xml:space="preserve"> </v>
      </c>
      <c r="J32" s="29"/>
      <c r="K32" s="29"/>
      <c r="L32" s="29"/>
      <c r="M32" s="29"/>
      <c r="N32" s="29"/>
      <c r="O32" s="29"/>
    </row>
    <row r="33" spans="1:15" hidden="1">
      <c r="A33" s="19">
        <v>7</v>
      </c>
      <c r="B33" s="25"/>
      <c r="C33" s="5" t="str">
        <f t="shared" si="3"/>
        <v xml:space="preserve">  </v>
      </c>
      <c r="D33" s="9" t="str">
        <f>C24</f>
        <v>18Scan</v>
      </c>
      <c r="E33" s="30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4"/>
        <v xml:space="preserve"> </v>
      </c>
      <c r="I33" s="28" t="str">
        <f t="shared" si="5"/>
        <v xml:space="preserve"> </v>
      </c>
      <c r="J33" s="29"/>
      <c r="K33" s="29"/>
      <c r="L33" s="29"/>
      <c r="M33" s="29"/>
      <c r="N33" s="29"/>
      <c r="O33" s="29"/>
    </row>
    <row r="34" spans="1:15" hidden="1">
      <c r="A34" s="19">
        <v>8</v>
      </c>
      <c r="B34" s="25"/>
      <c r="C34" s="5" t="str">
        <f t="shared" si="3"/>
        <v xml:space="preserve">  </v>
      </c>
      <c r="D34" s="9" t="str">
        <f>C24</f>
        <v>18Scan</v>
      </c>
      <c r="E34" s="30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4"/>
        <v xml:space="preserve"> </v>
      </c>
      <c r="I34" s="28" t="str">
        <f t="shared" si="5"/>
        <v xml:space="preserve"> </v>
      </c>
      <c r="J34" s="29"/>
      <c r="K34" s="29"/>
      <c r="L34" s="29"/>
      <c r="M34" s="29"/>
      <c r="N34" s="29"/>
      <c r="O34" s="29"/>
    </row>
    <row r="35" spans="1:15" hidden="1">
      <c r="A35" s="19">
        <v>9</v>
      </c>
      <c r="B35" s="25"/>
      <c r="C35" s="5" t="str">
        <f t="shared" si="3"/>
        <v xml:space="preserve">  </v>
      </c>
      <c r="D35" s="9" t="str">
        <f>C24</f>
        <v>18Scan</v>
      </c>
      <c r="E35" s="30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4"/>
        <v xml:space="preserve"> </v>
      </c>
      <c r="I35" s="28" t="str">
        <f t="shared" si="5"/>
        <v xml:space="preserve"> </v>
      </c>
    </row>
    <row r="36" spans="1:15" hidden="1">
      <c r="A36" s="19">
        <v>10</v>
      </c>
      <c r="B36" s="25"/>
      <c r="C36" s="5" t="str">
        <f t="shared" si="3"/>
        <v xml:space="preserve">  </v>
      </c>
      <c r="D36" s="9" t="str">
        <f>C24</f>
        <v>18Scan</v>
      </c>
      <c r="E36" s="3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4"/>
        <v xml:space="preserve"> </v>
      </c>
      <c r="I36" s="28" t="str">
        <f t="shared" si="5"/>
        <v xml:space="preserve"> </v>
      </c>
    </row>
    <row r="38" spans="1:15">
      <c r="B38" s="19" t="s">
        <v>790</v>
      </c>
      <c r="C38" s="32">
        <v>1861</v>
      </c>
      <c r="G38" s="19" t="s">
        <v>791</v>
      </c>
      <c r="H38" s="19">
        <f>AVERAGE(E41:E50)</f>
        <v>7337.666666666667</v>
      </c>
    </row>
    <row r="39" spans="1:15">
      <c r="B39" s="19" t="s">
        <v>792</v>
      </c>
      <c r="C39" s="19">
        <f>COUNT(B41:B50)</f>
        <v>3</v>
      </c>
      <c r="G39" s="19" t="s">
        <v>793</v>
      </c>
      <c r="H39" s="19">
        <f>MAX(E41:E50)</f>
        <v>8756</v>
      </c>
    </row>
    <row r="40" spans="1:15">
      <c r="B40" s="19" t="s">
        <v>794</v>
      </c>
      <c r="C40" s="19" t="s">
        <v>795</v>
      </c>
      <c r="E40" s="19" t="s">
        <v>796</v>
      </c>
      <c r="F40" s="19" t="s">
        <v>797</v>
      </c>
      <c r="G40" s="19" t="s">
        <v>798</v>
      </c>
      <c r="H40" s="19" t="s">
        <v>799</v>
      </c>
      <c r="I40" s="19" t="s">
        <v>800</v>
      </c>
    </row>
    <row r="41" spans="1:15">
      <c r="A41" s="19">
        <v>1</v>
      </c>
      <c r="B41" s="25">
        <v>27</v>
      </c>
      <c r="C41" s="5" t="str">
        <f>LOOKUP(B41,Registration)</f>
        <v>Bruce Beard</v>
      </c>
      <c r="D41" s="9">
        <f>C38</f>
        <v>1861</v>
      </c>
      <c r="E41" s="26">
        <v>8756</v>
      </c>
      <c r="F41" s="19">
        <f>IF(E41=0," ",RANK(E41,E41:E50))</f>
        <v>1</v>
      </c>
      <c r="G41" s="19">
        <f>IF(E41=0," ",INDEX(PlacePts,F41,C39-1))</f>
        <v>1</v>
      </c>
      <c r="H41" s="28">
        <f>IF(E41=0," ",IF(E41/H$38*3&gt;3.9,3.9,IF(E41/H$38*3&gt;2.1,E41/H$38*3,2.1)))</f>
        <v>3.5798846136373959</v>
      </c>
      <c r="I41" s="28">
        <f>IF(E41=0," ",H41+G41)</f>
        <v>4.5798846136373959</v>
      </c>
    </row>
    <row r="42" spans="1:15">
      <c r="A42" s="19">
        <v>2</v>
      </c>
      <c r="B42" s="25">
        <v>30</v>
      </c>
      <c r="C42" s="5" t="str">
        <f t="shared" ref="C42:C50" si="6">LOOKUP(B42,Registration)</f>
        <v>Mike Coyne</v>
      </c>
      <c r="D42" s="9">
        <f>C38</f>
        <v>1861</v>
      </c>
      <c r="E42" s="30">
        <v>5763</v>
      </c>
      <c r="F42" s="19">
        <f>IF(E42=0," ",RANK(E42,E41:E50))</f>
        <v>3</v>
      </c>
      <c r="G42" s="19">
        <f>IF(E42=0," ",INDEX(PlacePts,F42,C39-1))</f>
        <v>-1</v>
      </c>
      <c r="H42" s="28">
        <f t="shared" ref="H42:H50" si="7">IF(E42=0," ",IF(E42/H$38*3&gt;3.9,3.9,IF(E42/H$38*3&gt;2.1,E42/H$38*3,2.1)))</f>
        <v>2.3561986099123242</v>
      </c>
      <c r="I42" s="28">
        <f t="shared" ref="I42:I50" si="8">IF(E42=0," ",H42+G42)</f>
        <v>1.3561986099123242</v>
      </c>
    </row>
    <row r="43" spans="1:15">
      <c r="A43" s="19">
        <v>3</v>
      </c>
      <c r="B43" s="25">
        <v>38</v>
      </c>
      <c r="C43" s="5" t="str">
        <f t="shared" si="6"/>
        <v>Anthony Carver</v>
      </c>
      <c r="D43" s="9">
        <f>C38</f>
        <v>1861</v>
      </c>
      <c r="E43" s="30">
        <v>7494</v>
      </c>
      <c r="F43" s="19">
        <f>IF(E43=0," ",RANK(E43,E41:E50))</f>
        <v>2</v>
      </c>
      <c r="G43" s="19">
        <f>IF(E43=0," ",INDEX(PlacePts,F43,C39-1))</f>
        <v>0</v>
      </c>
      <c r="H43" s="28">
        <f t="shared" si="7"/>
        <v>3.063916776450279</v>
      </c>
      <c r="I43" s="28">
        <f t="shared" si="8"/>
        <v>3.063916776450279</v>
      </c>
    </row>
    <row r="44" spans="1:15">
      <c r="A44" s="19">
        <v>4</v>
      </c>
      <c r="B44" s="25"/>
      <c r="C44" s="5" t="str">
        <f t="shared" si="6"/>
        <v xml:space="preserve">  </v>
      </c>
      <c r="D44" s="9">
        <f>C38</f>
        <v>1861</v>
      </c>
      <c r="E44" s="30"/>
      <c r="F44" s="19" t="str">
        <f>IF(E44=0," ",RANK(E44,E41:E50))</f>
        <v xml:space="preserve"> </v>
      </c>
      <c r="G44" s="19" t="str">
        <f>IF(E44=0," ",INDEX(PlacePts,F44,C39-1))</f>
        <v xml:space="preserve"> </v>
      </c>
      <c r="H44" s="28" t="str">
        <f t="shared" si="7"/>
        <v xml:space="preserve"> </v>
      </c>
      <c r="I44" s="28" t="str">
        <f t="shared" si="8"/>
        <v xml:space="preserve"> </v>
      </c>
    </row>
    <row r="45" spans="1:15">
      <c r="A45" s="19">
        <v>5</v>
      </c>
      <c r="B45" s="25"/>
      <c r="C45" s="5" t="str">
        <f t="shared" si="6"/>
        <v xml:space="preserve">  </v>
      </c>
      <c r="D45" s="9">
        <f>C38</f>
        <v>1861</v>
      </c>
      <c r="E45" s="30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7"/>
        <v xml:space="preserve"> </v>
      </c>
      <c r="I45" s="28" t="str">
        <f t="shared" si="8"/>
        <v xml:space="preserve"> </v>
      </c>
    </row>
    <row r="46" spans="1:15">
      <c r="A46" s="19">
        <v>6</v>
      </c>
      <c r="B46" s="25"/>
      <c r="C46" s="5" t="str">
        <f t="shared" si="6"/>
        <v xml:space="preserve">  </v>
      </c>
      <c r="D46" s="9">
        <f>C38</f>
        <v>1861</v>
      </c>
      <c r="E46" s="30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7"/>
        <v xml:space="preserve"> </v>
      </c>
      <c r="I46" s="28" t="str">
        <f t="shared" si="8"/>
        <v xml:space="preserve"> </v>
      </c>
    </row>
    <row r="47" spans="1:15" ht="11.25" customHeight="1">
      <c r="A47" s="19">
        <v>7</v>
      </c>
      <c r="B47" s="25"/>
      <c r="C47" s="5" t="str">
        <f t="shared" si="6"/>
        <v xml:space="preserve">  </v>
      </c>
      <c r="D47" s="9">
        <f>C38</f>
        <v>1861</v>
      </c>
      <c r="E47" s="30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7"/>
        <v xml:space="preserve"> </v>
      </c>
      <c r="I47" s="28" t="str">
        <f t="shared" si="8"/>
        <v xml:space="preserve"> </v>
      </c>
    </row>
    <row r="48" spans="1:15">
      <c r="A48" s="19">
        <v>8</v>
      </c>
      <c r="B48" s="25"/>
      <c r="C48" s="5" t="str">
        <f t="shared" si="6"/>
        <v xml:space="preserve">  </v>
      </c>
      <c r="D48" s="9">
        <f>C38</f>
        <v>1861</v>
      </c>
      <c r="E48" s="30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7"/>
        <v xml:space="preserve"> </v>
      </c>
      <c r="I48" s="28" t="str">
        <f t="shared" si="8"/>
        <v xml:space="preserve"> </v>
      </c>
    </row>
    <row r="49" spans="1:9">
      <c r="A49" s="19">
        <v>9</v>
      </c>
      <c r="B49" s="25"/>
      <c r="C49" s="5" t="str">
        <f t="shared" si="6"/>
        <v xml:space="preserve">  </v>
      </c>
      <c r="D49" s="9">
        <f>C38</f>
        <v>1861</v>
      </c>
      <c r="E49" s="30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7"/>
        <v xml:space="preserve"> </v>
      </c>
      <c r="I49" s="28" t="str">
        <f t="shared" si="8"/>
        <v xml:space="preserve"> </v>
      </c>
    </row>
    <row r="50" spans="1:9">
      <c r="A50" s="19">
        <v>10</v>
      </c>
      <c r="B50" s="25"/>
      <c r="C50" s="5" t="str">
        <f t="shared" si="6"/>
        <v xml:space="preserve">  </v>
      </c>
      <c r="D50" s="9">
        <f>C38</f>
        <v>1861</v>
      </c>
      <c r="E50" s="3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7"/>
        <v xml:space="preserve"> </v>
      </c>
      <c r="I50" s="28" t="str">
        <f t="shared" si="8"/>
        <v xml:space="preserve"> </v>
      </c>
    </row>
    <row r="52" spans="1:9">
      <c r="B52" s="19" t="s">
        <v>801</v>
      </c>
      <c r="C52" s="32"/>
      <c r="G52" s="19" t="s">
        <v>802</v>
      </c>
      <c r="H52" s="19" t="e">
        <f>AVERAGE(E55:E64)</f>
        <v>#DIV/0!</v>
      </c>
    </row>
    <row r="53" spans="1:9">
      <c r="B53" s="19" t="s">
        <v>803</v>
      </c>
      <c r="C53" s="19">
        <f>COUNT(B55:B64)</f>
        <v>0</v>
      </c>
      <c r="G53" s="19" t="s">
        <v>804</v>
      </c>
      <c r="H53" s="19">
        <f>MAX(E55:E64)</f>
        <v>0</v>
      </c>
    </row>
    <row r="54" spans="1:9">
      <c r="B54" s="19" t="s">
        <v>805</v>
      </c>
      <c r="C54" s="19" t="s">
        <v>806</v>
      </c>
      <c r="E54" s="19" t="s">
        <v>807</v>
      </c>
      <c r="F54" s="19" t="s">
        <v>808</v>
      </c>
      <c r="G54" s="19" t="s">
        <v>809</v>
      </c>
      <c r="H54" s="19" t="s">
        <v>810</v>
      </c>
      <c r="I54" s="19" t="s">
        <v>811</v>
      </c>
    </row>
    <row r="55" spans="1:9">
      <c r="A55" s="19">
        <v>1</v>
      </c>
      <c r="B55" s="25"/>
      <c r="C55" s="5" t="str">
        <f>LOOKUP(B55,Registration)</f>
        <v xml:space="preserve">  </v>
      </c>
      <c r="D55" s="9">
        <f>C52</f>
        <v>0</v>
      </c>
      <c r="E55" s="25"/>
      <c r="F55" s="19" t="str">
        <f>IF(E55=0," ",RANK(E55,E55:E64))</f>
        <v xml:space="preserve"> </v>
      </c>
      <c r="G55" s="19" t="str">
        <f>IF(E55=0," ",INDEX(PlacePts,F55,C53-1))</f>
        <v xml:space="preserve"> </v>
      </c>
      <c r="H55" s="28" t="str">
        <f>IF(E55=0," ",IF(E55/H$52*3&gt;3.9,3.9,IF(E55/H$52*3&gt;2.1,E55/H$52*3,2.1)))</f>
        <v xml:space="preserve"> </v>
      </c>
      <c r="I55" s="28" t="str">
        <f>IF(E55=0," ",H55+G55)</f>
        <v xml:space="preserve"> </v>
      </c>
    </row>
    <row r="56" spans="1:9">
      <c r="A56" s="19">
        <v>2</v>
      </c>
      <c r="B56" s="25"/>
      <c r="C56" s="5" t="str">
        <f t="shared" ref="C56:C64" si="9">LOOKUP(B56,Registration)</f>
        <v xml:space="preserve">  </v>
      </c>
      <c r="D56" s="9">
        <f>C52</f>
        <v>0</v>
      </c>
      <c r="E56" s="25"/>
      <c r="F56" s="19" t="str">
        <f>IF(E56=0," ",RANK(E56,E55:E64))</f>
        <v xml:space="preserve"> </v>
      </c>
      <c r="G56" s="19" t="str">
        <f>IF(E56=0," ",INDEX(PlacePts,F56,C53-1))</f>
        <v xml:space="preserve"> </v>
      </c>
      <c r="H56" s="28" t="str">
        <f t="shared" ref="H56:H64" si="10">IF(E56=0," ",IF(E56/H$52*3&gt;3.9,3.9,IF(E56/H$52*3&gt;2.1,E56/H$52*3,2.1)))</f>
        <v xml:space="preserve"> </v>
      </c>
      <c r="I56" s="28" t="str">
        <f t="shared" ref="I56:I64" si="11">IF(E56=0," ",H56+G56)</f>
        <v xml:space="preserve"> </v>
      </c>
    </row>
    <row r="57" spans="1:9">
      <c r="A57" s="19">
        <v>3</v>
      </c>
      <c r="B57" s="25"/>
      <c r="C57" s="5" t="str">
        <f t="shared" si="9"/>
        <v xml:space="preserve">  </v>
      </c>
      <c r="D57" s="9">
        <f>C52</f>
        <v>0</v>
      </c>
      <c r="E57" s="25"/>
      <c r="F57" s="19" t="str">
        <f>IF(E57=0," ",RANK(E57,E55:E64))</f>
        <v xml:space="preserve"> </v>
      </c>
      <c r="G57" s="19" t="str">
        <f>IF(E57=0," ",INDEX(PlacePts,F57,C53-1))</f>
        <v xml:space="preserve"> </v>
      </c>
      <c r="H57" s="28" t="str">
        <f t="shared" si="10"/>
        <v xml:space="preserve"> </v>
      </c>
      <c r="I57" s="28" t="str">
        <f t="shared" si="11"/>
        <v xml:space="preserve"> </v>
      </c>
    </row>
    <row r="58" spans="1:9">
      <c r="A58" s="19">
        <v>4</v>
      </c>
      <c r="B58" s="25"/>
      <c r="C58" s="5" t="str">
        <f t="shared" si="9"/>
        <v xml:space="preserve">  </v>
      </c>
      <c r="D58" s="9">
        <f>C52</f>
        <v>0</v>
      </c>
      <c r="E58" s="25"/>
      <c r="F58" s="19" t="str">
        <f>IF(E58=0," ",RANK(E58,E55:E64))</f>
        <v xml:space="preserve"> </v>
      </c>
      <c r="G58" s="19" t="str">
        <f>IF(E58=0," ",INDEX(PlacePts,F58,C53-1))</f>
        <v xml:space="preserve"> </v>
      </c>
      <c r="H58" s="28" t="str">
        <f t="shared" si="10"/>
        <v xml:space="preserve"> </v>
      </c>
      <c r="I58" s="28" t="str">
        <f t="shared" si="11"/>
        <v xml:space="preserve"> </v>
      </c>
    </row>
    <row r="59" spans="1:9">
      <c r="A59" s="19">
        <v>5</v>
      </c>
      <c r="B59" s="25"/>
      <c r="C59" s="5" t="str">
        <f t="shared" si="9"/>
        <v xml:space="preserve">  </v>
      </c>
      <c r="D59" s="9">
        <f>C52</f>
        <v>0</v>
      </c>
      <c r="E59" s="25"/>
      <c r="F59" s="19" t="str">
        <f>IF(E59=0," ",RANK(E59,E55:E64))</f>
        <v xml:space="preserve"> </v>
      </c>
      <c r="G59" s="19" t="str">
        <f>IF(E59=0," ",INDEX(PlacePts,F59,C53-1))</f>
        <v xml:space="preserve"> </v>
      </c>
      <c r="H59" s="28" t="str">
        <f t="shared" si="10"/>
        <v xml:space="preserve"> </v>
      </c>
      <c r="I59" s="28" t="str">
        <f t="shared" si="11"/>
        <v xml:space="preserve"> </v>
      </c>
    </row>
    <row r="60" spans="1:9">
      <c r="A60" s="19">
        <v>6</v>
      </c>
      <c r="B60" s="25"/>
      <c r="C60" s="5" t="str">
        <f t="shared" si="9"/>
        <v xml:space="preserve">  </v>
      </c>
      <c r="D60" s="9">
        <f>C52</f>
        <v>0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0"/>
        <v xml:space="preserve"> </v>
      </c>
      <c r="I60" s="28" t="str">
        <f t="shared" si="11"/>
        <v xml:space="preserve"> </v>
      </c>
    </row>
    <row r="61" spans="1:9">
      <c r="A61" s="19">
        <v>7</v>
      </c>
      <c r="B61" s="25"/>
      <c r="C61" s="5" t="str">
        <f t="shared" si="9"/>
        <v xml:space="preserve">  </v>
      </c>
      <c r="D61" s="9">
        <f>C52</f>
        <v>0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0"/>
        <v xml:space="preserve"> </v>
      </c>
      <c r="I61" s="28" t="str">
        <f t="shared" si="11"/>
        <v xml:space="preserve"> </v>
      </c>
    </row>
    <row r="62" spans="1:9" ht="13.5" customHeight="1">
      <c r="A62" s="19">
        <v>8</v>
      </c>
      <c r="B62" s="25"/>
      <c r="C62" s="5" t="str">
        <f t="shared" si="9"/>
        <v xml:space="preserve">  </v>
      </c>
      <c r="D62" s="9">
        <f>C52</f>
        <v>0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0"/>
        <v xml:space="preserve"> </v>
      </c>
      <c r="I62" s="28" t="str">
        <f t="shared" si="11"/>
        <v xml:space="preserve"> </v>
      </c>
    </row>
    <row r="63" spans="1:9">
      <c r="A63" s="19">
        <v>9</v>
      </c>
      <c r="B63" s="25"/>
      <c r="C63" s="5" t="str">
        <f t="shared" si="9"/>
        <v xml:space="preserve">  </v>
      </c>
      <c r="D63" s="9">
        <f>C52</f>
        <v>0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0"/>
        <v xml:space="preserve"> </v>
      </c>
      <c r="I63" s="28" t="str">
        <f t="shared" si="11"/>
        <v xml:space="preserve"> </v>
      </c>
    </row>
    <row r="64" spans="1:9">
      <c r="A64" s="19">
        <v>10</v>
      </c>
      <c r="B64" s="25"/>
      <c r="C64" s="5" t="str">
        <f t="shared" si="9"/>
        <v xml:space="preserve">  </v>
      </c>
      <c r="D64" s="9">
        <f>C52</f>
        <v>0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0"/>
        <v xml:space="preserve"> </v>
      </c>
      <c r="I64" s="28" t="str">
        <f t="shared" si="11"/>
        <v xml:space="preserve"> </v>
      </c>
    </row>
    <row r="67" spans="1:9">
      <c r="B67" s="19" t="s">
        <v>812</v>
      </c>
      <c r="C67" s="32"/>
      <c r="G67" s="19" t="s">
        <v>813</v>
      </c>
      <c r="H67" s="19" t="e">
        <f>AVERAGE(E70:E79)</f>
        <v>#DIV/0!</v>
      </c>
    </row>
    <row r="68" spans="1:9">
      <c r="B68" s="19" t="s">
        <v>814</v>
      </c>
      <c r="C68" s="19">
        <f>COUNT(B70:B79)</f>
        <v>0</v>
      </c>
      <c r="G68" s="19" t="s">
        <v>815</v>
      </c>
      <c r="H68" s="19">
        <f>MAX(E70:E79)</f>
        <v>0</v>
      </c>
    </row>
    <row r="69" spans="1:9">
      <c r="B69" s="19" t="s">
        <v>816</v>
      </c>
      <c r="C69" s="19" t="s">
        <v>817</v>
      </c>
      <c r="E69" s="19" t="s">
        <v>818</v>
      </c>
      <c r="F69" s="19" t="s">
        <v>819</v>
      </c>
      <c r="G69" s="19" t="s">
        <v>820</v>
      </c>
      <c r="H69" s="19" t="s">
        <v>821</v>
      </c>
      <c r="I69" s="19" t="s">
        <v>822</v>
      </c>
    </row>
    <row r="70" spans="1:9">
      <c r="A70" s="19">
        <v>1</v>
      </c>
      <c r="B70" s="25"/>
      <c r="C70" s="5" t="str">
        <f>LOOKUP(B70,Registration)</f>
        <v xml:space="preserve">  </v>
      </c>
      <c r="D70" s="9">
        <f>C67</f>
        <v>0</v>
      </c>
      <c r="E70" s="25"/>
      <c r="F70" s="19" t="str">
        <f>IF(E70=0," ",RANK(E70,E70:E79))</f>
        <v xml:space="preserve"> </v>
      </c>
      <c r="G70" s="19" t="str">
        <f>IF(E70=0," ",INDEX(PlacePts,F70,C68-1))</f>
        <v xml:space="preserve"> </v>
      </c>
      <c r="H70" s="28" t="str">
        <f>IF(E70=0," ",IF(E70/H$67*3&gt;3.9,3.9,IF(E70/H$67*3&gt;2.1,E70/H$67*3,2.1)))</f>
        <v xml:space="preserve"> </v>
      </c>
      <c r="I70" s="28" t="str">
        <f>IF(E70=0," ",H70+G70)</f>
        <v xml:space="preserve"> </v>
      </c>
    </row>
    <row r="71" spans="1:9">
      <c r="A71" s="19">
        <v>2</v>
      </c>
      <c r="B71" s="25"/>
      <c r="C71" s="5" t="str">
        <f t="shared" ref="C71:C79" si="12">LOOKUP(B71,Registration)</f>
        <v xml:space="preserve">  </v>
      </c>
      <c r="D71" s="9">
        <f>C67</f>
        <v>0</v>
      </c>
      <c r="E71" s="25"/>
      <c r="F71" s="19" t="str">
        <f>IF(E71=0," ",RANK(E71,E70:E79))</f>
        <v xml:space="preserve"> </v>
      </c>
      <c r="G71" s="19" t="str">
        <f>IF(E71=0," ",INDEX(PlacePts,F71,C68-1))</f>
        <v xml:space="preserve"> </v>
      </c>
      <c r="H71" s="28" t="str">
        <f t="shared" ref="H71:H79" si="13">IF(E71=0," ",IF(E71/H$67*3&gt;3.9,3.9,IF(E71/H$67*3&gt;2.1,E71/H$67*3,2.1)))</f>
        <v xml:space="preserve"> </v>
      </c>
      <c r="I71" s="28" t="str">
        <f t="shared" ref="I71:I79" si="14">IF(E71=0," ",H71+G71)</f>
        <v xml:space="preserve"> </v>
      </c>
    </row>
    <row r="72" spans="1:9">
      <c r="A72" s="19">
        <v>3</v>
      </c>
      <c r="B72" s="25"/>
      <c r="C72" s="5" t="str">
        <f t="shared" si="12"/>
        <v xml:space="preserve">  </v>
      </c>
      <c r="D72" s="9">
        <f>C67</f>
        <v>0</v>
      </c>
      <c r="E72" s="25"/>
      <c r="F72" s="19" t="str">
        <f>IF(E72=0," ",RANK(E72,E70:E79))</f>
        <v xml:space="preserve"> </v>
      </c>
      <c r="G72" s="19" t="str">
        <f>IF(E72=0," ",INDEX(PlacePts,F72,C68-1))</f>
        <v xml:space="preserve"> </v>
      </c>
      <c r="H72" s="28" t="str">
        <f t="shared" si="13"/>
        <v xml:space="preserve"> </v>
      </c>
      <c r="I72" s="28" t="str">
        <f t="shared" si="14"/>
        <v xml:space="preserve"> </v>
      </c>
    </row>
    <row r="73" spans="1:9">
      <c r="A73" s="19">
        <v>4</v>
      </c>
      <c r="B73" s="25"/>
      <c r="C73" s="5" t="str">
        <f t="shared" si="12"/>
        <v xml:space="preserve">  </v>
      </c>
      <c r="D73" s="9">
        <f>C67</f>
        <v>0</v>
      </c>
      <c r="E73" s="25"/>
      <c r="F73" s="19" t="str">
        <f>IF(E73=0," ",RANK(E73,E70:E79))</f>
        <v xml:space="preserve"> </v>
      </c>
      <c r="G73" s="19" t="str">
        <f>IF(E73=0," ",INDEX(PlacePts,F73,C68-1))</f>
        <v xml:space="preserve"> </v>
      </c>
      <c r="H73" s="28" t="str">
        <f t="shared" si="13"/>
        <v xml:space="preserve"> </v>
      </c>
      <c r="I73" s="28" t="str">
        <f t="shared" si="14"/>
        <v xml:space="preserve"> </v>
      </c>
    </row>
    <row r="74" spans="1:9">
      <c r="A74" s="19">
        <v>5</v>
      </c>
      <c r="B74" s="25"/>
      <c r="C74" s="5" t="str">
        <f t="shared" si="12"/>
        <v xml:space="preserve">  </v>
      </c>
      <c r="D74" s="9">
        <f>C67</f>
        <v>0</v>
      </c>
      <c r="E74" s="25"/>
      <c r="F74" s="19" t="str">
        <f>IF(E74=0," ",RANK(E74,E70:E79))</f>
        <v xml:space="preserve"> </v>
      </c>
      <c r="G74" s="19" t="str">
        <f>IF(E74=0," ",INDEX(PlacePts,F74,C68-1))</f>
        <v xml:space="preserve"> </v>
      </c>
      <c r="H74" s="28" t="str">
        <f t="shared" si="13"/>
        <v xml:space="preserve"> </v>
      </c>
      <c r="I74" s="28" t="str">
        <f t="shared" si="14"/>
        <v xml:space="preserve"> </v>
      </c>
    </row>
    <row r="75" spans="1:9">
      <c r="A75" s="19">
        <v>6</v>
      </c>
      <c r="B75" s="25"/>
      <c r="C75" s="5" t="str">
        <f t="shared" si="12"/>
        <v xml:space="preserve">  </v>
      </c>
      <c r="D75" s="9">
        <f>C67</f>
        <v>0</v>
      </c>
      <c r="E75" s="25"/>
      <c r="F75" s="19" t="str">
        <f>IF(E75=0," ",RANK(E75,E70:E79))</f>
        <v xml:space="preserve"> </v>
      </c>
      <c r="G75" s="19" t="str">
        <f>IF(E75=0," ",INDEX(PlacePts,F75,C68-1))</f>
        <v xml:space="preserve"> </v>
      </c>
      <c r="H75" s="28" t="str">
        <f t="shared" si="13"/>
        <v xml:space="preserve"> </v>
      </c>
      <c r="I75" s="28" t="str">
        <f t="shared" si="14"/>
        <v xml:space="preserve"> </v>
      </c>
    </row>
    <row r="76" spans="1:9">
      <c r="A76" s="19">
        <v>7</v>
      </c>
      <c r="B76" s="25"/>
      <c r="C76" s="5" t="str">
        <f t="shared" si="12"/>
        <v xml:space="preserve">  </v>
      </c>
      <c r="D76" s="9">
        <f>C67</f>
        <v>0</v>
      </c>
      <c r="E76" s="25"/>
      <c r="F76" s="19" t="str">
        <f>IF(E76=0," ",RANK(E76,E70:E79))</f>
        <v xml:space="preserve"> </v>
      </c>
      <c r="G76" s="19" t="str">
        <f>IF(E76=0," ",INDEX(PlacePts,F76,C68-1))</f>
        <v xml:space="preserve"> </v>
      </c>
      <c r="H76" s="28" t="str">
        <f t="shared" si="13"/>
        <v xml:space="preserve"> </v>
      </c>
      <c r="I76" s="28" t="str">
        <f t="shared" si="14"/>
        <v xml:space="preserve"> </v>
      </c>
    </row>
    <row r="77" spans="1:9">
      <c r="A77" s="19">
        <v>8</v>
      </c>
      <c r="B77" s="25"/>
      <c r="C77" s="5" t="str">
        <f t="shared" si="12"/>
        <v xml:space="preserve">  </v>
      </c>
      <c r="D77" s="9">
        <f>C67</f>
        <v>0</v>
      </c>
      <c r="E77" s="25"/>
      <c r="F77" s="19" t="str">
        <f>IF(E77=0," ",RANK(E77,E70:E79))</f>
        <v xml:space="preserve"> </v>
      </c>
      <c r="G77" s="19" t="str">
        <f>IF(E77=0," ",INDEX(PlacePts,F77,C68-1))</f>
        <v xml:space="preserve"> </v>
      </c>
      <c r="H77" s="28" t="str">
        <f t="shared" si="13"/>
        <v xml:space="preserve"> </v>
      </c>
      <c r="I77" s="28" t="str">
        <f t="shared" si="14"/>
        <v xml:space="preserve"> </v>
      </c>
    </row>
    <row r="78" spans="1:9">
      <c r="A78" s="19">
        <v>9</v>
      </c>
      <c r="B78" s="25"/>
      <c r="C78" s="5" t="str">
        <f t="shared" si="12"/>
        <v xml:space="preserve">  </v>
      </c>
      <c r="D78" s="9">
        <f>C67</f>
        <v>0</v>
      </c>
      <c r="E78" s="25"/>
      <c r="F78" s="19" t="str">
        <f>IF(E78=0," ",RANK(E78,E70:E79))</f>
        <v xml:space="preserve"> </v>
      </c>
      <c r="G78" s="19" t="str">
        <f>IF(E78=0," ",INDEX(PlacePts,F78,C68-1))</f>
        <v xml:space="preserve"> </v>
      </c>
      <c r="H78" s="28" t="str">
        <f t="shared" si="13"/>
        <v xml:space="preserve"> </v>
      </c>
      <c r="I78" s="28" t="str">
        <f t="shared" si="14"/>
        <v xml:space="preserve"> </v>
      </c>
    </row>
    <row r="79" spans="1:9">
      <c r="A79" s="19">
        <v>10</v>
      </c>
      <c r="B79" s="25"/>
      <c r="C79" s="5" t="str">
        <f t="shared" si="12"/>
        <v xml:space="preserve">  </v>
      </c>
      <c r="D79" s="9">
        <f>C67</f>
        <v>0</v>
      </c>
      <c r="E79" s="25"/>
      <c r="F79" s="19" t="str">
        <f>IF(E79=0," ",RANK(E79,E70:E79))</f>
        <v xml:space="preserve"> </v>
      </c>
      <c r="G79" s="19" t="str">
        <f>IF(E79=0," ",INDEX(PlacePts,F79,C68-1))</f>
        <v xml:space="preserve"> </v>
      </c>
      <c r="H79" s="28" t="str">
        <f t="shared" si="13"/>
        <v xml:space="preserve"> </v>
      </c>
      <c r="I79" s="28" t="str">
        <f t="shared" si="14"/>
        <v xml:space="preserve"> </v>
      </c>
    </row>
    <row r="81" spans="1:9">
      <c r="B81" s="19" t="s">
        <v>823</v>
      </c>
      <c r="C81" s="24"/>
      <c r="G81" s="19" t="s">
        <v>824</v>
      </c>
      <c r="H81" s="19" t="e">
        <f>AVERAGE(E84:E93)</f>
        <v>#DIV/0!</v>
      </c>
    </row>
    <row r="82" spans="1:9">
      <c r="B82" s="19" t="s">
        <v>825</v>
      </c>
      <c r="C82" s="19">
        <f>COUNT(B84:B93)</f>
        <v>0</v>
      </c>
      <c r="G82" s="19" t="s">
        <v>826</v>
      </c>
      <c r="H82" s="19">
        <f>MAX(E84:E93)</f>
        <v>0</v>
      </c>
    </row>
    <row r="83" spans="1:9">
      <c r="B83" s="19" t="s">
        <v>827</v>
      </c>
      <c r="C83" s="19" t="s">
        <v>828</v>
      </c>
      <c r="E83" s="19" t="s">
        <v>829</v>
      </c>
      <c r="F83" s="19" t="s">
        <v>830</v>
      </c>
      <c r="G83" s="19" t="s">
        <v>831</v>
      </c>
      <c r="H83" s="19" t="s">
        <v>832</v>
      </c>
      <c r="I83" s="19" t="s">
        <v>833</v>
      </c>
    </row>
    <row r="84" spans="1:9">
      <c r="A84" s="19">
        <v>1</v>
      </c>
      <c r="B84" s="25"/>
      <c r="C84" s="5" t="str">
        <f>LOOKUP(B84,Registration)</f>
        <v xml:space="preserve">  </v>
      </c>
      <c r="D84" s="9">
        <f>C81</f>
        <v>0</v>
      </c>
      <c r="E84" s="26"/>
      <c r="F84" s="19" t="str">
        <f>IF(E84=0," ",RANK(E84,E84:E93))</f>
        <v xml:space="preserve"> </v>
      </c>
      <c r="G84" s="19" t="str">
        <f>IF(E84=0," ",INDEX(PlacePts,F84,C82-1))</f>
        <v xml:space="preserve"> </v>
      </c>
      <c r="H84" s="28" t="str">
        <f>IF(E84=0," ",IF(E84/H$81*3&gt;3.9,3.9,IF(E84/H$81*3&gt;2.1,E84/H$81*3,2.1)))</f>
        <v xml:space="preserve"> </v>
      </c>
      <c r="I84" s="28" t="str">
        <f>IF(E84=0," ",H84+G84)</f>
        <v xml:space="preserve"> </v>
      </c>
    </row>
    <row r="85" spans="1:9">
      <c r="A85" s="19">
        <v>2</v>
      </c>
      <c r="B85" s="25"/>
      <c r="C85" s="5" t="str">
        <f t="shared" ref="C85:C93" si="15">LOOKUP(B85,Registration)</f>
        <v xml:space="preserve">  </v>
      </c>
      <c r="D85" s="9">
        <f>C81</f>
        <v>0</v>
      </c>
      <c r="E85" s="30"/>
      <c r="F85" s="19" t="str">
        <f>IF(E85=0," ",RANK(E85,E84:E93))</f>
        <v xml:space="preserve"> </v>
      </c>
      <c r="G85" s="19" t="str">
        <f>IF(E85=0," ",INDEX(PlacePts,F85,C82-1))</f>
        <v xml:space="preserve"> </v>
      </c>
      <c r="H85" s="28" t="str">
        <f t="shared" ref="H85:H93" si="16">IF(E85=0," ",IF(E85/H$81*3&gt;3.9,3.9,IF(E85/H$81*3&gt;2.1,E85/H$81*3,2.1)))</f>
        <v xml:space="preserve"> </v>
      </c>
      <c r="I85" s="28" t="str">
        <f t="shared" ref="I85:I93" si="17">IF(E85=0," ",H85+G85)</f>
        <v xml:space="preserve"> </v>
      </c>
    </row>
    <row r="86" spans="1:9">
      <c r="A86" s="19">
        <v>3</v>
      </c>
      <c r="B86" s="25"/>
      <c r="C86" s="5" t="str">
        <f t="shared" si="15"/>
        <v xml:space="preserve">  </v>
      </c>
      <c r="D86" s="9">
        <f>C81</f>
        <v>0</v>
      </c>
      <c r="E86" s="30"/>
      <c r="F86" s="19" t="str">
        <f>IF(E86=0," ",RANK(E86,E84:E93))</f>
        <v xml:space="preserve"> </v>
      </c>
      <c r="G86" s="19" t="str">
        <f>IF(E86=0," ",INDEX(PlacePts,F86,C82-1))</f>
        <v xml:space="preserve"> </v>
      </c>
      <c r="H86" s="28" t="str">
        <f t="shared" si="16"/>
        <v xml:space="preserve"> </v>
      </c>
      <c r="I86" s="28" t="str">
        <f t="shared" si="17"/>
        <v xml:space="preserve"> </v>
      </c>
    </row>
    <row r="87" spans="1:9">
      <c r="A87" s="19">
        <v>4</v>
      </c>
      <c r="B87" s="25"/>
      <c r="C87" s="5" t="str">
        <f t="shared" si="15"/>
        <v xml:space="preserve">  </v>
      </c>
      <c r="D87" s="9">
        <f>C81</f>
        <v>0</v>
      </c>
      <c r="E87" s="30"/>
      <c r="F87" s="19" t="str">
        <f>IF(E87=0," ",RANK(E87,E84:E93))</f>
        <v xml:space="preserve"> </v>
      </c>
      <c r="G87" s="19" t="str">
        <f>IF(E87=0," ",INDEX(PlacePts,F87,C82-1))</f>
        <v xml:space="preserve"> </v>
      </c>
      <c r="H87" s="28" t="str">
        <f t="shared" si="16"/>
        <v xml:space="preserve"> </v>
      </c>
      <c r="I87" s="28" t="str">
        <f t="shared" si="17"/>
        <v xml:space="preserve"> </v>
      </c>
    </row>
    <row r="88" spans="1:9">
      <c r="A88" s="19">
        <v>5</v>
      </c>
      <c r="B88" s="25"/>
      <c r="C88" s="5" t="str">
        <f t="shared" si="15"/>
        <v xml:space="preserve">  </v>
      </c>
      <c r="D88" s="9">
        <f>C81</f>
        <v>0</v>
      </c>
      <c r="E88" s="30"/>
      <c r="F88" s="19" t="str">
        <f>IF(E88=0," ",RANK(E88,E84:E93))</f>
        <v xml:space="preserve"> </v>
      </c>
      <c r="G88" s="19" t="str">
        <f>IF(E88=0," ",INDEX(PlacePts,F88,C82-1))</f>
        <v xml:space="preserve"> </v>
      </c>
      <c r="H88" s="28" t="str">
        <f t="shared" si="16"/>
        <v xml:space="preserve"> </v>
      </c>
      <c r="I88" s="28" t="str">
        <f t="shared" si="17"/>
        <v xml:space="preserve"> </v>
      </c>
    </row>
    <row r="89" spans="1:9">
      <c r="A89" s="19">
        <v>6</v>
      </c>
      <c r="B89" s="25"/>
      <c r="C89" s="5" t="str">
        <f t="shared" si="15"/>
        <v xml:space="preserve">  </v>
      </c>
      <c r="D89" s="9">
        <f>C81</f>
        <v>0</v>
      </c>
      <c r="E89" s="30"/>
      <c r="F89" s="19" t="str">
        <f>IF(E89=0," ",RANK(E89,E84:E93))</f>
        <v xml:space="preserve"> </v>
      </c>
      <c r="G89" s="19" t="str">
        <f>IF(E89=0," ",INDEX(PlacePts,F89,C82-1))</f>
        <v xml:space="preserve"> </v>
      </c>
      <c r="H89" s="28" t="str">
        <f t="shared" si="16"/>
        <v xml:space="preserve"> </v>
      </c>
      <c r="I89" s="28" t="str">
        <f t="shared" si="17"/>
        <v xml:space="preserve"> </v>
      </c>
    </row>
    <row r="90" spans="1:9">
      <c r="A90" s="19">
        <v>7</v>
      </c>
      <c r="B90" s="25"/>
      <c r="C90" s="5" t="str">
        <f t="shared" si="15"/>
        <v xml:space="preserve">  </v>
      </c>
      <c r="D90" s="9">
        <f>C81</f>
        <v>0</v>
      </c>
      <c r="E90" s="30"/>
      <c r="F90" s="19" t="str">
        <f>IF(E90=0," ",RANK(E90,E84:E93))</f>
        <v xml:space="preserve"> </v>
      </c>
      <c r="G90" s="19" t="str">
        <f>IF(E90=0," ",INDEX(PlacePts,F90,C82-1))</f>
        <v xml:space="preserve"> </v>
      </c>
      <c r="H90" s="28" t="str">
        <f t="shared" si="16"/>
        <v xml:space="preserve"> </v>
      </c>
      <c r="I90" s="28" t="str">
        <f t="shared" si="17"/>
        <v xml:space="preserve"> </v>
      </c>
    </row>
    <row r="91" spans="1:9">
      <c r="A91" s="19">
        <v>8</v>
      </c>
      <c r="B91" s="25"/>
      <c r="C91" s="5" t="str">
        <f t="shared" si="15"/>
        <v xml:space="preserve">  </v>
      </c>
      <c r="D91" s="9">
        <f>C81</f>
        <v>0</v>
      </c>
      <c r="E91" s="30"/>
      <c r="F91" s="19" t="str">
        <f>IF(E91=0," ",RANK(E91,E84:E93))</f>
        <v xml:space="preserve"> </v>
      </c>
      <c r="G91" s="19" t="str">
        <f>IF(E91=0," ",INDEX(PlacePts,F91,C82-1))</f>
        <v xml:space="preserve"> </v>
      </c>
      <c r="H91" s="28" t="str">
        <f t="shared" si="16"/>
        <v xml:space="preserve"> </v>
      </c>
      <c r="I91" s="28" t="str">
        <f t="shared" si="17"/>
        <v xml:space="preserve"> </v>
      </c>
    </row>
    <row r="92" spans="1:9">
      <c r="A92" s="19">
        <v>9</v>
      </c>
      <c r="B92" s="25"/>
      <c r="C92" s="5" t="str">
        <f t="shared" si="15"/>
        <v xml:space="preserve">  </v>
      </c>
      <c r="D92" s="9">
        <f>C81</f>
        <v>0</v>
      </c>
      <c r="E92" s="30"/>
      <c r="F92" s="19" t="str">
        <f>IF(E92=0," ",RANK(E92,E84:E93))</f>
        <v xml:space="preserve"> </v>
      </c>
      <c r="G92" s="19" t="str">
        <f>IF(E92=0," ",INDEX(PlacePts,F92,C82-1))</f>
        <v xml:space="preserve"> </v>
      </c>
      <c r="H92" s="28" t="str">
        <f t="shared" si="16"/>
        <v xml:space="preserve"> </v>
      </c>
      <c r="I92" s="28" t="str">
        <f t="shared" si="17"/>
        <v xml:space="preserve"> </v>
      </c>
    </row>
    <row r="93" spans="1:9">
      <c r="A93" s="19">
        <v>10</v>
      </c>
      <c r="B93" s="25"/>
      <c r="C93" s="5" t="str">
        <f t="shared" si="15"/>
        <v xml:space="preserve">  </v>
      </c>
      <c r="D93" s="9">
        <f>C81</f>
        <v>0</v>
      </c>
      <c r="E93" s="31"/>
      <c r="F93" s="19" t="str">
        <f>IF(E93=0," ",RANK(E93,E84:E93))</f>
        <v xml:space="preserve"> </v>
      </c>
      <c r="G93" s="19" t="str">
        <f>IF(E93=0," ",INDEX(PlacePts,F93,C82-1))</f>
        <v xml:space="preserve"> </v>
      </c>
      <c r="H93" s="28" t="str">
        <f t="shared" si="16"/>
        <v xml:space="preserve"> </v>
      </c>
      <c r="I93" s="28" t="str">
        <f t="shared" si="17"/>
        <v xml:space="preserve"> </v>
      </c>
    </row>
    <row r="95" spans="1:9">
      <c r="B95" s="19" t="s">
        <v>834</v>
      </c>
      <c r="C95" s="32"/>
      <c r="G95" s="19" t="s">
        <v>835</v>
      </c>
      <c r="H95" s="19" t="e">
        <f>AVERAGE(E98:E107)</f>
        <v>#DIV/0!</v>
      </c>
    </row>
    <row r="96" spans="1:9">
      <c r="B96" s="19" t="s">
        <v>836</v>
      </c>
      <c r="C96" s="19">
        <f>COUNT(B98:B107)</f>
        <v>0</v>
      </c>
      <c r="G96" s="19" t="s">
        <v>837</v>
      </c>
      <c r="H96" s="19">
        <f>MAX(E98:E107)</f>
        <v>0</v>
      </c>
    </row>
    <row r="97" spans="1:9">
      <c r="B97" s="19" t="s">
        <v>838</v>
      </c>
      <c r="C97" s="19" t="s">
        <v>839</v>
      </c>
      <c r="E97" s="19" t="s">
        <v>840</v>
      </c>
      <c r="F97" s="19" t="s">
        <v>841</v>
      </c>
      <c r="G97" s="19" t="s">
        <v>842</v>
      </c>
      <c r="H97" s="19" t="s">
        <v>843</v>
      </c>
      <c r="I97" s="19" t="s">
        <v>844</v>
      </c>
    </row>
    <row r="98" spans="1:9">
      <c r="A98" s="19">
        <v>1</v>
      </c>
      <c r="B98" s="25"/>
      <c r="C98" s="5" t="str">
        <f>LOOKUP(B98,Registration)</f>
        <v xml:space="preserve">  </v>
      </c>
      <c r="D98" s="9">
        <f>C95</f>
        <v>0</v>
      </c>
      <c r="E98" s="26"/>
      <c r="F98" s="19" t="str">
        <f>IF(E98=0," ",RANK(E98,E98:E107))</f>
        <v xml:space="preserve"> </v>
      </c>
      <c r="G98" s="19" t="str">
        <f>IF(E98=0," ",INDEX(PlacePts,F98,C96-1))</f>
        <v xml:space="preserve"> </v>
      </c>
      <c r="H98" s="28" t="str">
        <f>IF(E98=0," ",IF(E98/H$95*3&gt;3.9,3.9,IF(E98/H$95*3&gt;2.1,E98/H$95*3,2.1)))</f>
        <v xml:space="preserve"> </v>
      </c>
      <c r="I98" s="28" t="str">
        <f>IF(E98=0," ",H98+G98)</f>
        <v xml:space="preserve"> </v>
      </c>
    </row>
    <row r="99" spans="1:9">
      <c r="A99" s="19">
        <v>2</v>
      </c>
      <c r="B99" s="25"/>
      <c r="C99" s="5" t="str">
        <f t="shared" ref="C99:C107" si="18">LOOKUP(B99,Registration)</f>
        <v xml:space="preserve">  </v>
      </c>
      <c r="D99" s="9">
        <f>C95</f>
        <v>0</v>
      </c>
      <c r="E99" s="30"/>
      <c r="F99" s="19" t="str">
        <f>IF(E99=0," ",RANK(E99,E98:E107))</f>
        <v xml:space="preserve"> </v>
      </c>
      <c r="G99" s="19" t="str">
        <f>IF(E99=0," ",INDEX(PlacePts,F99,C96-1))</f>
        <v xml:space="preserve"> </v>
      </c>
      <c r="H99" s="28" t="str">
        <f t="shared" ref="H99:H107" si="19">IF(E99=0," ",IF(E99/H$95*3&gt;3.9,3.9,IF(E99/H$95*3&gt;2.1,E99/H$95*3,2.1)))</f>
        <v xml:space="preserve"> </v>
      </c>
      <c r="I99" s="28" t="str">
        <f t="shared" ref="I99:I107" si="20">IF(E99=0," ",H99+G99)</f>
        <v xml:space="preserve"> </v>
      </c>
    </row>
    <row r="100" spans="1:9">
      <c r="A100" s="19">
        <v>3</v>
      </c>
      <c r="B100" s="25"/>
      <c r="C100" s="5" t="str">
        <f t="shared" si="18"/>
        <v xml:space="preserve">  </v>
      </c>
      <c r="D100" s="9">
        <f>C95</f>
        <v>0</v>
      </c>
      <c r="E100" s="30"/>
      <c r="F100" s="19" t="str">
        <f>IF(E100=0," ",RANK(E100,E98:E107))</f>
        <v xml:space="preserve"> </v>
      </c>
      <c r="G100" s="19" t="str">
        <f>IF(E100=0," ",INDEX(PlacePts,F100,C96-1))</f>
        <v xml:space="preserve"> </v>
      </c>
      <c r="H100" s="28" t="str">
        <f t="shared" si="19"/>
        <v xml:space="preserve"> </v>
      </c>
      <c r="I100" s="28" t="str">
        <f t="shared" si="20"/>
        <v xml:space="preserve"> </v>
      </c>
    </row>
    <row r="101" spans="1:9">
      <c r="A101" s="19">
        <v>4</v>
      </c>
      <c r="B101" s="25"/>
      <c r="C101" s="5" t="str">
        <f t="shared" si="18"/>
        <v xml:space="preserve">  </v>
      </c>
      <c r="D101" s="9">
        <f>C95</f>
        <v>0</v>
      </c>
      <c r="E101" s="30"/>
      <c r="F101" s="19" t="str">
        <f>IF(E101=0," ",RANK(E101,E98:E107))</f>
        <v xml:space="preserve"> </v>
      </c>
      <c r="G101" s="19" t="str">
        <f>IF(E101=0," ",INDEX(PlacePts,F101,C96-1))</f>
        <v xml:space="preserve"> </v>
      </c>
      <c r="H101" s="28" t="str">
        <f t="shared" si="19"/>
        <v xml:space="preserve"> </v>
      </c>
      <c r="I101" s="28" t="str">
        <f t="shared" si="20"/>
        <v xml:space="preserve"> </v>
      </c>
    </row>
    <row r="102" spans="1:9">
      <c r="A102" s="19">
        <v>5</v>
      </c>
      <c r="B102" s="25"/>
      <c r="C102" s="5" t="str">
        <f t="shared" si="18"/>
        <v xml:space="preserve">  </v>
      </c>
      <c r="D102" s="9">
        <f>C95</f>
        <v>0</v>
      </c>
      <c r="E102" s="30"/>
      <c r="F102" s="19" t="str">
        <f>IF(E102=0," ",RANK(E102,E98:E107))</f>
        <v xml:space="preserve"> </v>
      </c>
      <c r="G102" s="19" t="str">
        <f>IF(E102=0," ",INDEX(PlacePts,F102,C96-1))</f>
        <v xml:space="preserve"> </v>
      </c>
      <c r="H102" s="28" t="str">
        <f t="shared" si="19"/>
        <v xml:space="preserve"> </v>
      </c>
      <c r="I102" s="28" t="str">
        <f t="shared" si="20"/>
        <v xml:space="preserve"> </v>
      </c>
    </row>
    <row r="103" spans="1:9">
      <c r="A103" s="19">
        <v>6</v>
      </c>
      <c r="B103" s="25"/>
      <c r="C103" s="5" t="str">
        <f t="shared" si="18"/>
        <v xml:space="preserve">  </v>
      </c>
      <c r="D103" s="9">
        <f>C95</f>
        <v>0</v>
      </c>
      <c r="E103" s="30"/>
      <c r="F103" s="19" t="str">
        <f>IF(E103=0," ",RANK(E103,E98:E107))</f>
        <v xml:space="preserve"> </v>
      </c>
      <c r="G103" s="19" t="str">
        <f>IF(E103=0," ",INDEX(PlacePts,F103,C96-1))</f>
        <v xml:space="preserve"> </v>
      </c>
      <c r="H103" s="28" t="str">
        <f t="shared" si="19"/>
        <v xml:space="preserve"> </v>
      </c>
      <c r="I103" s="28" t="str">
        <f t="shared" si="20"/>
        <v xml:space="preserve"> </v>
      </c>
    </row>
    <row r="104" spans="1:9">
      <c r="A104" s="19">
        <v>7</v>
      </c>
      <c r="B104" s="25"/>
      <c r="C104" s="5" t="str">
        <f t="shared" si="18"/>
        <v xml:space="preserve">  </v>
      </c>
      <c r="D104" s="9">
        <f>C95</f>
        <v>0</v>
      </c>
      <c r="E104" s="30"/>
      <c r="F104" s="19" t="str">
        <f>IF(E104=0," ",RANK(E104,E98:E107))</f>
        <v xml:space="preserve"> </v>
      </c>
      <c r="G104" s="19" t="str">
        <f>IF(E104=0," ",INDEX(PlacePts,F104,C96-1))</f>
        <v xml:space="preserve"> </v>
      </c>
      <c r="H104" s="28" t="str">
        <f t="shared" si="19"/>
        <v xml:space="preserve"> </v>
      </c>
      <c r="I104" s="28" t="str">
        <f t="shared" si="20"/>
        <v xml:space="preserve"> </v>
      </c>
    </row>
    <row r="105" spans="1:9">
      <c r="A105" s="19">
        <v>8</v>
      </c>
      <c r="B105" s="25"/>
      <c r="C105" s="5" t="str">
        <f t="shared" si="18"/>
        <v xml:space="preserve">  </v>
      </c>
      <c r="D105" s="9">
        <f>C95</f>
        <v>0</v>
      </c>
      <c r="E105" s="30"/>
      <c r="F105" s="19" t="str">
        <f>IF(E105=0," ",RANK(E105,E98:E107))</f>
        <v xml:space="preserve"> </v>
      </c>
      <c r="G105" s="19" t="str">
        <f>IF(E105=0," ",INDEX(PlacePts,F105,C96-1))</f>
        <v xml:space="preserve"> </v>
      </c>
      <c r="H105" s="28" t="str">
        <f t="shared" si="19"/>
        <v xml:space="preserve"> </v>
      </c>
      <c r="I105" s="28" t="str">
        <f t="shared" si="20"/>
        <v xml:space="preserve"> </v>
      </c>
    </row>
    <row r="106" spans="1:9">
      <c r="A106" s="19">
        <v>9</v>
      </c>
      <c r="B106" s="25"/>
      <c r="C106" s="5" t="str">
        <f t="shared" si="18"/>
        <v xml:space="preserve">  </v>
      </c>
      <c r="D106" s="9">
        <f>C95</f>
        <v>0</v>
      </c>
      <c r="E106" s="30"/>
      <c r="F106" s="19" t="str">
        <f>IF(E106=0," ",RANK(E106,E98:E107))</f>
        <v xml:space="preserve"> </v>
      </c>
      <c r="G106" s="19" t="str">
        <f>IF(E106=0," ",INDEX(PlacePts,F106,C96-1))</f>
        <v xml:space="preserve"> </v>
      </c>
      <c r="H106" s="28" t="str">
        <f t="shared" si="19"/>
        <v xml:space="preserve"> </v>
      </c>
      <c r="I106" s="28" t="str">
        <f t="shared" si="20"/>
        <v xml:space="preserve"> </v>
      </c>
    </row>
    <row r="107" spans="1:9">
      <c r="A107" s="19">
        <v>10</v>
      </c>
      <c r="B107" s="25"/>
      <c r="C107" s="5" t="str">
        <f t="shared" si="18"/>
        <v xml:space="preserve">  </v>
      </c>
      <c r="D107" s="9">
        <f>C95</f>
        <v>0</v>
      </c>
      <c r="E107" s="31"/>
      <c r="F107" s="19" t="str">
        <f>IF(E107=0," ",RANK(E107,E98:E107))</f>
        <v xml:space="preserve"> </v>
      </c>
      <c r="G107" s="19" t="str">
        <f>IF(E107=0," ",INDEX(PlacePts,F107,C96-1))</f>
        <v xml:space="preserve"> </v>
      </c>
      <c r="H107" s="28" t="str">
        <f t="shared" si="19"/>
        <v xml:space="preserve"> </v>
      </c>
      <c r="I107" s="28" t="str">
        <f t="shared" si="20"/>
        <v xml:space="preserve"> </v>
      </c>
    </row>
    <row r="109" spans="1:9">
      <c r="B109" s="19" t="s">
        <v>845</v>
      </c>
      <c r="C109" s="32"/>
      <c r="G109" s="19" t="s">
        <v>846</v>
      </c>
      <c r="H109" s="19" t="e">
        <f>AVERAGE(E112:E121)</f>
        <v>#DIV/0!</v>
      </c>
    </row>
    <row r="110" spans="1:9">
      <c r="B110" s="19" t="s">
        <v>847</v>
      </c>
      <c r="C110" s="19">
        <f>COUNT(B112:B121)</f>
        <v>0</v>
      </c>
      <c r="G110" s="19" t="s">
        <v>848</v>
      </c>
      <c r="H110" s="19">
        <f>MAX(E112:E121)</f>
        <v>0</v>
      </c>
    </row>
    <row r="111" spans="1:9">
      <c r="B111" s="19" t="s">
        <v>849</v>
      </c>
      <c r="C111" s="19" t="s">
        <v>850</v>
      </c>
      <c r="E111" s="19" t="s">
        <v>851</v>
      </c>
      <c r="F111" s="19" t="s">
        <v>852</v>
      </c>
      <c r="G111" s="19" t="s">
        <v>853</v>
      </c>
      <c r="H111" s="19" t="s">
        <v>854</v>
      </c>
      <c r="I111" s="19" t="s">
        <v>855</v>
      </c>
    </row>
    <row r="112" spans="1:9">
      <c r="A112" s="19">
        <v>1</v>
      </c>
      <c r="B112" s="25"/>
      <c r="C112" s="5" t="str">
        <f>LOOKUP(B112,Registration)</f>
        <v xml:space="preserve">  </v>
      </c>
      <c r="D112" s="9">
        <f>C109</f>
        <v>0</v>
      </c>
      <c r="E112" s="26"/>
      <c r="F112" s="19" t="str">
        <f>IF(E112=0," ",RANK(E112,E112:E121))</f>
        <v xml:space="preserve"> </v>
      </c>
      <c r="G112" s="19" t="str">
        <f>IF(E112=0," ",INDEX(PlacePts,F112,C110-1))</f>
        <v xml:space="preserve"> </v>
      </c>
      <c r="H112" s="28" t="str">
        <f>IF(E112=0," ",IF(E112/H$109*3&gt;3.9,3.9,IF(E112/H$109*3&gt;2.1,E112/H$109*3,2.1)))</f>
        <v xml:space="preserve"> </v>
      </c>
      <c r="I112" s="28" t="str">
        <f>IF(E112=0," ",H112+G112)</f>
        <v xml:space="preserve"> </v>
      </c>
    </row>
    <row r="113" spans="1:9">
      <c r="A113" s="19">
        <v>2</v>
      </c>
      <c r="B113" s="25"/>
      <c r="C113" s="5" t="str">
        <f t="shared" ref="C113:C121" si="21">LOOKUP(B113,Registration)</f>
        <v xml:space="preserve">  </v>
      </c>
      <c r="D113" s="9">
        <f>C109</f>
        <v>0</v>
      </c>
      <c r="E113" s="30"/>
      <c r="F113" s="19" t="str">
        <f>IF(E113=0," ",RANK(E113,E112:E121))</f>
        <v xml:space="preserve"> </v>
      </c>
      <c r="G113" s="19" t="str">
        <f>IF(E113=0," ",INDEX(PlacePts,F113,C110-1))</f>
        <v xml:space="preserve"> </v>
      </c>
      <c r="H113" s="28" t="str">
        <f t="shared" ref="H113:H121" si="22">IF(E113=0," ",IF(E113/H$109*3&gt;3.9,3.9,IF(E113/H$109*3&gt;2.1,E113/H$109*3,2.1)))</f>
        <v xml:space="preserve"> </v>
      </c>
      <c r="I113" s="28" t="str">
        <f t="shared" ref="I113:I121" si="23">IF(E113=0," ",H113+G113)</f>
        <v xml:space="preserve"> </v>
      </c>
    </row>
    <row r="114" spans="1:9">
      <c r="A114" s="19">
        <v>3</v>
      </c>
      <c r="B114" s="25"/>
      <c r="C114" s="5" t="str">
        <f t="shared" si="21"/>
        <v xml:space="preserve">  </v>
      </c>
      <c r="D114" s="9">
        <f>C109</f>
        <v>0</v>
      </c>
      <c r="E114" s="30"/>
      <c r="F114" s="19" t="str">
        <f>IF(E114=0," ",RANK(E114,E112:E121))</f>
        <v xml:space="preserve"> </v>
      </c>
      <c r="G114" s="19" t="str">
        <f>IF(E114=0," ",INDEX(PlacePts,F114,C110-1))</f>
        <v xml:space="preserve"> </v>
      </c>
      <c r="H114" s="28" t="str">
        <f t="shared" si="22"/>
        <v xml:space="preserve"> </v>
      </c>
      <c r="I114" s="28" t="str">
        <f t="shared" si="23"/>
        <v xml:space="preserve"> </v>
      </c>
    </row>
    <row r="115" spans="1:9">
      <c r="A115" s="19">
        <v>4</v>
      </c>
      <c r="B115" s="25"/>
      <c r="C115" s="5" t="str">
        <f t="shared" si="21"/>
        <v xml:space="preserve">  </v>
      </c>
      <c r="D115" s="9">
        <f>C109</f>
        <v>0</v>
      </c>
      <c r="E115" s="30"/>
      <c r="F115" s="19" t="str">
        <f>IF(E115=0," ",RANK(E115,E112:E121))</f>
        <v xml:space="preserve"> </v>
      </c>
      <c r="G115" s="19" t="str">
        <f>IF(E115=0," ",INDEX(PlacePts,F115,C110-1))</f>
        <v xml:space="preserve"> </v>
      </c>
      <c r="H115" s="28" t="str">
        <f t="shared" si="22"/>
        <v xml:space="preserve"> </v>
      </c>
      <c r="I115" s="28" t="str">
        <f t="shared" si="23"/>
        <v xml:space="preserve"> </v>
      </c>
    </row>
    <row r="116" spans="1:9">
      <c r="A116" s="19">
        <v>5</v>
      </c>
      <c r="B116" s="25"/>
      <c r="C116" s="5" t="str">
        <f t="shared" si="21"/>
        <v xml:space="preserve">  </v>
      </c>
      <c r="D116" s="9">
        <f>C109</f>
        <v>0</v>
      </c>
      <c r="E116" s="30"/>
      <c r="F116" s="19" t="str">
        <f>IF(E116=0," ",RANK(E116,E112:E121))</f>
        <v xml:space="preserve"> </v>
      </c>
      <c r="G116" s="19" t="str">
        <f>IF(E116=0," ",INDEX(PlacePts,F116,C110-1))</f>
        <v xml:space="preserve"> </v>
      </c>
      <c r="H116" s="28" t="str">
        <f t="shared" si="22"/>
        <v xml:space="preserve"> </v>
      </c>
      <c r="I116" s="28" t="str">
        <f t="shared" si="23"/>
        <v xml:space="preserve"> </v>
      </c>
    </row>
    <row r="117" spans="1:9">
      <c r="A117" s="19">
        <v>6</v>
      </c>
      <c r="B117" s="25"/>
      <c r="C117" s="5" t="str">
        <f t="shared" si="21"/>
        <v xml:space="preserve">  </v>
      </c>
      <c r="D117" s="9">
        <f>C109</f>
        <v>0</v>
      </c>
      <c r="E117" s="30"/>
      <c r="F117" s="19" t="str">
        <f>IF(E117=0," ",RANK(E117,E112:E121))</f>
        <v xml:space="preserve"> </v>
      </c>
      <c r="G117" s="19" t="str">
        <f>IF(E117=0," ",INDEX(PlacePts,F117,C110-1))</f>
        <v xml:space="preserve"> </v>
      </c>
      <c r="H117" s="28" t="str">
        <f t="shared" si="22"/>
        <v xml:space="preserve"> </v>
      </c>
      <c r="I117" s="28" t="str">
        <f t="shared" si="23"/>
        <v xml:space="preserve"> </v>
      </c>
    </row>
    <row r="118" spans="1:9">
      <c r="A118" s="19">
        <v>7</v>
      </c>
      <c r="B118" s="25"/>
      <c r="C118" s="5" t="str">
        <f t="shared" si="21"/>
        <v xml:space="preserve">  </v>
      </c>
      <c r="D118" s="9">
        <f>C109</f>
        <v>0</v>
      </c>
      <c r="E118" s="30"/>
      <c r="F118" s="19" t="str">
        <f>IF(E118=0," ",RANK(E118,E112:E121))</f>
        <v xml:space="preserve"> </v>
      </c>
      <c r="G118" s="19" t="str">
        <f>IF(E118=0," ",INDEX(PlacePts,F118,C110-1))</f>
        <v xml:space="preserve"> </v>
      </c>
      <c r="H118" s="28" t="str">
        <f t="shared" si="22"/>
        <v xml:space="preserve"> </v>
      </c>
      <c r="I118" s="28" t="str">
        <f t="shared" si="23"/>
        <v xml:space="preserve"> </v>
      </c>
    </row>
    <row r="119" spans="1:9">
      <c r="A119" s="19">
        <v>8</v>
      </c>
      <c r="B119" s="25"/>
      <c r="C119" s="5" t="str">
        <f t="shared" si="21"/>
        <v xml:space="preserve">  </v>
      </c>
      <c r="D119" s="9">
        <f>C109</f>
        <v>0</v>
      </c>
      <c r="E119" s="30"/>
      <c r="F119" s="19" t="str">
        <f>IF(E119=0," ",RANK(E119,E112:E121))</f>
        <v xml:space="preserve"> </v>
      </c>
      <c r="G119" s="19" t="str">
        <f>IF(E119=0," ",INDEX(PlacePts,F119,C110-1))</f>
        <v xml:space="preserve"> </v>
      </c>
      <c r="H119" s="28" t="str">
        <f t="shared" si="22"/>
        <v xml:space="preserve"> </v>
      </c>
      <c r="I119" s="28" t="str">
        <f t="shared" si="23"/>
        <v xml:space="preserve"> </v>
      </c>
    </row>
    <row r="120" spans="1:9">
      <c r="A120" s="19">
        <v>9</v>
      </c>
      <c r="B120" s="25"/>
      <c r="C120" s="5" t="str">
        <f t="shared" si="21"/>
        <v xml:space="preserve">  </v>
      </c>
      <c r="D120" s="9">
        <f>C109</f>
        <v>0</v>
      </c>
      <c r="E120" s="30"/>
      <c r="F120" s="19" t="str">
        <f>IF(E120=0," ",RANK(E120,E112:E121))</f>
        <v xml:space="preserve"> </v>
      </c>
      <c r="G120" s="19" t="str">
        <f>IF(E120=0," ",INDEX(PlacePts,F120,C110-1))</f>
        <v xml:space="preserve"> </v>
      </c>
      <c r="H120" s="28" t="str">
        <f t="shared" si="22"/>
        <v xml:space="preserve"> </v>
      </c>
      <c r="I120" s="28" t="str">
        <f t="shared" si="23"/>
        <v xml:space="preserve"> </v>
      </c>
    </row>
    <row r="121" spans="1:9">
      <c r="A121" s="19">
        <v>10</v>
      </c>
      <c r="B121" s="25"/>
      <c r="C121" s="5" t="str">
        <f t="shared" si="21"/>
        <v xml:space="preserve">  </v>
      </c>
      <c r="D121" s="9">
        <f>C109</f>
        <v>0</v>
      </c>
      <c r="E121" s="31"/>
      <c r="F121" s="19" t="str">
        <f>IF(E121=0," ",RANK(E121,E112:E121))</f>
        <v xml:space="preserve"> </v>
      </c>
      <c r="G121" s="19" t="str">
        <f>IF(E121=0," ",INDEX(PlacePts,F121,C110-1))</f>
        <v xml:space="preserve"> </v>
      </c>
      <c r="H121" s="28" t="str">
        <f t="shared" si="22"/>
        <v xml:space="preserve"> </v>
      </c>
      <c r="I121" s="28" t="str">
        <f t="shared" si="23"/>
        <v xml:space="preserve"> </v>
      </c>
    </row>
    <row r="123" spans="1:9">
      <c r="B123" s="19" t="s">
        <v>856</v>
      </c>
      <c r="C123" s="32"/>
      <c r="G123" s="19" t="s">
        <v>857</v>
      </c>
      <c r="H123" s="19" t="e">
        <f>AVERAGE(E126:E135)</f>
        <v>#DIV/0!</v>
      </c>
    </row>
    <row r="124" spans="1:9">
      <c r="B124" s="19" t="s">
        <v>858</v>
      </c>
      <c r="C124" s="19">
        <f>COUNT(B126:B135)</f>
        <v>0</v>
      </c>
      <c r="G124" s="19" t="s">
        <v>859</v>
      </c>
      <c r="H124" s="19">
        <f>MAX(E126:E135)</f>
        <v>0</v>
      </c>
    </row>
    <row r="125" spans="1:9">
      <c r="B125" s="19" t="s">
        <v>860</v>
      </c>
      <c r="C125" s="19" t="s">
        <v>861</v>
      </c>
      <c r="E125" s="19" t="s">
        <v>862</v>
      </c>
      <c r="F125" s="19" t="s">
        <v>863</v>
      </c>
      <c r="G125" s="19" t="s">
        <v>864</v>
      </c>
      <c r="H125" s="19" t="s">
        <v>865</v>
      </c>
      <c r="I125" s="19" t="s">
        <v>866</v>
      </c>
    </row>
    <row r="126" spans="1:9">
      <c r="A126" s="19">
        <v>1</v>
      </c>
      <c r="B126" s="25"/>
      <c r="C126" s="5" t="str">
        <f>LOOKUP(B126,Registration)</f>
        <v xml:space="preserve">  </v>
      </c>
      <c r="D126" s="9">
        <f>C123</f>
        <v>0</v>
      </c>
      <c r="E126" s="25"/>
      <c r="F126" s="19" t="str">
        <f>IF(E126=0," ",RANK(E126,E126:E135))</f>
        <v xml:space="preserve"> </v>
      </c>
      <c r="G126" s="19" t="str">
        <f>IF(E126=0," ",INDEX(PlacePts,F126,C124-1))</f>
        <v xml:space="preserve"> </v>
      </c>
      <c r="H126" s="28" t="str">
        <f>IF(E126=0," ",IF(E126/H$123*3&gt;3.9,3.9,IF(E126/H$123*3&gt;2.1,E126/H$123*3,2.1)))</f>
        <v xml:space="preserve"> </v>
      </c>
      <c r="I126" s="28" t="str">
        <f>IF(E126=0," ",H126+G126)</f>
        <v xml:space="preserve"> </v>
      </c>
    </row>
    <row r="127" spans="1:9">
      <c r="A127" s="19">
        <v>2</v>
      </c>
      <c r="B127" s="25"/>
      <c r="C127" s="5" t="str">
        <f t="shared" ref="C127:C135" si="24">LOOKUP(B127,Registration)</f>
        <v xml:space="preserve">  </v>
      </c>
      <c r="D127" s="9">
        <f>C123</f>
        <v>0</v>
      </c>
      <c r="E127" s="25"/>
      <c r="F127" s="19" t="str">
        <f>IF(E127=0," ",RANK(E127,E126:E135))</f>
        <v xml:space="preserve"> </v>
      </c>
      <c r="G127" s="19" t="str">
        <f>IF(E127=0," ",INDEX(PlacePts,F127,C124-1))</f>
        <v xml:space="preserve"> </v>
      </c>
      <c r="H127" s="28" t="str">
        <f t="shared" ref="H127:H135" si="25">IF(E127=0," ",IF(E127/H$123*3&gt;3.9,3.9,IF(E127/H$123*3&gt;2.1,E127/H$123*3,2.1)))</f>
        <v xml:space="preserve"> </v>
      </c>
      <c r="I127" s="28" t="str">
        <f t="shared" ref="I127:I135" si="26">IF(E127=0," ",H127+G127)</f>
        <v xml:space="preserve"> </v>
      </c>
    </row>
    <row r="128" spans="1:9">
      <c r="A128" s="19">
        <v>3</v>
      </c>
      <c r="B128" s="25"/>
      <c r="C128" s="5" t="str">
        <f t="shared" si="24"/>
        <v xml:space="preserve">  </v>
      </c>
      <c r="D128" s="9">
        <f>C123</f>
        <v>0</v>
      </c>
      <c r="E128" s="25"/>
      <c r="F128" s="19" t="str">
        <f>IF(E128=0," ",RANK(E128,E126:E135))</f>
        <v xml:space="preserve"> </v>
      </c>
      <c r="G128" s="19" t="str">
        <f>IF(E128=0," ",INDEX(PlacePts,F128,C124-1))</f>
        <v xml:space="preserve"> </v>
      </c>
      <c r="H128" s="28" t="str">
        <f t="shared" si="25"/>
        <v xml:space="preserve"> </v>
      </c>
      <c r="I128" s="28" t="str">
        <f t="shared" si="26"/>
        <v xml:space="preserve"> </v>
      </c>
    </row>
    <row r="129" spans="1:9">
      <c r="A129" s="19">
        <v>4</v>
      </c>
      <c r="B129" s="25"/>
      <c r="C129" s="5" t="str">
        <f t="shared" si="24"/>
        <v xml:space="preserve">  </v>
      </c>
      <c r="D129" s="9">
        <f>C123</f>
        <v>0</v>
      </c>
      <c r="E129" s="25"/>
      <c r="F129" s="19" t="str">
        <f>IF(E129=0," ",RANK(E129,E126:E135))</f>
        <v xml:space="preserve"> </v>
      </c>
      <c r="G129" s="19" t="str">
        <f>IF(E129=0," ",INDEX(PlacePts,F129,C124-1))</f>
        <v xml:space="preserve"> </v>
      </c>
      <c r="H129" s="28" t="str">
        <f t="shared" si="25"/>
        <v xml:space="preserve"> </v>
      </c>
      <c r="I129" s="28" t="str">
        <f t="shared" si="26"/>
        <v xml:space="preserve"> </v>
      </c>
    </row>
    <row r="130" spans="1:9">
      <c r="A130" s="19">
        <v>5</v>
      </c>
      <c r="B130" s="25"/>
      <c r="C130" s="5" t="str">
        <f t="shared" si="24"/>
        <v xml:space="preserve">  </v>
      </c>
      <c r="D130" s="9">
        <f>C123</f>
        <v>0</v>
      </c>
      <c r="E130" s="25"/>
      <c r="F130" s="19" t="str">
        <f>IF(E130=0," ",RANK(E130,E126:E135))</f>
        <v xml:space="preserve"> </v>
      </c>
      <c r="G130" s="19" t="str">
        <f>IF(E130=0," ",INDEX(PlacePts,F130,C124-1))</f>
        <v xml:space="preserve"> </v>
      </c>
      <c r="H130" s="28" t="str">
        <f t="shared" si="25"/>
        <v xml:space="preserve"> </v>
      </c>
      <c r="I130" s="28" t="str">
        <f t="shared" si="26"/>
        <v xml:space="preserve"> </v>
      </c>
    </row>
    <row r="131" spans="1:9">
      <c r="A131" s="19">
        <v>6</v>
      </c>
      <c r="B131" s="25"/>
      <c r="C131" s="5" t="str">
        <f t="shared" si="24"/>
        <v xml:space="preserve">  </v>
      </c>
      <c r="D131" s="9">
        <f>C123</f>
        <v>0</v>
      </c>
      <c r="E131" s="25"/>
      <c r="F131" s="19" t="str">
        <f>IF(E131=0," ",RANK(E131,E126:E135))</f>
        <v xml:space="preserve"> </v>
      </c>
      <c r="G131" s="19" t="str">
        <f>IF(E131=0," ",INDEX(PlacePts,F131,C124-1))</f>
        <v xml:space="preserve"> </v>
      </c>
      <c r="H131" s="28" t="str">
        <f t="shared" si="25"/>
        <v xml:space="preserve"> </v>
      </c>
      <c r="I131" s="28" t="str">
        <f t="shared" si="26"/>
        <v xml:space="preserve"> </v>
      </c>
    </row>
    <row r="132" spans="1:9">
      <c r="A132" s="19">
        <v>7</v>
      </c>
      <c r="B132" s="25"/>
      <c r="C132" s="5" t="str">
        <f t="shared" si="24"/>
        <v xml:space="preserve">  </v>
      </c>
      <c r="D132" s="9">
        <f>C123</f>
        <v>0</v>
      </c>
      <c r="E132" s="25"/>
      <c r="F132" s="19" t="str">
        <f>IF(E132=0," ",RANK(E132,E126:E135))</f>
        <v xml:space="preserve"> </v>
      </c>
      <c r="G132" s="19" t="str">
        <f>IF(E132=0," ",INDEX(PlacePts,F132,C124-1))</f>
        <v xml:space="preserve"> </v>
      </c>
      <c r="H132" s="28" t="str">
        <f t="shared" si="25"/>
        <v xml:space="preserve"> </v>
      </c>
      <c r="I132" s="28" t="str">
        <f t="shared" si="26"/>
        <v xml:space="preserve"> </v>
      </c>
    </row>
    <row r="133" spans="1:9">
      <c r="A133" s="19">
        <v>8</v>
      </c>
      <c r="B133" s="25"/>
      <c r="C133" s="5" t="str">
        <f t="shared" si="24"/>
        <v xml:space="preserve">  </v>
      </c>
      <c r="D133" s="9">
        <f>C123</f>
        <v>0</v>
      </c>
      <c r="E133" s="25"/>
      <c r="F133" s="19" t="str">
        <f>IF(E133=0," ",RANK(E133,E126:E135))</f>
        <v xml:space="preserve"> </v>
      </c>
      <c r="G133" s="19" t="str">
        <f>IF(E133=0," ",INDEX(PlacePts,F133,C124-1))</f>
        <v xml:space="preserve"> </v>
      </c>
      <c r="H133" s="28" t="str">
        <f t="shared" si="25"/>
        <v xml:space="preserve"> </v>
      </c>
      <c r="I133" s="28" t="str">
        <f t="shared" si="26"/>
        <v xml:space="preserve"> </v>
      </c>
    </row>
    <row r="134" spans="1:9">
      <c r="A134" s="19">
        <v>9</v>
      </c>
      <c r="B134" s="25"/>
      <c r="C134" s="5" t="str">
        <f t="shared" si="24"/>
        <v xml:space="preserve">  </v>
      </c>
      <c r="D134" s="9">
        <f>C123</f>
        <v>0</v>
      </c>
      <c r="E134" s="25"/>
      <c r="F134" s="19" t="str">
        <f>IF(E134=0," ",RANK(E134,E126:E135))</f>
        <v xml:space="preserve"> </v>
      </c>
      <c r="G134" s="19" t="str">
        <f>IF(E134=0," ",INDEX(PlacePts,F134,C124-1))</f>
        <v xml:space="preserve"> </v>
      </c>
      <c r="H134" s="28" t="str">
        <f t="shared" si="25"/>
        <v xml:space="preserve"> </v>
      </c>
      <c r="I134" s="28" t="str">
        <f t="shared" si="26"/>
        <v xml:space="preserve"> </v>
      </c>
    </row>
    <row r="135" spans="1:9">
      <c r="A135" s="19">
        <v>10</v>
      </c>
      <c r="B135" s="25"/>
      <c r="C135" s="5" t="str">
        <f t="shared" si="24"/>
        <v xml:space="preserve">  </v>
      </c>
      <c r="D135" s="9">
        <f>C123</f>
        <v>0</v>
      </c>
      <c r="E135" s="25"/>
      <c r="F135" s="19" t="str">
        <f>IF(E135=0," ",RANK(E135,E126:E135))</f>
        <v xml:space="preserve"> </v>
      </c>
      <c r="G135" s="19" t="str">
        <f>IF(E135=0," ",INDEX(PlacePts,F135,C124-1))</f>
        <v xml:space="preserve"> </v>
      </c>
      <c r="H135" s="28" t="str">
        <f t="shared" si="25"/>
        <v xml:space="preserve"> </v>
      </c>
      <c r="I135" s="28" t="str">
        <f t="shared" si="26"/>
        <v xml:space="preserve"> </v>
      </c>
    </row>
    <row r="138" spans="1:9">
      <c r="B138" s="19" t="s">
        <v>867</v>
      </c>
      <c r="C138" s="32"/>
      <c r="G138" s="19" t="s">
        <v>868</v>
      </c>
      <c r="H138" s="19" t="e">
        <f>AVERAGE(E141:E150)</f>
        <v>#DIV/0!</v>
      </c>
    </row>
    <row r="139" spans="1:9">
      <c r="B139" s="19" t="s">
        <v>869</v>
      </c>
      <c r="C139" s="19">
        <f>COUNT(B141:B150)</f>
        <v>0</v>
      </c>
      <c r="G139" s="19" t="s">
        <v>870</v>
      </c>
      <c r="H139" s="19">
        <f>MAX(E141:E150)</f>
        <v>0</v>
      </c>
    </row>
    <row r="140" spans="1:9">
      <c r="B140" s="19" t="s">
        <v>871</v>
      </c>
      <c r="C140" s="19" t="s">
        <v>872</v>
      </c>
      <c r="E140" s="19" t="s">
        <v>873</v>
      </c>
      <c r="F140" s="19" t="s">
        <v>874</v>
      </c>
      <c r="G140" s="19" t="s">
        <v>875</v>
      </c>
      <c r="H140" s="19" t="s">
        <v>876</v>
      </c>
      <c r="I140" s="19" t="s">
        <v>877</v>
      </c>
    </row>
    <row r="141" spans="1:9">
      <c r="A141" s="19">
        <v>1</v>
      </c>
      <c r="B141" s="25"/>
      <c r="C141" s="5" t="str">
        <f>LOOKUP(B141,Registration)</f>
        <v xml:space="preserve">  </v>
      </c>
      <c r="D141" s="9">
        <f>C138</f>
        <v>0</v>
      </c>
      <c r="E141" s="25"/>
      <c r="F141" s="19" t="str">
        <f>IF(E141=0," ",RANK(E141,E141:E150))</f>
        <v xml:space="preserve"> </v>
      </c>
      <c r="G141" s="19" t="str">
        <f>IF(E141=0," ",INDEX(PlacePts,F141,C139-1))</f>
        <v xml:space="preserve"> </v>
      </c>
      <c r="H141" s="28" t="str">
        <f>IF(E141=0," ",IF(E141/H$138*3&gt;3.9,3.9,IF(E141/H$138*3&gt;2.1,E141/H$138*3,2.1)))</f>
        <v xml:space="preserve"> </v>
      </c>
      <c r="I141" s="28" t="str">
        <f>IF(E141=0," ",H141+G141)</f>
        <v xml:space="preserve"> </v>
      </c>
    </row>
    <row r="142" spans="1:9">
      <c r="A142" s="19">
        <v>2</v>
      </c>
      <c r="B142" s="25"/>
      <c r="C142" s="5" t="str">
        <f t="shared" ref="C142:C150" si="27">LOOKUP(B142,Registration)</f>
        <v xml:space="preserve">  </v>
      </c>
      <c r="D142" s="9">
        <f>C138</f>
        <v>0</v>
      </c>
      <c r="E142" s="25"/>
      <c r="F142" s="19" t="str">
        <f>IF(E142=0," ",RANK(E142,E141:E150))</f>
        <v xml:space="preserve"> </v>
      </c>
      <c r="G142" s="19" t="str">
        <f>IF(E142=0," ",INDEX(PlacePts,F142,C139-1))</f>
        <v xml:space="preserve"> </v>
      </c>
      <c r="H142" s="28" t="str">
        <f t="shared" ref="H142:H150" si="28">IF(E142=0," ",IF(E142/H$138*3&gt;3.9,3.9,IF(E142/H$138*3&gt;2.1,E142/H$138*3,2.1)))</f>
        <v xml:space="preserve"> </v>
      </c>
      <c r="I142" s="28" t="str">
        <f t="shared" ref="I142:I150" si="29">IF(E142=0," ",H142+G142)</f>
        <v xml:space="preserve"> </v>
      </c>
    </row>
    <row r="143" spans="1:9">
      <c r="A143" s="19">
        <v>3</v>
      </c>
      <c r="B143" s="25"/>
      <c r="C143" s="5" t="str">
        <f t="shared" si="27"/>
        <v xml:space="preserve">  </v>
      </c>
      <c r="D143" s="9">
        <f>C138</f>
        <v>0</v>
      </c>
      <c r="E143" s="25"/>
      <c r="F143" s="19" t="str">
        <f>IF(E143=0," ",RANK(E143,E141:E150))</f>
        <v xml:space="preserve"> </v>
      </c>
      <c r="G143" s="19" t="str">
        <f>IF(E143=0," ",INDEX(PlacePts,F143,C139-1))</f>
        <v xml:space="preserve"> </v>
      </c>
      <c r="H143" s="28" t="str">
        <f t="shared" si="28"/>
        <v xml:space="preserve"> </v>
      </c>
      <c r="I143" s="28" t="str">
        <f t="shared" si="29"/>
        <v xml:space="preserve"> </v>
      </c>
    </row>
    <row r="144" spans="1:9">
      <c r="A144" s="19">
        <v>4</v>
      </c>
      <c r="B144" s="25"/>
      <c r="C144" s="5" t="str">
        <f t="shared" si="27"/>
        <v xml:space="preserve">  </v>
      </c>
      <c r="D144" s="9">
        <f>C138</f>
        <v>0</v>
      </c>
      <c r="E144" s="25"/>
      <c r="F144" s="19" t="str">
        <f>IF(E144=0," ",RANK(E144,E141:E150))</f>
        <v xml:space="preserve"> </v>
      </c>
      <c r="G144" s="19" t="str">
        <f>IF(E144=0," ",INDEX(PlacePts,F144,C139-1))</f>
        <v xml:space="preserve"> </v>
      </c>
      <c r="H144" s="28" t="str">
        <f t="shared" si="28"/>
        <v xml:space="preserve"> </v>
      </c>
      <c r="I144" s="28" t="str">
        <f t="shared" si="29"/>
        <v xml:space="preserve"> </v>
      </c>
    </row>
    <row r="145" spans="1:9">
      <c r="A145" s="19">
        <v>5</v>
      </c>
      <c r="B145" s="25"/>
      <c r="C145" s="5" t="str">
        <f t="shared" si="27"/>
        <v xml:space="preserve">  </v>
      </c>
      <c r="D145" s="9">
        <f>C138</f>
        <v>0</v>
      </c>
      <c r="E145" s="25"/>
      <c r="F145" s="19" t="str">
        <f>IF(E145=0," ",RANK(E145,E141:E150))</f>
        <v xml:space="preserve"> </v>
      </c>
      <c r="G145" s="19" t="str">
        <f>IF(E145=0," ",INDEX(PlacePts,F145,C139-1))</f>
        <v xml:space="preserve"> </v>
      </c>
      <c r="H145" s="28" t="str">
        <f t="shared" si="28"/>
        <v xml:space="preserve"> </v>
      </c>
      <c r="I145" s="28" t="str">
        <f t="shared" si="29"/>
        <v xml:space="preserve"> </v>
      </c>
    </row>
    <row r="146" spans="1:9">
      <c r="A146" s="19">
        <v>6</v>
      </c>
      <c r="B146" s="25"/>
      <c r="C146" s="5" t="str">
        <f t="shared" si="27"/>
        <v xml:space="preserve">  </v>
      </c>
      <c r="D146" s="9">
        <f>C138</f>
        <v>0</v>
      </c>
      <c r="E146" s="25"/>
      <c r="F146" s="19" t="str">
        <f>IF(E146=0," ",RANK(E146,E141:E150))</f>
        <v xml:space="preserve"> </v>
      </c>
      <c r="G146" s="19" t="str">
        <f>IF(E146=0," ",INDEX(PlacePts,F146,C139-1))</f>
        <v xml:space="preserve"> </v>
      </c>
      <c r="H146" s="28" t="str">
        <f t="shared" si="28"/>
        <v xml:space="preserve"> </v>
      </c>
      <c r="I146" s="28" t="str">
        <f t="shared" si="29"/>
        <v xml:space="preserve"> </v>
      </c>
    </row>
    <row r="147" spans="1:9">
      <c r="A147" s="19">
        <v>7</v>
      </c>
      <c r="B147" s="25"/>
      <c r="C147" s="5" t="str">
        <f t="shared" si="27"/>
        <v xml:space="preserve">  </v>
      </c>
      <c r="D147" s="9">
        <f>C138</f>
        <v>0</v>
      </c>
      <c r="E147" s="25"/>
      <c r="F147" s="19" t="str">
        <f>IF(E147=0," ",RANK(E147,E141:E150))</f>
        <v xml:space="preserve"> </v>
      </c>
      <c r="G147" s="19" t="str">
        <f>IF(E147=0," ",INDEX(PlacePts,F147,C139-1))</f>
        <v xml:space="preserve"> </v>
      </c>
      <c r="H147" s="28" t="str">
        <f t="shared" si="28"/>
        <v xml:space="preserve"> </v>
      </c>
      <c r="I147" s="28" t="str">
        <f t="shared" si="29"/>
        <v xml:space="preserve"> </v>
      </c>
    </row>
    <row r="148" spans="1:9">
      <c r="A148" s="19">
        <v>8</v>
      </c>
      <c r="B148" s="25"/>
      <c r="C148" s="5" t="str">
        <f t="shared" si="27"/>
        <v xml:space="preserve">  </v>
      </c>
      <c r="D148" s="9">
        <f>C138</f>
        <v>0</v>
      </c>
      <c r="E148" s="25"/>
      <c r="F148" s="19" t="str">
        <f>IF(E148=0," ",RANK(E148,E141:E150))</f>
        <v xml:space="preserve"> </v>
      </c>
      <c r="G148" s="19" t="str">
        <f>IF(E148=0," ",INDEX(PlacePts,F148,C139-1))</f>
        <v xml:space="preserve"> </v>
      </c>
      <c r="H148" s="28" t="str">
        <f t="shared" si="28"/>
        <v xml:space="preserve"> </v>
      </c>
      <c r="I148" s="28" t="str">
        <f t="shared" si="29"/>
        <v xml:space="preserve"> </v>
      </c>
    </row>
    <row r="149" spans="1:9">
      <c r="A149" s="19">
        <v>9</v>
      </c>
      <c r="B149" s="25"/>
      <c r="C149" s="5" t="str">
        <f t="shared" si="27"/>
        <v xml:space="preserve">  </v>
      </c>
      <c r="D149" s="9">
        <f>C138</f>
        <v>0</v>
      </c>
      <c r="E149" s="25"/>
      <c r="F149" s="19" t="str">
        <f>IF(E149=0," ",RANK(E149,E141:E150))</f>
        <v xml:space="preserve"> </v>
      </c>
      <c r="G149" s="19" t="str">
        <f>IF(E149=0," ",INDEX(PlacePts,F149,C139-1))</f>
        <v xml:space="preserve"> </v>
      </c>
      <c r="H149" s="28" t="str">
        <f t="shared" si="28"/>
        <v xml:space="preserve"> </v>
      </c>
      <c r="I149" s="28" t="str">
        <f t="shared" si="29"/>
        <v xml:space="preserve"> </v>
      </c>
    </row>
    <row r="150" spans="1:9">
      <c r="A150" s="19">
        <v>10</v>
      </c>
      <c r="B150" s="25"/>
      <c r="C150" s="5" t="str">
        <f t="shared" si="27"/>
        <v xml:space="preserve">  </v>
      </c>
      <c r="D150" s="9">
        <f>C138</f>
        <v>0</v>
      </c>
      <c r="E150" s="25"/>
      <c r="F150" s="19" t="str">
        <f>IF(E150=0," ",RANK(E150,E141:E150))</f>
        <v xml:space="preserve"> </v>
      </c>
      <c r="G150" s="19" t="str">
        <f>IF(E150=0," ",INDEX(PlacePts,F150,C139-1))</f>
        <v xml:space="preserve"> </v>
      </c>
      <c r="H150" s="28" t="str">
        <f t="shared" si="28"/>
        <v xml:space="preserve"> </v>
      </c>
      <c r="I150" s="28" t="str">
        <f t="shared" si="29"/>
        <v xml:space="preserve"> </v>
      </c>
    </row>
  </sheetData>
  <phoneticPr fontId="0" type="noConversion"/>
  <pageMargins left="0.78749999999999998" right="0.78749999999999998" top="0.78749999999999998" bottom="0.78749999999999998" header="0.5" footer="0.5"/>
  <pageSetup scale="97" firstPageNumber="0" fitToHeight="0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topLeftCell="A106" workbookViewId="0">
      <selection activeCell="C1" sqref="C1:E1048576"/>
    </sheetView>
  </sheetViews>
  <sheetFormatPr defaultColWidth="9" defaultRowHeight="12.75"/>
  <cols>
    <col min="1" max="2" width="9.140625" style="19" customWidth="1"/>
    <col min="3" max="3" width="14.5703125" style="19" customWidth="1"/>
    <col min="4" max="4" width="9" style="9" customWidth="1"/>
    <col min="5" max="5" width="9.140625" style="19" customWidth="1"/>
    <col min="6" max="6" width="5.85546875" style="19" customWidth="1"/>
    <col min="7" max="8" width="9.140625" style="19" customWidth="1"/>
    <col min="9" max="9" width="10.85546875" style="19" customWidth="1"/>
    <col min="10" max="15" width="4.7109375" style="1" customWidth="1"/>
  </cols>
  <sheetData>
    <row r="1" spans="1:15">
      <c r="A1" s="20"/>
      <c r="B1" s="20"/>
      <c r="C1" s="20"/>
      <c r="D1" s="21"/>
      <c r="E1" s="20"/>
      <c r="F1" s="20"/>
      <c r="G1" s="20"/>
      <c r="H1" s="20"/>
      <c r="I1" s="20"/>
    </row>
    <row r="2" spans="1:15">
      <c r="A2" s="20"/>
      <c r="B2" s="20" t="s">
        <v>878</v>
      </c>
      <c r="C2" s="20"/>
      <c r="D2" s="21"/>
      <c r="E2" s="20"/>
      <c r="F2" s="20"/>
      <c r="G2" s="20"/>
      <c r="H2" s="20"/>
      <c r="I2" s="20"/>
    </row>
    <row r="3" spans="1:15">
      <c r="A3" s="20"/>
      <c r="B3" s="20" t="s">
        <v>879</v>
      </c>
      <c r="C3" s="22" t="s">
        <v>880</v>
      </c>
      <c r="D3" s="21"/>
      <c r="E3" s="20"/>
      <c r="F3" s="20"/>
      <c r="G3" s="20"/>
      <c r="H3" s="20"/>
      <c r="I3" s="20"/>
    </row>
    <row r="4" spans="1:15">
      <c r="A4" s="20"/>
      <c r="B4" s="20" t="s">
        <v>881</v>
      </c>
      <c r="C4" s="23" t="s">
        <v>882</v>
      </c>
      <c r="D4" s="21"/>
      <c r="E4" s="20"/>
      <c r="F4" s="20"/>
      <c r="G4" s="20"/>
      <c r="H4" s="20"/>
      <c r="I4" s="20"/>
    </row>
    <row r="5" spans="1:15">
      <c r="A5" s="20"/>
      <c r="B5" s="20"/>
      <c r="C5" s="20"/>
      <c r="D5" s="21"/>
      <c r="E5" s="20"/>
      <c r="F5" s="20"/>
      <c r="G5" s="20"/>
      <c r="H5" s="20"/>
      <c r="I5" s="20"/>
    </row>
    <row r="6" spans="1:15">
      <c r="A6" s="20"/>
      <c r="B6" s="20" t="s">
        <v>883</v>
      </c>
      <c r="C6" s="20"/>
      <c r="D6" s="21"/>
      <c r="E6" s="20"/>
      <c r="F6" s="20"/>
      <c r="G6" s="20"/>
      <c r="H6" s="20"/>
      <c r="I6" s="20"/>
    </row>
    <row r="7" spans="1:15">
      <c r="A7" s="20"/>
      <c r="B7" s="20" t="s">
        <v>884</v>
      </c>
      <c r="C7" s="20"/>
      <c r="D7" s="21"/>
      <c r="E7" s="20"/>
      <c r="F7" s="20"/>
      <c r="G7" s="20"/>
      <c r="H7" s="20"/>
      <c r="I7" s="20"/>
    </row>
    <row r="8" spans="1:15">
      <c r="A8" s="20"/>
      <c r="B8" s="20" t="s">
        <v>885</v>
      </c>
      <c r="C8" s="20"/>
      <c r="D8" s="21"/>
      <c r="E8" s="20"/>
      <c r="F8" s="20"/>
      <c r="G8" s="20"/>
      <c r="H8" s="20"/>
      <c r="I8" s="20"/>
    </row>
    <row r="10" spans="1:15">
      <c r="B10" s="19" t="s">
        <v>886</v>
      </c>
      <c r="C10" s="32"/>
      <c r="G10" s="19" t="s">
        <v>887</v>
      </c>
      <c r="H10" s="19" t="e">
        <f>AVERAGE(E13:E22)</f>
        <v>#DIV/0!</v>
      </c>
    </row>
    <row r="11" spans="1:15">
      <c r="B11" s="19" t="s">
        <v>888</v>
      </c>
      <c r="C11" s="19">
        <f>COUNT(B13:B22)</f>
        <v>0</v>
      </c>
      <c r="G11" s="19" t="s">
        <v>889</v>
      </c>
      <c r="H11" s="19">
        <f>MAX(E13:E22)</f>
        <v>0</v>
      </c>
    </row>
    <row r="12" spans="1:15">
      <c r="B12" s="19" t="s">
        <v>890</v>
      </c>
      <c r="C12" s="19" t="s">
        <v>891</v>
      </c>
      <c r="E12" s="19" t="s">
        <v>892</v>
      </c>
      <c r="F12" s="19" t="s">
        <v>893</v>
      </c>
      <c r="G12" s="19" t="s">
        <v>894</v>
      </c>
      <c r="H12" s="19" t="s">
        <v>895</v>
      </c>
      <c r="I12" s="19" t="s">
        <v>896</v>
      </c>
    </row>
    <row r="13" spans="1:15">
      <c r="A13" s="19">
        <v>1</v>
      </c>
      <c r="B13" s="25"/>
      <c r="C13" s="5" t="str">
        <f>LOOKUP(B13,Registration)</f>
        <v xml:space="preserve">  </v>
      </c>
      <c r="D13" s="9">
        <f>C10</f>
        <v>0</v>
      </c>
      <c r="E13" s="26"/>
      <c r="F13" s="19" t="str">
        <f>IF(E13=0," ",RANK(E13,E13:E22))</f>
        <v xml:space="preserve"> </v>
      </c>
      <c r="G13" s="19" t="str">
        <f>IF(E13=0," ",INDEX(PlacePts,F13,C11-1))</f>
        <v xml:space="preserve"> </v>
      </c>
      <c r="H13" s="28" t="str">
        <f>IF(E13=0," ",IF(E13/H$10*3&gt;3.9,3.9,IF(E13/H$10*3&gt;2.1,E13/H$10*3,2.1)))</f>
        <v xml:space="preserve"> </v>
      </c>
      <c r="I13" s="28" t="str">
        <f>IF(E13=0," ",H13+G13)</f>
        <v xml:space="preserve"> </v>
      </c>
      <c r="J13" s="29"/>
      <c r="K13" s="29"/>
      <c r="L13" s="29"/>
      <c r="M13" s="29"/>
      <c r="N13" s="29"/>
      <c r="O13" s="29"/>
    </row>
    <row r="14" spans="1:15">
      <c r="A14" s="19">
        <v>2</v>
      </c>
      <c r="B14" s="25"/>
      <c r="C14" s="5" t="str">
        <f t="shared" ref="C14:C22" si="0">LOOKUP(B14,Registration)</f>
        <v xml:space="preserve">  </v>
      </c>
      <c r="D14" s="9">
        <f>C10</f>
        <v>0</v>
      </c>
      <c r="E14" s="30"/>
      <c r="F14" s="19" t="str">
        <f>IF(E14=0," ",RANK(E14,E13:E22))</f>
        <v xml:space="preserve"> </v>
      </c>
      <c r="G14" s="19" t="str">
        <f>IF(E14=0," ",INDEX(PlacePts,F14,C11-1))</f>
        <v xml:space="preserve"> </v>
      </c>
      <c r="H14" s="28" t="str">
        <f t="shared" ref="H14:H22" si="1">IF(E14=0," ",IF(E14/H$10*3&gt;3.9,3.9,IF(E14/H$10*3&gt;2.1,E14/H$10*3,2.1)))</f>
        <v xml:space="preserve"> </v>
      </c>
      <c r="I14" s="28" t="str">
        <f t="shared" ref="I14:I22" si="2">IF(E14=0," ",H14+G14)</f>
        <v xml:space="preserve"> </v>
      </c>
      <c r="J14" s="29"/>
      <c r="K14" s="29"/>
      <c r="L14" s="29"/>
      <c r="M14" s="29"/>
      <c r="N14" s="29"/>
      <c r="O14" s="29"/>
    </row>
    <row r="15" spans="1:15">
      <c r="A15" s="19">
        <v>3</v>
      </c>
      <c r="B15" s="25"/>
      <c r="C15" s="5" t="str">
        <f t="shared" si="0"/>
        <v xml:space="preserve">  </v>
      </c>
      <c r="D15" s="9">
        <f>C10</f>
        <v>0</v>
      </c>
      <c r="E15" s="30"/>
      <c r="F15" s="19" t="str">
        <f>IF(E15=0," ",RANK(E15,E13:E22))</f>
        <v xml:space="preserve"> </v>
      </c>
      <c r="G15" s="19" t="str">
        <f>IF(E15=0," ",INDEX(PlacePts,F15,C11-1))</f>
        <v xml:space="preserve"> </v>
      </c>
      <c r="H15" s="28" t="str">
        <f t="shared" si="1"/>
        <v xml:space="preserve"> </v>
      </c>
      <c r="I15" s="28" t="str">
        <f t="shared" si="2"/>
        <v xml:space="preserve"> </v>
      </c>
      <c r="J15" s="29"/>
      <c r="K15" s="29"/>
      <c r="L15" s="29"/>
      <c r="M15" s="29"/>
      <c r="N15" s="29"/>
      <c r="O15" s="29"/>
    </row>
    <row r="16" spans="1:15">
      <c r="A16" s="19">
        <v>4</v>
      </c>
      <c r="B16" s="25"/>
      <c r="C16" s="5" t="str">
        <f t="shared" si="0"/>
        <v xml:space="preserve">  </v>
      </c>
      <c r="D16" s="9">
        <f>C10</f>
        <v>0</v>
      </c>
      <c r="E16" s="30"/>
      <c r="F16" s="19" t="str">
        <f>IF(E16=0," ",RANK(E16,E13:E22))</f>
        <v xml:space="preserve"> </v>
      </c>
      <c r="G16" s="19" t="str">
        <f>IF(E16=0," ",INDEX(PlacePts,F16,C$11-1))</f>
        <v xml:space="preserve"> </v>
      </c>
      <c r="H16" s="28" t="str">
        <f t="shared" si="1"/>
        <v xml:space="preserve"> </v>
      </c>
      <c r="I16" s="28" t="str">
        <f t="shared" si="2"/>
        <v xml:space="preserve"> </v>
      </c>
      <c r="J16" s="29"/>
      <c r="K16" s="29"/>
      <c r="L16" s="29"/>
      <c r="M16" s="29"/>
      <c r="N16" s="29"/>
      <c r="O16" s="29"/>
    </row>
    <row r="17" spans="1:15">
      <c r="A17" s="19">
        <v>5</v>
      </c>
      <c r="B17" s="25"/>
      <c r="C17" s="5" t="str">
        <f t="shared" si="0"/>
        <v xml:space="preserve">  </v>
      </c>
      <c r="D17" s="9">
        <f>C10</f>
        <v>0</v>
      </c>
      <c r="E17" s="30"/>
      <c r="F17" s="19" t="str">
        <f>IF(E17=0," ",RANK(E17,E13:E22))</f>
        <v xml:space="preserve"> </v>
      </c>
      <c r="G17" s="19" t="str">
        <f>IF(E17=0," ",INDEX(PlacePts,F17,C11-1))</f>
        <v xml:space="preserve"> </v>
      </c>
      <c r="H17" s="28" t="str">
        <f t="shared" si="1"/>
        <v xml:space="preserve"> </v>
      </c>
      <c r="I17" s="28" t="str">
        <f t="shared" si="2"/>
        <v xml:space="preserve"> </v>
      </c>
      <c r="J17" s="29"/>
      <c r="K17" s="29"/>
      <c r="L17" s="29"/>
      <c r="M17" s="29"/>
      <c r="N17" s="29"/>
      <c r="O17" s="29"/>
    </row>
    <row r="18" spans="1:15">
      <c r="A18" s="19">
        <v>6</v>
      </c>
      <c r="B18" s="25"/>
      <c r="C18" s="5" t="str">
        <f t="shared" si="0"/>
        <v xml:space="preserve">  </v>
      </c>
      <c r="D18" s="9">
        <f>C10</f>
        <v>0</v>
      </c>
      <c r="E18" s="30"/>
      <c r="F18" s="19" t="str">
        <f>IF(E18=0," ",RANK(E18,E13:E22))</f>
        <v xml:space="preserve"> </v>
      </c>
      <c r="G18" s="19" t="str">
        <f>IF(E18=0," ",INDEX(PlacePts,F18,C11-1))</f>
        <v xml:space="preserve"> </v>
      </c>
      <c r="H18" s="28" t="str">
        <f t="shared" si="1"/>
        <v xml:space="preserve"> </v>
      </c>
      <c r="I18" s="28" t="str">
        <f t="shared" si="2"/>
        <v xml:space="preserve"> </v>
      </c>
      <c r="J18" s="29"/>
      <c r="K18" s="29"/>
      <c r="L18" s="29"/>
      <c r="M18" s="29"/>
      <c r="N18" s="29"/>
      <c r="O18" s="29"/>
    </row>
    <row r="19" spans="1:15">
      <c r="A19" s="19">
        <v>7</v>
      </c>
      <c r="B19" s="25"/>
      <c r="C19" s="5" t="str">
        <f t="shared" si="0"/>
        <v xml:space="preserve">  </v>
      </c>
      <c r="D19" s="9">
        <f>C10</f>
        <v>0</v>
      </c>
      <c r="E19" s="30"/>
      <c r="F19" s="19" t="str">
        <f>IF(E19=0," ",RANK(E19,E13:E22))</f>
        <v xml:space="preserve"> </v>
      </c>
      <c r="G19" s="19" t="str">
        <f>IF(E19=0," ",INDEX(PlacePts,F19,C11-1))</f>
        <v xml:space="preserve"> </v>
      </c>
      <c r="H19" s="28" t="str">
        <f t="shared" si="1"/>
        <v xml:space="preserve"> </v>
      </c>
      <c r="I19" s="28" t="str">
        <f t="shared" si="2"/>
        <v xml:space="preserve"> </v>
      </c>
      <c r="J19" s="29"/>
      <c r="K19" s="29"/>
      <c r="L19" s="29"/>
      <c r="M19" s="29"/>
      <c r="N19" s="29"/>
      <c r="O19" s="29"/>
    </row>
    <row r="20" spans="1:15">
      <c r="A20" s="19">
        <v>8</v>
      </c>
      <c r="B20" s="25"/>
      <c r="C20" s="5" t="str">
        <f t="shared" si="0"/>
        <v xml:space="preserve">  </v>
      </c>
      <c r="D20" s="9">
        <f>C10</f>
        <v>0</v>
      </c>
      <c r="E20" s="30"/>
      <c r="F20" s="19" t="str">
        <f>IF(E20=0," ",RANK(E20,E13:E22))</f>
        <v xml:space="preserve"> </v>
      </c>
      <c r="G20" s="19" t="str">
        <f>IF(E20=0," ",INDEX(PlacePts,F20,C11-1))</f>
        <v xml:space="preserve"> </v>
      </c>
      <c r="H20" s="28" t="str">
        <f t="shared" si="1"/>
        <v xml:space="preserve"> </v>
      </c>
      <c r="I20" s="28" t="str">
        <f t="shared" si="2"/>
        <v xml:space="preserve"> </v>
      </c>
      <c r="J20" s="29"/>
      <c r="K20" s="29"/>
      <c r="L20" s="29"/>
      <c r="M20" s="29"/>
      <c r="N20" s="29"/>
      <c r="O20" s="29"/>
    </row>
    <row r="21" spans="1:15">
      <c r="A21" s="19">
        <v>9</v>
      </c>
      <c r="B21" s="25"/>
      <c r="C21" s="5" t="str">
        <f t="shared" si="0"/>
        <v xml:space="preserve">  </v>
      </c>
      <c r="D21" s="9">
        <f>C10</f>
        <v>0</v>
      </c>
      <c r="E21" s="30"/>
      <c r="F21" s="19" t="str">
        <f>IF(E21=0," ",RANK(E21,E13:E22))</f>
        <v xml:space="preserve"> </v>
      </c>
      <c r="G21" s="19" t="str">
        <f>IF(E21=0," ",INDEX(PlacePts,F21,C11-1))</f>
        <v xml:space="preserve"> </v>
      </c>
      <c r="H21" s="28" t="str">
        <f t="shared" si="1"/>
        <v xml:space="preserve"> </v>
      </c>
      <c r="I21" s="28" t="str">
        <f t="shared" si="2"/>
        <v xml:space="preserve"> </v>
      </c>
    </row>
    <row r="22" spans="1:15">
      <c r="A22" s="19">
        <v>10</v>
      </c>
      <c r="B22" s="25"/>
      <c r="C22" s="5" t="str">
        <f t="shared" si="0"/>
        <v xml:space="preserve">  </v>
      </c>
      <c r="D22" s="9">
        <f>C10</f>
        <v>0</v>
      </c>
      <c r="E22" s="31"/>
      <c r="F22" s="19" t="str">
        <f>IF(E22=0," ",RANK(E22,E13:E22))</f>
        <v xml:space="preserve"> </v>
      </c>
      <c r="G22" s="19" t="str">
        <f>IF(E22=0," ",INDEX(PlacePts,F22,C11-1))</f>
        <v xml:space="preserve"> </v>
      </c>
      <c r="H22" s="28" t="str">
        <f t="shared" si="1"/>
        <v xml:space="preserve"> </v>
      </c>
      <c r="I22" s="28" t="str">
        <f t="shared" si="2"/>
        <v xml:space="preserve"> </v>
      </c>
    </row>
    <row r="24" spans="1:15">
      <c r="B24" s="19" t="s">
        <v>897</v>
      </c>
      <c r="C24" s="32"/>
      <c r="G24" s="19" t="s">
        <v>898</v>
      </c>
      <c r="H24" s="53" t="e">
        <f>AVERAGE(E27:E36)</f>
        <v>#DIV/0!</v>
      </c>
    </row>
    <row r="25" spans="1:15">
      <c r="B25" s="19" t="s">
        <v>899</v>
      </c>
      <c r="C25" s="54">
        <f>COUNT(B27:B36)</f>
        <v>0</v>
      </c>
      <c r="G25" s="19" t="s">
        <v>900</v>
      </c>
      <c r="H25" s="54">
        <f>MAX(E27:E36)</f>
        <v>0</v>
      </c>
    </row>
    <row r="26" spans="1:15">
      <c r="B26" s="19" t="s">
        <v>901</v>
      </c>
      <c r="C26" s="19" t="s">
        <v>902</v>
      </c>
      <c r="E26" s="19" t="s">
        <v>903</v>
      </c>
      <c r="F26" s="19" t="s">
        <v>904</v>
      </c>
      <c r="G26" s="19" t="s">
        <v>905</v>
      </c>
      <c r="H26" s="19" t="s">
        <v>906</v>
      </c>
      <c r="I26" s="19" t="s">
        <v>907</v>
      </c>
    </row>
    <row r="27" spans="1:15">
      <c r="A27" s="19">
        <v>1</v>
      </c>
      <c r="B27" s="25"/>
      <c r="C27" s="5" t="str">
        <f>LOOKUP(B27,Registration)</f>
        <v xml:space="preserve">  </v>
      </c>
      <c r="D27" s="9">
        <f>C24</f>
        <v>0</v>
      </c>
      <c r="E27" s="26"/>
      <c r="F27" s="19" t="str">
        <f>IF(E27=0," ",RANK(E27,E27:E36))</f>
        <v xml:space="preserve"> </v>
      </c>
      <c r="G27" s="19" t="str">
        <f>IF(E27=0," ",INDEX(PlacePts,F27,C25-1))</f>
        <v xml:space="preserve"> </v>
      </c>
      <c r="H27" s="28" t="str">
        <f>IF(E27=0," ",IF(E27/H$24*3&gt;3.9,3.9,IF(E27/H$24*3&gt;2.1,E27/H$24*3,2.1)))</f>
        <v xml:space="preserve"> </v>
      </c>
      <c r="I27" s="28" t="str">
        <f>IF(E27=0," ",H27+G27)</f>
        <v xml:space="preserve"> </v>
      </c>
      <c r="J27" s="29"/>
      <c r="K27" s="29"/>
      <c r="L27" s="29"/>
      <c r="M27" s="29"/>
      <c r="N27" s="29"/>
      <c r="O27" s="29"/>
    </row>
    <row r="28" spans="1:15">
      <c r="A28" s="19">
        <v>2</v>
      </c>
      <c r="B28" s="25"/>
      <c r="C28" s="5" t="str">
        <f t="shared" ref="C28:C36" si="3">LOOKUP(B28,Registration)</f>
        <v xml:space="preserve">  </v>
      </c>
      <c r="D28" s="9">
        <f>C24</f>
        <v>0</v>
      </c>
      <c r="E28" s="30"/>
      <c r="F28" s="19" t="str">
        <f>IF(E28=0," ",RANK(E28,E27:E36))</f>
        <v xml:space="preserve"> </v>
      </c>
      <c r="G28" s="19" t="str">
        <f>IF(E28=0," ",INDEX(PlacePts,F28,C25-1))</f>
        <v xml:space="preserve"> </v>
      </c>
      <c r="H28" s="28" t="str">
        <f t="shared" ref="H28:H36" si="4">IF(E28=0," ",IF(E28/H$24*3&gt;3.9,3.9,IF(E28/H$24*3&gt;2.1,E28/H$24*3,2.1)))</f>
        <v xml:space="preserve"> </v>
      </c>
      <c r="I28" s="28" t="str">
        <f t="shared" ref="I28:I36" si="5">IF(E28=0," ",H28+G28)</f>
        <v xml:space="preserve"> </v>
      </c>
      <c r="J28" s="29"/>
      <c r="K28" s="29"/>
      <c r="L28" s="29"/>
      <c r="M28" s="29"/>
      <c r="N28" s="29"/>
      <c r="O28" s="29"/>
    </row>
    <row r="29" spans="1:15">
      <c r="A29" s="19">
        <v>3</v>
      </c>
      <c r="B29" s="25"/>
      <c r="C29" s="5" t="str">
        <f t="shared" si="3"/>
        <v xml:space="preserve">  </v>
      </c>
      <c r="D29" s="9">
        <f>C24</f>
        <v>0</v>
      </c>
      <c r="E29" s="30"/>
      <c r="F29" s="19" t="str">
        <f>IF(E29=0," ",RANK(E29,E27:E36))</f>
        <v xml:space="preserve"> </v>
      </c>
      <c r="G29" s="19" t="str">
        <f>IF(E29=0," ",INDEX(PlacePts,F29,C25-1))</f>
        <v xml:space="preserve"> </v>
      </c>
      <c r="H29" s="28" t="str">
        <f t="shared" si="4"/>
        <v xml:space="preserve"> </v>
      </c>
      <c r="I29" s="28" t="str">
        <f t="shared" si="5"/>
        <v xml:space="preserve"> </v>
      </c>
      <c r="J29" s="29"/>
      <c r="K29" s="29"/>
      <c r="L29" s="29"/>
      <c r="M29" s="29"/>
      <c r="N29" s="29"/>
      <c r="O29" s="29"/>
    </row>
    <row r="30" spans="1:15">
      <c r="A30" s="19">
        <v>4</v>
      </c>
      <c r="B30" s="25"/>
      <c r="C30" s="5" t="str">
        <f t="shared" si="3"/>
        <v xml:space="preserve">  </v>
      </c>
      <c r="D30" s="9">
        <f>C24</f>
        <v>0</v>
      </c>
      <c r="E30" s="30"/>
      <c r="F30" s="19" t="str">
        <f>IF(E30=0," ",RANK(E30,E27:E36))</f>
        <v xml:space="preserve"> </v>
      </c>
      <c r="G30" s="19" t="str">
        <f>IF(E30=0," ",INDEX(PlacePts,F30,C25-1))</f>
        <v xml:space="preserve"> </v>
      </c>
      <c r="H30" s="28" t="str">
        <f t="shared" si="4"/>
        <v xml:space="preserve"> </v>
      </c>
      <c r="I30" s="28" t="str">
        <f t="shared" si="5"/>
        <v xml:space="preserve"> </v>
      </c>
      <c r="J30" s="29"/>
      <c r="K30" s="29"/>
      <c r="L30" s="29"/>
      <c r="M30" s="29"/>
      <c r="N30" s="29"/>
      <c r="O30" s="29"/>
    </row>
    <row r="31" spans="1:15">
      <c r="A31" s="19">
        <v>5</v>
      </c>
      <c r="B31" s="25"/>
      <c r="C31" s="5" t="str">
        <f t="shared" si="3"/>
        <v xml:space="preserve">  </v>
      </c>
      <c r="D31" s="9">
        <f>C24</f>
        <v>0</v>
      </c>
      <c r="E31" s="30"/>
      <c r="F31" s="19" t="str">
        <f>IF(E31=0," ",RANK(E31,E27:E36))</f>
        <v xml:space="preserve"> </v>
      </c>
      <c r="G31" s="19" t="str">
        <f>IF(E31=0," ",INDEX(PlacePts,F31,C25-1))</f>
        <v xml:space="preserve"> </v>
      </c>
      <c r="H31" s="28" t="str">
        <f t="shared" si="4"/>
        <v xml:space="preserve"> </v>
      </c>
      <c r="I31" s="28" t="str">
        <f t="shared" si="5"/>
        <v xml:space="preserve"> </v>
      </c>
      <c r="J31" s="29"/>
      <c r="K31" s="29"/>
      <c r="L31" s="29"/>
      <c r="M31" s="29"/>
      <c r="N31" s="29"/>
      <c r="O31" s="29"/>
    </row>
    <row r="32" spans="1:15">
      <c r="A32" s="19">
        <v>6</v>
      </c>
      <c r="B32" s="25"/>
      <c r="C32" s="5" t="str">
        <f t="shared" si="3"/>
        <v xml:space="preserve">  </v>
      </c>
      <c r="D32" s="9">
        <f>C24</f>
        <v>0</v>
      </c>
      <c r="E32" s="30"/>
      <c r="F32" s="19" t="str">
        <f>IF(E32=0," ",RANK(E32,E27:E36))</f>
        <v xml:space="preserve"> </v>
      </c>
      <c r="G32" s="19" t="str">
        <f>IF(E32=0," ",INDEX(PlacePts,F32,C25-1))</f>
        <v xml:space="preserve"> </v>
      </c>
      <c r="H32" s="28" t="str">
        <f t="shared" si="4"/>
        <v xml:space="preserve"> </v>
      </c>
      <c r="I32" s="28" t="str">
        <f t="shared" si="5"/>
        <v xml:space="preserve"> </v>
      </c>
      <c r="J32" s="29"/>
      <c r="K32" s="29"/>
      <c r="L32" s="29"/>
      <c r="M32" s="29"/>
      <c r="N32" s="29"/>
      <c r="O32" s="29"/>
    </row>
    <row r="33" spans="1:15">
      <c r="A33" s="19">
        <v>7</v>
      </c>
      <c r="B33" s="25"/>
      <c r="C33" s="5" t="str">
        <f t="shared" si="3"/>
        <v xml:space="preserve">  </v>
      </c>
      <c r="D33" s="9">
        <f>C24</f>
        <v>0</v>
      </c>
      <c r="E33" s="30"/>
      <c r="F33" s="19" t="str">
        <f>IF(E33=0," ",RANK(E33,E27:E36))</f>
        <v xml:space="preserve"> </v>
      </c>
      <c r="G33" s="19" t="str">
        <f>IF(E33=0," ",INDEX(PlacePts,F33,C25-1))</f>
        <v xml:space="preserve"> </v>
      </c>
      <c r="H33" s="28" t="str">
        <f t="shared" si="4"/>
        <v xml:space="preserve"> </v>
      </c>
      <c r="I33" s="28" t="str">
        <f t="shared" si="5"/>
        <v xml:space="preserve"> </v>
      </c>
      <c r="J33" s="29"/>
      <c r="K33" s="29"/>
      <c r="L33" s="29"/>
      <c r="M33" s="29"/>
      <c r="N33" s="29"/>
      <c r="O33" s="29"/>
    </row>
    <row r="34" spans="1:15">
      <c r="A34" s="19">
        <v>8</v>
      </c>
      <c r="B34" s="25"/>
      <c r="C34" s="5" t="str">
        <f t="shared" si="3"/>
        <v xml:space="preserve">  </v>
      </c>
      <c r="D34" s="9">
        <f>C24</f>
        <v>0</v>
      </c>
      <c r="E34" s="30"/>
      <c r="F34" s="19" t="str">
        <f>IF(E34=0," ",RANK(E34,E27:E36))</f>
        <v xml:space="preserve"> </v>
      </c>
      <c r="G34" s="19" t="str">
        <f>IF(E34=0," ",INDEX(PlacePts,F34,C25-1))</f>
        <v xml:space="preserve"> </v>
      </c>
      <c r="H34" s="28" t="str">
        <f t="shared" si="4"/>
        <v xml:space="preserve"> </v>
      </c>
      <c r="I34" s="28" t="str">
        <f t="shared" si="5"/>
        <v xml:space="preserve"> </v>
      </c>
      <c r="J34" s="29"/>
      <c r="K34" s="29"/>
      <c r="L34" s="29"/>
      <c r="M34" s="29"/>
      <c r="N34" s="29"/>
      <c r="O34" s="29"/>
    </row>
    <row r="35" spans="1:15">
      <c r="A35" s="19">
        <v>9</v>
      </c>
      <c r="B35" s="25"/>
      <c r="C35" s="5" t="str">
        <f t="shared" si="3"/>
        <v xml:space="preserve">  </v>
      </c>
      <c r="D35" s="9">
        <f>C24</f>
        <v>0</v>
      </c>
      <c r="E35" s="30"/>
      <c r="F35" s="19" t="str">
        <f>IF(E35=0," ",RANK(E35,E27:E36))</f>
        <v xml:space="preserve"> </v>
      </c>
      <c r="G35" s="19" t="str">
        <f>IF(E35=0," ",INDEX(PlacePts,F35,C25-1))</f>
        <v xml:space="preserve"> </v>
      </c>
      <c r="H35" s="28" t="str">
        <f t="shared" si="4"/>
        <v xml:space="preserve"> </v>
      </c>
      <c r="I35" s="28" t="str">
        <f t="shared" si="5"/>
        <v xml:space="preserve"> </v>
      </c>
    </row>
    <row r="36" spans="1:15">
      <c r="A36" s="19">
        <v>10</v>
      </c>
      <c r="B36" s="25"/>
      <c r="C36" s="5" t="str">
        <f t="shared" si="3"/>
        <v xml:space="preserve">  </v>
      </c>
      <c r="D36" s="9">
        <f>C24</f>
        <v>0</v>
      </c>
      <c r="E36" s="31"/>
      <c r="F36" s="19" t="str">
        <f>IF(E36=0," ",RANK(E36,E27:E36))</f>
        <v xml:space="preserve"> </v>
      </c>
      <c r="G36" s="19" t="str">
        <f>IF(E36=0," ",INDEX(PlacePts,F36,C25-1))</f>
        <v xml:space="preserve"> </v>
      </c>
      <c r="H36" s="28" t="str">
        <f t="shared" si="4"/>
        <v xml:space="preserve"> </v>
      </c>
      <c r="I36" s="28" t="str">
        <f t="shared" si="5"/>
        <v xml:space="preserve"> </v>
      </c>
    </row>
    <row r="38" spans="1:15">
      <c r="B38" s="19" t="s">
        <v>908</v>
      </c>
      <c r="C38" s="32"/>
      <c r="G38" s="19" t="s">
        <v>909</v>
      </c>
      <c r="H38" s="19" t="e">
        <f>AVERAGE(E41:E50)</f>
        <v>#DIV/0!</v>
      </c>
    </row>
    <row r="39" spans="1:15">
      <c r="B39" s="19" t="s">
        <v>910</v>
      </c>
      <c r="C39" s="19">
        <f>COUNT(B41:B50)</f>
        <v>0</v>
      </c>
      <c r="G39" s="19" t="s">
        <v>911</v>
      </c>
      <c r="H39" s="19">
        <f>MAX(E41:E50)</f>
        <v>0</v>
      </c>
    </row>
    <row r="40" spans="1:15">
      <c r="B40" s="19" t="s">
        <v>912</v>
      </c>
      <c r="C40" s="19" t="s">
        <v>913</v>
      </c>
      <c r="E40" s="19" t="s">
        <v>914</v>
      </c>
      <c r="F40" s="19" t="s">
        <v>915</v>
      </c>
      <c r="G40" s="19" t="s">
        <v>916</v>
      </c>
      <c r="H40" s="19" t="s">
        <v>917</v>
      </c>
      <c r="I40" s="19" t="s">
        <v>918</v>
      </c>
    </row>
    <row r="41" spans="1:15">
      <c r="A41" s="19">
        <v>1</v>
      </c>
      <c r="B41" s="25"/>
      <c r="C41" s="5" t="str">
        <f>LOOKUP(B41,Registration)</f>
        <v xml:space="preserve">  </v>
      </c>
      <c r="D41" s="9">
        <f>C38</f>
        <v>0</v>
      </c>
      <c r="E41" s="26"/>
      <c r="F41" s="19" t="str">
        <f>IF(E41=0," ",RANK(E41,E41:E50))</f>
        <v xml:space="preserve"> </v>
      </c>
      <c r="G41" s="19" t="str">
        <f>IF(E41=0," ",INDEX(PlacePts,F41,C39-1))</f>
        <v xml:space="preserve"> </v>
      </c>
      <c r="H41" s="28" t="str">
        <f>IF(E41=0," ",IF(E41/H$38*3&gt;3.9,3.9,IF(E41/H$38*3&gt;2.1,E41/H$38*3,2.1)))</f>
        <v xml:space="preserve"> </v>
      </c>
      <c r="I41" s="28" t="str">
        <f>IF(E41=0," ",H41+G41)</f>
        <v xml:space="preserve"> </v>
      </c>
    </row>
    <row r="42" spans="1:15">
      <c r="A42" s="19">
        <v>2</v>
      </c>
      <c r="B42" s="25"/>
      <c r="C42" s="5" t="str">
        <f t="shared" ref="C42:C50" si="6">LOOKUP(B42,Registration)</f>
        <v xml:space="preserve">  </v>
      </c>
      <c r="D42" s="9">
        <f>C38</f>
        <v>0</v>
      </c>
      <c r="E42" s="30"/>
      <c r="F42" s="19" t="str">
        <f>IF(E42=0," ",RANK(E42,E41:E50))</f>
        <v xml:space="preserve"> </v>
      </c>
      <c r="G42" s="19" t="str">
        <f>IF(E42=0," ",INDEX(PlacePts,F42,C39-1))</f>
        <v xml:space="preserve"> </v>
      </c>
      <c r="H42" s="28" t="str">
        <f t="shared" ref="H42:H50" si="7">IF(E42=0," ",IF(E42/H$38*3&gt;3.9,3.9,IF(E42/H$38*3&gt;2.1,E42/H$38*3,2.1)))</f>
        <v xml:space="preserve"> </v>
      </c>
      <c r="I42" s="28" t="str">
        <f t="shared" ref="I42:I50" si="8">IF(E42=0," ",H42+G42)</f>
        <v xml:space="preserve"> </v>
      </c>
    </row>
    <row r="43" spans="1:15">
      <c r="A43" s="19">
        <v>3</v>
      </c>
      <c r="B43" s="25"/>
      <c r="C43" s="5" t="str">
        <f t="shared" si="6"/>
        <v xml:space="preserve">  </v>
      </c>
      <c r="D43" s="9">
        <f>C38</f>
        <v>0</v>
      </c>
      <c r="E43" s="30"/>
      <c r="F43" s="19" t="str">
        <f>IF(E43=0," ",RANK(E43,E41:E50))</f>
        <v xml:space="preserve"> </v>
      </c>
      <c r="G43" s="19" t="str">
        <f>IF(E43=0," ",INDEX(PlacePts,F43,C39-1))</f>
        <v xml:space="preserve"> </v>
      </c>
      <c r="H43" s="28" t="str">
        <f t="shared" si="7"/>
        <v xml:space="preserve"> </v>
      </c>
      <c r="I43" s="28" t="str">
        <f t="shared" si="8"/>
        <v xml:space="preserve"> </v>
      </c>
    </row>
    <row r="44" spans="1:15">
      <c r="A44" s="19">
        <v>4</v>
      </c>
      <c r="B44" s="25"/>
      <c r="C44" s="5" t="str">
        <f t="shared" si="6"/>
        <v xml:space="preserve">  </v>
      </c>
      <c r="D44" s="9">
        <f>C38</f>
        <v>0</v>
      </c>
      <c r="E44" s="30"/>
      <c r="F44" s="19" t="str">
        <f>IF(E44=0," ",RANK(E44,E41:E50))</f>
        <v xml:space="preserve"> </v>
      </c>
      <c r="G44" s="19" t="str">
        <f>IF(E44=0," ",INDEX(PlacePts,F44,C39-1))</f>
        <v xml:space="preserve"> </v>
      </c>
      <c r="H44" s="28" t="str">
        <f t="shared" si="7"/>
        <v xml:space="preserve"> </v>
      </c>
      <c r="I44" s="28" t="str">
        <f t="shared" si="8"/>
        <v xml:space="preserve"> </v>
      </c>
    </row>
    <row r="45" spans="1:15">
      <c r="A45" s="19">
        <v>5</v>
      </c>
      <c r="B45" s="25"/>
      <c r="C45" s="5" t="str">
        <f t="shared" si="6"/>
        <v xml:space="preserve">  </v>
      </c>
      <c r="D45" s="9">
        <f>C38</f>
        <v>0</v>
      </c>
      <c r="E45" s="30"/>
      <c r="F45" s="19" t="str">
        <f>IF(E45=0," ",RANK(E45,E41:E50))</f>
        <v xml:space="preserve"> </v>
      </c>
      <c r="G45" s="19" t="str">
        <f>IF(E45=0," ",INDEX(PlacePts,F45,C39-1))</f>
        <v xml:space="preserve"> </v>
      </c>
      <c r="H45" s="28" t="str">
        <f t="shared" si="7"/>
        <v xml:space="preserve"> </v>
      </c>
      <c r="I45" s="28" t="str">
        <f t="shared" si="8"/>
        <v xml:space="preserve"> </v>
      </c>
    </row>
    <row r="46" spans="1:15">
      <c r="A46" s="19">
        <v>6</v>
      </c>
      <c r="B46" s="25"/>
      <c r="C46" s="5" t="str">
        <f t="shared" si="6"/>
        <v xml:space="preserve">  </v>
      </c>
      <c r="D46" s="9">
        <f>C38</f>
        <v>0</v>
      </c>
      <c r="E46" s="30"/>
      <c r="F46" s="19" t="str">
        <f>IF(E46=0," ",RANK(E46,E41:E50))</f>
        <v xml:space="preserve"> </v>
      </c>
      <c r="G46" s="19" t="str">
        <f>IF(E46=0," ",INDEX(PlacePts,F46,C39-1))</f>
        <v xml:space="preserve"> </v>
      </c>
      <c r="H46" s="28" t="str">
        <f t="shared" si="7"/>
        <v xml:space="preserve"> </v>
      </c>
      <c r="I46" s="28" t="str">
        <f t="shared" si="8"/>
        <v xml:space="preserve"> </v>
      </c>
    </row>
    <row r="47" spans="1:15" ht="11.25" customHeight="1">
      <c r="A47" s="19">
        <v>7</v>
      </c>
      <c r="B47" s="25"/>
      <c r="C47" s="5" t="str">
        <f t="shared" si="6"/>
        <v xml:space="preserve">  </v>
      </c>
      <c r="D47" s="9">
        <f>C38</f>
        <v>0</v>
      </c>
      <c r="E47" s="30"/>
      <c r="F47" s="19" t="str">
        <f>IF(E47=0," ",RANK(E47,E41:E50))</f>
        <v xml:space="preserve"> </v>
      </c>
      <c r="G47" s="19" t="str">
        <f>IF(E47=0," ",INDEX(PlacePts,F47,C39-1))</f>
        <v xml:space="preserve"> </v>
      </c>
      <c r="H47" s="28" t="str">
        <f t="shared" si="7"/>
        <v xml:space="preserve"> </v>
      </c>
      <c r="I47" s="28" t="str">
        <f t="shared" si="8"/>
        <v xml:space="preserve"> </v>
      </c>
    </row>
    <row r="48" spans="1:15">
      <c r="A48" s="19">
        <v>8</v>
      </c>
      <c r="B48" s="25"/>
      <c r="C48" s="5" t="str">
        <f t="shared" si="6"/>
        <v xml:space="preserve">  </v>
      </c>
      <c r="D48" s="9">
        <f>C38</f>
        <v>0</v>
      </c>
      <c r="E48" s="30"/>
      <c r="F48" s="19" t="str">
        <f>IF(E48=0," ",RANK(E48,E41:E50))</f>
        <v xml:space="preserve"> </v>
      </c>
      <c r="G48" s="19" t="str">
        <f>IF(E48=0," ",INDEX(PlacePts,F48,C39-1))</f>
        <v xml:space="preserve"> </v>
      </c>
      <c r="H48" s="28" t="str">
        <f t="shared" si="7"/>
        <v xml:space="preserve"> </v>
      </c>
      <c r="I48" s="28" t="str">
        <f t="shared" si="8"/>
        <v xml:space="preserve"> </v>
      </c>
    </row>
    <row r="49" spans="1:9">
      <c r="A49" s="19">
        <v>9</v>
      </c>
      <c r="B49" s="25"/>
      <c r="C49" s="5" t="str">
        <f t="shared" si="6"/>
        <v xml:space="preserve">  </v>
      </c>
      <c r="D49" s="9">
        <f>C38</f>
        <v>0</v>
      </c>
      <c r="E49" s="30"/>
      <c r="F49" s="19" t="str">
        <f>IF(E49=0," ",RANK(E49,E41:E50))</f>
        <v xml:space="preserve"> </v>
      </c>
      <c r="G49" s="19" t="str">
        <f>IF(E49=0," ",INDEX(PlacePts,F49,C39-1))</f>
        <v xml:space="preserve"> </v>
      </c>
      <c r="H49" s="28" t="str">
        <f t="shared" si="7"/>
        <v xml:space="preserve"> </v>
      </c>
      <c r="I49" s="28" t="str">
        <f t="shared" si="8"/>
        <v xml:space="preserve"> </v>
      </c>
    </row>
    <row r="50" spans="1:9">
      <c r="A50" s="19">
        <v>10</v>
      </c>
      <c r="B50" s="25"/>
      <c r="C50" s="5" t="str">
        <f t="shared" si="6"/>
        <v xml:space="preserve">  </v>
      </c>
      <c r="D50" s="9">
        <f>C38</f>
        <v>0</v>
      </c>
      <c r="E50" s="31"/>
      <c r="F50" s="19" t="str">
        <f>IF(E50=0," ",RANK(E50,E41:E50))</f>
        <v xml:space="preserve"> </v>
      </c>
      <c r="G50" s="19" t="str">
        <f>IF(E50=0," ",INDEX(PlacePts,F50,C39-1))</f>
        <v xml:space="preserve"> </v>
      </c>
      <c r="H50" s="28" t="str">
        <f t="shared" si="7"/>
        <v xml:space="preserve"> </v>
      </c>
      <c r="I50" s="28" t="str">
        <f t="shared" si="8"/>
        <v xml:space="preserve"> </v>
      </c>
    </row>
    <row r="52" spans="1:9">
      <c r="B52" s="19" t="s">
        <v>919</v>
      </c>
      <c r="C52" s="32"/>
      <c r="G52" s="19" t="s">
        <v>920</v>
      </c>
      <c r="H52" s="19" t="e">
        <f>AVERAGE(E55:E64)</f>
        <v>#DIV/0!</v>
      </c>
    </row>
    <row r="53" spans="1:9">
      <c r="B53" s="19" t="s">
        <v>921</v>
      </c>
      <c r="C53" s="19">
        <f>COUNT(B55:B64)</f>
        <v>0</v>
      </c>
      <c r="G53" s="19" t="s">
        <v>922</v>
      </c>
      <c r="H53" s="19">
        <f>MAX(E55:E64)</f>
        <v>0</v>
      </c>
    </row>
    <row r="54" spans="1:9">
      <c r="B54" s="19" t="s">
        <v>923</v>
      </c>
      <c r="C54" s="19" t="s">
        <v>924</v>
      </c>
      <c r="E54" s="19" t="s">
        <v>925</v>
      </c>
      <c r="F54" s="19" t="s">
        <v>926</v>
      </c>
      <c r="G54" s="19" t="s">
        <v>927</v>
      </c>
      <c r="H54" s="19" t="s">
        <v>928</v>
      </c>
      <c r="I54" s="19" t="s">
        <v>929</v>
      </c>
    </row>
    <row r="55" spans="1:9">
      <c r="A55" s="19">
        <v>1</v>
      </c>
      <c r="B55" s="25"/>
      <c r="C55" s="5" t="str">
        <f>LOOKUP(B55,Registration)</f>
        <v xml:space="preserve">  </v>
      </c>
      <c r="D55" s="9">
        <f>C52</f>
        <v>0</v>
      </c>
      <c r="E55" s="25"/>
      <c r="F55" s="19" t="str">
        <f>IF(E55=0," ",RANK(E55,E55:E64))</f>
        <v xml:space="preserve"> </v>
      </c>
      <c r="G55" s="19" t="str">
        <f>IF(E55=0," ",INDEX(PlacePts,F55,C53-1))</f>
        <v xml:space="preserve"> </v>
      </c>
      <c r="H55" s="28" t="str">
        <f>IF(E55=0," ",IF(E55/H$52*3&gt;3.9,3.9,IF(E55/H$52*3&gt;2.1,E55/H$52*3,2.1)))</f>
        <v xml:space="preserve"> </v>
      </c>
      <c r="I55" s="28" t="str">
        <f>IF(E55=0," ",H55+G55)</f>
        <v xml:space="preserve"> </v>
      </c>
    </row>
    <row r="56" spans="1:9">
      <c r="A56" s="19">
        <v>2</v>
      </c>
      <c r="B56" s="25"/>
      <c r="C56" s="5" t="str">
        <f t="shared" ref="C56:C64" si="9">LOOKUP(B56,Registration)</f>
        <v xml:space="preserve">  </v>
      </c>
      <c r="D56" s="9">
        <f>C52</f>
        <v>0</v>
      </c>
      <c r="E56" s="25"/>
      <c r="F56" s="19" t="str">
        <f>IF(E56=0," ",RANK(E56,E55:E64))</f>
        <v xml:space="preserve"> </v>
      </c>
      <c r="G56" s="19" t="str">
        <f>IF(E56=0," ",INDEX(PlacePts,F56,C53-1))</f>
        <v xml:space="preserve"> </v>
      </c>
      <c r="H56" s="28" t="str">
        <f t="shared" ref="H56:H64" si="10">IF(E56=0," ",IF(E56/H$52*3&gt;3.9,3.9,IF(E56/H$52*3&gt;2.1,E56/H$52*3,2.1)))</f>
        <v xml:space="preserve"> </v>
      </c>
      <c r="I56" s="28" t="str">
        <f t="shared" ref="I56:I64" si="11">IF(E56=0," ",H56+G56)</f>
        <v xml:space="preserve"> </v>
      </c>
    </row>
    <row r="57" spans="1:9">
      <c r="A57" s="19">
        <v>3</v>
      </c>
      <c r="B57" s="25"/>
      <c r="C57" s="5" t="str">
        <f t="shared" si="9"/>
        <v xml:space="preserve">  </v>
      </c>
      <c r="D57" s="9">
        <f>C52</f>
        <v>0</v>
      </c>
      <c r="E57" s="25"/>
      <c r="F57" s="19" t="str">
        <f>IF(E57=0," ",RANK(E57,E55:E64))</f>
        <v xml:space="preserve"> </v>
      </c>
      <c r="G57" s="19" t="str">
        <f>IF(E57=0," ",INDEX(PlacePts,F57,C53-1))</f>
        <v xml:space="preserve"> </v>
      </c>
      <c r="H57" s="28" t="str">
        <f t="shared" si="10"/>
        <v xml:space="preserve"> </v>
      </c>
      <c r="I57" s="28" t="str">
        <f t="shared" si="11"/>
        <v xml:space="preserve"> </v>
      </c>
    </row>
    <row r="58" spans="1:9">
      <c r="A58" s="19">
        <v>4</v>
      </c>
      <c r="B58" s="25"/>
      <c r="C58" s="5" t="str">
        <f t="shared" si="9"/>
        <v xml:space="preserve">  </v>
      </c>
      <c r="D58" s="9">
        <f>C52</f>
        <v>0</v>
      </c>
      <c r="E58" s="25"/>
      <c r="F58" s="19" t="str">
        <f>IF(E58=0," ",RANK(E58,E55:E64))</f>
        <v xml:space="preserve"> </v>
      </c>
      <c r="G58" s="19" t="str">
        <f>IF(E58=0," ",INDEX(PlacePts,F58,C53-1))</f>
        <v xml:space="preserve"> </v>
      </c>
      <c r="H58" s="28" t="str">
        <f t="shared" si="10"/>
        <v xml:space="preserve"> </v>
      </c>
      <c r="I58" s="28" t="str">
        <f t="shared" si="11"/>
        <v xml:space="preserve"> </v>
      </c>
    </row>
    <row r="59" spans="1:9">
      <c r="A59" s="19">
        <v>5</v>
      </c>
      <c r="B59" s="25"/>
      <c r="C59" s="5" t="str">
        <f t="shared" si="9"/>
        <v xml:space="preserve">  </v>
      </c>
      <c r="D59" s="9">
        <f>C52</f>
        <v>0</v>
      </c>
      <c r="E59" s="25"/>
      <c r="F59" s="19" t="str">
        <f>IF(E59=0," ",RANK(E59,E55:E64))</f>
        <v xml:space="preserve"> </v>
      </c>
      <c r="G59" s="19" t="str">
        <f>IF(E59=0," ",INDEX(PlacePts,F59,C53-1))</f>
        <v xml:space="preserve"> </v>
      </c>
      <c r="H59" s="28" t="str">
        <f t="shared" si="10"/>
        <v xml:space="preserve"> </v>
      </c>
      <c r="I59" s="28" t="str">
        <f t="shared" si="11"/>
        <v xml:space="preserve"> </v>
      </c>
    </row>
    <row r="60" spans="1:9">
      <c r="A60" s="19">
        <v>6</v>
      </c>
      <c r="B60" s="25"/>
      <c r="C60" s="5" t="str">
        <f t="shared" si="9"/>
        <v xml:space="preserve">  </v>
      </c>
      <c r="D60" s="9">
        <f>C52</f>
        <v>0</v>
      </c>
      <c r="E60" s="25"/>
      <c r="F60" s="19" t="str">
        <f>IF(E60=0," ",RANK(E60,E55:E64))</f>
        <v xml:space="preserve"> </v>
      </c>
      <c r="G60" s="19" t="str">
        <f>IF(E60=0," ",INDEX(PlacePts,F60,C53-1))</f>
        <v xml:space="preserve"> </v>
      </c>
      <c r="H60" s="28" t="str">
        <f t="shared" si="10"/>
        <v xml:space="preserve"> </v>
      </c>
      <c r="I60" s="28" t="str">
        <f t="shared" si="11"/>
        <v xml:space="preserve"> </v>
      </c>
    </row>
    <row r="61" spans="1:9">
      <c r="A61" s="19">
        <v>7</v>
      </c>
      <c r="B61" s="25"/>
      <c r="C61" s="5" t="str">
        <f t="shared" si="9"/>
        <v xml:space="preserve">  </v>
      </c>
      <c r="D61" s="9">
        <f>C52</f>
        <v>0</v>
      </c>
      <c r="E61" s="25"/>
      <c r="F61" s="19" t="str">
        <f>IF(E61=0," ",RANK(E61,E55:E64))</f>
        <v xml:space="preserve"> </v>
      </c>
      <c r="G61" s="19" t="str">
        <f>IF(E61=0," ",INDEX(PlacePts,F61,C53-1))</f>
        <v xml:space="preserve"> </v>
      </c>
      <c r="H61" s="28" t="str">
        <f t="shared" si="10"/>
        <v xml:space="preserve"> </v>
      </c>
      <c r="I61" s="28" t="str">
        <f t="shared" si="11"/>
        <v xml:space="preserve"> </v>
      </c>
    </row>
    <row r="62" spans="1:9" ht="13.5" customHeight="1">
      <c r="A62" s="19">
        <v>8</v>
      </c>
      <c r="B62" s="25"/>
      <c r="C62" s="5" t="str">
        <f t="shared" si="9"/>
        <v xml:space="preserve">  </v>
      </c>
      <c r="D62" s="9">
        <f>C52</f>
        <v>0</v>
      </c>
      <c r="E62" s="25"/>
      <c r="F62" s="19" t="str">
        <f>IF(E62=0," ",RANK(E62,E55:E64))</f>
        <v xml:space="preserve"> </v>
      </c>
      <c r="G62" s="19" t="str">
        <f>IF(E62=0," ",INDEX(PlacePts,F62,C53-1))</f>
        <v xml:space="preserve"> </v>
      </c>
      <c r="H62" s="28" t="str">
        <f t="shared" si="10"/>
        <v xml:space="preserve"> </v>
      </c>
      <c r="I62" s="28" t="str">
        <f t="shared" si="11"/>
        <v xml:space="preserve"> </v>
      </c>
    </row>
    <row r="63" spans="1:9">
      <c r="A63" s="19">
        <v>9</v>
      </c>
      <c r="B63" s="25"/>
      <c r="C63" s="5" t="str">
        <f t="shared" si="9"/>
        <v xml:space="preserve">  </v>
      </c>
      <c r="D63" s="9">
        <f>C52</f>
        <v>0</v>
      </c>
      <c r="E63" s="25"/>
      <c r="F63" s="19" t="str">
        <f>IF(E63=0," ",RANK(E63,E55:E64))</f>
        <v xml:space="preserve"> </v>
      </c>
      <c r="G63" s="19" t="str">
        <f>IF(E63=0," ",INDEX(PlacePts,F63,C53-1))</f>
        <v xml:space="preserve"> </v>
      </c>
      <c r="H63" s="28" t="str">
        <f t="shared" si="10"/>
        <v xml:space="preserve"> </v>
      </c>
      <c r="I63" s="28" t="str">
        <f t="shared" si="11"/>
        <v xml:space="preserve"> </v>
      </c>
    </row>
    <row r="64" spans="1:9">
      <c r="A64" s="19">
        <v>10</v>
      </c>
      <c r="B64" s="25"/>
      <c r="C64" s="5" t="str">
        <f t="shared" si="9"/>
        <v xml:space="preserve">  </v>
      </c>
      <c r="D64" s="9">
        <f>C52</f>
        <v>0</v>
      </c>
      <c r="E64" s="25"/>
      <c r="F64" s="19" t="str">
        <f>IF(E64=0," ",RANK(E64,E55:E64))</f>
        <v xml:space="preserve"> </v>
      </c>
      <c r="G64" s="19" t="str">
        <f>IF(E64=0," ",INDEX(PlacePts,F64,C53-1))</f>
        <v xml:space="preserve"> </v>
      </c>
      <c r="H64" s="28" t="str">
        <f t="shared" si="10"/>
        <v xml:space="preserve"> </v>
      </c>
      <c r="I64" s="28" t="str">
        <f t="shared" si="11"/>
        <v xml:space="preserve"> </v>
      </c>
    </row>
    <row r="67" spans="1:9">
      <c r="B67" s="19" t="s">
        <v>930</v>
      </c>
      <c r="C67" s="32"/>
      <c r="G67" s="19" t="s">
        <v>931</v>
      </c>
      <c r="H67" s="19" t="e">
        <f>AVERAGE(E70:E79)</f>
        <v>#DIV/0!</v>
      </c>
    </row>
    <row r="68" spans="1:9">
      <c r="B68" s="19" t="s">
        <v>932</v>
      </c>
      <c r="C68" s="19">
        <f>COUNT(B70:B79)</f>
        <v>0</v>
      </c>
      <c r="G68" s="19" t="s">
        <v>933</v>
      </c>
      <c r="H68" s="19">
        <f>MAX(E70:E79)</f>
        <v>0</v>
      </c>
    </row>
    <row r="69" spans="1:9">
      <c r="B69" s="19" t="s">
        <v>934</v>
      </c>
      <c r="C69" s="19" t="s">
        <v>935</v>
      </c>
      <c r="E69" s="19" t="s">
        <v>936</v>
      </c>
      <c r="F69" s="19" t="s">
        <v>937</v>
      </c>
      <c r="G69" s="19" t="s">
        <v>938</v>
      </c>
      <c r="H69" s="19" t="s">
        <v>939</v>
      </c>
      <c r="I69" s="19" t="s">
        <v>940</v>
      </c>
    </row>
    <row r="70" spans="1:9">
      <c r="A70" s="19">
        <v>1</v>
      </c>
      <c r="B70" s="25"/>
      <c r="C70" s="5" t="str">
        <f>LOOKUP(B70,Registration)</f>
        <v xml:space="preserve">  </v>
      </c>
      <c r="D70" s="9">
        <f>C67</f>
        <v>0</v>
      </c>
      <c r="E70" s="25"/>
      <c r="F70" s="19" t="str">
        <f>IF(E70=0," ",RANK(E70,E70:E79))</f>
        <v xml:space="preserve"> </v>
      </c>
      <c r="G70" s="19" t="str">
        <f>IF(E70=0," ",INDEX(PlacePts,F70,C68-1))</f>
        <v xml:space="preserve"> </v>
      </c>
      <c r="H70" s="28" t="str">
        <f>IF(E70=0," ",IF(E70/H$67*3&gt;3.9,3.9,IF(E70/H$67*3&gt;2.1,E70/H$67*3,2.1)))</f>
        <v xml:space="preserve"> </v>
      </c>
      <c r="I70" s="28" t="str">
        <f>IF(E70=0," ",H70+G70)</f>
        <v xml:space="preserve"> </v>
      </c>
    </row>
    <row r="71" spans="1:9">
      <c r="A71" s="19">
        <v>2</v>
      </c>
      <c r="B71" s="25"/>
      <c r="C71" s="5" t="str">
        <f t="shared" ref="C71:C79" si="12">LOOKUP(B71,Registration)</f>
        <v xml:space="preserve">  </v>
      </c>
      <c r="D71" s="9">
        <f>C67</f>
        <v>0</v>
      </c>
      <c r="E71" s="25"/>
      <c r="F71" s="19" t="str">
        <f>IF(E71=0," ",RANK(E71,E70:E79))</f>
        <v xml:space="preserve"> </v>
      </c>
      <c r="G71" s="19" t="str">
        <f>IF(E71=0," ",INDEX(PlacePts,F71,C68-1))</f>
        <v xml:space="preserve"> </v>
      </c>
      <c r="H71" s="28" t="str">
        <f t="shared" ref="H71:H79" si="13">IF(E71=0," ",IF(E71/H$67*3&gt;3.9,3.9,IF(E71/H$67*3&gt;2.1,E71/H$67*3,2.1)))</f>
        <v xml:space="preserve"> </v>
      </c>
      <c r="I71" s="28" t="str">
        <f t="shared" ref="I71:I79" si="14">IF(E71=0," ",H71+G71)</f>
        <v xml:space="preserve"> </v>
      </c>
    </row>
    <row r="72" spans="1:9">
      <c r="A72" s="19">
        <v>3</v>
      </c>
      <c r="B72" s="25"/>
      <c r="C72" s="5" t="str">
        <f t="shared" si="12"/>
        <v xml:space="preserve">  </v>
      </c>
      <c r="D72" s="9">
        <f>C67</f>
        <v>0</v>
      </c>
      <c r="E72" s="25"/>
      <c r="F72" s="19" t="str">
        <f>IF(E72=0," ",RANK(E72,E70:E79))</f>
        <v xml:space="preserve"> </v>
      </c>
      <c r="G72" s="19" t="str">
        <f>IF(E72=0," ",INDEX(PlacePts,F72,C68-1))</f>
        <v xml:space="preserve"> </v>
      </c>
      <c r="H72" s="28" t="str">
        <f t="shared" si="13"/>
        <v xml:space="preserve"> </v>
      </c>
      <c r="I72" s="28" t="str">
        <f t="shared" si="14"/>
        <v xml:space="preserve"> </v>
      </c>
    </row>
    <row r="73" spans="1:9">
      <c r="A73" s="19">
        <v>4</v>
      </c>
      <c r="B73" s="25"/>
      <c r="C73" s="5" t="str">
        <f t="shared" si="12"/>
        <v xml:space="preserve">  </v>
      </c>
      <c r="D73" s="9">
        <f>C67</f>
        <v>0</v>
      </c>
      <c r="E73" s="25"/>
      <c r="F73" s="19" t="str">
        <f>IF(E73=0," ",RANK(E73,E70:E79))</f>
        <v xml:space="preserve"> </v>
      </c>
      <c r="G73" s="19" t="str">
        <f>IF(E73=0," ",INDEX(PlacePts,F73,C68-1))</f>
        <v xml:space="preserve"> </v>
      </c>
      <c r="H73" s="28" t="str">
        <f t="shared" si="13"/>
        <v xml:space="preserve"> </v>
      </c>
      <c r="I73" s="28" t="str">
        <f t="shared" si="14"/>
        <v xml:space="preserve"> </v>
      </c>
    </row>
    <row r="74" spans="1:9">
      <c r="A74" s="19">
        <v>5</v>
      </c>
      <c r="B74" s="25"/>
      <c r="C74" s="5" t="str">
        <f t="shared" si="12"/>
        <v xml:space="preserve">  </v>
      </c>
      <c r="D74" s="9">
        <f>C67</f>
        <v>0</v>
      </c>
      <c r="E74" s="25"/>
      <c r="F74" s="19" t="str">
        <f>IF(E74=0," ",RANK(E74,E70:E79))</f>
        <v xml:space="preserve"> </v>
      </c>
      <c r="G74" s="19" t="str">
        <f>IF(E74=0," ",INDEX(PlacePts,F74,C68-1))</f>
        <v xml:space="preserve"> </v>
      </c>
      <c r="H74" s="28" t="str">
        <f t="shared" si="13"/>
        <v xml:space="preserve"> </v>
      </c>
      <c r="I74" s="28" t="str">
        <f t="shared" si="14"/>
        <v xml:space="preserve"> </v>
      </c>
    </row>
    <row r="75" spans="1:9">
      <c r="A75" s="19">
        <v>6</v>
      </c>
      <c r="B75" s="25"/>
      <c r="C75" s="5" t="str">
        <f t="shared" si="12"/>
        <v xml:space="preserve">  </v>
      </c>
      <c r="D75" s="9">
        <f>C67</f>
        <v>0</v>
      </c>
      <c r="E75" s="25"/>
      <c r="F75" s="19" t="str">
        <f>IF(E75=0," ",RANK(E75,E70:E79))</f>
        <v xml:space="preserve"> </v>
      </c>
      <c r="G75" s="19" t="str">
        <f>IF(E75=0," ",INDEX(PlacePts,F75,C68-1))</f>
        <v xml:space="preserve"> </v>
      </c>
      <c r="H75" s="28" t="str">
        <f t="shared" si="13"/>
        <v xml:space="preserve"> </v>
      </c>
      <c r="I75" s="28" t="str">
        <f t="shared" si="14"/>
        <v xml:space="preserve"> </v>
      </c>
    </row>
    <row r="76" spans="1:9">
      <c r="A76" s="19">
        <v>7</v>
      </c>
      <c r="B76" s="25"/>
      <c r="C76" s="5" t="str">
        <f t="shared" si="12"/>
        <v xml:space="preserve">  </v>
      </c>
      <c r="D76" s="9">
        <f>C67</f>
        <v>0</v>
      </c>
      <c r="E76" s="25"/>
      <c r="F76" s="19" t="str">
        <f>IF(E76=0," ",RANK(E76,E70:E79))</f>
        <v xml:space="preserve"> </v>
      </c>
      <c r="G76" s="19" t="str">
        <f>IF(E76=0," ",INDEX(PlacePts,F76,C68-1))</f>
        <v xml:space="preserve"> </v>
      </c>
      <c r="H76" s="28" t="str">
        <f t="shared" si="13"/>
        <v xml:space="preserve"> </v>
      </c>
      <c r="I76" s="28" t="str">
        <f t="shared" si="14"/>
        <v xml:space="preserve"> </v>
      </c>
    </row>
    <row r="77" spans="1:9">
      <c r="A77" s="19">
        <v>8</v>
      </c>
      <c r="B77" s="25"/>
      <c r="C77" s="5" t="str">
        <f t="shared" si="12"/>
        <v xml:space="preserve">  </v>
      </c>
      <c r="D77" s="9">
        <f>C67</f>
        <v>0</v>
      </c>
      <c r="E77" s="25"/>
      <c r="F77" s="19" t="str">
        <f>IF(E77=0," ",RANK(E77,E70:E79))</f>
        <v xml:space="preserve"> </v>
      </c>
      <c r="G77" s="19" t="str">
        <f>IF(E77=0," ",INDEX(PlacePts,F77,C68-1))</f>
        <v xml:space="preserve"> </v>
      </c>
      <c r="H77" s="28" t="str">
        <f t="shared" si="13"/>
        <v xml:space="preserve"> </v>
      </c>
      <c r="I77" s="28" t="str">
        <f t="shared" si="14"/>
        <v xml:space="preserve"> </v>
      </c>
    </row>
    <row r="78" spans="1:9">
      <c r="A78" s="19">
        <v>9</v>
      </c>
      <c r="B78" s="25"/>
      <c r="C78" s="5" t="str">
        <f t="shared" si="12"/>
        <v xml:space="preserve">  </v>
      </c>
      <c r="D78" s="9">
        <f>C67</f>
        <v>0</v>
      </c>
      <c r="E78" s="25"/>
      <c r="F78" s="19" t="str">
        <f>IF(E78=0," ",RANK(E78,E70:E79))</f>
        <v xml:space="preserve"> </v>
      </c>
      <c r="G78" s="19" t="str">
        <f>IF(E78=0," ",INDEX(PlacePts,F78,C68-1))</f>
        <v xml:space="preserve"> </v>
      </c>
      <c r="H78" s="28" t="str">
        <f t="shared" si="13"/>
        <v xml:space="preserve"> </v>
      </c>
      <c r="I78" s="28" t="str">
        <f t="shared" si="14"/>
        <v xml:space="preserve"> </v>
      </c>
    </row>
    <row r="79" spans="1:9">
      <c r="A79" s="19">
        <v>10</v>
      </c>
      <c r="B79" s="25"/>
      <c r="C79" s="5" t="str">
        <f t="shared" si="12"/>
        <v xml:space="preserve">  </v>
      </c>
      <c r="D79" s="9">
        <f>C67</f>
        <v>0</v>
      </c>
      <c r="E79" s="25"/>
      <c r="F79" s="19" t="str">
        <f>IF(E79=0," ",RANK(E79,E70:E79))</f>
        <v xml:space="preserve"> </v>
      </c>
      <c r="G79" s="19" t="str">
        <f>IF(E79=0," ",INDEX(PlacePts,F79,C68-1))</f>
        <v xml:space="preserve"> </v>
      </c>
      <c r="H79" s="28" t="str">
        <f t="shared" si="13"/>
        <v xml:space="preserve"> </v>
      </c>
      <c r="I79" s="28" t="str">
        <f t="shared" si="14"/>
        <v xml:space="preserve"> </v>
      </c>
    </row>
    <row r="81" spans="1:9">
      <c r="B81" s="19" t="s">
        <v>941</v>
      </c>
      <c r="C81" s="24"/>
      <c r="G81" s="19" t="s">
        <v>942</v>
      </c>
      <c r="H81" s="19" t="e">
        <f>AVERAGE(E84:E93)</f>
        <v>#DIV/0!</v>
      </c>
    </row>
    <row r="82" spans="1:9">
      <c r="B82" s="19" t="s">
        <v>943</v>
      </c>
      <c r="C82" s="19">
        <f>COUNT(B84:B93)</f>
        <v>0</v>
      </c>
      <c r="G82" s="19" t="s">
        <v>944</v>
      </c>
      <c r="H82" s="19">
        <f>MAX(E84:E93)</f>
        <v>0</v>
      </c>
    </row>
    <row r="83" spans="1:9">
      <c r="B83" s="19" t="s">
        <v>945</v>
      </c>
      <c r="C83" s="19" t="s">
        <v>946</v>
      </c>
      <c r="E83" s="19" t="s">
        <v>947</v>
      </c>
      <c r="F83" s="19" t="s">
        <v>948</v>
      </c>
      <c r="G83" s="19" t="s">
        <v>949</v>
      </c>
      <c r="H83" s="19" t="s">
        <v>950</v>
      </c>
      <c r="I83" s="19" t="s">
        <v>951</v>
      </c>
    </row>
    <row r="84" spans="1:9">
      <c r="A84" s="19">
        <v>1</v>
      </c>
      <c r="B84" s="25"/>
      <c r="C84" s="5" t="str">
        <f>LOOKUP(B84,Registration)</f>
        <v xml:space="preserve">  </v>
      </c>
      <c r="D84" s="9">
        <f>C81</f>
        <v>0</v>
      </c>
      <c r="E84" s="26"/>
      <c r="F84" s="19" t="str">
        <f>IF(E84=0," ",RANK(E84,E84:E93))</f>
        <v xml:space="preserve"> </v>
      </c>
      <c r="G84" s="19" t="str">
        <f>IF(E84=0," ",INDEX(PlacePts,F84,C82-1))</f>
        <v xml:space="preserve"> </v>
      </c>
      <c r="H84" s="28" t="str">
        <f>IF(E84=0," ",IF(E84/H$81*3&gt;3.9,3.9,IF(E84/H$81*3&gt;2.1,E84/H$81*3,2.1)))</f>
        <v xml:space="preserve"> </v>
      </c>
      <c r="I84" s="28" t="str">
        <f>IF(E84=0," ",H84+G84)</f>
        <v xml:space="preserve"> </v>
      </c>
    </row>
    <row r="85" spans="1:9">
      <c r="A85" s="19">
        <v>2</v>
      </c>
      <c r="B85" s="25"/>
      <c r="C85" s="5" t="str">
        <f t="shared" ref="C85:C93" si="15">LOOKUP(B85,Registration)</f>
        <v xml:space="preserve">  </v>
      </c>
      <c r="D85" s="9">
        <f>C81</f>
        <v>0</v>
      </c>
      <c r="E85" s="30"/>
      <c r="F85" s="19" t="str">
        <f>IF(E85=0," ",RANK(E85,E84:E93))</f>
        <v xml:space="preserve"> </v>
      </c>
      <c r="G85" s="19" t="str">
        <f>IF(E85=0," ",INDEX(PlacePts,F85,C82-1))</f>
        <v xml:space="preserve"> </v>
      </c>
      <c r="H85" s="28" t="str">
        <f t="shared" ref="H85:H93" si="16">IF(E85=0," ",IF(E85/H$81*3&gt;3.9,3.9,IF(E85/H$81*3&gt;2.1,E85/H$81*3,2.1)))</f>
        <v xml:space="preserve"> </v>
      </c>
      <c r="I85" s="28" t="str">
        <f t="shared" ref="I85:I93" si="17">IF(E85=0," ",H85+G85)</f>
        <v xml:space="preserve"> </v>
      </c>
    </row>
    <row r="86" spans="1:9">
      <c r="A86" s="19">
        <v>3</v>
      </c>
      <c r="B86" s="25"/>
      <c r="C86" s="5" t="str">
        <f t="shared" si="15"/>
        <v xml:space="preserve">  </v>
      </c>
      <c r="D86" s="9">
        <f>C81</f>
        <v>0</v>
      </c>
      <c r="E86" s="30"/>
      <c r="F86" s="19" t="str">
        <f>IF(E86=0," ",RANK(E86,E84:E93))</f>
        <v xml:space="preserve"> </v>
      </c>
      <c r="G86" s="19" t="str">
        <f>IF(E86=0," ",INDEX(PlacePts,F86,C82-1))</f>
        <v xml:space="preserve"> </v>
      </c>
      <c r="H86" s="28" t="str">
        <f t="shared" si="16"/>
        <v xml:space="preserve"> </v>
      </c>
      <c r="I86" s="28" t="str">
        <f t="shared" si="17"/>
        <v xml:space="preserve"> </v>
      </c>
    </row>
    <row r="87" spans="1:9">
      <c r="A87" s="19">
        <v>4</v>
      </c>
      <c r="B87" s="25"/>
      <c r="C87" s="5" t="str">
        <f t="shared" si="15"/>
        <v xml:space="preserve">  </v>
      </c>
      <c r="D87" s="9">
        <f>C81</f>
        <v>0</v>
      </c>
      <c r="E87" s="30"/>
      <c r="F87" s="19" t="str">
        <f>IF(E87=0," ",RANK(E87,E84:E93))</f>
        <v xml:space="preserve"> </v>
      </c>
      <c r="G87" s="19" t="str">
        <f>IF(E87=0," ",INDEX(PlacePts,F87,C82-1))</f>
        <v xml:space="preserve"> </v>
      </c>
      <c r="H87" s="28" t="str">
        <f t="shared" si="16"/>
        <v xml:space="preserve"> </v>
      </c>
      <c r="I87" s="28" t="str">
        <f t="shared" si="17"/>
        <v xml:space="preserve"> </v>
      </c>
    </row>
    <row r="88" spans="1:9">
      <c r="A88" s="19">
        <v>5</v>
      </c>
      <c r="B88" s="25"/>
      <c r="C88" s="5" t="str">
        <f t="shared" si="15"/>
        <v xml:space="preserve">  </v>
      </c>
      <c r="D88" s="9">
        <f>C81</f>
        <v>0</v>
      </c>
      <c r="E88" s="30"/>
      <c r="F88" s="19" t="str">
        <f>IF(E88=0," ",RANK(E88,E84:E93))</f>
        <v xml:space="preserve"> </v>
      </c>
      <c r="G88" s="19" t="str">
        <f>IF(E88=0," ",INDEX(PlacePts,F88,C82-1))</f>
        <v xml:space="preserve"> </v>
      </c>
      <c r="H88" s="28" t="str">
        <f t="shared" si="16"/>
        <v xml:space="preserve"> </v>
      </c>
      <c r="I88" s="28" t="str">
        <f t="shared" si="17"/>
        <v xml:space="preserve"> </v>
      </c>
    </row>
    <row r="89" spans="1:9">
      <c r="A89" s="19">
        <v>6</v>
      </c>
      <c r="B89" s="25"/>
      <c r="C89" s="5" t="str">
        <f t="shared" si="15"/>
        <v xml:space="preserve">  </v>
      </c>
      <c r="D89" s="9">
        <f>C81</f>
        <v>0</v>
      </c>
      <c r="E89" s="30"/>
      <c r="F89" s="19" t="str">
        <f>IF(E89=0," ",RANK(E89,E84:E93))</f>
        <v xml:space="preserve"> </v>
      </c>
      <c r="G89" s="19" t="str">
        <f>IF(E89=0," ",INDEX(PlacePts,F89,C82-1))</f>
        <v xml:space="preserve"> </v>
      </c>
      <c r="H89" s="28" t="str">
        <f t="shared" si="16"/>
        <v xml:space="preserve"> </v>
      </c>
      <c r="I89" s="28" t="str">
        <f t="shared" si="17"/>
        <v xml:space="preserve"> </v>
      </c>
    </row>
    <row r="90" spans="1:9">
      <c r="A90" s="19">
        <v>7</v>
      </c>
      <c r="B90" s="25"/>
      <c r="C90" s="5" t="str">
        <f t="shared" si="15"/>
        <v xml:space="preserve">  </v>
      </c>
      <c r="D90" s="9">
        <f>C81</f>
        <v>0</v>
      </c>
      <c r="E90" s="30"/>
      <c r="F90" s="19" t="str">
        <f>IF(E90=0," ",RANK(E90,E84:E93))</f>
        <v xml:space="preserve"> </v>
      </c>
      <c r="G90" s="19" t="str">
        <f>IF(E90=0," ",INDEX(PlacePts,F90,C82-1))</f>
        <v xml:space="preserve"> </v>
      </c>
      <c r="H90" s="28" t="str">
        <f t="shared" si="16"/>
        <v xml:space="preserve"> </v>
      </c>
      <c r="I90" s="28" t="str">
        <f t="shared" si="17"/>
        <v xml:space="preserve"> </v>
      </c>
    </row>
    <row r="91" spans="1:9">
      <c r="A91" s="19">
        <v>8</v>
      </c>
      <c r="B91" s="25"/>
      <c r="C91" s="5" t="str">
        <f t="shared" si="15"/>
        <v xml:space="preserve">  </v>
      </c>
      <c r="D91" s="9">
        <f>C81</f>
        <v>0</v>
      </c>
      <c r="E91" s="30"/>
      <c r="F91" s="19" t="str">
        <f>IF(E91=0," ",RANK(E91,E84:E93))</f>
        <v xml:space="preserve"> </v>
      </c>
      <c r="G91" s="19" t="str">
        <f>IF(E91=0," ",INDEX(PlacePts,F91,C82-1))</f>
        <v xml:space="preserve"> </v>
      </c>
      <c r="H91" s="28" t="str">
        <f t="shared" si="16"/>
        <v xml:space="preserve"> </v>
      </c>
      <c r="I91" s="28" t="str">
        <f t="shared" si="17"/>
        <v xml:space="preserve"> </v>
      </c>
    </row>
    <row r="92" spans="1:9">
      <c r="A92" s="19">
        <v>9</v>
      </c>
      <c r="B92" s="25"/>
      <c r="C92" s="5" t="str">
        <f t="shared" si="15"/>
        <v xml:space="preserve">  </v>
      </c>
      <c r="D92" s="9">
        <f>C81</f>
        <v>0</v>
      </c>
      <c r="E92" s="30"/>
      <c r="F92" s="19" t="str">
        <f>IF(E92=0," ",RANK(E92,E84:E93))</f>
        <v xml:space="preserve"> </v>
      </c>
      <c r="G92" s="19" t="str">
        <f>IF(E92=0," ",INDEX(PlacePts,F92,C82-1))</f>
        <v xml:space="preserve"> </v>
      </c>
      <c r="H92" s="28" t="str">
        <f t="shared" si="16"/>
        <v xml:space="preserve"> </v>
      </c>
      <c r="I92" s="28" t="str">
        <f t="shared" si="17"/>
        <v xml:space="preserve"> </v>
      </c>
    </row>
    <row r="93" spans="1:9">
      <c r="A93" s="19">
        <v>10</v>
      </c>
      <c r="B93" s="25"/>
      <c r="C93" s="5" t="str">
        <f t="shared" si="15"/>
        <v xml:space="preserve">  </v>
      </c>
      <c r="D93" s="9">
        <f>C81</f>
        <v>0</v>
      </c>
      <c r="E93" s="31"/>
      <c r="F93" s="19" t="str">
        <f>IF(E93=0," ",RANK(E93,E84:E93))</f>
        <v xml:space="preserve"> </v>
      </c>
      <c r="G93" s="19" t="str">
        <f>IF(E93=0," ",INDEX(PlacePts,F93,C82-1))</f>
        <v xml:space="preserve"> </v>
      </c>
      <c r="H93" s="28" t="str">
        <f t="shared" si="16"/>
        <v xml:space="preserve"> </v>
      </c>
      <c r="I93" s="28" t="str">
        <f t="shared" si="17"/>
        <v xml:space="preserve"> </v>
      </c>
    </row>
    <row r="95" spans="1:9">
      <c r="B95" s="19" t="s">
        <v>952</v>
      </c>
      <c r="C95" s="32"/>
      <c r="G95" s="19" t="s">
        <v>953</v>
      </c>
      <c r="H95" s="19" t="e">
        <f>AVERAGE(E98:E107)</f>
        <v>#DIV/0!</v>
      </c>
    </row>
    <row r="96" spans="1:9">
      <c r="B96" s="19" t="s">
        <v>954</v>
      </c>
      <c r="C96" s="19">
        <f>COUNT(B98:B107)</f>
        <v>0</v>
      </c>
      <c r="G96" s="19" t="s">
        <v>955</v>
      </c>
      <c r="H96" s="19">
        <f>MAX(E98:E107)</f>
        <v>0</v>
      </c>
    </row>
    <row r="97" spans="1:9">
      <c r="B97" s="19" t="s">
        <v>956</v>
      </c>
      <c r="C97" s="19" t="s">
        <v>957</v>
      </c>
      <c r="E97" s="19" t="s">
        <v>958</v>
      </c>
      <c r="F97" s="19" t="s">
        <v>959</v>
      </c>
      <c r="G97" s="19" t="s">
        <v>960</v>
      </c>
      <c r="H97" s="19" t="s">
        <v>961</v>
      </c>
      <c r="I97" s="19" t="s">
        <v>962</v>
      </c>
    </row>
    <row r="98" spans="1:9">
      <c r="A98" s="19">
        <v>1</v>
      </c>
      <c r="B98" s="25"/>
      <c r="C98" s="5" t="str">
        <f>LOOKUP(B98,Registration)</f>
        <v xml:space="preserve">  </v>
      </c>
      <c r="D98" s="9">
        <f>C95</f>
        <v>0</v>
      </c>
      <c r="E98" s="26"/>
      <c r="F98" s="19" t="str">
        <f>IF(E98=0," ",RANK(E98,E98:E107))</f>
        <v xml:space="preserve"> </v>
      </c>
      <c r="G98" s="19" t="str">
        <f>IF(E98=0," ",INDEX(PlacePts,F98,C96-1))</f>
        <v xml:space="preserve"> </v>
      </c>
      <c r="H98" s="28" t="str">
        <f>IF(E98=0," ",IF(E98/H$95*3&gt;3.9,3.9,IF(E98/H$95*3&gt;2.1,E98/H$95*3,2.1)))</f>
        <v xml:space="preserve"> </v>
      </c>
      <c r="I98" s="28" t="str">
        <f>IF(E98=0," ",H98+G98)</f>
        <v xml:space="preserve"> </v>
      </c>
    </row>
    <row r="99" spans="1:9">
      <c r="A99" s="19">
        <v>2</v>
      </c>
      <c r="B99" s="25"/>
      <c r="C99" s="5" t="str">
        <f t="shared" ref="C99:C107" si="18">LOOKUP(B99,Registration)</f>
        <v xml:space="preserve">  </v>
      </c>
      <c r="D99" s="9">
        <f>C95</f>
        <v>0</v>
      </c>
      <c r="E99" s="30"/>
      <c r="F99" s="19" t="str">
        <f>IF(E99=0," ",RANK(E99,E98:E107))</f>
        <v xml:space="preserve"> </v>
      </c>
      <c r="G99" s="19" t="str">
        <f>IF(E99=0," ",INDEX(PlacePts,F99,C96-1))</f>
        <v xml:space="preserve"> </v>
      </c>
      <c r="H99" s="28" t="str">
        <f t="shared" ref="H99:H107" si="19">IF(E99=0," ",IF(E99/H$95*3&gt;3.9,3.9,IF(E99/H$95*3&gt;2.1,E99/H$95*3,2.1)))</f>
        <v xml:space="preserve"> </v>
      </c>
      <c r="I99" s="28" t="str">
        <f t="shared" ref="I99:I107" si="20">IF(E99=0," ",H99+G99)</f>
        <v xml:space="preserve"> </v>
      </c>
    </row>
    <row r="100" spans="1:9">
      <c r="A100" s="19">
        <v>3</v>
      </c>
      <c r="B100" s="25"/>
      <c r="C100" s="5" t="str">
        <f t="shared" si="18"/>
        <v xml:space="preserve">  </v>
      </c>
      <c r="D100" s="9">
        <f>C95</f>
        <v>0</v>
      </c>
      <c r="E100" s="30"/>
      <c r="F100" s="19" t="str">
        <f>IF(E100=0," ",RANK(E100,E98:E107))</f>
        <v xml:space="preserve"> </v>
      </c>
      <c r="G100" s="19" t="str">
        <f>IF(E100=0," ",INDEX(PlacePts,F100,C96-1))</f>
        <v xml:space="preserve"> </v>
      </c>
      <c r="H100" s="28" t="str">
        <f t="shared" si="19"/>
        <v xml:space="preserve"> </v>
      </c>
      <c r="I100" s="28" t="str">
        <f t="shared" si="20"/>
        <v xml:space="preserve"> </v>
      </c>
    </row>
    <row r="101" spans="1:9">
      <c r="A101" s="19">
        <v>4</v>
      </c>
      <c r="B101" s="25"/>
      <c r="C101" s="5" t="str">
        <f t="shared" si="18"/>
        <v xml:space="preserve">  </v>
      </c>
      <c r="D101" s="9">
        <f>C95</f>
        <v>0</v>
      </c>
      <c r="E101" s="30"/>
      <c r="F101" s="19" t="str">
        <f>IF(E101=0," ",RANK(E101,E98:E107))</f>
        <v xml:space="preserve"> </v>
      </c>
      <c r="G101" s="19" t="str">
        <f>IF(E101=0," ",INDEX(PlacePts,F101,C96-1))</f>
        <v xml:space="preserve"> </v>
      </c>
      <c r="H101" s="28" t="str">
        <f t="shared" si="19"/>
        <v xml:space="preserve"> </v>
      </c>
      <c r="I101" s="28" t="str">
        <f t="shared" si="20"/>
        <v xml:space="preserve"> </v>
      </c>
    </row>
    <row r="102" spans="1:9">
      <c r="A102" s="19">
        <v>5</v>
      </c>
      <c r="B102" s="25"/>
      <c r="C102" s="5" t="str">
        <f t="shared" si="18"/>
        <v xml:space="preserve">  </v>
      </c>
      <c r="D102" s="9">
        <f>C95</f>
        <v>0</v>
      </c>
      <c r="E102" s="30"/>
      <c r="F102" s="19" t="str">
        <f>IF(E102=0," ",RANK(E102,E98:E107))</f>
        <v xml:space="preserve"> </v>
      </c>
      <c r="G102" s="19" t="str">
        <f>IF(E102=0," ",INDEX(PlacePts,F102,C96-1))</f>
        <v xml:space="preserve"> </v>
      </c>
      <c r="H102" s="28" t="str">
        <f t="shared" si="19"/>
        <v xml:space="preserve"> </v>
      </c>
      <c r="I102" s="28" t="str">
        <f t="shared" si="20"/>
        <v xml:space="preserve"> </v>
      </c>
    </row>
    <row r="103" spans="1:9">
      <c r="A103" s="19">
        <v>6</v>
      </c>
      <c r="B103" s="25"/>
      <c r="C103" s="5" t="str">
        <f t="shared" si="18"/>
        <v xml:space="preserve">  </v>
      </c>
      <c r="D103" s="9">
        <f>C95</f>
        <v>0</v>
      </c>
      <c r="E103" s="30"/>
      <c r="F103" s="19" t="str">
        <f>IF(E103=0," ",RANK(E103,E98:E107))</f>
        <v xml:space="preserve"> </v>
      </c>
      <c r="G103" s="19" t="str">
        <f>IF(E103=0," ",INDEX(PlacePts,F103,C96-1))</f>
        <v xml:space="preserve"> </v>
      </c>
      <c r="H103" s="28" t="str">
        <f t="shared" si="19"/>
        <v xml:space="preserve"> </v>
      </c>
      <c r="I103" s="28" t="str">
        <f t="shared" si="20"/>
        <v xml:space="preserve"> </v>
      </c>
    </row>
    <row r="104" spans="1:9">
      <c r="A104" s="19">
        <v>7</v>
      </c>
      <c r="B104" s="25"/>
      <c r="C104" s="5" t="str">
        <f t="shared" si="18"/>
        <v xml:space="preserve">  </v>
      </c>
      <c r="D104" s="9">
        <f>C95</f>
        <v>0</v>
      </c>
      <c r="E104" s="30"/>
      <c r="F104" s="19" t="str">
        <f>IF(E104=0," ",RANK(E104,E98:E107))</f>
        <v xml:space="preserve"> </v>
      </c>
      <c r="G104" s="19" t="str">
        <f>IF(E104=0," ",INDEX(PlacePts,F104,C96-1))</f>
        <v xml:space="preserve"> </v>
      </c>
      <c r="H104" s="28" t="str">
        <f t="shared" si="19"/>
        <v xml:space="preserve"> </v>
      </c>
      <c r="I104" s="28" t="str">
        <f t="shared" si="20"/>
        <v xml:space="preserve"> </v>
      </c>
    </row>
    <row r="105" spans="1:9">
      <c r="A105" s="19">
        <v>8</v>
      </c>
      <c r="B105" s="25"/>
      <c r="C105" s="5" t="str">
        <f t="shared" si="18"/>
        <v xml:space="preserve">  </v>
      </c>
      <c r="D105" s="9">
        <f>C95</f>
        <v>0</v>
      </c>
      <c r="E105" s="30"/>
      <c r="F105" s="19" t="str">
        <f>IF(E105=0," ",RANK(E105,E98:E107))</f>
        <v xml:space="preserve"> </v>
      </c>
      <c r="G105" s="19" t="str">
        <f>IF(E105=0," ",INDEX(PlacePts,F105,C96-1))</f>
        <v xml:space="preserve"> </v>
      </c>
      <c r="H105" s="28" t="str">
        <f t="shared" si="19"/>
        <v xml:space="preserve"> </v>
      </c>
      <c r="I105" s="28" t="str">
        <f t="shared" si="20"/>
        <v xml:space="preserve"> </v>
      </c>
    </row>
    <row r="106" spans="1:9">
      <c r="A106" s="19">
        <v>9</v>
      </c>
      <c r="B106" s="25"/>
      <c r="C106" s="5" t="str">
        <f t="shared" si="18"/>
        <v xml:space="preserve">  </v>
      </c>
      <c r="D106" s="9">
        <f>C95</f>
        <v>0</v>
      </c>
      <c r="E106" s="30"/>
      <c r="F106" s="19" t="str">
        <f>IF(E106=0," ",RANK(E106,E98:E107))</f>
        <v xml:space="preserve"> </v>
      </c>
      <c r="G106" s="19" t="str">
        <f>IF(E106=0," ",INDEX(PlacePts,F106,C96-1))</f>
        <v xml:space="preserve"> </v>
      </c>
      <c r="H106" s="28" t="str">
        <f t="shared" si="19"/>
        <v xml:space="preserve"> </v>
      </c>
      <c r="I106" s="28" t="str">
        <f t="shared" si="20"/>
        <v xml:space="preserve"> </v>
      </c>
    </row>
    <row r="107" spans="1:9">
      <c r="A107" s="19">
        <v>10</v>
      </c>
      <c r="B107" s="25"/>
      <c r="C107" s="5" t="str">
        <f t="shared" si="18"/>
        <v xml:space="preserve">  </v>
      </c>
      <c r="D107" s="9">
        <f>C95</f>
        <v>0</v>
      </c>
      <c r="E107" s="31"/>
      <c r="F107" s="19" t="str">
        <f>IF(E107=0," ",RANK(E107,E98:E107))</f>
        <v xml:space="preserve"> </v>
      </c>
      <c r="G107" s="19" t="str">
        <f>IF(E107=0," ",INDEX(PlacePts,F107,C96-1))</f>
        <v xml:space="preserve"> </v>
      </c>
      <c r="H107" s="28" t="str">
        <f t="shared" si="19"/>
        <v xml:space="preserve"> </v>
      </c>
      <c r="I107" s="28" t="str">
        <f t="shared" si="20"/>
        <v xml:space="preserve"> </v>
      </c>
    </row>
    <row r="109" spans="1:9">
      <c r="B109" s="19" t="s">
        <v>963</v>
      </c>
      <c r="C109" s="32"/>
      <c r="G109" s="19" t="s">
        <v>964</v>
      </c>
      <c r="H109" s="19" t="e">
        <f>AVERAGE(E112:E121)</f>
        <v>#DIV/0!</v>
      </c>
    </row>
    <row r="110" spans="1:9">
      <c r="B110" s="19" t="s">
        <v>965</v>
      </c>
      <c r="C110" s="19">
        <f>COUNT(B112:B121)</f>
        <v>0</v>
      </c>
      <c r="G110" s="19" t="s">
        <v>966</v>
      </c>
      <c r="H110" s="19">
        <f>MAX(E112:E121)</f>
        <v>0</v>
      </c>
    </row>
    <row r="111" spans="1:9">
      <c r="B111" s="19" t="s">
        <v>967</v>
      </c>
      <c r="C111" s="19" t="s">
        <v>968</v>
      </c>
      <c r="E111" s="19" t="s">
        <v>969</v>
      </c>
      <c r="F111" s="19" t="s">
        <v>970</v>
      </c>
      <c r="G111" s="19" t="s">
        <v>971</v>
      </c>
      <c r="H111" s="19" t="s">
        <v>972</v>
      </c>
      <c r="I111" s="19" t="s">
        <v>973</v>
      </c>
    </row>
    <row r="112" spans="1:9">
      <c r="A112" s="19">
        <v>1</v>
      </c>
      <c r="B112" s="25"/>
      <c r="C112" s="5" t="str">
        <f>LOOKUP(B112,Registration)</f>
        <v xml:space="preserve">  </v>
      </c>
      <c r="D112" s="9">
        <f>C109</f>
        <v>0</v>
      </c>
      <c r="E112" s="26"/>
      <c r="F112" s="19" t="str">
        <f>IF(E112=0," ",RANK(E112,E112:E121))</f>
        <v xml:space="preserve"> </v>
      </c>
      <c r="G112" s="19" t="str">
        <f>IF(E112=0," ",INDEX(PlacePts,F112,C110-1))</f>
        <v xml:space="preserve"> </v>
      </c>
      <c r="H112" s="28" t="str">
        <f>IF(E112=0," ",IF(E112/H$109*3&gt;3.9,3.9,IF(E112/H$109*3&gt;2.1,E112/H$109*3,2.1)))</f>
        <v xml:space="preserve"> </v>
      </c>
      <c r="I112" s="28" t="str">
        <f>IF(E112=0," ",H112+G112)</f>
        <v xml:space="preserve"> </v>
      </c>
    </row>
    <row r="113" spans="1:9">
      <c r="A113" s="19">
        <v>2</v>
      </c>
      <c r="B113" s="25"/>
      <c r="C113" s="5" t="str">
        <f t="shared" ref="C113:C121" si="21">LOOKUP(B113,Registration)</f>
        <v xml:space="preserve">  </v>
      </c>
      <c r="D113" s="9">
        <f>C109</f>
        <v>0</v>
      </c>
      <c r="E113" s="30"/>
      <c r="F113" s="19" t="str">
        <f>IF(E113=0," ",RANK(E113,E112:E121))</f>
        <v xml:space="preserve"> </v>
      </c>
      <c r="G113" s="19" t="str">
        <f>IF(E113=0," ",INDEX(PlacePts,F113,C110-1))</f>
        <v xml:space="preserve"> </v>
      </c>
      <c r="H113" s="28" t="str">
        <f t="shared" ref="H113:H121" si="22">IF(E113=0," ",IF(E113/H$109*3&gt;3.9,3.9,IF(E113/H$109*3&gt;2.1,E113/H$109*3,2.1)))</f>
        <v xml:space="preserve"> </v>
      </c>
      <c r="I113" s="28" t="str">
        <f t="shared" ref="I113:I121" si="23">IF(E113=0," ",H113+G113)</f>
        <v xml:space="preserve"> </v>
      </c>
    </row>
    <row r="114" spans="1:9">
      <c r="A114" s="19">
        <v>3</v>
      </c>
      <c r="B114" s="25"/>
      <c r="C114" s="5" t="str">
        <f t="shared" si="21"/>
        <v xml:space="preserve">  </v>
      </c>
      <c r="D114" s="9">
        <f>C109</f>
        <v>0</v>
      </c>
      <c r="E114" s="30"/>
      <c r="F114" s="19" t="str">
        <f>IF(E114=0," ",RANK(E114,E112:E121))</f>
        <v xml:space="preserve"> </v>
      </c>
      <c r="G114" s="19" t="str">
        <f>IF(E114=0," ",INDEX(PlacePts,F114,C110-1))</f>
        <v xml:space="preserve"> </v>
      </c>
      <c r="H114" s="28" t="str">
        <f t="shared" si="22"/>
        <v xml:space="preserve"> </v>
      </c>
      <c r="I114" s="28" t="str">
        <f t="shared" si="23"/>
        <v xml:space="preserve"> </v>
      </c>
    </row>
    <row r="115" spans="1:9">
      <c r="A115" s="19">
        <v>4</v>
      </c>
      <c r="B115" s="25"/>
      <c r="C115" s="5" t="str">
        <f t="shared" si="21"/>
        <v xml:space="preserve">  </v>
      </c>
      <c r="D115" s="9">
        <f>C109</f>
        <v>0</v>
      </c>
      <c r="E115" s="30"/>
      <c r="F115" s="19" t="str">
        <f>IF(E115=0," ",RANK(E115,E112:E121))</f>
        <v xml:space="preserve"> </v>
      </c>
      <c r="G115" s="19" t="str">
        <f>IF(E115=0," ",INDEX(PlacePts,F115,C110-1))</f>
        <v xml:space="preserve"> </v>
      </c>
      <c r="H115" s="28" t="str">
        <f t="shared" si="22"/>
        <v xml:space="preserve"> </v>
      </c>
      <c r="I115" s="28" t="str">
        <f t="shared" si="23"/>
        <v xml:space="preserve"> </v>
      </c>
    </row>
    <row r="116" spans="1:9">
      <c r="A116" s="19">
        <v>5</v>
      </c>
      <c r="B116" s="25"/>
      <c r="C116" s="5" t="str">
        <f t="shared" si="21"/>
        <v xml:space="preserve">  </v>
      </c>
      <c r="D116" s="9">
        <f>C109</f>
        <v>0</v>
      </c>
      <c r="E116" s="30"/>
      <c r="F116" s="19" t="str">
        <f>IF(E116=0," ",RANK(E116,E112:E121))</f>
        <v xml:space="preserve"> </v>
      </c>
      <c r="G116" s="19" t="str">
        <f>IF(E116=0," ",INDEX(PlacePts,F116,C110-1))</f>
        <v xml:space="preserve"> </v>
      </c>
      <c r="H116" s="28" t="str">
        <f t="shared" si="22"/>
        <v xml:space="preserve"> </v>
      </c>
      <c r="I116" s="28" t="str">
        <f t="shared" si="23"/>
        <v xml:space="preserve"> </v>
      </c>
    </row>
    <row r="117" spans="1:9">
      <c r="A117" s="19">
        <v>6</v>
      </c>
      <c r="B117" s="25"/>
      <c r="C117" s="5" t="str">
        <f t="shared" si="21"/>
        <v xml:space="preserve">  </v>
      </c>
      <c r="D117" s="9">
        <f>C109</f>
        <v>0</v>
      </c>
      <c r="E117" s="30"/>
      <c r="F117" s="19" t="str">
        <f>IF(E117=0," ",RANK(E117,E112:E121))</f>
        <v xml:space="preserve"> </v>
      </c>
      <c r="G117" s="19" t="str">
        <f>IF(E117=0," ",INDEX(PlacePts,F117,C110-1))</f>
        <v xml:space="preserve"> </v>
      </c>
      <c r="H117" s="28" t="str">
        <f t="shared" si="22"/>
        <v xml:space="preserve"> </v>
      </c>
      <c r="I117" s="28" t="str">
        <f t="shared" si="23"/>
        <v xml:space="preserve"> </v>
      </c>
    </row>
    <row r="118" spans="1:9">
      <c r="A118" s="19">
        <v>7</v>
      </c>
      <c r="B118" s="25"/>
      <c r="C118" s="5" t="str">
        <f t="shared" si="21"/>
        <v xml:space="preserve">  </v>
      </c>
      <c r="D118" s="9">
        <f>C109</f>
        <v>0</v>
      </c>
      <c r="E118" s="30"/>
      <c r="F118" s="19" t="str">
        <f>IF(E118=0," ",RANK(E118,E112:E121))</f>
        <v xml:space="preserve"> </v>
      </c>
      <c r="G118" s="19" t="str">
        <f>IF(E118=0," ",INDEX(PlacePts,F118,C110-1))</f>
        <v xml:space="preserve"> </v>
      </c>
      <c r="H118" s="28" t="str">
        <f t="shared" si="22"/>
        <v xml:space="preserve"> </v>
      </c>
      <c r="I118" s="28" t="str">
        <f t="shared" si="23"/>
        <v xml:space="preserve"> </v>
      </c>
    </row>
    <row r="119" spans="1:9">
      <c r="A119" s="19">
        <v>8</v>
      </c>
      <c r="B119" s="25"/>
      <c r="C119" s="5" t="str">
        <f t="shared" si="21"/>
        <v xml:space="preserve">  </v>
      </c>
      <c r="D119" s="9">
        <f>C109</f>
        <v>0</v>
      </c>
      <c r="E119" s="30"/>
      <c r="F119" s="19" t="str">
        <f>IF(E119=0," ",RANK(E119,E112:E121))</f>
        <v xml:space="preserve"> </v>
      </c>
      <c r="G119" s="19" t="str">
        <f>IF(E119=0," ",INDEX(PlacePts,F119,C110-1))</f>
        <v xml:space="preserve"> </v>
      </c>
      <c r="H119" s="28" t="str">
        <f t="shared" si="22"/>
        <v xml:space="preserve"> </v>
      </c>
      <c r="I119" s="28" t="str">
        <f t="shared" si="23"/>
        <v xml:space="preserve"> </v>
      </c>
    </row>
    <row r="120" spans="1:9">
      <c r="A120" s="19">
        <v>9</v>
      </c>
      <c r="B120" s="25"/>
      <c r="C120" s="5" t="str">
        <f t="shared" si="21"/>
        <v xml:space="preserve">  </v>
      </c>
      <c r="D120" s="9">
        <f>C109</f>
        <v>0</v>
      </c>
      <c r="E120" s="30"/>
      <c r="F120" s="19" t="str">
        <f>IF(E120=0," ",RANK(E120,E112:E121))</f>
        <v xml:space="preserve"> </v>
      </c>
      <c r="G120" s="19" t="str">
        <f>IF(E120=0," ",INDEX(PlacePts,F120,C110-1))</f>
        <v xml:space="preserve"> </v>
      </c>
      <c r="H120" s="28" t="str">
        <f t="shared" si="22"/>
        <v xml:space="preserve"> </v>
      </c>
      <c r="I120" s="28" t="str">
        <f t="shared" si="23"/>
        <v xml:space="preserve"> </v>
      </c>
    </row>
    <row r="121" spans="1:9">
      <c r="A121" s="19">
        <v>10</v>
      </c>
      <c r="B121" s="25"/>
      <c r="C121" s="5" t="str">
        <f t="shared" si="21"/>
        <v xml:space="preserve">  </v>
      </c>
      <c r="D121" s="9">
        <f>C109</f>
        <v>0</v>
      </c>
      <c r="E121" s="31"/>
      <c r="F121" s="19" t="str">
        <f>IF(E121=0," ",RANK(E121,E112:E121))</f>
        <v xml:space="preserve"> </v>
      </c>
      <c r="G121" s="19" t="str">
        <f>IF(E121=0," ",INDEX(PlacePts,F121,C110-1))</f>
        <v xml:space="preserve"> </v>
      </c>
      <c r="H121" s="28" t="str">
        <f t="shared" si="22"/>
        <v xml:space="preserve"> </v>
      </c>
      <c r="I121" s="28" t="str">
        <f t="shared" si="23"/>
        <v xml:space="preserve"> </v>
      </c>
    </row>
    <row r="123" spans="1:9">
      <c r="B123" s="19" t="s">
        <v>974</v>
      </c>
      <c r="C123" s="32"/>
      <c r="G123" s="19" t="s">
        <v>975</v>
      </c>
      <c r="H123" s="19" t="e">
        <f>AVERAGE(E126:E135)</f>
        <v>#DIV/0!</v>
      </c>
    </row>
    <row r="124" spans="1:9">
      <c r="B124" s="19" t="s">
        <v>976</v>
      </c>
      <c r="C124" s="19">
        <f>COUNT(B126:B135)</f>
        <v>0</v>
      </c>
      <c r="G124" s="19" t="s">
        <v>977</v>
      </c>
      <c r="H124" s="19">
        <f>MAX(E126:E135)</f>
        <v>0</v>
      </c>
    </row>
    <row r="125" spans="1:9">
      <c r="B125" s="19" t="s">
        <v>978</v>
      </c>
      <c r="C125" s="19" t="s">
        <v>979</v>
      </c>
      <c r="E125" s="19" t="s">
        <v>980</v>
      </c>
      <c r="F125" s="19" t="s">
        <v>981</v>
      </c>
      <c r="G125" s="19" t="s">
        <v>982</v>
      </c>
      <c r="H125" s="19" t="s">
        <v>983</v>
      </c>
      <c r="I125" s="19" t="s">
        <v>984</v>
      </c>
    </row>
    <row r="126" spans="1:9">
      <c r="A126" s="19">
        <v>1</v>
      </c>
      <c r="B126" s="25"/>
      <c r="C126" s="5" t="str">
        <f>LOOKUP(B126,Registration)</f>
        <v xml:space="preserve">  </v>
      </c>
      <c r="D126" s="9">
        <f>C123</f>
        <v>0</v>
      </c>
      <c r="E126" s="25"/>
      <c r="F126" s="19" t="str">
        <f>IF(E126=0," ",RANK(E126,E126:E135))</f>
        <v xml:space="preserve"> </v>
      </c>
      <c r="G126" s="19" t="str">
        <f>IF(E126=0," ",INDEX(PlacePts,F126,C124-1))</f>
        <v xml:space="preserve"> </v>
      </c>
      <c r="H126" s="28" t="str">
        <f>IF(E126=0," ",IF(E126/H$123*3&gt;3.9,3.9,IF(E126/H$123*3&gt;2.1,E126/H$123*3,2.1)))</f>
        <v xml:space="preserve"> </v>
      </c>
      <c r="I126" s="28" t="str">
        <f>IF(E126=0," ",H126+G126)</f>
        <v xml:space="preserve"> </v>
      </c>
    </row>
    <row r="127" spans="1:9">
      <c r="A127" s="19">
        <v>2</v>
      </c>
      <c r="B127" s="25"/>
      <c r="C127" s="5" t="str">
        <f t="shared" ref="C127:C135" si="24">LOOKUP(B127,Registration)</f>
        <v xml:space="preserve">  </v>
      </c>
      <c r="D127" s="9">
        <f>C123</f>
        <v>0</v>
      </c>
      <c r="E127" s="25"/>
      <c r="F127" s="19" t="str">
        <f>IF(E127=0," ",RANK(E127,E126:E135))</f>
        <v xml:space="preserve"> </v>
      </c>
      <c r="G127" s="19" t="str">
        <f>IF(E127=0," ",INDEX(PlacePts,F127,C124-1))</f>
        <v xml:space="preserve"> </v>
      </c>
      <c r="H127" s="28" t="str">
        <f t="shared" ref="H127:H135" si="25">IF(E127=0," ",IF(E127/H$123*3&gt;3.9,3.9,IF(E127/H$123*3&gt;2.1,E127/H$123*3,2.1)))</f>
        <v xml:space="preserve"> </v>
      </c>
      <c r="I127" s="28" t="str">
        <f t="shared" ref="I127:I135" si="26">IF(E127=0," ",H127+G127)</f>
        <v xml:space="preserve"> </v>
      </c>
    </row>
    <row r="128" spans="1:9">
      <c r="A128" s="19">
        <v>3</v>
      </c>
      <c r="B128" s="25"/>
      <c r="C128" s="5" t="str">
        <f t="shared" si="24"/>
        <v xml:space="preserve">  </v>
      </c>
      <c r="D128" s="9">
        <f>C123</f>
        <v>0</v>
      </c>
      <c r="E128" s="25"/>
      <c r="F128" s="19" t="str">
        <f>IF(E128=0," ",RANK(E128,E126:E135))</f>
        <v xml:space="preserve"> </v>
      </c>
      <c r="G128" s="19" t="str">
        <f>IF(E128=0," ",INDEX(PlacePts,F128,C124-1))</f>
        <v xml:space="preserve"> </v>
      </c>
      <c r="H128" s="28" t="str">
        <f t="shared" si="25"/>
        <v xml:space="preserve"> </v>
      </c>
      <c r="I128" s="28" t="str">
        <f t="shared" si="26"/>
        <v xml:space="preserve"> </v>
      </c>
    </row>
    <row r="129" spans="1:9">
      <c r="A129" s="19">
        <v>4</v>
      </c>
      <c r="B129" s="25"/>
      <c r="C129" s="5" t="str">
        <f t="shared" si="24"/>
        <v xml:space="preserve">  </v>
      </c>
      <c r="D129" s="9">
        <f>C123</f>
        <v>0</v>
      </c>
      <c r="E129" s="25"/>
      <c r="F129" s="19" t="str">
        <f>IF(E129=0," ",RANK(E129,E126:E135))</f>
        <v xml:space="preserve"> </v>
      </c>
      <c r="G129" s="19" t="str">
        <f>IF(E129=0," ",INDEX(PlacePts,F129,C124-1))</f>
        <v xml:space="preserve"> </v>
      </c>
      <c r="H129" s="28" t="str">
        <f t="shared" si="25"/>
        <v xml:space="preserve"> </v>
      </c>
      <c r="I129" s="28" t="str">
        <f t="shared" si="26"/>
        <v xml:space="preserve"> </v>
      </c>
    </row>
    <row r="130" spans="1:9">
      <c r="A130" s="19">
        <v>5</v>
      </c>
      <c r="B130" s="25"/>
      <c r="C130" s="5" t="str">
        <f t="shared" si="24"/>
        <v xml:space="preserve">  </v>
      </c>
      <c r="D130" s="9">
        <f>C123</f>
        <v>0</v>
      </c>
      <c r="E130" s="25"/>
      <c r="F130" s="19" t="str">
        <f>IF(E130=0," ",RANK(E130,E126:E135))</f>
        <v xml:space="preserve"> </v>
      </c>
      <c r="G130" s="19" t="str">
        <f>IF(E130=0," ",INDEX(PlacePts,F130,C124-1))</f>
        <v xml:space="preserve"> </v>
      </c>
      <c r="H130" s="28" t="str">
        <f t="shared" si="25"/>
        <v xml:space="preserve"> </v>
      </c>
      <c r="I130" s="28" t="str">
        <f t="shared" si="26"/>
        <v xml:space="preserve"> </v>
      </c>
    </row>
    <row r="131" spans="1:9">
      <c r="A131" s="19">
        <v>6</v>
      </c>
      <c r="B131" s="25"/>
      <c r="C131" s="5" t="str">
        <f t="shared" si="24"/>
        <v xml:space="preserve">  </v>
      </c>
      <c r="D131" s="9">
        <f>C123</f>
        <v>0</v>
      </c>
      <c r="E131" s="25"/>
      <c r="F131" s="19" t="str">
        <f>IF(E131=0," ",RANK(E131,E126:E135))</f>
        <v xml:space="preserve"> </v>
      </c>
      <c r="G131" s="19" t="str">
        <f>IF(E131=0," ",INDEX(PlacePts,F131,C124-1))</f>
        <v xml:space="preserve"> </v>
      </c>
      <c r="H131" s="28" t="str">
        <f t="shared" si="25"/>
        <v xml:space="preserve"> </v>
      </c>
      <c r="I131" s="28" t="str">
        <f t="shared" si="26"/>
        <v xml:space="preserve"> </v>
      </c>
    </row>
    <row r="132" spans="1:9">
      <c r="A132" s="19">
        <v>7</v>
      </c>
      <c r="B132" s="25"/>
      <c r="C132" s="5" t="str">
        <f t="shared" si="24"/>
        <v xml:space="preserve">  </v>
      </c>
      <c r="D132" s="9">
        <f>C123</f>
        <v>0</v>
      </c>
      <c r="E132" s="25"/>
      <c r="F132" s="19" t="str">
        <f>IF(E132=0," ",RANK(E132,E126:E135))</f>
        <v xml:space="preserve"> </v>
      </c>
      <c r="G132" s="19" t="str">
        <f>IF(E132=0," ",INDEX(PlacePts,F132,C124-1))</f>
        <v xml:space="preserve"> </v>
      </c>
      <c r="H132" s="28" t="str">
        <f t="shared" si="25"/>
        <v xml:space="preserve"> </v>
      </c>
      <c r="I132" s="28" t="str">
        <f t="shared" si="26"/>
        <v xml:space="preserve"> </v>
      </c>
    </row>
    <row r="133" spans="1:9">
      <c r="A133" s="19">
        <v>8</v>
      </c>
      <c r="B133" s="25"/>
      <c r="C133" s="5" t="str">
        <f t="shared" si="24"/>
        <v xml:space="preserve">  </v>
      </c>
      <c r="D133" s="9">
        <f>C123</f>
        <v>0</v>
      </c>
      <c r="E133" s="25"/>
      <c r="F133" s="19" t="str">
        <f>IF(E133=0," ",RANK(E133,E126:E135))</f>
        <v xml:space="preserve"> </v>
      </c>
      <c r="G133" s="19" t="str">
        <f>IF(E133=0," ",INDEX(PlacePts,F133,C124-1))</f>
        <v xml:space="preserve"> </v>
      </c>
      <c r="H133" s="28" t="str">
        <f t="shared" si="25"/>
        <v xml:space="preserve"> </v>
      </c>
      <c r="I133" s="28" t="str">
        <f t="shared" si="26"/>
        <v xml:space="preserve"> </v>
      </c>
    </row>
    <row r="134" spans="1:9">
      <c r="A134" s="19">
        <v>9</v>
      </c>
      <c r="B134" s="25"/>
      <c r="C134" s="5" t="str">
        <f t="shared" si="24"/>
        <v xml:space="preserve">  </v>
      </c>
      <c r="D134" s="9">
        <f>C123</f>
        <v>0</v>
      </c>
      <c r="E134" s="25"/>
      <c r="F134" s="19" t="str">
        <f>IF(E134=0," ",RANK(E134,E126:E135))</f>
        <v xml:space="preserve"> </v>
      </c>
      <c r="G134" s="19" t="str">
        <f>IF(E134=0," ",INDEX(PlacePts,F134,C124-1))</f>
        <v xml:space="preserve"> </v>
      </c>
      <c r="H134" s="28" t="str">
        <f t="shared" si="25"/>
        <v xml:space="preserve"> </v>
      </c>
      <c r="I134" s="28" t="str">
        <f t="shared" si="26"/>
        <v xml:space="preserve"> </v>
      </c>
    </row>
    <row r="135" spans="1:9">
      <c r="A135" s="19">
        <v>10</v>
      </c>
      <c r="B135" s="25"/>
      <c r="C135" s="5" t="str">
        <f t="shared" si="24"/>
        <v xml:space="preserve">  </v>
      </c>
      <c r="D135" s="9">
        <f>C123</f>
        <v>0</v>
      </c>
      <c r="E135" s="25"/>
      <c r="F135" s="19" t="str">
        <f>IF(E135=0," ",RANK(E135,E126:E135))</f>
        <v xml:space="preserve"> </v>
      </c>
      <c r="G135" s="19" t="str">
        <f>IF(E135=0," ",INDEX(PlacePts,F135,C124-1))</f>
        <v xml:space="preserve"> </v>
      </c>
      <c r="H135" s="28" t="str">
        <f t="shared" si="25"/>
        <v xml:space="preserve"> </v>
      </c>
      <c r="I135" s="28" t="str">
        <f t="shared" si="26"/>
        <v xml:space="preserve"> </v>
      </c>
    </row>
    <row r="138" spans="1:9">
      <c r="B138" s="19" t="s">
        <v>985</v>
      </c>
      <c r="C138" s="32"/>
      <c r="G138" s="19" t="s">
        <v>986</v>
      </c>
      <c r="H138" s="19" t="e">
        <f>AVERAGE(E141:E150)</f>
        <v>#DIV/0!</v>
      </c>
    </row>
    <row r="139" spans="1:9">
      <c r="B139" s="19" t="s">
        <v>987</v>
      </c>
      <c r="C139" s="19">
        <f>COUNT(B141:B150)</f>
        <v>0</v>
      </c>
      <c r="G139" s="19" t="s">
        <v>988</v>
      </c>
      <c r="H139" s="19">
        <f>MAX(E141:E150)</f>
        <v>0</v>
      </c>
    </row>
    <row r="140" spans="1:9">
      <c r="B140" s="19" t="s">
        <v>989</v>
      </c>
      <c r="C140" s="19" t="s">
        <v>990</v>
      </c>
      <c r="E140" s="19" t="s">
        <v>991</v>
      </c>
      <c r="F140" s="19" t="s">
        <v>992</v>
      </c>
      <c r="G140" s="19" t="s">
        <v>993</v>
      </c>
      <c r="H140" s="19" t="s">
        <v>994</v>
      </c>
      <c r="I140" s="19" t="s">
        <v>995</v>
      </c>
    </row>
    <row r="141" spans="1:9">
      <c r="A141" s="19">
        <v>1</v>
      </c>
      <c r="B141" s="25"/>
      <c r="C141" s="5" t="str">
        <f>LOOKUP(B141,Registration)</f>
        <v xml:space="preserve">  </v>
      </c>
      <c r="D141" s="9">
        <f>C138</f>
        <v>0</v>
      </c>
      <c r="E141" s="25"/>
      <c r="F141" s="19" t="str">
        <f>IF(E141=0," ",RANK(E141,E141:E150))</f>
        <v xml:space="preserve"> </v>
      </c>
      <c r="G141" s="19" t="str">
        <f>IF(E141=0," ",INDEX(PlacePts,F141,C139-1))</f>
        <v xml:space="preserve"> </v>
      </c>
      <c r="H141" s="28" t="str">
        <f>IF(E141=0," ",IF(E141/H$138*3&gt;3.9,3.9,IF(E141/H$138*3&gt;2.1,E141/H$138*3,2.1)))</f>
        <v xml:space="preserve"> </v>
      </c>
      <c r="I141" s="28" t="str">
        <f>IF(E141=0," ",H141+G141)</f>
        <v xml:space="preserve"> </v>
      </c>
    </row>
    <row r="142" spans="1:9">
      <c r="A142" s="19">
        <v>2</v>
      </c>
      <c r="B142" s="25"/>
      <c r="C142" s="5" t="str">
        <f t="shared" ref="C142:C150" si="27">LOOKUP(B142,Registration)</f>
        <v xml:space="preserve">  </v>
      </c>
      <c r="D142" s="9">
        <f>C138</f>
        <v>0</v>
      </c>
      <c r="E142" s="25"/>
      <c r="F142" s="19" t="str">
        <f>IF(E142=0," ",RANK(E142,E141:E150))</f>
        <v xml:space="preserve"> </v>
      </c>
      <c r="G142" s="19" t="str">
        <f>IF(E142=0," ",INDEX(PlacePts,F142,C139-1))</f>
        <v xml:space="preserve"> </v>
      </c>
      <c r="H142" s="28" t="str">
        <f t="shared" ref="H142:H150" si="28">IF(E142=0," ",IF(E142/H$138*3&gt;3.9,3.9,IF(E142/H$138*3&gt;2.1,E142/H$138*3,2.1)))</f>
        <v xml:space="preserve"> </v>
      </c>
      <c r="I142" s="28" t="str">
        <f t="shared" ref="I142:I150" si="29">IF(E142=0," ",H142+G142)</f>
        <v xml:space="preserve"> </v>
      </c>
    </row>
    <row r="143" spans="1:9">
      <c r="A143" s="19">
        <v>3</v>
      </c>
      <c r="B143" s="25"/>
      <c r="C143" s="5" t="str">
        <f t="shared" si="27"/>
        <v xml:space="preserve">  </v>
      </c>
      <c r="D143" s="9">
        <f>C138</f>
        <v>0</v>
      </c>
      <c r="E143" s="25"/>
      <c r="F143" s="19" t="str">
        <f>IF(E143=0," ",RANK(E143,E141:E150))</f>
        <v xml:space="preserve"> </v>
      </c>
      <c r="G143" s="19" t="str">
        <f>IF(E143=0," ",INDEX(PlacePts,F143,C139-1))</f>
        <v xml:space="preserve"> </v>
      </c>
      <c r="H143" s="28" t="str">
        <f t="shared" si="28"/>
        <v xml:space="preserve"> </v>
      </c>
      <c r="I143" s="28" t="str">
        <f t="shared" si="29"/>
        <v xml:space="preserve"> </v>
      </c>
    </row>
    <row r="144" spans="1:9">
      <c r="A144" s="19">
        <v>4</v>
      </c>
      <c r="B144" s="25"/>
      <c r="C144" s="5" t="str">
        <f t="shared" si="27"/>
        <v xml:space="preserve">  </v>
      </c>
      <c r="D144" s="9">
        <f>C138</f>
        <v>0</v>
      </c>
      <c r="E144" s="25"/>
      <c r="F144" s="19" t="str">
        <f>IF(E144=0," ",RANK(E144,E141:E150))</f>
        <v xml:space="preserve"> </v>
      </c>
      <c r="G144" s="19" t="str">
        <f>IF(E144=0," ",INDEX(PlacePts,F144,C139-1))</f>
        <v xml:space="preserve"> </v>
      </c>
      <c r="H144" s="28" t="str">
        <f t="shared" si="28"/>
        <v xml:space="preserve"> </v>
      </c>
      <c r="I144" s="28" t="str">
        <f t="shared" si="29"/>
        <v xml:space="preserve"> </v>
      </c>
    </row>
    <row r="145" spans="1:9">
      <c r="A145" s="19">
        <v>5</v>
      </c>
      <c r="B145" s="25"/>
      <c r="C145" s="5" t="str">
        <f t="shared" si="27"/>
        <v xml:space="preserve">  </v>
      </c>
      <c r="D145" s="9">
        <f>C138</f>
        <v>0</v>
      </c>
      <c r="E145" s="25"/>
      <c r="F145" s="19" t="str">
        <f>IF(E145=0," ",RANK(E145,E141:E150))</f>
        <v xml:space="preserve"> </v>
      </c>
      <c r="G145" s="19" t="str">
        <f>IF(E145=0," ",INDEX(PlacePts,F145,C139-1))</f>
        <v xml:space="preserve"> </v>
      </c>
      <c r="H145" s="28" t="str">
        <f t="shared" si="28"/>
        <v xml:space="preserve"> </v>
      </c>
      <c r="I145" s="28" t="str">
        <f t="shared" si="29"/>
        <v xml:space="preserve"> </v>
      </c>
    </row>
    <row r="146" spans="1:9">
      <c r="A146" s="19">
        <v>6</v>
      </c>
      <c r="B146" s="25"/>
      <c r="C146" s="5" t="str">
        <f t="shared" si="27"/>
        <v xml:space="preserve">  </v>
      </c>
      <c r="D146" s="9">
        <f>C138</f>
        <v>0</v>
      </c>
      <c r="E146" s="25"/>
      <c r="F146" s="19" t="str">
        <f>IF(E146=0," ",RANK(E146,E141:E150))</f>
        <v xml:space="preserve"> </v>
      </c>
      <c r="G146" s="19" t="str">
        <f>IF(E146=0," ",INDEX(PlacePts,F146,C139-1))</f>
        <v xml:space="preserve"> </v>
      </c>
      <c r="H146" s="28" t="str">
        <f t="shared" si="28"/>
        <v xml:space="preserve"> </v>
      </c>
      <c r="I146" s="28" t="str">
        <f t="shared" si="29"/>
        <v xml:space="preserve"> </v>
      </c>
    </row>
    <row r="147" spans="1:9">
      <c r="A147" s="19">
        <v>7</v>
      </c>
      <c r="B147" s="25"/>
      <c r="C147" s="5" t="str">
        <f t="shared" si="27"/>
        <v xml:space="preserve">  </v>
      </c>
      <c r="D147" s="9">
        <f>C138</f>
        <v>0</v>
      </c>
      <c r="E147" s="25"/>
      <c r="F147" s="19" t="str">
        <f>IF(E147=0," ",RANK(E147,E141:E150))</f>
        <v xml:space="preserve"> </v>
      </c>
      <c r="G147" s="19" t="str">
        <f>IF(E147=0," ",INDEX(PlacePts,F147,C139-1))</f>
        <v xml:space="preserve"> </v>
      </c>
      <c r="H147" s="28" t="str">
        <f t="shared" si="28"/>
        <v xml:space="preserve"> </v>
      </c>
      <c r="I147" s="28" t="str">
        <f t="shared" si="29"/>
        <v xml:space="preserve"> </v>
      </c>
    </row>
    <row r="148" spans="1:9">
      <c r="A148" s="19">
        <v>8</v>
      </c>
      <c r="B148" s="25"/>
      <c r="C148" s="5" t="str">
        <f t="shared" si="27"/>
        <v xml:space="preserve">  </v>
      </c>
      <c r="D148" s="9">
        <f>C138</f>
        <v>0</v>
      </c>
      <c r="E148" s="25"/>
      <c r="F148" s="19" t="str">
        <f>IF(E148=0," ",RANK(E148,E141:E150))</f>
        <v xml:space="preserve"> </v>
      </c>
      <c r="G148" s="19" t="str">
        <f>IF(E148=0," ",INDEX(PlacePts,F148,C139-1))</f>
        <v xml:space="preserve"> </v>
      </c>
      <c r="H148" s="28" t="str">
        <f t="shared" si="28"/>
        <v xml:space="preserve"> </v>
      </c>
      <c r="I148" s="28" t="str">
        <f t="shared" si="29"/>
        <v xml:space="preserve"> </v>
      </c>
    </row>
    <row r="149" spans="1:9">
      <c r="A149" s="19">
        <v>9</v>
      </c>
      <c r="B149" s="25"/>
      <c r="C149" s="5" t="str">
        <f t="shared" si="27"/>
        <v xml:space="preserve">  </v>
      </c>
      <c r="D149" s="9">
        <f>C138</f>
        <v>0</v>
      </c>
      <c r="E149" s="25"/>
      <c r="F149" s="19" t="str">
        <f>IF(E149=0," ",RANK(E149,E141:E150))</f>
        <v xml:space="preserve"> </v>
      </c>
      <c r="G149" s="19" t="str">
        <f>IF(E149=0," ",INDEX(PlacePts,F149,C139-1))</f>
        <v xml:space="preserve"> </v>
      </c>
      <c r="H149" s="28" t="str">
        <f t="shared" si="28"/>
        <v xml:space="preserve"> </v>
      </c>
      <c r="I149" s="28" t="str">
        <f t="shared" si="29"/>
        <v xml:space="preserve"> </v>
      </c>
    </row>
    <row r="150" spans="1:9">
      <c r="A150" s="19">
        <v>10</v>
      </c>
      <c r="B150" s="25"/>
      <c r="C150" s="5" t="str">
        <f t="shared" si="27"/>
        <v xml:space="preserve">  </v>
      </c>
      <c r="D150" s="9">
        <f>C138</f>
        <v>0</v>
      </c>
      <c r="E150" s="25"/>
      <c r="F150" s="19" t="str">
        <f>IF(E150=0," ",RANK(E150,E141:E150))</f>
        <v xml:space="preserve"> </v>
      </c>
      <c r="G150" s="19" t="str">
        <f>IF(E150=0," ",INDEX(PlacePts,F150,C139-1))</f>
        <v xml:space="preserve"> </v>
      </c>
      <c r="H150" s="28" t="str">
        <f t="shared" si="28"/>
        <v xml:space="preserve"> </v>
      </c>
      <c r="I150" s="28" t="str">
        <f t="shared" si="29"/>
        <v xml:space="preserve"> </v>
      </c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9" sqref="D9"/>
    </sheetView>
  </sheetViews>
  <sheetFormatPr defaultColWidth="9" defaultRowHeight="12.75"/>
  <sheetData>
    <row r="1" spans="1:10">
      <c r="B1" s="1" t="s">
        <v>1005</v>
      </c>
    </row>
    <row r="2" spans="1:10">
      <c r="B2" s="1" t="s">
        <v>996</v>
      </c>
    </row>
    <row r="3" spans="1:10">
      <c r="A3" s="1" t="s">
        <v>997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>
      <c r="A4" s="1">
        <v>1</v>
      </c>
      <c r="B4" s="55">
        <v>0.5</v>
      </c>
      <c r="C4" s="56">
        <v>1</v>
      </c>
      <c r="D4" s="56">
        <v>1.5</v>
      </c>
      <c r="E4" s="56">
        <v>2</v>
      </c>
      <c r="F4" s="56">
        <v>2.5</v>
      </c>
      <c r="G4" s="56">
        <v>3</v>
      </c>
      <c r="H4" s="56">
        <v>3.5</v>
      </c>
      <c r="I4" s="56">
        <v>4</v>
      </c>
      <c r="J4" s="57">
        <v>4.5</v>
      </c>
    </row>
    <row r="5" spans="1:10">
      <c r="A5" s="1">
        <v>2</v>
      </c>
      <c r="B5" s="58">
        <v>-0.5</v>
      </c>
      <c r="C5" s="59">
        <v>0</v>
      </c>
      <c r="D5" s="59">
        <v>0.5</v>
      </c>
      <c r="E5" s="59">
        <v>1</v>
      </c>
      <c r="F5" s="59">
        <v>1.5</v>
      </c>
      <c r="G5" s="59">
        <v>2</v>
      </c>
      <c r="H5" s="59">
        <v>2.5</v>
      </c>
      <c r="I5" s="59">
        <v>3</v>
      </c>
      <c r="J5" s="60">
        <v>3.5</v>
      </c>
    </row>
    <row r="6" spans="1:10">
      <c r="A6" s="1">
        <v>3</v>
      </c>
      <c r="B6" s="58"/>
      <c r="C6" s="59">
        <v>-1</v>
      </c>
      <c r="D6" s="59">
        <v>-0.5</v>
      </c>
      <c r="E6" s="59">
        <v>0</v>
      </c>
      <c r="F6" s="59">
        <v>0.5</v>
      </c>
      <c r="G6" s="59">
        <v>1</v>
      </c>
      <c r="H6" s="59">
        <v>1.5</v>
      </c>
      <c r="I6" s="59">
        <v>2</v>
      </c>
      <c r="J6" s="60">
        <v>2.5</v>
      </c>
    </row>
    <row r="7" spans="1:10">
      <c r="A7" s="1">
        <v>4</v>
      </c>
      <c r="B7" s="58"/>
      <c r="C7" s="59"/>
      <c r="D7" s="59">
        <v>-1.5</v>
      </c>
      <c r="E7" s="59">
        <v>-1</v>
      </c>
      <c r="F7" s="59">
        <v>-0.5</v>
      </c>
      <c r="G7" s="59">
        <v>0</v>
      </c>
      <c r="H7" s="59">
        <v>0.5</v>
      </c>
      <c r="I7" s="59">
        <v>1</v>
      </c>
      <c r="J7" s="60">
        <v>1.5</v>
      </c>
    </row>
    <row r="8" spans="1:10">
      <c r="A8" s="1">
        <v>5</v>
      </c>
      <c r="B8" s="58"/>
      <c r="C8" s="59"/>
      <c r="D8" s="59"/>
      <c r="E8" s="59">
        <v>-2</v>
      </c>
      <c r="F8" s="59">
        <v>-1.5</v>
      </c>
      <c r="G8" s="59">
        <v>-1</v>
      </c>
      <c r="H8" s="59">
        <v>-0.5</v>
      </c>
      <c r="I8" s="59">
        <v>0</v>
      </c>
      <c r="J8" s="60">
        <v>0.5</v>
      </c>
    </row>
    <row r="9" spans="1:10">
      <c r="A9" s="1">
        <v>6</v>
      </c>
      <c r="B9" s="58"/>
      <c r="C9" s="59"/>
      <c r="D9" s="59"/>
      <c r="E9" s="59"/>
      <c r="F9" s="59">
        <v>-2.5</v>
      </c>
      <c r="G9" s="59">
        <v>-2</v>
      </c>
      <c r="H9" s="59">
        <v>-1.5</v>
      </c>
      <c r="I9" s="59">
        <v>-1</v>
      </c>
      <c r="J9" s="60">
        <v>-0.5</v>
      </c>
    </row>
    <row r="10" spans="1:10">
      <c r="A10" s="1">
        <v>7</v>
      </c>
      <c r="B10" s="58"/>
      <c r="C10" s="59"/>
      <c r="D10" s="59"/>
      <c r="E10" s="59"/>
      <c r="F10" s="59"/>
      <c r="G10" s="59">
        <v>-3</v>
      </c>
      <c r="H10" s="59">
        <v>-2.5</v>
      </c>
      <c r="I10" s="59">
        <v>-2</v>
      </c>
      <c r="J10" s="60">
        <v>-1.5</v>
      </c>
    </row>
    <row r="11" spans="1:10">
      <c r="A11" s="1">
        <v>8</v>
      </c>
      <c r="B11" s="58"/>
      <c r="C11" s="59"/>
      <c r="D11" s="59"/>
      <c r="E11" s="59"/>
      <c r="F11" s="59"/>
      <c r="G11" s="59"/>
      <c r="H11" s="59">
        <v>-3.5</v>
      </c>
      <c r="I11" s="59">
        <v>-3</v>
      </c>
      <c r="J11" s="60">
        <v>-2.5</v>
      </c>
    </row>
    <row r="12" spans="1:10">
      <c r="A12" s="1">
        <v>9</v>
      </c>
      <c r="B12" s="58"/>
      <c r="C12" s="59"/>
      <c r="D12" s="59"/>
      <c r="E12" s="59"/>
      <c r="F12" s="59"/>
      <c r="G12" s="59"/>
      <c r="H12" s="59"/>
      <c r="I12" s="59">
        <v>-4</v>
      </c>
      <c r="J12" s="60">
        <v>-3.5</v>
      </c>
    </row>
    <row r="13" spans="1:10">
      <c r="A13" s="1">
        <v>10</v>
      </c>
      <c r="B13" s="61"/>
      <c r="C13" s="62"/>
      <c r="D13" s="62"/>
      <c r="E13" s="62"/>
      <c r="F13" s="62"/>
      <c r="G13" s="62"/>
      <c r="H13" s="62"/>
      <c r="I13" s="62"/>
      <c r="J13" s="63">
        <v>-4.5</v>
      </c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D449"/>
  <sheetViews>
    <sheetView topLeftCell="H9" zoomScale="75" workbookViewId="0">
      <pane xSplit="2" ySplit="1" topLeftCell="J10" activePane="bottomRight" state="frozen"/>
      <selection activeCell="H9" sqref="H9"/>
      <selection pane="topRight" activeCell="J9" sqref="J9"/>
      <selection pane="bottomLeft" activeCell="H10" sqref="H10"/>
      <selection pane="bottomRight" activeCell="I10" sqref="I10"/>
    </sheetView>
  </sheetViews>
  <sheetFormatPr defaultColWidth="9" defaultRowHeight="12.75"/>
  <cols>
    <col min="1" max="7" width="1.7109375" style="1" hidden="1" customWidth="1"/>
    <col min="8" max="8" width="6.28515625" customWidth="1"/>
    <col min="9" max="9" width="15.5703125" style="1" customWidth="1"/>
    <col min="10" max="10" width="2.42578125" style="1" customWidth="1"/>
    <col min="11" max="109" width="2.7109375" style="1" customWidth="1"/>
    <col min="110" max="110" width="5.5703125" customWidth="1"/>
    <col min="111" max="112" width="0" style="1" hidden="1" customWidth="1"/>
    <col min="113" max="114" width="9" customWidth="1"/>
    <col min="115" max="134" width="3.7109375" style="1" customWidth="1"/>
  </cols>
  <sheetData>
    <row r="1" spans="8:110" hidden="1"/>
    <row r="2" spans="8:110" hidden="1"/>
    <row r="3" spans="8:110" hidden="1"/>
    <row r="4" spans="8:110" hidden="1"/>
    <row r="5" spans="8:110" hidden="1"/>
    <row r="6" spans="8:110" hidden="1">
      <c r="J6" s="1" t="s">
        <v>998</v>
      </c>
    </row>
    <row r="7" spans="8:110" hidden="1">
      <c r="J7" s="1">
        <f>+$H10</f>
        <v>1</v>
      </c>
      <c r="K7" s="1">
        <f>+$H11</f>
        <v>2</v>
      </c>
      <c r="L7" s="1">
        <f>+$H12</f>
        <v>3</v>
      </c>
      <c r="M7" s="1">
        <f>+$H13</f>
        <v>4</v>
      </c>
      <c r="N7" s="1">
        <f>+$H14</f>
        <v>5</v>
      </c>
      <c r="O7" s="1">
        <f>+$H15</f>
        <v>6</v>
      </c>
      <c r="P7" s="1">
        <f>+$H16</f>
        <v>7</v>
      </c>
      <c r="Q7" s="1">
        <f>+$H17</f>
        <v>8</v>
      </c>
      <c r="R7" s="1">
        <f>+$H18</f>
        <v>9</v>
      </c>
      <c r="S7" s="1">
        <f>+$H19</f>
        <v>10</v>
      </c>
      <c r="T7" s="1">
        <f>+$H20</f>
        <v>11</v>
      </c>
      <c r="U7" s="1">
        <f>+$H21</f>
        <v>12</v>
      </c>
      <c r="V7" s="1">
        <f>+$H22</f>
        <v>13</v>
      </c>
      <c r="W7" s="1">
        <f>+$H23</f>
        <v>14</v>
      </c>
      <c r="X7" s="1">
        <f>+$H24</f>
        <v>15</v>
      </c>
      <c r="Y7" s="1">
        <f>+$H25</f>
        <v>16</v>
      </c>
      <c r="Z7" s="1">
        <f>+$H26</f>
        <v>17</v>
      </c>
      <c r="AA7" s="1">
        <f>+$H27</f>
        <v>18</v>
      </c>
      <c r="AB7" s="1">
        <f>+$H28</f>
        <v>19</v>
      </c>
      <c r="AC7" s="1">
        <f>+$H29</f>
        <v>20</v>
      </c>
      <c r="AD7" s="1">
        <f>+$H30</f>
        <v>21</v>
      </c>
      <c r="AE7" s="1">
        <f>+$H31</f>
        <v>22</v>
      </c>
      <c r="AF7" s="1">
        <f>+$H32</f>
        <v>23</v>
      </c>
      <c r="AG7" s="1">
        <f>+$H33</f>
        <v>24</v>
      </c>
      <c r="AH7" s="1">
        <f>+$H34</f>
        <v>25</v>
      </c>
      <c r="AI7" s="1">
        <f>+$H35</f>
        <v>26</v>
      </c>
      <c r="AJ7" s="1">
        <f>+$H36</f>
        <v>27</v>
      </c>
      <c r="AK7" s="1">
        <f>+$H37</f>
        <v>28</v>
      </c>
      <c r="AL7" s="1">
        <f>+$H38</f>
        <v>29</v>
      </c>
      <c r="AM7" s="1">
        <f>+$H39</f>
        <v>30</v>
      </c>
      <c r="AN7" s="1">
        <f>+$H40</f>
        <v>31</v>
      </c>
      <c r="AO7" s="1">
        <f>+$H41</f>
        <v>32</v>
      </c>
      <c r="AP7" s="1">
        <f>+$H42</f>
        <v>33</v>
      </c>
      <c r="AQ7" s="1">
        <f>+$H43</f>
        <v>34</v>
      </c>
      <c r="AR7" s="1">
        <f>+$H44</f>
        <v>35</v>
      </c>
      <c r="AS7" s="1">
        <f>+$H45</f>
        <v>36</v>
      </c>
      <c r="AT7" s="1">
        <f>+$H46</f>
        <v>37</v>
      </c>
      <c r="AU7" s="1">
        <f>+$H47</f>
        <v>38</v>
      </c>
      <c r="AV7" s="1">
        <f>+$H48</f>
        <v>39</v>
      </c>
      <c r="AW7" s="1">
        <f>+$H49</f>
        <v>40</v>
      </c>
      <c r="AX7" s="1">
        <f>+$H50</f>
        <v>41</v>
      </c>
      <c r="AY7" s="1">
        <f>+$H51</f>
        <v>42</v>
      </c>
      <c r="AZ7" s="1">
        <f>+$H52</f>
        <v>43</v>
      </c>
      <c r="BA7" s="1">
        <f>+$H53</f>
        <v>44</v>
      </c>
      <c r="BB7" s="1">
        <f>+$H54</f>
        <v>45</v>
      </c>
      <c r="BC7" s="1">
        <f>+$H55</f>
        <v>46</v>
      </c>
      <c r="BD7" s="1">
        <f>+$H56</f>
        <v>47</v>
      </c>
      <c r="BE7" s="1">
        <f>+$H57</f>
        <v>48</v>
      </c>
      <c r="BF7" s="1">
        <f>+$H58</f>
        <v>49</v>
      </c>
      <c r="BG7" s="1">
        <f>+$H59</f>
        <v>50</v>
      </c>
      <c r="BH7" s="1">
        <f>+$H60</f>
        <v>51</v>
      </c>
      <c r="BI7" s="1">
        <f>+$H61</f>
        <v>52</v>
      </c>
      <c r="BJ7" s="1">
        <f>+$H62</f>
        <v>53</v>
      </c>
      <c r="BK7" s="1">
        <f>+$H63</f>
        <v>54</v>
      </c>
      <c r="BL7" s="1">
        <f>+$H64</f>
        <v>55</v>
      </c>
      <c r="BM7" s="1">
        <f>+$H65</f>
        <v>56</v>
      </c>
      <c r="BN7" s="1">
        <f>+$H66</f>
        <v>57</v>
      </c>
      <c r="BO7" s="1">
        <f>+$H67</f>
        <v>58</v>
      </c>
      <c r="BP7" s="1">
        <f>+$H68</f>
        <v>59</v>
      </c>
      <c r="BQ7" s="1">
        <f>+$H69</f>
        <v>60</v>
      </c>
      <c r="BR7" s="1">
        <f>+$H70</f>
        <v>61</v>
      </c>
      <c r="BS7" s="1">
        <f>+$H71</f>
        <v>62</v>
      </c>
      <c r="BT7" s="1">
        <f>+$H72</f>
        <v>63</v>
      </c>
      <c r="BU7" s="1">
        <f>+$H73</f>
        <v>64</v>
      </c>
      <c r="BV7" s="1">
        <f>+$H74</f>
        <v>65</v>
      </c>
      <c r="BW7" s="1">
        <f>+$H75</f>
        <v>66</v>
      </c>
      <c r="BX7" s="1">
        <f>+$H76</f>
        <v>67</v>
      </c>
      <c r="BY7" s="1">
        <f>+$H77</f>
        <v>68</v>
      </c>
      <c r="BZ7" s="1">
        <f>+$H78</f>
        <v>69</v>
      </c>
      <c r="CA7" s="1">
        <f>+$H79</f>
        <v>70</v>
      </c>
      <c r="CB7" s="1">
        <f>+$H80</f>
        <v>71</v>
      </c>
      <c r="CC7" s="1">
        <f>+$H81</f>
        <v>72</v>
      </c>
      <c r="CD7" s="1">
        <f>+$H82</f>
        <v>73</v>
      </c>
      <c r="CE7" s="1">
        <f>+$H83</f>
        <v>74</v>
      </c>
      <c r="CF7" s="1">
        <f>+$H84</f>
        <v>75</v>
      </c>
      <c r="CG7" s="1">
        <f>+$H85</f>
        <v>76</v>
      </c>
      <c r="CH7" s="1">
        <f>+$H86</f>
        <v>77</v>
      </c>
      <c r="CI7" s="1">
        <f>+$H87</f>
        <v>78</v>
      </c>
      <c r="CJ7" s="1">
        <f>+$H88</f>
        <v>79</v>
      </c>
      <c r="CK7" s="1">
        <f>+$H89</f>
        <v>80</v>
      </c>
      <c r="CL7" s="1">
        <f>+$H90</f>
        <v>81</v>
      </c>
      <c r="CM7" s="1">
        <f>+$H91</f>
        <v>82</v>
      </c>
      <c r="CN7" s="1">
        <f>+$H92</f>
        <v>83</v>
      </c>
      <c r="CO7" s="1">
        <f>+$H93</f>
        <v>84</v>
      </c>
      <c r="CP7" s="1">
        <f>+$H94</f>
        <v>85</v>
      </c>
      <c r="CQ7" s="1">
        <f>+$H95</f>
        <v>86</v>
      </c>
      <c r="CR7" s="1">
        <f>+$H96</f>
        <v>87</v>
      </c>
      <c r="CS7" s="1">
        <f>+$H97</f>
        <v>88</v>
      </c>
      <c r="CT7" s="1">
        <f>+$H98</f>
        <v>89</v>
      </c>
      <c r="CU7" s="1">
        <f>+$H99</f>
        <v>90</v>
      </c>
      <c r="CV7" s="1">
        <f>+$H100</f>
        <v>91</v>
      </c>
      <c r="CW7" s="1">
        <f>+$H101</f>
        <v>92</v>
      </c>
      <c r="CX7" s="1">
        <f>+$H102</f>
        <v>93</v>
      </c>
      <c r="CY7" s="1">
        <f>+$H103</f>
        <v>94</v>
      </c>
      <c r="CZ7" s="1">
        <f>+$H104</f>
        <v>95</v>
      </c>
      <c r="DA7" s="1">
        <f>+$H105</f>
        <v>96</v>
      </c>
      <c r="DB7" s="1">
        <f>+$H106</f>
        <v>97</v>
      </c>
      <c r="DC7" s="1">
        <f>+$H107</f>
        <v>98</v>
      </c>
      <c r="DD7" s="1">
        <f>+$H108</f>
        <v>99</v>
      </c>
      <c r="DE7" s="1">
        <f>+$H109</f>
        <v>100</v>
      </c>
      <c r="DF7" s="1" t="s">
        <v>999</v>
      </c>
    </row>
    <row r="8" spans="8:110" hidden="1">
      <c r="DF8" s="1" t="s">
        <v>1000</v>
      </c>
    </row>
    <row r="9" spans="8:110" ht="84.75">
      <c r="H9" s="1" t="str">
        <f>Registration!B9</f>
        <v>Badge #</v>
      </c>
      <c r="I9" s="1" t="str">
        <f>Registration!C9</f>
        <v>Name</v>
      </c>
      <c r="J9" s="99" t="str">
        <f>I10</f>
        <v>Jim McDanold</v>
      </c>
      <c r="K9" s="99" t="str">
        <f>I11</f>
        <v>Mark Derrick</v>
      </c>
      <c r="L9" s="99" t="str">
        <f>I12</f>
        <v>Pierre Leboeuf</v>
      </c>
      <c r="M9" s="99" t="str">
        <f>I13</f>
        <v>Jeff Heuer</v>
      </c>
      <c r="N9" s="99" t="str">
        <f>I14</f>
        <v>Stephen Webb</v>
      </c>
      <c r="O9" s="99" t="str">
        <f>I15</f>
        <v>Peter Eldridge</v>
      </c>
      <c r="P9" s="99" t="str">
        <f>I16</f>
        <v>Simon Craddock</v>
      </c>
      <c r="Q9" s="99" t="str">
        <f>I17</f>
        <v>Mike Bennett</v>
      </c>
      <c r="R9" s="99" t="str">
        <f>I18</f>
        <v>Mark Geary</v>
      </c>
      <c r="S9" s="99" t="str">
        <f>I19</f>
        <v>John Jones</v>
      </c>
      <c r="T9" s="99" t="str">
        <f>I20</f>
        <v>Rick W.</v>
      </c>
      <c r="U9" s="99" t="str">
        <f>I21</f>
        <v>Gary Mroczka</v>
      </c>
      <c r="V9" s="99" t="str">
        <f>I22</f>
        <v>Chris Meyer</v>
      </c>
      <c r="W9" s="99" t="str">
        <f>I23</f>
        <v>Charles Ward</v>
      </c>
      <c r="X9" s="99" t="str">
        <f>I24</f>
        <v>John Tamplin</v>
      </c>
      <c r="Y9" s="99" t="str">
        <f>I25</f>
        <v>Jeanette Allen</v>
      </c>
      <c r="Z9" s="99" t="str">
        <f>I26</f>
        <v>Tim Flowers</v>
      </c>
      <c r="AA9" s="99" t="str">
        <f>I27</f>
        <v>Craig Bartell</v>
      </c>
      <c r="AB9" s="99" t="str">
        <f>I28</f>
        <v>Russell de</v>
      </c>
      <c r="AC9" s="99" t="str">
        <f>I29</f>
        <v>David Hecht</v>
      </c>
      <c r="AD9" s="99" t="str">
        <f>I30</f>
        <v>Alex Sheldon</v>
      </c>
      <c r="AE9" s="99" t="str">
        <f>I31</f>
        <v>Barrington B.</v>
      </c>
      <c r="AF9" s="99" t="str">
        <f>I32</f>
        <v>Jeremy V</v>
      </c>
      <c r="AG9" s="99" t="str">
        <f>I33</f>
        <v>Michael Monical</v>
      </c>
      <c r="AH9" s="99" t="str">
        <f>I34</f>
        <v>Ken Gutermuth</v>
      </c>
      <c r="AI9" s="99" t="str">
        <f>I35</f>
        <v>Debbie Gutermuth</v>
      </c>
      <c r="AJ9" s="99" t="str">
        <f>I36</f>
        <v>Bruce Beard</v>
      </c>
      <c r="AK9" s="99" t="str">
        <f>I37</f>
        <v>Rick Dutton</v>
      </c>
      <c r="AL9" s="99" t="str">
        <f>I38</f>
        <v>Matt Campbell</v>
      </c>
      <c r="AM9" s="99" t="str">
        <f>I39</f>
        <v>Mike Coyne</v>
      </c>
      <c r="AN9" s="99" t="str">
        <f>I40</f>
        <v>Allen Hammack</v>
      </c>
      <c r="AO9" s="99" t="str">
        <f>I41</f>
        <v>Rick Conrad</v>
      </c>
      <c r="AP9" s="99" t="str">
        <f>I42</f>
        <v>Tim Hardwick</v>
      </c>
      <c r="AQ9" s="99" t="str">
        <f>I43</f>
        <v>Elliott Segal</v>
      </c>
      <c r="AR9" s="99" t="str">
        <f>I44</f>
        <v>Robert Ford</v>
      </c>
      <c r="AS9" s="99" t="str">
        <f>I45</f>
        <v>Ken Boucher</v>
      </c>
      <c r="AT9" s="99" t="str">
        <f>I46</f>
        <v>Joe Gundersen</v>
      </c>
      <c r="AU9" s="99" t="str">
        <f>I47</f>
        <v>Anthony Carver</v>
      </c>
      <c r="AV9" s="99" t="str">
        <f>I48</f>
        <v>Dave Lionett</v>
      </c>
      <c r="AW9" s="99" t="str">
        <f>I49</f>
        <v>Paul Bolduc</v>
      </c>
      <c r="AX9" s="99" t="str">
        <f>I50</f>
        <v>Joe Rickman</v>
      </c>
      <c r="AY9" s="99" t="str">
        <f>I51</f>
        <v>Steve Walker</v>
      </c>
      <c r="AZ9" s="99" t="str">
        <f>I52</f>
        <v>Joann Walker</v>
      </c>
      <c r="BA9" s="99" t="str">
        <f>I53</f>
        <v>Troy Shady</v>
      </c>
      <c r="BB9" s="99" t="str">
        <f>I54</f>
        <v>Carol Lufburrow</v>
      </c>
      <c r="BC9" s="99" t="str">
        <f>I55</f>
        <v>Richard S</v>
      </c>
      <c r="BD9" s="99" t="str">
        <f>I56</f>
        <v>George Callen</v>
      </c>
      <c r="BE9" s="99" t="str">
        <f>I57</f>
        <v>William Barber</v>
      </c>
      <c r="BF9" s="99" t="str">
        <f>I58</f>
        <v>Charlie Beattie</v>
      </c>
      <c r="BG9" s="99" t="str">
        <f>I59</f>
        <v>Kevin Karg</v>
      </c>
      <c r="BH9" s="99" t="str">
        <f>+$I60</f>
        <v>David Synder</v>
      </c>
      <c r="BI9" s="99" t="str">
        <f>+$I61</f>
        <v>Franklin</v>
      </c>
      <c r="BJ9" s="99" t="str">
        <f>+$I62</f>
        <v>David Aber</v>
      </c>
      <c r="BK9" s="99" t="str">
        <f>+$I63</f>
        <v>Dale Maxfield</v>
      </c>
      <c r="BL9" s="99" t="str">
        <f>+$I64</f>
        <v>Lisa</v>
      </c>
      <c r="BM9" s="99" t="str">
        <f>+$I65</f>
        <v>player 56</v>
      </c>
      <c r="BN9" s="99" t="str">
        <f>+$I66</f>
        <v>player 57</v>
      </c>
      <c r="BO9" s="99" t="str">
        <f>+$I67</f>
        <v>player 58</v>
      </c>
      <c r="BP9" s="99" t="str">
        <f>+$I68</f>
        <v>player 59</v>
      </c>
      <c r="BQ9" s="99" t="str">
        <f>+$I69</f>
        <v>player 60</v>
      </c>
      <c r="BR9" s="99" t="str">
        <f>+$I70</f>
        <v>player 61</v>
      </c>
      <c r="BS9" s="99" t="str">
        <f>+$I71</f>
        <v>player 62</v>
      </c>
      <c r="BT9" s="99" t="str">
        <f>+$I72</f>
        <v>player 63</v>
      </c>
      <c r="BU9" s="99" t="str">
        <f>+$I73</f>
        <v>player 64</v>
      </c>
      <c r="BV9" s="99" t="str">
        <f>+$I74</f>
        <v>player 65</v>
      </c>
      <c r="BW9" s="99" t="str">
        <f>+$I75</f>
        <v>player 66</v>
      </c>
      <c r="BX9" s="99" t="str">
        <f>+$I76</f>
        <v>player 67</v>
      </c>
      <c r="BY9" s="99" t="str">
        <f>+$I77</f>
        <v>player 68</v>
      </c>
      <c r="BZ9" s="99" t="str">
        <f>+$I78</f>
        <v>player 69</v>
      </c>
      <c r="CA9" s="99" t="str">
        <f>+$I79</f>
        <v>player 70</v>
      </c>
      <c r="CB9" s="99" t="str">
        <f>+$I80</f>
        <v>player 71</v>
      </c>
      <c r="CC9" s="99" t="str">
        <f>+$I81</f>
        <v>player 72</v>
      </c>
      <c r="CD9" s="99" t="str">
        <f>+$I82</f>
        <v>player 73</v>
      </c>
      <c r="CE9" s="99" t="str">
        <f>+$I83</f>
        <v>player 74</v>
      </c>
      <c r="CF9" s="99" t="str">
        <f>+$I84</f>
        <v>player 75</v>
      </c>
      <c r="CG9" s="99" t="str">
        <f>+$I85</f>
        <v>player 76</v>
      </c>
      <c r="CH9" s="99" t="str">
        <f>+$I86</f>
        <v>player 77</v>
      </c>
      <c r="CI9" s="99" t="str">
        <f>+$I87</f>
        <v>player 78</v>
      </c>
      <c r="CJ9" s="99" t="str">
        <f>+$I88</f>
        <v>player 79</v>
      </c>
      <c r="CK9" s="99" t="str">
        <f>+$I89</f>
        <v>player 80</v>
      </c>
      <c r="CL9" s="99" t="str">
        <f>+$I90</f>
        <v>player 81</v>
      </c>
      <c r="CM9" s="99" t="str">
        <f>+$I91</f>
        <v>player 82</v>
      </c>
      <c r="CN9" s="99" t="str">
        <f>+$I92</f>
        <v>player 83</v>
      </c>
      <c r="CO9" s="99" t="str">
        <f>+$I93</f>
        <v>player 84</v>
      </c>
      <c r="CP9" s="99" t="str">
        <f>+$I94</f>
        <v>player 85</v>
      </c>
      <c r="CQ9" s="99" t="str">
        <f>+$I95</f>
        <v>player 86</v>
      </c>
      <c r="CR9" s="99" t="str">
        <f>+$I96</f>
        <v>player 87</v>
      </c>
      <c r="CS9" s="99" t="str">
        <f>+$I97</f>
        <v>player 88</v>
      </c>
      <c r="CT9" s="99" t="str">
        <f>+$I98</f>
        <v>player 89</v>
      </c>
      <c r="CU9" s="99" t="str">
        <f>+$I99</f>
        <v>player 90</v>
      </c>
      <c r="CV9" s="99" t="str">
        <f>+$I100</f>
        <v>player 91</v>
      </c>
      <c r="CW9" s="99" t="str">
        <f>+$I101</f>
        <v>player 92</v>
      </c>
      <c r="CX9" s="99" t="str">
        <f>+$I102</f>
        <v>player 93</v>
      </c>
      <c r="CY9" s="99" t="str">
        <f>+$I103</f>
        <v>player 94</v>
      </c>
      <c r="CZ9" s="99" t="str">
        <f>+$I104</f>
        <v>player 95</v>
      </c>
      <c r="DA9" s="99" t="str">
        <f>+$I105</f>
        <v>player 96</v>
      </c>
      <c r="DB9" s="99" t="str">
        <f>+$I106</f>
        <v>player 97</v>
      </c>
      <c r="DC9" s="99" t="str">
        <f>+$I107</f>
        <v>player 98</v>
      </c>
      <c r="DD9" s="99" t="str">
        <f>+$I108</f>
        <v>player 99</v>
      </c>
      <c r="DE9" s="99" t="str">
        <f>+$I109</f>
        <v>player 100</v>
      </c>
    </row>
    <row r="10" spans="8:110" ht="15.75">
      <c r="H10" s="64">
        <f>Registration!B11</f>
        <v>1</v>
      </c>
      <c r="I10" s="1" t="str">
        <f>Registration!C11</f>
        <v>Jim McDanold</v>
      </c>
      <c r="J10" s="98" t="str">
        <f t="shared" ref="J10:AO10" si="0">IF(ROW()=COLUMN(),"-",(COUNTIF(G1_1,$H10)*COUNTIF(G1_1,J$7))+(COUNTIF(G1_2,$H10)*COUNTIF(G1_2,J$7))+(COUNTIF(G1_3,$H10)*COUNTIF(G1_3,J$7))+(COUNTIF(G1_4,$H10)*COUNTIF(G1_4,J$7))+(COUNTIF(G1_5,$H10)*COUNTIF(G1_5,J$7))+(COUNTIF(G1_6,$H10)*COUNTIF(G1_6,J$7))+(COUNTIF(G1_7,$H10)*COUNTIF(G1_7,J$7))+(COUNTIF(G1_8,$H10)*COUNTIF(G1_8,J$7))+(COUNTIF(G1_9,$H10)*COUNTIF(G1_9,J$7))+(COUNTIF(G1_10,$H10)*COUNTIF(G1_10,J$7))+(COUNTIF(G2_1,$H10)*COUNTIF(G2_1,J$7))+(COUNTIF(G2_2,$H10)*COUNTIF(G2_2,J$7))+(COUNTIF(G2_3,$H10)*COUNTIF(G2_3,J$7))+(COUNTIF(G2_4,$H10)*COUNTIF(G2_4,J$7))+(COUNTIF(G2_5,$H10)*COUNTIF(G2_5,J$7))+(COUNTIF(G2_6,$H10)*COUNTIF(G2_6,J$7))+(COUNTIF(G2_7,$H10)*COUNTIF(G2_7,J$7))+(COUNTIF(G2_8,$H10)*COUNTIF(G2_8,J$7))+(COUNTIF(G2_9,$H10)*COUNTIF(G2_9,J$7))+(COUNTIF(G2_10,$H10)*COUNTIF(G2_10,J$7))+J116)</f>
        <v>-</v>
      </c>
      <c r="K10" s="98">
        <f t="shared" si="0"/>
        <v>0</v>
      </c>
      <c r="L10" s="98">
        <f t="shared" si="0"/>
        <v>1</v>
      </c>
      <c r="M10" s="98">
        <f t="shared" si="0"/>
        <v>1</v>
      </c>
      <c r="N10" s="98">
        <f t="shared" si="0"/>
        <v>1</v>
      </c>
      <c r="O10" s="98">
        <f t="shared" si="0"/>
        <v>0</v>
      </c>
      <c r="P10" s="98">
        <f t="shared" si="0"/>
        <v>0</v>
      </c>
      <c r="Q10" s="98">
        <f t="shared" si="0"/>
        <v>0</v>
      </c>
      <c r="R10" s="98">
        <f t="shared" si="0"/>
        <v>1</v>
      </c>
      <c r="S10" s="98">
        <f t="shared" si="0"/>
        <v>1</v>
      </c>
      <c r="T10" s="98">
        <f t="shared" si="0"/>
        <v>1</v>
      </c>
      <c r="U10" s="98">
        <f t="shared" si="0"/>
        <v>0</v>
      </c>
      <c r="V10" s="98">
        <f t="shared" si="0"/>
        <v>0</v>
      </c>
      <c r="W10" s="98">
        <f t="shared" si="0"/>
        <v>0</v>
      </c>
      <c r="X10" s="98">
        <f t="shared" si="0"/>
        <v>0</v>
      </c>
      <c r="Y10" s="98">
        <f t="shared" si="0"/>
        <v>0</v>
      </c>
      <c r="Z10" s="98">
        <f t="shared" si="0"/>
        <v>0</v>
      </c>
      <c r="AA10" s="98">
        <f t="shared" si="0"/>
        <v>0</v>
      </c>
      <c r="AB10" s="98">
        <f t="shared" si="0"/>
        <v>1</v>
      </c>
      <c r="AC10" s="98">
        <f t="shared" si="0"/>
        <v>0</v>
      </c>
      <c r="AD10" s="98">
        <f t="shared" si="0"/>
        <v>0</v>
      </c>
      <c r="AE10" s="98">
        <f t="shared" si="0"/>
        <v>0</v>
      </c>
      <c r="AF10" s="98">
        <f t="shared" si="0"/>
        <v>0</v>
      </c>
      <c r="AG10" s="98">
        <f t="shared" si="0"/>
        <v>2</v>
      </c>
      <c r="AH10" s="98">
        <f t="shared" si="0"/>
        <v>0</v>
      </c>
      <c r="AI10" s="98">
        <f t="shared" si="0"/>
        <v>0</v>
      </c>
      <c r="AJ10" s="98">
        <f t="shared" si="0"/>
        <v>0</v>
      </c>
      <c r="AK10" s="98">
        <f t="shared" si="0"/>
        <v>0</v>
      </c>
      <c r="AL10" s="98">
        <f t="shared" si="0"/>
        <v>0</v>
      </c>
      <c r="AM10" s="98">
        <f t="shared" si="0"/>
        <v>0</v>
      </c>
      <c r="AN10" s="98">
        <f t="shared" si="0"/>
        <v>0</v>
      </c>
      <c r="AO10" s="98">
        <f t="shared" si="0"/>
        <v>0</v>
      </c>
      <c r="AP10" s="98">
        <f t="shared" ref="AP10:BU10" si="1">IF(ROW()=COLUMN(),"-",(COUNTIF(G1_1,$H10)*COUNTIF(G1_1,AP$7))+(COUNTIF(G1_2,$H10)*COUNTIF(G1_2,AP$7))+(COUNTIF(G1_3,$H10)*COUNTIF(G1_3,AP$7))+(COUNTIF(G1_4,$H10)*COUNTIF(G1_4,AP$7))+(COUNTIF(G1_5,$H10)*COUNTIF(G1_5,AP$7))+(COUNTIF(G1_6,$H10)*COUNTIF(G1_6,AP$7))+(COUNTIF(G1_7,$H10)*COUNTIF(G1_7,AP$7))+(COUNTIF(G1_8,$H10)*COUNTIF(G1_8,AP$7))+(COUNTIF(G1_9,$H10)*COUNTIF(G1_9,AP$7))+(COUNTIF(G1_10,$H10)*COUNTIF(G1_10,AP$7))+(COUNTIF(G2_1,$H10)*COUNTIF(G2_1,AP$7))+(COUNTIF(G2_2,$H10)*COUNTIF(G2_2,AP$7))+(COUNTIF(G2_3,$H10)*COUNTIF(G2_3,AP$7))+(COUNTIF(G2_4,$H10)*COUNTIF(G2_4,AP$7))+(COUNTIF(G2_5,$H10)*COUNTIF(G2_5,AP$7))+(COUNTIF(G2_6,$H10)*COUNTIF(G2_6,AP$7))+(COUNTIF(G2_7,$H10)*COUNTIF(G2_7,AP$7))+(COUNTIF(G2_8,$H10)*COUNTIF(G2_8,AP$7))+(COUNTIF(G2_9,$H10)*COUNTIF(G2_9,AP$7))+(COUNTIF(G2_10,$H10)*COUNTIF(G2_10,AP$7))+AP116)</f>
        <v>0</v>
      </c>
      <c r="AQ10" s="98">
        <f t="shared" si="1"/>
        <v>0</v>
      </c>
      <c r="AR10" s="98">
        <f t="shared" si="1"/>
        <v>0</v>
      </c>
      <c r="AS10" s="98">
        <f t="shared" si="1"/>
        <v>0</v>
      </c>
      <c r="AT10" s="98">
        <f t="shared" si="1"/>
        <v>0</v>
      </c>
      <c r="AU10" s="98">
        <f t="shared" si="1"/>
        <v>0</v>
      </c>
      <c r="AV10" s="98">
        <f t="shared" si="1"/>
        <v>0</v>
      </c>
      <c r="AW10" s="98">
        <f t="shared" si="1"/>
        <v>0</v>
      </c>
      <c r="AX10" s="98">
        <f t="shared" si="1"/>
        <v>0</v>
      </c>
      <c r="AY10" s="98">
        <f t="shared" si="1"/>
        <v>0</v>
      </c>
      <c r="AZ10" s="98">
        <f t="shared" si="1"/>
        <v>0</v>
      </c>
      <c r="BA10" s="98">
        <f t="shared" si="1"/>
        <v>0</v>
      </c>
      <c r="BB10" s="98">
        <f t="shared" si="1"/>
        <v>0</v>
      </c>
      <c r="BC10" s="98">
        <f t="shared" si="1"/>
        <v>0</v>
      </c>
      <c r="BD10" s="98">
        <f t="shared" si="1"/>
        <v>0</v>
      </c>
      <c r="BE10" s="98">
        <f t="shared" si="1"/>
        <v>0</v>
      </c>
      <c r="BF10" s="98">
        <f t="shared" si="1"/>
        <v>0</v>
      </c>
      <c r="BG10" s="98">
        <f t="shared" si="1"/>
        <v>0</v>
      </c>
      <c r="BH10" s="98">
        <f t="shared" si="1"/>
        <v>1</v>
      </c>
      <c r="BI10" s="98">
        <f t="shared" si="1"/>
        <v>0</v>
      </c>
      <c r="BJ10" s="98">
        <f t="shared" si="1"/>
        <v>2</v>
      </c>
      <c r="BK10" s="98">
        <f t="shared" si="1"/>
        <v>0</v>
      </c>
      <c r="BL10" s="98">
        <f t="shared" si="1"/>
        <v>0</v>
      </c>
      <c r="BM10" s="98">
        <f t="shared" si="1"/>
        <v>0</v>
      </c>
      <c r="BN10" s="98">
        <f t="shared" si="1"/>
        <v>0</v>
      </c>
      <c r="BO10" s="98">
        <f t="shared" si="1"/>
        <v>0</v>
      </c>
      <c r="BP10" s="98">
        <f t="shared" si="1"/>
        <v>0</v>
      </c>
      <c r="BQ10" s="98">
        <f t="shared" si="1"/>
        <v>0</v>
      </c>
      <c r="BR10" s="98">
        <f t="shared" si="1"/>
        <v>0</v>
      </c>
      <c r="BS10" s="98">
        <f t="shared" si="1"/>
        <v>0</v>
      </c>
      <c r="BT10" s="98">
        <f t="shared" si="1"/>
        <v>0</v>
      </c>
      <c r="BU10" s="98">
        <f t="shared" si="1"/>
        <v>0</v>
      </c>
      <c r="BV10" s="98">
        <f t="shared" ref="BV10:DE10" si="2">IF(ROW()=COLUMN(),"-",(COUNTIF(G1_1,$H10)*COUNTIF(G1_1,BV$7))+(COUNTIF(G1_2,$H10)*COUNTIF(G1_2,BV$7))+(COUNTIF(G1_3,$H10)*COUNTIF(G1_3,BV$7))+(COUNTIF(G1_4,$H10)*COUNTIF(G1_4,BV$7))+(COUNTIF(G1_5,$H10)*COUNTIF(G1_5,BV$7))+(COUNTIF(G1_6,$H10)*COUNTIF(G1_6,BV$7))+(COUNTIF(G1_7,$H10)*COUNTIF(G1_7,BV$7))+(COUNTIF(G1_8,$H10)*COUNTIF(G1_8,BV$7))+(COUNTIF(G1_9,$H10)*COUNTIF(G1_9,BV$7))+(COUNTIF(G1_10,$H10)*COUNTIF(G1_10,BV$7))+(COUNTIF(G2_1,$H10)*COUNTIF(G2_1,BV$7))+(COUNTIF(G2_2,$H10)*COUNTIF(G2_2,BV$7))+(COUNTIF(G2_3,$H10)*COUNTIF(G2_3,BV$7))+(COUNTIF(G2_4,$H10)*COUNTIF(G2_4,BV$7))+(COUNTIF(G2_5,$H10)*COUNTIF(G2_5,BV$7))+(COUNTIF(G2_6,$H10)*COUNTIF(G2_6,BV$7))+(COUNTIF(G2_7,$H10)*COUNTIF(G2_7,BV$7))+(COUNTIF(G2_8,$H10)*COUNTIF(G2_8,BV$7))+(COUNTIF(G2_9,$H10)*COUNTIF(G2_9,BV$7))+(COUNTIF(G2_10,$H10)*COUNTIF(G2_10,BV$7))+BV116)</f>
        <v>0</v>
      </c>
      <c r="BW10" s="98">
        <f t="shared" si="2"/>
        <v>0</v>
      </c>
      <c r="BX10" s="98">
        <f t="shared" si="2"/>
        <v>0</v>
      </c>
      <c r="BY10" s="98">
        <f t="shared" si="2"/>
        <v>0</v>
      </c>
      <c r="BZ10" s="98">
        <f t="shared" si="2"/>
        <v>0</v>
      </c>
      <c r="CA10" s="98">
        <f t="shared" si="2"/>
        <v>0</v>
      </c>
      <c r="CB10" s="98">
        <f t="shared" si="2"/>
        <v>0</v>
      </c>
      <c r="CC10" s="98">
        <f t="shared" si="2"/>
        <v>0</v>
      </c>
      <c r="CD10" s="98">
        <f t="shared" si="2"/>
        <v>0</v>
      </c>
      <c r="CE10" s="98">
        <f t="shared" si="2"/>
        <v>0</v>
      </c>
      <c r="CF10" s="98">
        <f t="shared" si="2"/>
        <v>0</v>
      </c>
      <c r="CG10" s="98">
        <f t="shared" si="2"/>
        <v>0</v>
      </c>
      <c r="CH10" s="98">
        <f t="shared" si="2"/>
        <v>0</v>
      </c>
      <c r="CI10" s="98">
        <f t="shared" si="2"/>
        <v>0</v>
      </c>
      <c r="CJ10" s="98">
        <f t="shared" si="2"/>
        <v>0</v>
      </c>
      <c r="CK10" s="98">
        <f t="shared" si="2"/>
        <v>0</v>
      </c>
      <c r="CL10" s="98">
        <f t="shared" si="2"/>
        <v>0</v>
      </c>
      <c r="CM10" s="98">
        <f t="shared" si="2"/>
        <v>0</v>
      </c>
      <c r="CN10" s="98">
        <f t="shared" si="2"/>
        <v>0</v>
      </c>
      <c r="CO10" s="98">
        <f t="shared" si="2"/>
        <v>0</v>
      </c>
      <c r="CP10" s="98">
        <f t="shared" si="2"/>
        <v>0</v>
      </c>
      <c r="CQ10" s="98">
        <f t="shared" si="2"/>
        <v>0</v>
      </c>
      <c r="CR10" s="98">
        <f t="shared" si="2"/>
        <v>0</v>
      </c>
      <c r="CS10" s="98">
        <f t="shared" si="2"/>
        <v>0</v>
      </c>
      <c r="CT10" s="98">
        <f t="shared" si="2"/>
        <v>0</v>
      </c>
      <c r="CU10" s="98">
        <f t="shared" si="2"/>
        <v>0</v>
      </c>
      <c r="CV10" s="98">
        <f t="shared" si="2"/>
        <v>0</v>
      </c>
      <c r="CW10" s="98">
        <f t="shared" si="2"/>
        <v>0</v>
      </c>
      <c r="CX10" s="98">
        <f t="shared" si="2"/>
        <v>0</v>
      </c>
      <c r="CY10" s="98">
        <f t="shared" si="2"/>
        <v>0</v>
      </c>
      <c r="CZ10" s="98">
        <f t="shared" si="2"/>
        <v>0</v>
      </c>
      <c r="DA10" s="98">
        <f t="shared" si="2"/>
        <v>0</v>
      </c>
      <c r="DB10" s="98">
        <f t="shared" si="2"/>
        <v>0</v>
      </c>
      <c r="DC10" s="98">
        <f t="shared" si="2"/>
        <v>0</v>
      </c>
      <c r="DD10" s="98">
        <f t="shared" si="2"/>
        <v>0</v>
      </c>
      <c r="DE10" s="98">
        <f t="shared" si="2"/>
        <v>0</v>
      </c>
      <c r="DF10">
        <f>COUNTIF(J10:DE10,"&gt;0")/5</f>
        <v>2</v>
      </c>
    </row>
    <row r="11" spans="8:110" ht="15.75">
      <c r="H11" s="64">
        <f>Registration!B12</f>
        <v>2</v>
      </c>
      <c r="I11" s="1" t="str">
        <f>Registration!C12</f>
        <v>Mark Derrick</v>
      </c>
      <c r="J11" s="98">
        <f t="shared" ref="J11:AO11" si="3">IF(ROW()=COLUMN(),"-",(COUNTIF(G1_1,$H11)*COUNTIF(G1_1,J$7))+(COUNTIF(G1_2,$H11)*COUNTIF(G1_2,J$7))+(COUNTIF(G1_3,$H11)*COUNTIF(G1_3,J$7))+(COUNTIF(G1_4,$H11)*COUNTIF(G1_4,J$7))+(COUNTIF(G1_5,$H11)*COUNTIF(G1_5,J$7))+(COUNTIF(G1_6,$H11)*COUNTIF(G1_6,J$7))+(COUNTIF(G1_7,$H11)*COUNTIF(G1_7,J$7))+(COUNTIF(G1_8,$H11)*COUNTIF(G1_8,J$7))+(COUNTIF(G1_9,$H11)*COUNTIF(G1_9,J$7))+(COUNTIF(G1_10,$H11)*COUNTIF(G1_10,J$7))+(COUNTIF(G2_1,$H11)*COUNTIF(G2_1,J$7))+(COUNTIF(G2_2,$H11)*COUNTIF(G2_2,J$7))+(COUNTIF(G2_3,$H11)*COUNTIF(G2_3,J$7))+(COUNTIF(G2_4,$H11)*COUNTIF(G2_4,J$7))+(COUNTIF(G2_5,$H11)*COUNTIF(G2_5,J$7))+(COUNTIF(G2_6,$H11)*COUNTIF(G2_6,J$7))+(COUNTIF(G2_7,$H11)*COUNTIF(G2_7,J$7))+(COUNTIF(G2_8,$H11)*COUNTIF(G2_8,J$7))+(COUNTIF(G2_9,$H11)*COUNTIF(G2_9,J$7))+(COUNTIF(G2_10,$H11)*COUNTIF(G2_10,J$7))+J117)</f>
        <v>0</v>
      </c>
      <c r="K11" s="98" t="str">
        <f t="shared" si="3"/>
        <v>-</v>
      </c>
      <c r="L11" s="98">
        <f t="shared" si="3"/>
        <v>0</v>
      </c>
      <c r="M11" s="98">
        <f t="shared" si="3"/>
        <v>0</v>
      </c>
      <c r="N11" s="98">
        <f t="shared" si="3"/>
        <v>0</v>
      </c>
      <c r="O11" s="98">
        <f t="shared" si="3"/>
        <v>1</v>
      </c>
      <c r="P11" s="98">
        <f t="shared" si="3"/>
        <v>0</v>
      </c>
      <c r="Q11" s="98">
        <f t="shared" si="3"/>
        <v>0</v>
      </c>
      <c r="R11" s="98">
        <f t="shared" si="3"/>
        <v>1</v>
      </c>
      <c r="S11" s="98">
        <f t="shared" si="3"/>
        <v>1</v>
      </c>
      <c r="T11" s="98">
        <f t="shared" si="3"/>
        <v>2</v>
      </c>
      <c r="U11" s="98">
        <f t="shared" si="3"/>
        <v>0</v>
      </c>
      <c r="V11" s="98">
        <f t="shared" si="3"/>
        <v>0</v>
      </c>
      <c r="W11" s="98">
        <f t="shared" si="3"/>
        <v>0</v>
      </c>
      <c r="X11" s="98">
        <f t="shared" si="3"/>
        <v>0</v>
      </c>
      <c r="Y11" s="98">
        <f t="shared" si="3"/>
        <v>0</v>
      </c>
      <c r="Z11" s="98">
        <f t="shared" si="3"/>
        <v>0</v>
      </c>
      <c r="AA11" s="98">
        <f t="shared" si="3"/>
        <v>0</v>
      </c>
      <c r="AB11" s="98">
        <f t="shared" si="3"/>
        <v>0</v>
      </c>
      <c r="AC11" s="98">
        <f t="shared" si="3"/>
        <v>0</v>
      </c>
      <c r="AD11" s="98">
        <f t="shared" si="3"/>
        <v>0</v>
      </c>
      <c r="AE11" s="98">
        <f t="shared" si="3"/>
        <v>0</v>
      </c>
      <c r="AF11" s="98">
        <f t="shared" si="3"/>
        <v>0</v>
      </c>
      <c r="AG11" s="98">
        <f t="shared" si="3"/>
        <v>0</v>
      </c>
      <c r="AH11" s="98">
        <f t="shared" si="3"/>
        <v>1</v>
      </c>
      <c r="AI11" s="98">
        <f t="shared" si="3"/>
        <v>0</v>
      </c>
      <c r="AJ11" s="98">
        <f t="shared" si="3"/>
        <v>0</v>
      </c>
      <c r="AK11" s="98">
        <f t="shared" si="3"/>
        <v>0</v>
      </c>
      <c r="AL11" s="98">
        <f t="shared" si="3"/>
        <v>1</v>
      </c>
      <c r="AM11" s="98">
        <f t="shared" si="3"/>
        <v>0</v>
      </c>
      <c r="AN11" s="98">
        <f t="shared" si="3"/>
        <v>0</v>
      </c>
      <c r="AO11" s="98">
        <f t="shared" si="3"/>
        <v>0</v>
      </c>
      <c r="AP11" s="98">
        <f t="shared" ref="AP11:BU11" si="4">IF(ROW()=COLUMN(),"-",(COUNTIF(G1_1,$H11)*COUNTIF(G1_1,AP$7))+(COUNTIF(G1_2,$H11)*COUNTIF(G1_2,AP$7))+(COUNTIF(G1_3,$H11)*COUNTIF(G1_3,AP$7))+(COUNTIF(G1_4,$H11)*COUNTIF(G1_4,AP$7))+(COUNTIF(G1_5,$H11)*COUNTIF(G1_5,AP$7))+(COUNTIF(G1_6,$H11)*COUNTIF(G1_6,AP$7))+(COUNTIF(G1_7,$H11)*COUNTIF(G1_7,AP$7))+(COUNTIF(G1_8,$H11)*COUNTIF(G1_8,AP$7))+(COUNTIF(G1_9,$H11)*COUNTIF(G1_9,AP$7))+(COUNTIF(G1_10,$H11)*COUNTIF(G1_10,AP$7))+(COUNTIF(G2_1,$H11)*COUNTIF(G2_1,AP$7))+(COUNTIF(G2_2,$H11)*COUNTIF(G2_2,AP$7))+(COUNTIF(G2_3,$H11)*COUNTIF(G2_3,AP$7))+(COUNTIF(G2_4,$H11)*COUNTIF(G2_4,AP$7))+(COUNTIF(G2_5,$H11)*COUNTIF(G2_5,AP$7))+(COUNTIF(G2_6,$H11)*COUNTIF(G2_6,AP$7))+(COUNTIF(G2_7,$H11)*COUNTIF(G2_7,AP$7))+(COUNTIF(G2_8,$H11)*COUNTIF(G2_8,AP$7))+(COUNTIF(G2_9,$H11)*COUNTIF(G2_9,AP$7))+(COUNTIF(G2_10,$H11)*COUNTIF(G2_10,AP$7))+AP117)</f>
        <v>0</v>
      </c>
      <c r="AQ11" s="98">
        <f t="shared" si="4"/>
        <v>0</v>
      </c>
      <c r="AR11" s="98">
        <f t="shared" si="4"/>
        <v>0</v>
      </c>
      <c r="AS11" s="98">
        <f t="shared" si="4"/>
        <v>0</v>
      </c>
      <c r="AT11" s="98">
        <f t="shared" si="4"/>
        <v>0</v>
      </c>
      <c r="AU11" s="98">
        <f t="shared" si="4"/>
        <v>0</v>
      </c>
      <c r="AV11" s="98">
        <f t="shared" si="4"/>
        <v>0</v>
      </c>
      <c r="AW11" s="98">
        <f t="shared" si="4"/>
        <v>0</v>
      </c>
      <c r="AX11" s="98">
        <f t="shared" si="4"/>
        <v>0</v>
      </c>
      <c r="AY11" s="98">
        <f t="shared" si="4"/>
        <v>0</v>
      </c>
      <c r="AZ11" s="98">
        <f t="shared" si="4"/>
        <v>0</v>
      </c>
      <c r="BA11" s="98">
        <f t="shared" si="4"/>
        <v>0</v>
      </c>
      <c r="BB11" s="98">
        <f t="shared" si="4"/>
        <v>0</v>
      </c>
      <c r="BC11" s="98">
        <f t="shared" si="4"/>
        <v>0</v>
      </c>
      <c r="BD11" s="98">
        <f t="shared" si="4"/>
        <v>0</v>
      </c>
      <c r="BE11" s="98">
        <f t="shared" si="4"/>
        <v>0</v>
      </c>
      <c r="BF11" s="98">
        <f t="shared" si="4"/>
        <v>1</v>
      </c>
      <c r="BG11" s="98">
        <f t="shared" si="4"/>
        <v>0</v>
      </c>
      <c r="BH11" s="98">
        <f t="shared" si="4"/>
        <v>1</v>
      </c>
      <c r="BI11" s="98">
        <f t="shared" si="4"/>
        <v>0</v>
      </c>
      <c r="BJ11" s="98">
        <f t="shared" si="4"/>
        <v>1</v>
      </c>
      <c r="BK11" s="98">
        <f t="shared" si="4"/>
        <v>0</v>
      </c>
      <c r="BL11" s="98">
        <f t="shared" si="4"/>
        <v>0</v>
      </c>
      <c r="BM11" s="98">
        <f t="shared" si="4"/>
        <v>0</v>
      </c>
      <c r="BN11" s="98">
        <f t="shared" si="4"/>
        <v>0</v>
      </c>
      <c r="BO11" s="98">
        <f t="shared" si="4"/>
        <v>0</v>
      </c>
      <c r="BP11" s="98">
        <f t="shared" si="4"/>
        <v>0</v>
      </c>
      <c r="BQ11" s="98">
        <f t="shared" si="4"/>
        <v>0</v>
      </c>
      <c r="BR11" s="98">
        <f t="shared" si="4"/>
        <v>0</v>
      </c>
      <c r="BS11" s="98">
        <f t="shared" si="4"/>
        <v>0</v>
      </c>
      <c r="BT11" s="98">
        <f t="shared" si="4"/>
        <v>0</v>
      </c>
      <c r="BU11" s="98">
        <f t="shared" si="4"/>
        <v>0</v>
      </c>
      <c r="BV11" s="98">
        <f t="shared" ref="BV11:DE11" si="5">IF(ROW()=COLUMN(),"-",(COUNTIF(G1_1,$H11)*COUNTIF(G1_1,BV$7))+(COUNTIF(G1_2,$H11)*COUNTIF(G1_2,BV$7))+(COUNTIF(G1_3,$H11)*COUNTIF(G1_3,BV$7))+(COUNTIF(G1_4,$H11)*COUNTIF(G1_4,BV$7))+(COUNTIF(G1_5,$H11)*COUNTIF(G1_5,BV$7))+(COUNTIF(G1_6,$H11)*COUNTIF(G1_6,BV$7))+(COUNTIF(G1_7,$H11)*COUNTIF(G1_7,BV$7))+(COUNTIF(G1_8,$H11)*COUNTIF(G1_8,BV$7))+(COUNTIF(G1_9,$H11)*COUNTIF(G1_9,BV$7))+(COUNTIF(G1_10,$H11)*COUNTIF(G1_10,BV$7))+(COUNTIF(G2_1,$H11)*COUNTIF(G2_1,BV$7))+(COUNTIF(G2_2,$H11)*COUNTIF(G2_2,BV$7))+(COUNTIF(G2_3,$H11)*COUNTIF(G2_3,BV$7))+(COUNTIF(G2_4,$H11)*COUNTIF(G2_4,BV$7))+(COUNTIF(G2_5,$H11)*COUNTIF(G2_5,BV$7))+(COUNTIF(G2_6,$H11)*COUNTIF(G2_6,BV$7))+(COUNTIF(G2_7,$H11)*COUNTIF(G2_7,BV$7))+(COUNTIF(G2_8,$H11)*COUNTIF(G2_8,BV$7))+(COUNTIF(G2_9,$H11)*COUNTIF(G2_9,BV$7))+(COUNTIF(G2_10,$H11)*COUNTIF(G2_10,BV$7))+BV117)</f>
        <v>0</v>
      </c>
      <c r="BW11" s="98">
        <f t="shared" si="5"/>
        <v>0</v>
      </c>
      <c r="BX11" s="98">
        <f t="shared" si="5"/>
        <v>0</v>
      </c>
      <c r="BY11" s="98">
        <f t="shared" si="5"/>
        <v>0</v>
      </c>
      <c r="BZ11" s="98">
        <f t="shared" si="5"/>
        <v>0</v>
      </c>
      <c r="CA11" s="98">
        <f t="shared" si="5"/>
        <v>0</v>
      </c>
      <c r="CB11" s="98">
        <f t="shared" si="5"/>
        <v>0</v>
      </c>
      <c r="CC11" s="98">
        <f t="shared" si="5"/>
        <v>0</v>
      </c>
      <c r="CD11" s="98">
        <f t="shared" si="5"/>
        <v>0</v>
      </c>
      <c r="CE11" s="98">
        <f t="shared" si="5"/>
        <v>0</v>
      </c>
      <c r="CF11" s="98">
        <f t="shared" si="5"/>
        <v>0</v>
      </c>
      <c r="CG11" s="98">
        <f t="shared" si="5"/>
        <v>0</v>
      </c>
      <c r="CH11" s="98">
        <f t="shared" si="5"/>
        <v>0</v>
      </c>
      <c r="CI11" s="98">
        <f t="shared" si="5"/>
        <v>0</v>
      </c>
      <c r="CJ11" s="98">
        <f t="shared" si="5"/>
        <v>0</v>
      </c>
      <c r="CK11" s="98">
        <f t="shared" si="5"/>
        <v>0</v>
      </c>
      <c r="CL11" s="98">
        <f t="shared" si="5"/>
        <v>0</v>
      </c>
      <c r="CM11" s="98">
        <f t="shared" si="5"/>
        <v>0</v>
      </c>
      <c r="CN11" s="98">
        <f t="shared" si="5"/>
        <v>0</v>
      </c>
      <c r="CO11" s="98">
        <f t="shared" si="5"/>
        <v>0</v>
      </c>
      <c r="CP11" s="98">
        <f t="shared" si="5"/>
        <v>0</v>
      </c>
      <c r="CQ11" s="98">
        <f t="shared" si="5"/>
        <v>0</v>
      </c>
      <c r="CR11" s="98">
        <f t="shared" si="5"/>
        <v>0</v>
      </c>
      <c r="CS11" s="98">
        <f t="shared" si="5"/>
        <v>0</v>
      </c>
      <c r="CT11" s="98">
        <f t="shared" si="5"/>
        <v>0</v>
      </c>
      <c r="CU11" s="98">
        <f t="shared" si="5"/>
        <v>0</v>
      </c>
      <c r="CV11" s="98">
        <f t="shared" si="5"/>
        <v>0</v>
      </c>
      <c r="CW11" s="98">
        <f t="shared" si="5"/>
        <v>0</v>
      </c>
      <c r="CX11" s="98">
        <f t="shared" si="5"/>
        <v>0</v>
      </c>
      <c r="CY11" s="98">
        <f t="shared" si="5"/>
        <v>0</v>
      </c>
      <c r="CZ11" s="98">
        <f t="shared" si="5"/>
        <v>0</v>
      </c>
      <c r="DA11" s="98">
        <f t="shared" si="5"/>
        <v>0</v>
      </c>
      <c r="DB11" s="98">
        <f t="shared" si="5"/>
        <v>0</v>
      </c>
      <c r="DC11" s="98">
        <f t="shared" si="5"/>
        <v>0</v>
      </c>
      <c r="DD11" s="98">
        <f t="shared" si="5"/>
        <v>0</v>
      </c>
      <c r="DE11" s="98">
        <f t="shared" si="5"/>
        <v>0</v>
      </c>
      <c r="DF11">
        <f t="shared" ref="DF11:DF74" si="6">COUNTIF(J11:DE11,"&gt;0")/5</f>
        <v>1.8</v>
      </c>
    </row>
    <row r="12" spans="8:110" ht="15.75">
      <c r="H12" s="64">
        <f>Registration!B13</f>
        <v>3</v>
      </c>
      <c r="I12" s="1" t="str">
        <f>Registration!C13</f>
        <v>Pierre Leboeuf</v>
      </c>
      <c r="J12" s="98">
        <f t="shared" ref="J12:AO12" si="7">IF(ROW()=COLUMN(),"-",(COUNTIF(G1_1,$H12)*COUNTIF(G1_1,J$7))+(COUNTIF(G1_2,$H12)*COUNTIF(G1_2,J$7))+(COUNTIF(G1_3,$H12)*COUNTIF(G1_3,J$7))+(COUNTIF(G1_4,$H12)*COUNTIF(G1_4,J$7))+(COUNTIF(G1_5,$H12)*COUNTIF(G1_5,J$7))+(COUNTIF(G1_6,$H12)*COUNTIF(G1_6,J$7))+(COUNTIF(G1_7,$H12)*COUNTIF(G1_7,J$7))+(COUNTIF(G1_8,$H12)*COUNTIF(G1_8,J$7))+(COUNTIF(G1_9,$H12)*COUNTIF(G1_9,J$7))+(COUNTIF(G1_10,$H12)*COUNTIF(G1_10,J$7))+(COUNTIF(G2_1,$H12)*COUNTIF(G2_1,J$7))+(COUNTIF(G2_2,$H12)*COUNTIF(G2_2,J$7))+(COUNTIF(G2_3,$H12)*COUNTIF(G2_3,J$7))+(COUNTIF(G2_4,$H12)*COUNTIF(G2_4,J$7))+(COUNTIF(G2_5,$H12)*COUNTIF(G2_5,J$7))+(COUNTIF(G2_6,$H12)*COUNTIF(G2_6,J$7))+(COUNTIF(G2_7,$H12)*COUNTIF(G2_7,J$7))+(COUNTIF(G2_8,$H12)*COUNTIF(G2_8,J$7))+(COUNTIF(G2_9,$H12)*COUNTIF(G2_9,J$7))+(COUNTIF(G2_10,$H12)*COUNTIF(G2_10,J$7))+J118)</f>
        <v>1</v>
      </c>
      <c r="K12" s="98">
        <f t="shared" si="7"/>
        <v>0</v>
      </c>
      <c r="L12" s="98" t="str">
        <f t="shared" si="7"/>
        <v>-</v>
      </c>
      <c r="M12" s="98">
        <f t="shared" si="7"/>
        <v>0</v>
      </c>
      <c r="N12" s="98">
        <f t="shared" si="7"/>
        <v>1</v>
      </c>
      <c r="O12" s="98">
        <f t="shared" si="7"/>
        <v>0</v>
      </c>
      <c r="P12" s="98">
        <f t="shared" si="7"/>
        <v>0</v>
      </c>
      <c r="Q12" s="98">
        <f t="shared" si="7"/>
        <v>0</v>
      </c>
      <c r="R12" s="98">
        <f t="shared" si="7"/>
        <v>0</v>
      </c>
      <c r="S12" s="98">
        <f t="shared" si="7"/>
        <v>0</v>
      </c>
      <c r="T12" s="98">
        <f t="shared" si="7"/>
        <v>0</v>
      </c>
      <c r="U12" s="98">
        <f t="shared" si="7"/>
        <v>0</v>
      </c>
      <c r="V12" s="98">
        <f t="shared" si="7"/>
        <v>0</v>
      </c>
      <c r="W12" s="98">
        <f t="shared" si="7"/>
        <v>0</v>
      </c>
      <c r="X12" s="98">
        <f t="shared" si="7"/>
        <v>0</v>
      </c>
      <c r="Y12" s="98">
        <f t="shared" si="7"/>
        <v>0</v>
      </c>
      <c r="Z12" s="98">
        <f t="shared" si="7"/>
        <v>0</v>
      </c>
      <c r="AA12" s="98">
        <f t="shared" si="7"/>
        <v>0</v>
      </c>
      <c r="AB12" s="98">
        <f t="shared" si="7"/>
        <v>0</v>
      </c>
      <c r="AC12" s="98">
        <f t="shared" si="7"/>
        <v>0</v>
      </c>
      <c r="AD12" s="98">
        <f t="shared" si="7"/>
        <v>0</v>
      </c>
      <c r="AE12" s="98">
        <f t="shared" si="7"/>
        <v>1</v>
      </c>
      <c r="AF12" s="98">
        <f t="shared" si="7"/>
        <v>1</v>
      </c>
      <c r="AG12" s="98">
        <f t="shared" si="7"/>
        <v>1</v>
      </c>
      <c r="AH12" s="98">
        <f t="shared" si="7"/>
        <v>0</v>
      </c>
      <c r="AI12" s="98">
        <f t="shared" si="7"/>
        <v>0</v>
      </c>
      <c r="AJ12" s="98">
        <f t="shared" si="7"/>
        <v>3</v>
      </c>
      <c r="AK12" s="98">
        <f t="shared" si="7"/>
        <v>0</v>
      </c>
      <c r="AL12" s="98">
        <f t="shared" si="7"/>
        <v>1</v>
      </c>
      <c r="AM12" s="98">
        <f t="shared" si="7"/>
        <v>1</v>
      </c>
      <c r="AN12" s="98">
        <f t="shared" si="7"/>
        <v>0</v>
      </c>
      <c r="AO12" s="98">
        <f t="shared" si="7"/>
        <v>0</v>
      </c>
      <c r="AP12" s="98">
        <f t="shared" ref="AP12:BU12" si="8">IF(ROW()=COLUMN(),"-",(COUNTIF(G1_1,$H12)*COUNTIF(G1_1,AP$7))+(COUNTIF(G1_2,$H12)*COUNTIF(G1_2,AP$7))+(COUNTIF(G1_3,$H12)*COUNTIF(G1_3,AP$7))+(COUNTIF(G1_4,$H12)*COUNTIF(G1_4,AP$7))+(COUNTIF(G1_5,$H12)*COUNTIF(G1_5,AP$7))+(COUNTIF(G1_6,$H12)*COUNTIF(G1_6,AP$7))+(COUNTIF(G1_7,$H12)*COUNTIF(G1_7,AP$7))+(COUNTIF(G1_8,$H12)*COUNTIF(G1_8,AP$7))+(COUNTIF(G1_9,$H12)*COUNTIF(G1_9,AP$7))+(COUNTIF(G1_10,$H12)*COUNTIF(G1_10,AP$7))+(COUNTIF(G2_1,$H12)*COUNTIF(G2_1,AP$7))+(COUNTIF(G2_2,$H12)*COUNTIF(G2_2,AP$7))+(COUNTIF(G2_3,$H12)*COUNTIF(G2_3,AP$7))+(COUNTIF(G2_4,$H12)*COUNTIF(G2_4,AP$7))+(COUNTIF(G2_5,$H12)*COUNTIF(G2_5,AP$7))+(COUNTIF(G2_6,$H12)*COUNTIF(G2_6,AP$7))+(COUNTIF(G2_7,$H12)*COUNTIF(G2_7,AP$7))+(COUNTIF(G2_8,$H12)*COUNTIF(G2_8,AP$7))+(COUNTIF(G2_9,$H12)*COUNTIF(G2_9,AP$7))+(COUNTIF(G2_10,$H12)*COUNTIF(G2_10,AP$7))+AP118)</f>
        <v>0</v>
      </c>
      <c r="AQ12" s="98">
        <f t="shared" si="8"/>
        <v>0</v>
      </c>
      <c r="AR12" s="98">
        <f t="shared" si="8"/>
        <v>0</v>
      </c>
      <c r="AS12" s="98">
        <f t="shared" si="8"/>
        <v>2</v>
      </c>
      <c r="AT12" s="98">
        <f t="shared" si="8"/>
        <v>0</v>
      </c>
      <c r="AU12" s="98">
        <f t="shared" si="8"/>
        <v>1</v>
      </c>
      <c r="AV12" s="98">
        <f t="shared" si="8"/>
        <v>0</v>
      </c>
      <c r="AW12" s="98">
        <f t="shared" si="8"/>
        <v>0</v>
      </c>
      <c r="AX12" s="98">
        <f t="shared" si="8"/>
        <v>0</v>
      </c>
      <c r="AY12" s="98">
        <f t="shared" si="8"/>
        <v>0</v>
      </c>
      <c r="AZ12" s="98">
        <f t="shared" si="8"/>
        <v>0</v>
      </c>
      <c r="BA12" s="98">
        <f t="shared" si="8"/>
        <v>0</v>
      </c>
      <c r="BB12" s="98">
        <f t="shared" si="8"/>
        <v>0</v>
      </c>
      <c r="BC12" s="98">
        <f t="shared" si="8"/>
        <v>0</v>
      </c>
      <c r="BD12" s="98">
        <f t="shared" si="8"/>
        <v>0</v>
      </c>
      <c r="BE12" s="98">
        <f t="shared" si="8"/>
        <v>0</v>
      </c>
      <c r="BF12" s="98">
        <f t="shared" si="8"/>
        <v>1</v>
      </c>
      <c r="BG12" s="98">
        <f t="shared" si="8"/>
        <v>2</v>
      </c>
      <c r="BH12" s="98">
        <f t="shared" si="8"/>
        <v>3</v>
      </c>
      <c r="BI12" s="98">
        <f t="shared" si="8"/>
        <v>1</v>
      </c>
      <c r="BJ12" s="98">
        <f t="shared" si="8"/>
        <v>0</v>
      </c>
      <c r="BK12" s="98">
        <f t="shared" si="8"/>
        <v>0</v>
      </c>
      <c r="BL12" s="98">
        <f t="shared" si="8"/>
        <v>1</v>
      </c>
      <c r="BM12" s="98">
        <f t="shared" si="8"/>
        <v>0</v>
      </c>
      <c r="BN12" s="98">
        <f t="shared" si="8"/>
        <v>0</v>
      </c>
      <c r="BO12" s="98">
        <f t="shared" si="8"/>
        <v>0</v>
      </c>
      <c r="BP12" s="98">
        <f t="shared" si="8"/>
        <v>0</v>
      </c>
      <c r="BQ12" s="98">
        <f t="shared" si="8"/>
        <v>0</v>
      </c>
      <c r="BR12" s="98">
        <f t="shared" si="8"/>
        <v>0</v>
      </c>
      <c r="BS12" s="98">
        <f t="shared" si="8"/>
        <v>0</v>
      </c>
      <c r="BT12" s="98">
        <f t="shared" si="8"/>
        <v>0</v>
      </c>
      <c r="BU12" s="98">
        <f t="shared" si="8"/>
        <v>0</v>
      </c>
      <c r="BV12" s="98">
        <f t="shared" ref="BV12:DE12" si="9">IF(ROW()=COLUMN(),"-",(COUNTIF(G1_1,$H12)*COUNTIF(G1_1,BV$7))+(COUNTIF(G1_2,$H12)*COUNTIF(G1_2,BV$7))+(COUNTIF(G1_3,$H12)*COUNTIF(G1_3,BV$7))+(COUNTIF(G1_4,$H12)*COUNTIF(G1_4,BV$7))+(COUNTIF(G1_5,$H12)*COUNTIF(G1_5,BV$7))+(COUNTIF(G1_6,$H12)*COUNTIF(G1_6,BV$7))+(COUNTIF(G1_7,$H12)*COUNTIF(G1_7,BV$7))+(COUNTIF(G1_8,$H12)*COUNTIF(G1_8,BV$7))+(COUNTIF(G1_9,$H12)*COUNTIF(G1_9,BV$7))+(COUNTIF(G1_10,$H12)*COUNTIF(G1_10,BV$7))+(COUNTIF(G2_1,$H12)*COUNTIF(G2_1,BV$7))+(COUNTIF(G2_2,$H12)*COUNTIF(G2_2,BV$7))+(COUNTIF(G2_3,$H12)*COUNTIF(G2_3,BV$7))+(COUNTIF(G2_4,$H12)*COUNTIF(G2_4,BV$7))+(COUNTIF(G2_5,$H12)*COUNTIF(G2_5,BV$7))+(COUNTIF(G2_6,$H12)*COUNTIF(G2_6,BV$7))+(COUNTIF(G2_7,$H12)*COUNTIF(G2_7,BV$7))+(COUNTIF(G2_8,$H12)*COUNTIF(G2_8,BV$7))+(COUNTIF(G2_9,$H12)*COUNTIF(G2_9,BV$7))+(COUNTIF(G2_10,$H12)*COUNTIF(G2_10,BV$7))+BV118)</f>
        <v>0</v>
      </c>
      <c r="BW12" s="98">
        <f t="shared" si="9"/>
        <v>0</v>
      </c>
      <c r="BX12" s="98">
        <f t="shared" si="9"/>
        <v>0</v>
      </c>
      <c r="BY12" s="98">
        <f t="shared" si="9"/>
        <v>0</v>
      </c>
      <c r="BZ12" s="98">
        <f t="shared" si="9"/>
        <v>0</v>
      </c>
      <c r="CA12" s="98">
        <f t="shared" si="9"/>
        <v>0</v>
      </c>
      <c r="CB12" s="98">
        <f t="shared" si="9"/>
        <v>0</v>
      </c>
      <c r="CC12" s="98">
        <f t="shared" si="9"/>
        <v>0</v>
      </c>
      <c r="CD12" s="98">
        <f t="shared" si="9"/>
        <v>0</v>
      </c>
      <c r="CE12" s="98">
        <f t="shared" si="9"/>
        <v>0</v>
      </c>
      <c r="CF12" s="98">
        <f t="shared" si="9"/>
        <v>0</v>
      </c>
      <c r="CG12" s="98">
        <f t="shared" si="9"/>
        <v>0</v>
      </c>
      <c r="CH12" s="98">
        <f t="shared" si="9"/>
        <v>0</v>
      </c>
      <c r="CI12" s="98">
        <f t="shared" si="9"/>
        <v>0</v>
      </c>
      <c r="CJ12" s="98">
        <f t="shared" si="9"/>
        <v>0</v>
      </c>
      <c r="CK12" s="98">
        <f t="shared" si="9"/>
        <v>0</v>
      </c>
      <c r="CL12" s="98">
        <f t="shared" si="9"/>
        <v>0</v>
      </c>
      <c r="CM12" s="98">
        <f t="shared" si="9"/>
        <v>0</v>
      </c>
      <c r="CN12" s="98">
        <f t="shared" si="9"/>
        <v>0</v>
      </c>
      <c r="CO12" s="98">
        <f t="shared" si="9"/>
        <v>0</v>
      </c>
      <c r="CP12" s="98">
        <f t="shared" si="9"/>
        <v>0</v>
      </c>
      <c r="CQ12" s="98">
        <f t="shared" si="9"/>
        <v>0</v>
      </c>
      <c r="CR12" s="98">
        <f t="shared" si="9"/>
        <v>0</v>
      </c>
      <c r="CS12" s="98">
        <f t="shared" si="9"/>
        <v>0</v>
      </c>
      <c r="CT12" s="98">
        <f t="shared" si="9"/>
        <v>0</v>
      </c>
      <c r="CU12" s="98">
        <f t="shared" si="9"/>
        <v>0</v>
      </c>
      <c r="CV12" s="98">
        <f t="shared" si="9"/>
        <v>0</v>
      </c>
      <c r="CW12" s="98">
        <f t="shared" si="9"/>
        <v>0</v>
      </c>
      <c r="CX12" s="98">
        <f t="shared" si="9"/>
        <v>0</v>
      </c>
      <c r="CY12" s="98">
        <f t="shared" si="9"/>
        <v>0</v>
      </c>
      <c r="CZ12" s="98">
        <f t="shared" si="9"/>
        <v>0</v>
      </c>
      <c r="DA12" s="98">
        <f t="shared" si="9"/>
        <v>0</v>
      </c>
      <c r="DB12" s="98">
        <f t="shared" si="9"/>
        <v>0</v>
      </c>
      <c r="DC12" s="98">
        <f t="shared" si="9"/>
        <v>0</v>
      </c>
      <c r="DD12" s="98">
        <f t="shared" si="9"/>
        <v>0</v>
      </c>
      <c r="DE12" s="98">
        <f t="shared" si="9"/>
        <v>0</v>
      </c>
      <c r="DF12">
        <f t="shared" si="6"/>
        <v>3</v>
      </c>
    </row>
    <row r="13" spans="8:110" ht="15.75">
      <c r="H13" s="64">
        <f>Registration!B14</f>
        <v>4</v>
      </c>
      <c r="I13" s="1" t="str">
        <f>Registration!C14</f>
        <v>Jeff Heuer</v>
      </c>
      <c r="J13" s="98">
        <f t="shared" ref="J13:AO13" si="10">IF(ROW()=COLUMN(),"-",(COUNTIF(G1_1,$H13)*COUNTIF(G1_1,J$7))+(COUNTIF(G1_2,$H13)*COUNTIF(G1_2,J$7))+(COUNTIF(G1_3,$H13)*COUNTIF(G1_3,J$7))+(COUNTIF(G1_4,$H13)*COUNTIF(G1_4,J$7))+(COUNTIF(G1_5,$H13)*COUNTIF(G1_5,J$7))+(COUNTIF(G1_6,$H13)*COUNTIF(G1_6,J$7))+(COUNTIF(G1_7,$H13)*COUNTIF(G1_7,J$7))+(COUNTIF(G1_8,$H13)*COUNTIF(G1_8,J$7))+(COUNTIF(G1_9,$H13)*COUNTIF(G1_9,J$7))+(COUNTIF(G1_10,$H13)*COUNTIF(G1_10,J$7))+(COUNTIF(G2_1,$H13)*COUNTIF(G2_1,J$7))+(COUNTIF(G2_2,$H13)*COUNTIF(G2_2,J$7))+(COUNTIF(G2_3,$H13)*COUNTIF(G2_3,J$7))+(COUNTIF(G2_4,$H13)*COUNTIF(G2_4,J$7))+(COUNTIF(G2_5,$H13)*COUNTIF(G2_5,J$7))+(COUNTIF(G2_6,$H13)*COUNTIF(G2_6,J$7))+(COUNTIF(G2_7,$H13)*COUNTIF(G2_7,J$7))+(COUNTIF(G2_8,$H13)*COUNTIF(G2_8,J$7))+(COUNTIF(G2_9,$H13)*COUNTIF(G2_9,J$7))+(COUNTIF(G2_10,$H13)*COUNTIF(G2_10,J$7))+J119)</f>
        <v>1</v>
      </c>
      <c r="K13" s="98">
        <f t="shared" si="10"/>
        <v>0</v>
      </c>
      <c r="L13" s="98">
        <f t="shared" si="10"/>
        <v>0</v>
      </c>
      <c r="M13" s="98" t="str">
        <f t="shared" si="10"/>
        <v>-</v>
      </c>
      <c r="N13" s="98">
        <f t="shared" si="10"/>
        <v>1</v>
      </c>
      <c r="O13" s="98">
        <f t="shared" si="10"/>
        <v>2</v>
      </c>
      <c r="P13" s="98">
        <f t="shared" si="10"/>
        <v>1</v>
      </c>
      <c r="Q13" s="98">
        <f t="shared" si="10"/>
        <v>0</v>
      </c>
      <c r="R13" s="98">
        <f t="shared" si="10"/>
        <v>0</v>
      </c>
      <c r="S13" s="98">
        <f t="shared" si="10"/>
        <v>0</v>
      </c>
      <c r="T13" s="98">
        <f t="shared" si="10"/>
        <v>0</v>
      </c>
      <c r="U13" s="98">
        <f t="shared" si="10"/>
        <v>1</v>
      </c>
      <c r="V13" s="98">
        <f t="shared" si="10"/>
        <v>0</v>
      </c>
      <c r="W13" s="98">
        <f t="shared" si="10"/>
        <v>0</v>
      </c>
      <c r="X13" s="98">
        <f t="shared" si="10"/>
        <v>0</v>
      </c>
      <c r="Y13" s="98">
        <f t="shared" si="10"/>
        <v>0</v>
      </c>
      <c r="Z13" s="98">
        <f t="shared" si="10"/>
        <v>0</v>
      </c>
      <c r="AA13" s="98">
        <f t="shared" si="10"/>
        <v>0</v>
      </c>
      <c r="AB13" s="98">
        <f t="shared" si="10"/>
        <v>1</v>
      </c>
      <c r="AC13" s="98">
        <f t="shared" si="10"/>
        <v>2</v>
      </c>
      <c r="AD13" s="98">
        <f t="shared" si="10"/>
        <v>2</v>
      </c>
      <c r="AE13" s="98">
        <f t="shared" si="10"/>
        <v>1</v>
      </c>
      <c r="AF13" s="98">
        <f t="shared" si="10"/>
        <v>0</v>
      </c>
      <c r="AG13" s="98">
        <f t="shared" si="10"/>
        <v>2</v>
      </c>
      <c r="AH13" s="98">
        <f t="shared" si="10"/>
        <v>1</v>
      </c>
      <c r="AI13" s="98">
        <f t="shared" si="10"/>
        <v>0</v>
      </c>
      <c r="AJ13" s="98">
        <f t="shared" si="10"/>
        <v>0</v>
      </c>
      <c r="AK13" s="98">
        <f t="shared" si="10"/>
        <v>2</v>
      </c>
      <c r="AL13" s="98">
        <f t="shared" si="10"/>
        <v>2</v>
      </c>
      <c r="AM13" s="98">
        <f t="shared" si="10"/>
        <v>0</v>
      </c>
      <c r="AN13" s="98">
        <f t="shared" si="10"/>
        <v>0</v>
      </c>
      <c r="AO13" s="98">
        <f t="shared" si="10"/>
        <v>0</v>
      </c>
      <c r="AP13" s="98">
        <f t="shared" ref="AP13:BU13" si="11">IF(ROW()=COLUMN(),"-",(COUNTIF(G1_1,$H13)*COUNTIF(G1_1,AP$7))+(COUNTIF(G1_2,$H13)*COUNTIF(G1_2,AP$7))+(COUNTIF(G1_3,$H13)*COUNTIF(G1_3,AP$7))+(COUNTIF(G1_4,$H13)*COUNTIF(G1_4,AP$7))+(COUNTIF(G1_5,$H13)*COUNTIF(G1_5,AP$7))+(COUNTIF(G1_6,$H13)*COUNTIF(G1_6,AP$7))+(COUNTIF(G1_7,$H13)*COUNTIF(G1_7,AP$7))+(COUNTIF(G1_8,$H13)*COUNTIF(G1_8,AP$7))+(COUNTIF(G1_9,$H13)*COUNTIF(G1_9,AP$7))+(COUNTIF(G1_10,$H13)*COUNTIF(G1_10,AP$7))+(COUNTIF(G2_1,$H13)*COUNTIF(G2_1,AP$7))+(COUNTIF(G2_2,$H13)*COUNTIF(G2_2,AP$7))+(COUNTIF(G2_3,$H13)*COUNTIF(G2_3,AP$7))+(COUNTIF(G2_4,$H13)*COUNTIF(G2_4,AP$7))+(COUNTIF(G2_5,$H13)*COUNTIF(G2_5,AP$7))+(COUNTIF(G2_6,$H13)*COUNTIF(G2_6,AP$7))+(COUNTIF(G2_7,$H13)*COUNTIF(G2_7,AP$7))+(COUNTIF(G2_8,$H13)*COUNTIF(G2_8,AP$7))+(COUNTIF(G2_9,$H13)*COUNTIF(G2_9,AP$7))+(COUNTIF(G2_10,$H13)*COUNTIF(G2_10,AP$7))+AP119)</f>
        <v>0</v>
      </c>
      <c r="AQ13" s="98">
        <f t="shared" si="11"/>
        <v>0</v>
      </c>
      <c r="AR13" s="98">
        <f t="shared" si="11"/>
        <v>0</v>
      </c>
      <c r="AS13" s="98">
        <f t="shared" si="11"/>
        <v>2</v>
      </c>
      <c r="AT13" s="98">
        <f t="shared" si="11"/>
        <v>0</v>
      </c>
      <c r="AU13" s="98">
        <f t="shared" si="11"/>
        <v>0</v>
      </c>
      <c r="AV13" s="98">
        <f t="shared" si="11"/>
        <v>0</v>
      </c>
      <c r="AW13" s="98">
        <f t="shared" si="11"/>
        <v>0</v>
      </c>
      <c r="AX13" s="98">
        <f t="shared" si="11"/>
        <v>0</v>
      </c>
      <c r="AY13" s="98">
        <f t="shared" si="11"/>
        <v>0</v>
      </c>
      <c r="AZ13" s="98">
        <f t="shared" si="11"/>
        <v>0</v>
      </c>
      <c r="BA13" s="98">
        <f t="shared" si="11"/>
        <v>0</v>
      </c>
      <c r="BB13" s="98">
        <f t="shared" si="11"/>
        <v>0</v>
      </c>
      <c r="BC13" s="98">
        <f t="shared" si="11"/>
        <v>0</v>
      </c>
      <c r="BD13" s="98">
        <f t="shared" si="11"/>
        <v>0</v>
      </c>
      <c r="BE13" s="98">
        <f t="shared" si="11"/>
        <v>0</v>
      </c>
      <c r="BF13" s="98">
        <f t="shared" si="11"/>
        <v>0</v>
      </c>
      <c r="BG13" s="98">
        <f t="shared" si="11"/>
        <v>0</v>
      </c>
      <c r="BH13" s="98">
        <f t="shared" si="11"/>
        <v>0</v>
      </c>
      <c r="BI13" s="98">
        <f t="shared" si="11"/>
        <v>1</v>
      </c>
      <c r="BJ13" s="98">
        <f t="shared" si="11"/>
        <v>0</v>
      </c>
      <c r="BK13" s="98">
        <f t="shared" si="11"/>
        <v>0</v>
      </c>
      <c r="BL13" s="98">
        <f t="shared" si="11"/>
        <v>0</v>
      </c>
      <c r="BM13" s="98">
        <f t="shared" si="11"/>
        <v>0</v>
      </c>
      <c r="BN13" s="98">
        <f t="shared" si="11"/>
        <v>0</v>
      </c>
      <c r="BO13" s="98">
        <f t="shared" si="11"/>
        <v>0</v>
      </c>
      <c r="BP13" s="98">
        <f t="shared" si="11"/>
        <v>0</v>
      </c>
      <c r="BQ13" s="98">
        <f t="shared" si="11"/>
        <v>0</v>
      </c>
      <c r="BR13" s="98">
        <f t="shared" si="11"/>
        <v>0</v>
      </c>
      <c r="BS13" s="98">
        <f t="shared" si="11"/>
        <v>0</v>
      </c>
      <c r="BT13" s="98">
        <f t="shared" si="11"/>
        <v>0</v>
      </c>
      <c r="BU13" s="98">
        <f t="shared" si="11"/>
        <v>0</v>
      </c>
      <c r="BV13" s="98">
        <f t="shared" ref="BV13:DE13" si="12">IF(ROW()=COLUMN(),"-",(COUNTIF(G1_1,$H13)*COUNTIF(G1_1,BV$7))+(COUNTIF(G1_2,$H13)*COUNTIF(G1_2,BV$7))+(COUNTIF(G1_3,$H13)*COUNTIF(G1_3,BV$7))+(COUNTIF(G1_4,$H13)*COUNTIF(G1_4,BV$7))+(COUNTIF(G1_5,$H13)*COUNTIF(G1_5,BV$7))+(COUNTIF(G1_6,$H13)*COUNTIF(G1_6,BV$7))+(COUNTIF(G1_7,$H13)*COUNTIF(G1_7,BV$7))+(COUNTIF(G1_8,$H13)*COUNTIF(G1_8,BV$7))+(COUNTIF(G1_9,$H13)*COUNTIF(G1_9,BV$7))+(COUNTIF(G1_10,$H13)*COUNTIF(G1_10,BV$7))+(COUNTIF(G2_1,$H13)*COUNTIF(G2_1,BV$7))+(COUNTIF(G2_2,$H13)*COUNTIF(G2_2,BV$7))+(COUNTIF(G2_3,$H13)*COUNTIF(G2_3,BV$7))+(COUNTIF(G2_4,$H13)*COUNTIF(G2_4,BV$7))+(COUNTIF(G2_5,$H13)*COUNTIF(G2_5,BV$7))+(COUNTIF(G2_6,$H13)*COUNTIF(G2_6,BV$7))+(COUNTIF(G2_7,$H13)*COUNTIF(G2_7,BV$7))+(COUNTIF(G2_8,$H13)*COUNTIF(G2_8,BV$7))+(COUNTIF(G2_9,$H13)*COUNTIF(G2_9,BV$7))+(COUNTIF(G2_10,$H13)*COUNTIF(G2_10,BV$7))+BV119)</f>
        <v>0</v>
      </c>
      <c r="BW13" s="98">
        <f t="shared" si="12"/>
        <v>0</v>
      </c>
      <c r="BX13" s="98">
        <f t="shared" si="12"/>
        <v>0</v>
      </c>
      <c r="BY13" s="98">
        <f t="shared" si="12"/>
        <v>0</v>
      </c>
      <c r="BZ13" s="98">
        <f t="shared" si="12"/>
        <v>0</v>
      </c>
      <c r="CA13" s="98">
        <f t="shared" si="12"/>
        <v>0</v>
      </c>
      <c r="CB13" s="98">
        <f t="shared" si="12"/>
        <v>0</v>
      </c>
      <c r="CC13" s="98">
        <f t="shared" si="12"/>
        <v>0</v>
      </c>
      <c r="CD13" s="98">
        <f t="shared" si="12"/>
        <v>0</v>
      </c>
      <c r="CE13" s="98">
        <f t="shared" si="12"/>
        <v>0</v>
      </c>
      <c r="CF13" s="98">
        <f t="shared" si="12"/>
        <v>0</v>
      </c>
      <c r="CG13" s="98">
        <f t="shared" si="12"/>
        <v>0</v>
      </c>
      <c r="CH13" s="98">
        <f t="shared" si="12"/>
        <v>0</v>
      </c>
      <c r="CI13" s="98">
        <f t="shared" si="12"/>
        <v>0</v>
      </c>
      <c r="CJ13" s="98">
        <f t="shared" si="12"/>
        <v>0</v>
      </c>
      <c r="CK13" s="98">
        <f t="shared" si="12"/>
        <v>0</v>
      </c>
      <c r="CL13" s="98">
        <f t="shared" si="12"/>
        <v>0</v>
      </c>
      <c r="CM13" s="98">
        <f t="shared" si="12"/>
        <v>0</v>
      </c>
      <c r="CN13" s="98">
        <f t="shared" si="12"/>
        <v>0</v>
      </c>
      <c r="CO13" s="98">
        <f t="shared" si="12"/>
        <v>0</v>
      </c>
      <c r="CP13" s="98">
        <f t="shared" si="12"/>
        <v>0</v>
      </c>
      <c r="CQ13" s="98">
        <f t="shared" si="12"/>
        <v>0</v>
      </c>
      <c r="CR13" s="98">
        <f t="shared" si="12"/>
        <v>0</v>
      </c>
      <c r="CS13" s="98">
        <f t="shared" si="12"/>
        <v>0</v>
      </c>
      <c r="CT13" s="98">
        <f t="shared" si="12"/>
        <v>0</v>
      </c>
      <c r="CU13" s="98">
        <f t="shared" si="12"/>
        <v>0</v>
      </c>
      <c r="CV13" s="98">
        <f t="shared" si="12"/>
        <v>0</v>
      </c>
      <c r="CW13" s="98">
        <f t="shared" si="12"/>
        <v>0</v>
      </c>
      <c r="CX13" s="98">
        <f t="shared" si="12"/>
        <v>0</v>
      </c>
      <c r="CY13" s="98">
        <f t="shared" si="12"/>
        <v>0</v>
      </c>
      <c r="CZ13" s="98">
        <f t="shared" si="12"/>
        <v>0</v>
      </c>
      <c r="DA13" s="98">
        <f t="shared" si="12"/>
        <v>0</v>
      </c>
      <c r="DB13" s="98">
        <f t="shared" si="12"/>
        <v>0</v>
      </c>
      <c r="DC13" s="98">
        <f t="shared" si="12"/>
        <v>0</v>
      </c>
      <c r="DD13" s="98">
        <f t="shared" si="12"/>
        <v>0</v>
      </c>
      <c r="DE13" s="98">
        <f t="shared" si="12"/>
        <v>0</v>
      </c>
      <c r="DF13">
        <f t="shared" si="6"/>
        <v>3</v>
      </c>
    </row>
    <row r="14" spans="8:110" ht="15.75">
      <c r="H14" s="64">
        <f>Registration!B15</f>
        <v>5</v>
      </c>
      <c r="I14" s="1" t="str">
        <f>Registration!C15</f>
        <v>Stephen Webb</v>
      </c>
      <c r="J14" s="98">
        <f t="shared" ref="J14:AO14" si="13">IF(ROW()=COLUMN(),"-",(COUNTIF(G1_1,$H14)*COUNTIF(G1_1,J$7))+(COUNTIF(G1_2,$H14)*COUNTIF(G1_2,J$7))+(COUNTIF(G1_3,$H14)*COUNTIF(G1_3,J$7))+(COUNTIF(G1_4,$H14)*COUNTIF(G1_4,J$7))+(COUNTIF(G1_5,$H14)*COUNTIF(G1_5,J$7))+(COUNTIF(G1_6,$H14)*COUNTIF(G1_6,J$7))+(COUNTIF(G1_7,$H14)*COUNTIF(G1_7,J$7))+(COUNTIF(G1_8,$H14)*COUNTIF(G1_8,J$7))+(COUNTIF(G1_9,$H14)*COUNTIF(G1_9,J$7))+(COUNTIF(G1_10,$H14)*COUNTIF(G1_10,J$7))+(COUNTIF(G2_1,$H14)*COUNTIF(G2_1,J$7))+(COUNTIF(G2_2,$H14)*COUNTIF(G2_2,J$7))+(COUNTIF(G2_3,$H14)*COUNTIF(G2_3,J$7))+(COUNTIF(G2_4,$H14)*COUNTIF(G2_4,J$7))+(COUNTIF(G2_5,$H14)*COUNTIF(G2_5,J$7))+(COUNTIF(G2_6,$H14)*COUNTIF(G2_6,J$7))+(COUNTIF(G2_7,$H14)*COUNTIF(G2_7,J$7))+(COUNTIF(G2_8,$H14)*COUNTIF(G2_8,J$7))+(COUNTIF(G2_9,$H14)*COUNTIF(G2_9,J$7))+(COUNTIF(G2_10,$H14)*COUNTIF(G2_10,J$7))+J120)</f>
        <v>1</v>
      </c>
      <c r="K14" s="98">
        <f t="shared" si="13"/>
        <v>0</v>
      </c>
      <c r="L14" s="98">
        <f t="shared" si="13"/>
        <v>1</v>
      </c>
      <c r="M14" s="98">
        <f t="shared" si="13"/>
        <v>1</v>
      </c>
      <c r="N14" s="98" t="str">
        <f t="shared" si="13"/>
        <v>-</v>
      </c>
      <c r="O14" s="98">
        <f t="shared" si="13"/>
        <v>1</v>
      </c>
      <c r="P14" s="98">
        <f t="shared" si="13"/>
        <v>0</v>
      </c>
      <c r="Q14" s="98">
        <f t="shared" si="13"/>
        <v>0</v>
      </c>
      <c r="R14" s="98">
        <f t="shared" si="13"/>
        <v>0</v>
      </c>
      <c r="S14" s="98">
        <f t="shared" si="13"/>
        <v>0</v>
      </c>
      <c r="T14" s="98">
        <f t="shared" si="13"/>
        <v>1</v>
      </c>
      <c r="U14" s="98">
        <f t="shared" si="13"/>
        <v>0</v>
      </c>
      <c r="V14" s="98">
        <f t="shared" si="13"/>
        <v>0</v>
      </c>
      <c r="W14" s="98">
        <f t="shared" si="13"/>
        <v>0</v>
      </c>
      <c r="X14" s="98">
        <f t="shared" si="13"/>
        <v>0</v>
      </c>
      <c r="Y14" s="98">
        <f t="shared" si="13"/>
        <v>0</v>
      </c>
      <c r="Z14" s="98">
        <f t="shared" si="13"/>
        <v>1</v>
      </c>
      <c r="AA14" s="98">
        <f t="shared" si="13"/>
        <v>1</v>
      </c>
      <c r="AB14" s="98">
        <f t="shared" si="13"/>
        <v>0</v>
      </c>
      <c r="AC14" s="98">
        <f t="shared" si="13"/>
        <v>0</v>
      </c>
      <c r="AD14" s="98">
        <f t="shared" si="13"/>
        <v>0</v>
      </c>
      <c r="AE14" s="98">
        <f t="shared" si="13"/>
        <v>0</v>
      </c>
      <c r="AF14" s="98">
        <f t="shared" si="13"/>
        <v>0</v>
      </c>
      <c r="AG14" s="98">
        <f t="shared" si="13"/>
        <v>1</v>
      </c>
      <c r="AH14" s="98">
        <f t="shared" si="13"/>
        <v>1</v>
      </c>
      <c r="AI14" s="98">
        <f t="shared" si="13"/>
        <v>0</v>
      </c>
      <c r="AJ14" s="98">
        <f t="shared" si="13"/>
        <v>1</v>
      </c>
      <c r="AK14" s="98">
        <f t="shared" si="13"/>
        <v>2</v>
      </c>
      <c r="AL14" s="98">
        <f t="shared" si="13"/>
        <v>0</v>
      </c>
      <c r="AM14" s="98">
        <f t="shared" si="13"/>
        <v>1</v>
      </c>
      <c r="AN14" s="98">
        <f t="shared" si="13"/>
        <v>0</v>
      </c>
      <c r="AO14" s="98">
        <f t="shared" si="13"/>
        <v>0</v>
      </c>
      <c r="AP14" s="98">
        <f t="shared" ref="AP14:BU14" si="14">IF(ROW()=COLUMN(),"-",(COUNTIF(G1_1,$H14)*COUNTIF(G1_1,AP$7))+(COUNTIF(G1_2,$H14)*COUNTIF(G1_2,AP$7))+(COUNTIF(G1_3,$H14)*COUNTIF(G1_3,AP$7))+(COUNTIF(G1_4,$H14)*COUNTIF(G1_4,AP$7))+(COUNTIF(G1_5,$H14)*COUNTIF(G1_5,AP$7))+(COUNTIF(G1_6,$H14)*COUNTIF(G1_6,AP$7))+(COUNTIF(G1_7,$H14)*COUNTIF(G1_7,AP$7))+(COUNTIF(G1_8,$H14)*COUNTIF(G1_8,AP$7))+(COUNTIF(G1_9,$H14)*COUNTIF(G1_9,AP$7))+(COUNTIF(G1_10,$H14)*COUNTIF(G1_10,AP$7))+(COUNTIF(G2_1,$H14)*COUNTIF(G2_1,AP$7))+(COUNTIF(G2_2,$H14)*COUNTIF(G2_2,AP$7))+(COUNTIF(G2_3,$H14)*COUNTIF(G2_3,AP$7))+(COUNTIF(G2_4,$H14)*COUNTIF(G2_4,AP$7))+(COUNTIF(G2_5,$H14)*COUNTIF(G2_5,AP$7))+(COUNTIF(G2_6,$H14)*COUNTIF(G2_6,AP$7))+(COUNTIF(G2_7,$H14)*COUNTIF(G2_7,AP$7))+(COUNTIF(G2_8,$H14)*COUNTIF(G2_8,AP$7))+(COUNTIF(G2_9,$H14)*COUNTIF(G2_9,AP$7))+(COUNTIF(G2_10,$H14)*COUNTIF(G2_10,AP$7))+AP120)</f>
        <v>1</v>
      </c>
      <c r="AQ14" s="98">
        <f t="shared" si="14"/>
        <v>0</v>
      </c>
      <c r="AR14" s="98">
        <f t="shared" si="14"/>
        <v>1</v>
      </c>
      <c r="AS14" s="98">
        <f t="shared" si="14"/>
        <v>1</v>
      </c>
      <c r="AT14" s="98">
        <f t="shared" si="14"/>
        <v>0</v>
      </c>
      <c r="AU14" s="98">
        <f t="shared" si="14"/>
        <v>0</v>
      </c>
      <c r="AV14" s="98">
        <f t="shared" si="14"/>
        <v>0</v>
      </c>
      <c r="AW14" s="98">
        <f t="shared" si="14"/>
        <v>0</v>
      </c>
      <c r="AX14" s="98">
        <f t="shared" si="14"/>
        <v>0</v>
      </c>
      <c r="AY14" s="98">
        <f t="shared" si="14"/>
        <v>0</v>
      </c>
      <c r="AZ14" s="98">
        <f t="shared" si="14"/>
        <v>0</v>
      </c>
      <c r="BA14" s="98">
        <f t="shared" si="14"/>
        <v>0</v>
      </c>
      <c r="BB14" s="98">
        <f t="shared" si="14"/>
        <v>0</v>
      </c>
      <c r="BC14" s="98">
        <f t="shared" si="14"/>
        <v>0</v>
      </c>
      <c r="BD14" s="98">
        <f t="shared" si="14"/>
        <v>0</v>
      </c>
      <c r="BE14" s="98">
        <f t="shared" si="14"/>
        <v>0</v>
      </c>
      <c r="BF14" s="98">
        <f t="shared" si="14"/>
        <v>0</v>
      </c>
      <c r="BG14" s="98">
        <f t="shared" si="14"/>
        <v>1</v>
      </c>
      <c r="BH14" s="98">
        <f t="shared" si="14"/>
        <v>1</v>
      </c>
      <c r="BI14" s="98">
        <f t="shared" si="14"/>
        <v>0</v>
      </c>
      <c r="BJ14" s="98">
        <f t="shared" si="14"/>
        <v>0</v>
      </c>
      <c r="BK14" s="98">
        <f t="shared" si="14"/>
        <v>0</v>
      </c>
      <c r="BL14" s="98">
        <f t="shared" si="14"/>
        <v>0</v>
      </c>
      <c r="BM14" s="98">
        <f t="shared" si="14"/>
        <v>0</v>
      </c>
      <c r="BN14" s="98">
        <f t="shared" si="14"/>
        <v>0</v>
      </c>
      <c r="BO14" s="98">
        <f t="shared" si="14"/>
        <v>0</v>
      </c>
      <c r="BP14" s="98">
        <f t="shared" si="14"/>
        <v>0</v>
      </c>
      <c r="BQ14" s="98">
        <f t="shared" si="14"/>
        <v>0</v>
      </c>
      <c r="BR14" s="98">
        <f t="shared" si="14"/>
        <v>0</v>
      </c>
      <c r="BS14" s="98">
        <f t="shared" si="14"/>
        <v>0</v>
      </c>
      <c r="BT14" s="98">
        <f t="shared" si="14"/>
        <v>0</v>
      </c>
      <c r="BU14" s="98">
        <f t="shared" si="14"/>
        <v>0</v>
      </c>
      <c r="BV14" s="98">
        <f t="shared" ref="BV14:DE14" si="15">IF(ROW()=COLUMN(),"-",(COUNTIF(G1_1,$H14)*COUNTIF(G1_1,BV$7))+(COUNTIF(G1_2,$H14)*COUNTIF(G1_2,BV$7))+(COUNTIF(G1_3,$H14)*COUNTIF(G1_3,BV$7))+(COUNTIF(G1_4,$H14)*COUNTIF(G1_4,BV$7))+(COUNTIF(G1_5,$H14)*COUNTIF(G1_5,BV$7))+(COUNTIF(G1_6,$H14)*COUNTIF(G1_6,BV$7))+(COUNTIF(G1_7,$H14)*COUNTIF(G1_7,BV$7))+(COUNTIF(G1_8,$H14)*COUNTIF(G1_8,BV$7))+(COUNTIF(G1_9,$H14)*COUNTIF(G1_9,BV$7))+(COUNTIF(G1_10,$H14)*COUNTIF(G1_10,BV$7))+(COUNTIF(G2_1,$H14)*COUNTIF(G2_1,BV$7))+(COUNTIF(G2_2,$H14)*COUNTIF(G2_2,BV$7))+(COUNTIF(G2_3,$H14)*COUNTIF(G2_3,BV$7))+(COUNTIF(G2_4,$H14)*COUNTIF(G2_4,BV$7))+(COUNTIF(G2_5,$H14)*COUNTIF(G2_5,BV$7))+(COUNTIF(G2_6,$H14)*COUNTIF(G2_6,BV$7))+(COUNTIF(G2_7,$H14)*COUNTIF(G2_7,BV$7))+(COUNTIF(G2_8,$H14)*COUNTIF(G2_8,BV$7))+(COUNTIF(G2_9,$H14)*COUNTIF(G2_9,BV$7))+(COUNTIF(G2_10,$H14)*COUNTIF(G2_10,BV$7))+BV120)</f>
        <v>0</v>
      </c>
      <c r="BW14" s="98">
        <f t="shared" si="15"/>
        <v>0</v>
      </c>
      <c r="BX14" s="98">
        <f t="shared" si="15"/>
        <v>0</v>
      </c>
      <c r="BY14" s="98">
        <f t="shared" si="15"/>
        <v>0</v>
      </c>
      <c r="BZ14" s="98">
        <f t="shared" si="15"/>
        <v>0</v>
      </c>
      <c r="CA14" s="98">
        <f t="shared" si="15"/>
        <v>0</v>
      </c>
      <c r="CB14" s="98">
        <f t="shared" si="15"/>
        <v>0</v>
      </c>
      <c r="CC14" s="98">
        <f t="shared" si="15"/>
        <v>0</v>
      </c>
      <c r="CD14" s="98">
        <f t="shared" si="15"/>
        <v>0</v>
      </c>
      <c r="CE14" s="98">
        <f t="shared" si="15"/>
        <v>0</v>
      </c>
      <c r="CF14" s="98">
        <f t="shared" si="15"/>
        <v>0</v>
      </c>
      <c r="CG14" s="98">
        <f t="shared" si="15"/>
        <v>0</v>
      </c>
      <c r="CH14" s="98">
        <f t="shared" si="15"/>
        <v>0</v>
      </c>
      <c r="CI14" s="98">
        <f t="shared" si="15"/>
        <v>0</v>
      </c>
      <c r="CJ14" s="98">
        <f t="shared" si="15"/>
        <v>0</v>
      </c>
      <c r="CK14" s="98">
        <f t="shared" si="15"/>
        <v>0</v>
      </c>
      <c r="CL14" s="98">
        <f t="shared" si="15"/>
        <v>0</v>
      </c>
      <c r="CM14" s="98">
        <f t="shared" si="15"/>
        <v>0</v>
      </c>
      <c r="CN14" s="98">
        <f t="shared" si="15"/>
        <v>0</v>
      </c>
      <c r="CO14" s="98">
        <f t="shared" si="15"/>
        <v>0</v>
      </c>
      <c r="CP14" s="98">
        <f t="shared" si="15"/>
        <v>0</v>
      </c>
      <c r="CQ14" s="98">
        <f t="shared" si="15"/>
        <v>0</v>
      </c>
      <c r="CR14" s="98">
        <f t="shared" si="15"/>
        <v>0</v>
      </c>
      <c r="CS14" s="98">
        <f t="shared" si="15"/>
        <v>0</v>
      </c>
      <c r="CT14" s="98">
        <f t="shared" si="15"/>
        <v>0</v>
      </c>
      <c r="CU14" s="98">
        <f t="shared" si="15"/>
        <v>0</v>
      </c>
      <c r="CV14" s="98">
        <f t="shared" si="15"/>
        <v>0</v>
      </c>
      <c r="CW14" s="98">
        <f t="shared" si="15"/>
        <v>0</v>
      </c>
      <c r="CX14" s="98">
        <f t="shared" si="15"/>
        <v>0</v>
      </c>
      <c r="CY14" s="98">
        <f t="shared" si="15"/>
        <v>0</v>
      </c>
      <c r="CZ14" s="98">
        <f t="shared" si="15"/>
        <v>0</v>
      </c>
      <c r="DA14" s="98">
        <f t="shared" si="15"/>
        <v>0</v>
      </c>
      <c r="DB14" s="98">
        <f t="shared" si="15"/>
        <v>0</v>
      </c>
      <c r="DC14" s="98">
        <f t="shared" si="15"/>
        <v>0</v>
      </c>
      <c r="DD14" s="98">
        <f t="shared" si="15"/>
        <v>0</v>
      </c>
      <c r="DE14" s="98">
        <f t="shared" si="15"/>
        <v>0</v>
      </c>
      <c r="DF14">
        <f t="shared" si="6"/>
        <v>3.4</v>
      </c>
    </row>
    <row r="15" spans="8:110" ht="15.75">
      <c r="H15" s="64">
        <f>Registration!B16</f>
        <v>6</v>
      </c>
      <c r="I15" s="1" t="str">
        <f>Registration!C16</f>
        <v>Peter Eldridge</v>
      </c>
      <c r="J15" s="98">
        <f t="shared" ref="J15:AO15" si="16">IF(ROW()=COLUMN(),"-",(COUNTIF(G1_1,$H15)*COUNTIF(G1_1,J$7))+(COUNTIF(G1_2,$H15)*COUNTIF(G1_2,J$7))+(COUNTIF(G1_3,$H15)*COUNTIF(G1_3,J$7))+(COUNTIF(G1_4,$H15)*COUNTIF(G1_4,J$7))+(COUNTIF(G1_5,$H15)*COUNTIF(G1_5,J$7))+(COUNTIF(G1_6,$H15)*COUNTIF(G1_6,J$7))+(COUNTIF(G1_7,$H15)*COUNTIF(G1_7,J$7))+(COUNTIF(G1_8,$H15)*COUNTIF(G1_8,J$7))+(COUNTIF(G1_9,$H15)*COUNTIF(G1_9,J$7))+(COUNTIF(G1_10,$H15)*COUNTIF(G1_10,J$7))+(COUNTIF(G2_1,$H15)*COUNTIF(G2_1,J$7))+(COUNTIF(G2_2,$H15)*COUNTIF(G2_2,J$7))+(COUNTIF(G2_3,$H15)*COUNTIF(G2_3,J$7))+(COUNTIF(G2_4,$H15)*COUNTIF(G2_4,J$7))+(COUNTIF(G2_5,$H15)*COUNTIF(G2_5,J$7))+(COUNTIF(G2_6,$H15)*COUNTIF(G2_6,J$7))+(COUNTIF(G2_7,$H15)*COUNTIF(G2_7,J$7))+(COUNTIF(G2_8,$H15)*COUNTIF(G2_8,J$7))+(COUNTIF(G2_9,$H15)*COUNTIF(G2_9,J$7))+(COUNTIF(G2_10,$H15)*COUNTIF(G2_10,J$7))+J121)</f>
        <v>0</v>
      </c>
      <c r="K15" s="98">
        <f t="shared" si="16"/>
        <v>1</v>
      </c>
      <c r="L15" s="98">
        <f t="shared" si="16"/>
        <v>0</v>
      </c>
      <c r="M15" s="98">
        <f t="shared" si="16"/>
        <v>2</v>
      </c>
      <c r="N15" s="98">
        <f t="shared" si="16"/>
        <v>1</v>
      </c>
      <c r="O15" s="98" t="str">
        <f t="shared" si="16"/>
        <v>-</v>
      </c>
      <c r="P15" s="98">
        <f t="shared" si="16"/>
        <v>0</v>
      </c>
      <c r="Q15" s="98">
        <f t="shared" si="16"/>
        <v>0</v>
      </c>
      <c r="R15" s="98">
        <f t="shared" si="16"/>
        <v>0</v>
      </c>
      <c r="S15" s="98">
        <f t="shared" si="16"/>
        <v>0</v>
      </c>
      <c r="T15" s="98">
        <f t="shared" si="16"/>
        <v>1</v>
      </c>
      <c r="U15" s="98">
        <f t="shared" si="16"/>
        <v>0</v>
      </c>
      <c r="V15" s="98">
        <f t="shared" si="16"/>
        <v>0</v>
      </c>
      <c r="W15" s="98">
        <f t="shared" si="16"/>
        <v>0</v>
      </c>
      <c r="X15" s="98">
        <f t="shared" si="16"/>
        <v>1</v>
      </c>
      <c r="Y15" s="98">
        <f t="shared" si="16"/>
        <v>0</v>
      </c>
      <c r="Z15" s="98">
        <f t="shared" si="16"/>
        <v>1</v>
      </c>
      <c r="AA15" s="98">
        <f t="shared" si="16"/>
        <v>1</v>
      </c>
      <c r="AB15" s="98">
        <f t="shared" si="16"/>
        <v>0</v>
      </c>
      <c r="AC15" s="98">
        <f t="shared" si="16"/>
        <v>1</v>
      </c>
      <c r="AD15" s="98">
        <f t="shared" si="16"/>
        <v>1</v>
      </c>
      <c r="AE15" s="98">
        <f t="shared" si="16"/>
        <v>0</v>
      </c>
      <c r="AF15" s="98">
        <f t="shared" si="16"/>
        <v>1</v>
      </c>
      <c r="AG15" s="98">
        <f t="shared" si="16"/>
        <v>1</v>
      </c>
      <c r="AH15" s="98">
        <f t="shared" si="16"/>
        <v>3</v>
      </c>
      <c r="AI15" s="98">
        <f t="shared" si="16"/>
        <v>0</v>
      </c>
      <c r="AJ15" s="98">
        <f t="shared" si="16"/>
        <v>1</v>
      </c>
      <c r="AK15" s="98">
        <f t="shared" si="16"/>
        <v>2</v>
      </c>
      <c r="AL15" s="98">
        <f t="shared" si="16"/>
        <v>0</v>
      </c>
      <c r="AM15" s="98">
        <f t="shared" si="16"/>
        <v>0</v>
      </c>
      <c r="AN15" s="98">
        <f t="shared" si="16"/>
        <v>0</v>
      </c>
      <c r="AO15" s="98">
        <f t="shared" si="16"/>
        <v>0</v>
      </c>
      <c r="AP15" s="98">
        <f t="shared" ref="AP15:BU15" si="17">IF(ROW()=COLUMN(),"-",(COUNTIF(G1_1,$H15)*COUNTIF(G1_1,AP$7))+(COUNTIF(G1_2,$H15)*COUNTIF(G1_2,AP$7))+(COUNTIF(G1_3,$H15)*COUNTIF(G1_3,AP$7))+(COUNTIF(G1_4,$H15)*COUNTIF(G1_4,AP$7))+(COUNTIF(G1_5,$H15)*COUNTIF(G1_5,AP$7))+(COUNTIF(G1_6,$H15)*COUNTIF(G1_6,AP$7))+(COUNTIF(G1_7,$H15)*COUNTIF(G1_7,AP$7))+(COUNTIF(G1_8,$H15)*COUNTIF(G1_8,AP$7))+(COUNTIF(G1_9,$H15)*COUNTIF(G1_9,AP$7))+(COUNTIF(G1_10,$H15)*COUNTIF(G1_10,AP$7))+(COUNTIF(G2_1,$H15)*COUNTIF(G2_1,AP$7))+(COUNTIF(G2_2,$H15)*COUNTIF(G2_2,AP$7))+(COUNTIF(G2_3,$H15)*COUNTIF(G2_3,AP$7))+(COUNTIF(G2_4,$H15)*COUNTIF(G2_4,AP$7))+(COUNTIF(G2_5,$H15)*COUNTIF(G2_5,AP$7))+(COUNTIF(G2_6,$H15)*COUNTIF(G2_6,AP$7))+(COUNTIF(G2_7,$H15)*COUNTIF(G2_7,AP$7))+(COUNTIF(G2_8,$H15)*COUNTIF(G2_8,AP$7))+(COUNTIF(G2_9,$H15)*COUNTIF(G2_9,AP$7))+(COUNTIF(G2_10,$H15)*COUNTIF(G2_10,AP$7))+AP121)</f>
        <v>0</v>
      </c>
      <c r="AQ15" s="98">
        <f t="shared" si="17"/>
        <v>0</v>
      </c>
      <c r="AR15" s="98">
        <f t="shared" si="17"/>
        <v>0</v>
      </c>
      <c r="AS15" s="98">
        <f t="shared" si="17"/>
        <v>0</v>
      </c>
      <c r="AT15" s="98">
        <f t="shared" si="17"/>
        <v>1</v>
      </c>
      <c r="AU15" s="98">
        <f t="shared" si="17"/>
        <v>1</v>
      </c>
      <c r="AV15" s="98">
        <f t="shared" si="17"/>
        <v>0</v>
      </c>
      <c r="AW15" s="98">
        <f t="shared" si="17"/>
        <v>0</v>
      </c>
      <c r="AX15" s="98">
        <f t="shared" si="17"/>
        <v>0</v>
      </c>
      <c r="AY15" s="98">
        <f t="shared" si="17"/>
        <v>0</v>
      </c>
      <c r="AZ15" s="98">
        <f t="shared" si="17"/>
        <v>0</v>
      </c>
      <c r="BA15" s="98">
        <f t="shared" si="17"/>
        <v>0</v>
      </c>
      <c r="BB15" s="98">
        <f t="shared" si="17"/>
        <v>0</v>
      </c>
      <c r="BC15" s="98">
        <f t="shared" si="17"/>
        <v>0</v>
      </c>
      <c r="BD15" s="98">
        <f t="shared" si="17"/>
        <v>0</v>
      </c>
      <c r="BE15" s="98">
        <f t="shared" si="17"/>
        <v>0</v>
      </c>
      <c r="BF15" s="98">
        <f t="shared" si="17"/>
        <v>0</v>
      </c>
      <c r="BG15" s="98">
        <f t="shared" si="17"/>
        <v>1</v>
      </c>
      <c r="BH15" s="98">
        <f t="shared" si="17"/>
        <v>1</v>
      </c>
      <c r="BI15" s="98">
        <f t="shared" si="17"/>
        <v>0</v>
      </c>
      <c r="BJ15" s="98">
        <f t="shared" si="17"/>
        <v>0</v>
      </c>
      <c r="BK15" s="98">
        <f t="shared" si="17"/>
        <v>1</v>
      </c>
      <c r="BL15" s="98">
        <f t="shared" si="17"/>
        <v>0</v>
      </c>
      <c r="BM15" s="98">
        <f t="shared" si="17"/>
        <v>0</v>
      </c>
      <c r="BN15" s="98">
        <f t="shared" si="17"/>
        <v>0</v>
      </c>
      <c r="BO15" s="98">
        <f t="shared" si="17"/>
        <v>0</v>
      </c>
      <c r="BP15" s="98">
        <f t="shared" si="17"/>
        <v>0</v>
      </c>
      <c r="BQ15" s="98">
        <f t="shared" si="17"/>
        <v>0</v>
      </c>
      <c r="BR15" s="98">
        <f t="shared" si="17"/>
        <v>0</v>
      </c>
      <c r="BS15" s="98">
        <f t="shared" si="17"/>
        <v>0</v>
      </c>
      <c r="BT15" s="98">
        <f t="shared" si="17"/>
        <v>0</v>
      </c>
      <c r="BU15" s="98">
        <f t="shared" si="17"/>
        <v>0</v>
      </c>
      <c r="BV15" s="98">
        <f t="shared" ref="BV15:DE15" si="18">IF(ROW()=COLUMN(),"-",(COUNTIF(G1_1,$H15)*COUNTIF(G1_1,BV$7))+(COUNTIF(G1_2,$H15)*COUNTIF(G1_2,BV$7))+(COUNTIF(G1_3,$H15)*COUNTIF(G1_3,BV$7))+(COUNTIF(G1_4,$H15)*COUNTIF(G1_4,BV$7))+(COUNTIF(G1_5,$H15)*COUNTIF(G1_5,BV$7))+(COUNTIF(G1_6,$H15)*COUNTIF(G1_6,BV$7))+(COUNTIF(G1_7,$H15)*COUNTIF(G1_7,BV$7))+(COUNTIF(G1_8,$H15)*COUNTIF(G1_8,BV$7))+(COUNTIF(G1_9,$H15)*COUNTIF(G1_9,BV$7))+(COUNTIF(G1_10,$H15)*COUNTIF(G1_10,BV$7))+(COUNTIF(G2_1,$H15)*COUNTIF(G2_1,BV$7))+(COUNTIF(G2_2,$H15)*COUNTIF(G2_2,BV$7))+(COUNTIF(G2_3,$H15)*COUNTIF(G2_3,BV$7))+(COUNTIF(G2_4,$H15)*COUNTIF(G2_4,BV$7))+(COUNTIF(G2_5,$H15)*COUNTIF(G2_5,BV$7))+(COUNTIF(G2_6,$H15)*COUNTIF(G2_6,BV$7))+(COUNTIF(G2_7,$H15)*COUNTIF(G2_7,BV$7))+(COUNTIF(G2_8,$H15)*COUNTIF(G2_8,BV$7))+(COUNTIF(G2_9,$H15)*COUNTIF(G2_9,BV$7))+(COUNTIF(G2_10,$H15)*COUNTIF(G2_10,BV$7))+BV121)</f>
        <v>0</v>
      </c>
      <c r="BW15" s="98">
        <f t="shared" si="18"/>
        <v>0</v>
      </c>
      <c r="BX15" s="98">
        <f t="shared" si="18"/>
        <v>0</v>
      </c>
      <c r="BY15" s="98">
        <f t="shared" si="18"/>
        <v>0</v>
      </c>
      <c r="BZ15" s="98">
        <f t="shared" si="18"/>
        <v>0</v>
      </c>
      <c r="CA15" s="98">
        <f t="shared" si="18"/>
        <v>0</v>
      </c>
      <c r="CB15" s="98">
        <f t="shared" si="18"/>
        <v>0</v>
      </c>
      <c r="CC15" s="98">
        <f t="shared" si="18"/>
        <v>0</v>
      </c>
      <c r="CD15" s="98">
        <f t="shared" si="18"/>
        <v>0</v>
      </c>
      <c r="CE15" s="98">
        <f t="shared" si="18"/>
        <v>0</v>
      </c>
      <c r="CF15" s="98">
        <f t="shared" si="18"/>
        <v>0</v>
      </c>
      <c r="CG15" s="98">
        <f t="shared" si="18"/>
        <v>0</v>
      </c>
      <c r="CH15" s="98">
        <f t="shared" si="18"/>
        <v>0</v>
      </c>
      <c r="CI15" s="98">
        <f t="shared" si="18"/>
        <v>0</v>
      </c>
      <c r="CJ15" s="98">
        <f t="shared" si="18"/>
        <v>0</v>
      </c>
      <c r="CK15" s="98">
        <f t="shared" si="18"/>
        <v>0</v>
      </c>
      <c r="CL15" s="98">
        <f t="shared" si="18"/>
        <v>0</v>
      </c>
      <c r="CM15" s="98">
        <f t="shared" si="18"/>
        <v>0</v>
      </c>
      <c r="CN15" s="98">
        <f t="shared" si="18"/>
        <v>0</v>
      </c>
      <c r="CO15" s="98">
        <f t="shared" si="18"/>
        <v>0</v>
      </c>
      <c r="CP15" s="98">
        <f t="shared" si="18"/>
        <v>0</v>
      </c>
      <c r="CQ15" s="98">
        <f t="shared" si="18"/>
        <v>0</v>
      </c>
      <c r="CR15" s="98">
        <f t="shared" si="18"/>
        <v>0</v>
      </c>
      <c r="CS15" s="98">
        <f t="shared" si="18"/>
        <v>0</v>
      </c>
      <c r="CT15" s="98">
        <f t="shared" si="18"/>
        <v>0</v>
      </c>
      <c r="CU15" s="98">
        <f t="shared" si="18"/>
        <v>0</v>
      </c>
      <c r="CV15" s="98">
        <f t="shared" si="18"/>
        <v>0</v>
      </c>
      <c r="CW15" s="98">
        <f t="shared" si="18"/>
        <v>0</v>
      </c>
      <c r="CX15" s="98">
        <f t="shared" si="18"/>
        <v>0</v>
      </c>
      <c r="CY15" s="98">
        <f t="shared" si="18"/>
        <v>0</v>
      </c>
      <c r="CZ15" s="98">
        <f t="shared" si="18"/>
        <v>0</v>
      </c>
      <c r="DA15" s="98">
        <f t="shared" si="18"/>
        <v>0</v>
      </c>
      <c r="DB15" s="98">
        <f t="shared" si="18"/>
        <v>0</v>
      </c>
      <c r="DC15" s="98">
        <f t="shared" si="18"/>
        <v>0</v>
      </c>
      <c r="DD15" s="98">
        <f t="shared" si="18"/>
        <v>0</v>
      </c>
      <c r="DE15" s="98">
        <f t="shared" si="18"/>
        <v>0</v>
      </c>
      <c r="DF15">
        <f t="shared" si="6"/>
        <v>3.8</v>
      </c>
    </row>
    <row r="16" spans="8:110" ht="15.75">
      <c r="H16" s="64">
        <f>Registration!B17</f>
        <v>7</v>
      </c>
      <c r="I16" s="1" t="str">
        <f>Registration!C17</f>
        <v>Simon Craddock</v>
      </c>
      <c r="J16" s="98">
        <f t="shared" ref="J16:AO16" si="19">IF(ROW()=COLUMN(),"-",(COUNTIF(G1_1,$H16)*COUNTIF(G1_1,J$7))+(COUNTIF(G1_2,$H16)*COUNTIF(G1_2,J$7))+(COUNTIF(G1_3,$H16)*COUNTIF(G1_3,J$7))+(COUNTIF(G1_4,$H16)*COUNTIF(G1_4,J$7))+(COUNTIF(G1_5,$H16)*COUNTIF(G1_5,J$7))+(COUNTIF(G1_6,$H16)*COUNTIF(G1_6,J$7))+(COUNTIF(G1_7,$H16)*COUNTIF(G1_7,J$7))+(COUNTIF(G1_8,$H16)*COUNTIF(G1_8,J$7))+(COUNTIF(G1_9,$H16)*COUNTIF(G1_9,J$7))+(COUNTIF(G1_10,$H16)*COUNTIF(G1_10,J$7))+(COUNTIF(G2_1,$H16)*COUNTIF(G2_1,J$7))+(COUNTIF(G2_2,$H16)*COUNTIF(G2_2,J$7))+(COUNTIF(G2_3,$H16)*COUNTIF(G2_3,J$7))+(COUNTIF(G2_4,$H16)*COUNTIF(G2_4,J$7))+(COUNTIF(G2_5,$H16)*COUNTIF(G2_5,J$7))+(COUNTIF(G2_6,$H16)*COUNTIF(G2_6,J$7))+(COUNTIF(G2_7,$H16)*COUNTIF(G2_7,J$7))+(COUNTIF(G2_8,$H16)*COUNTIF(G2_8,J$7))+(COUNTIF(G2_9,$H16)*COUNTIF(G2_9,J$7))+(COUNTIF(G2_10,$H16)*COUNTIF(G2_10,J$7))+J122)</f>
        <v>0</v>
      </c>
      <c r="K16" s="98">
        <f t="shared" si="19"/>
        <v>0</v>
      </c>
      <c r="L16" s="98">
        <f t="shared" si="19"/>
        <v>0</v>
      </c>
      <c r="M16" s="98">
        <f t="shared" si="19"/>
        <v>1</v>
      </c>
      <c r="N16" s="98">
        <f t="shared" si="19"/>
        <v>0</v>
      </c>
      <c r="O16" s="98">
        <f t="shared" si="19"/>
        <v>0</v>
      </c>
      <c r="P16" s="98" t="str">
        <f t="shared" si="19"/>
        <v>-</v>
      </c>
      <c r="Q16" s="98">
        <f t="shared" si="19"/>
        <v>0</v>
      </c>
      <c r="R16" s="98">
        <f t="shared" si="19"/>
        <v>0</v>
      </c>
      <c r="S16" s="98">
        <f t="shared" si="19"/>
        <v>0</v>
      </c>
      <c r="T16" s="98">
        <f t="shared" si="19"/>
        <v>0</v>
      </c>
      <c r="U16" s="98">
        <f t="shared" si="19"/>
        <v>1</v>
      </c>
      <c r="V16" s="98">
        <f t="shared" si="19"/>
        <v>0</v>
      </c>
      <c r="W16" s="98">
        <f t="shared" si="19"/>
        <v>0</v>
      </c>
      <c r="X16" s="98">
        <f t="shared" si="19"/>
        <v>0</v>
      </c>
      <c r="Y16" s="98">
        <f t="shared" si="19"/>
        <v>0</v>
      </c>
      <c r="Z16" s="98">
        <f t="shared" si="19"/>
        <v>1</v>
      </c>
      <c r="AA16" s="98">
        <f t="shared" si="19"/>
        <v>1</v>
      </c>
      <c r="AB16" s="98">
        <f t="shared" si="19"/>
        <v>0</v>
      </c>
      <c r="AC16" s="98">
        <f t="shared" si="19"/>
        <v>0</v>
      </c>
      <c r="AD16" s="98">
        <f t="shared" si="19"/>
        <v>0</v>
      </c>
      <c r="AE16" s="98">
        <f t="shared" si="19"/>
        <v>1</v>
      </c>
      <c r="AF16" s="98">
        <f t="shared" si="19"/>
        <v>0</v>
      </c>
      <c r="AG16" s="98">
        <f t="shared" si="19"/>
        <v>0</v>
      </c>
      <c r="AH16" s="98">
        <f t="shared" si="19"/>
        <v>0</v>
      </c>
      <c r="AI16" s="98">
        <f t="shared" si="19"/>
        <v>0</v>
      </c>
      <c r="AJ16" s="98">
        <f t="shared" si="19"/>
        <v>0</v>
      </c>
      <c r="AK16" s="98">
        <f t="shared" si="19"/>
        <v>0</v>
      </c>
      <c r="AL16" s="98">
        <f t="shared" si="19"/>
        <v>0</v>
      </c>
      <c r="AM16" s="98">
        <f t="shared" si="19"/>
        <v>0</v>
      </c>
      <c r="AN16" s="98">
        <f t="shared" si="19"/>
        <v>0</v>
      </c>
      <c r="AO16" s="98">
        <f t="shared" si="19"/>
        <v>0</v>
      </c>
      <c r="AP16" s="98">
        <f t="shared" ref="AP16:BU16" si="20">IF(ROW()=COLUMN(),"-",(COUNTIF(G1_1,$H16)*COUNTIF(G1_1,AP$7))+(COUNTIF(G1_2,$H16)*COUNTIF(G1_2,AP$7))+(COUNTIF(G1_3,$H16)*COUNTIF(G1_3,AP$7))+(COUNTIF(G1_4,$H16)*COUNTIF(G1_4,AP$7))+(COUNTIF(G1_5,$H16)*COUNTIF(G1_5,AP$7))+(COUNTIF(G1_6,$H16)*COUNTIF(G1_6,AP$7))+(COUNTIF(G1_7,$H16)*COUNTIF(G1_7,AP$7))+(COUNTIF(G1_8,$H16)*COUNTIF(G1_8,AP$7))+(COUNTIF(G1_9,$H16)*COUNTIF(G1_9,AP$7))+(COUNTIF(G1_10,$H16)*COUNTIF(G1_10,AP$7))+(COUNTIF(G2_1,$H16)*COUNTIF(G2_1,AP$7))+(COUNTIF(G2_2,$H16)*COUNTIF(G2_2,AP$7))+(COUNTIF(G2_3,$H16)*COUNTIF(G2_3,AP$7))+(COUNTIF(G2_4,$H16)*COUNTIF(G2_4,AP$7))+(COUNTIF(G2_5,$H16)*COUNTIF(G2_5,AP$7))+(COUNTIF(G2_6,$H16)*COUNTIF(G2_6,AP$7))+(COUNTIF(G2_7,$H16)*COUNTIF(G2_7,AP$7))+(COUNTIF(G2_8,$H16)*COUNTIF(G2_8,AP$7))+(COUNTIF(G2_9,$H16)*COUNTIF(G2_9,AP$7))+(COUNTIF(G2_10,$H16)*COUNTIF(G2_10,AP$7))+AP122)</f>
        <v>0</v>
      </c>
      <c r="AQ16" s="98">
        <f t="shared" si="20"/>
        <v>0</v>
      </c>
      <c r="AR16" s="98">
        <f t="shared" si="20"/>
        <v>0</v>
      </c>
      <c r="AS16" s="98">
        <f t="shared" si="20"/>
        <v>2</v>
      </c>
      <c r="AT16" s="98">
        <f t="shared" si="20"/>
        <v>1</v>
      </c>
      <c r="AU16" s="98">
        <f t="shared" si="20"/>
        <v>0</v>
      </c>
      <c r="AV16" s="98">
        <f t="shared" si="20"/>
        <v>0</v>
      </c>
      <c r="AW16" s="98">
        <f t="shared" si="20"/>
        <v>0</v>
      </c>
      <c r="AX16" s="98">
        <f t="shared" si="20"/>
        <v>0</v>
      </c>
      <c r="AY16" s="98">
        <f t="shared" si="20"/>
        <v>0</v>
      </c>
      <c r="AZ16" s="98">
        <f t="shared" si="20"/>
        <v>0</v>
      </c>
      <c r="BA16" s="98">
        <f t="shared" si="20"/>
        <v>0</v>
      </c>
      <c r="BB16" s="98">
        <f t="shared" si="20"/>
        <v>0</v>
      </c>
      <c r="BC16" s="98">
        <f t="shared" si="20"/>
        <v>0</v>
      </c>
      <c r="BD16" s="98">
        <f t="shared" si="20"/>
        <v>0</v>
      </c>
      <c r="BE16" s="98">
        <f t="shared" si="20"/>
        <v>0</v>
      </c>
      <c r="BF16" s="98">
        <f t="shared" si="20"/>
        <v>0</v>
      </c>
      <c r="BG16" s="98">
        <f t="shared" si="20"/>
        <v>0</v>
      </c>
      <c r="BH16" s="98">
        <f t="shared" si="20"/>
        <v>0</v>
      </c>
      <c r="BI16" s="98">
        <f t="shared" si="20"/>
        <v>1</v>
      </c>
      <c r="BJ16" s="98">
        <f t="shared" si="20"/>
        <v>0</v>
      </c>
      <c r="BK16" s="98">
        <f t="shared" si="20"/>
        <v>0</v>
      </c>
      <c r="BL16" s="98">
        <f t="shared" si="20"/>
        <v>0</v>
      </c>
      <c r="BM16" s="98">
        <f t="shared" si="20"/>
        <v>0</v>
      </c>
      <c r="BN16" s="98">
        <f t="shared" si="20"/>
        <v>0</v>
      </c>
      <c r="BO16" s="98">
        <f t="shared" si="20"/>
        <v>0</v>
      </c>
      <c r="BP16" s="98">
        <f t="shared" si="20"/>
        <v>0</v>
      </c>
      <c r="BQ16" s="98">
        <f t="shared" si="20"/>
        <v>0</v>
      </c>
      <c r="BR16" s="98">
        <f t="shared" si="20"/>
        <v>0</v>
      </c>
      <c r="BS16" s="98">
        <f t="shared" si="20"/>
        <v>0</v>
      </c>
      <c r="BT16" s="98">
        <f t="shared" si="20"/>
        <v>0</v>
      </c>
      <c r="BU16" s="98">
        <f t="shared" si="20"/>
        <v>0</v>
      </c>
      <c r="BV16" s="98">
        <f t="shared" ref="BV16:DE16" si="21">IF(ROW()=COLUMN(),"-",(COUNTIF(G1_1,$H16)*COUNTIF(G1_1,BV$7))+(COUNTIF(G1_2,$H16)*COUNTIF(G1_2,BV$7))+(COUNTIF(G1_3,$H16)*COUNTIF(G1_3,BV$7))+(COUNTIF(G1_4,$H16)*COUNTIF(G1_4,BV$7))+(COUNTIF(G1_5,$H16)*COUNTIF(G1_5,BV$7))+(COUNTIF(G1_6,$H16)*COUNTIF(G1_6,BV$7))+(COUNTIF(G1_7,$H16)*COUNTIF(G1_7,BV$7))+(COUNTIF(G1_8,$H16)*COUNTIF(G1_8,BV$7))+(COUNTIF(G1_9,$H16)*COUNTIF(G1_9,BV$7))+(COUNTIF(G1_10,$H16)*COUNTIF(G1_10,BV$7))+(COUNTIF(G2_1,$H16)*COUNTIF(G2_1,BV$7))+(COUNTIF(G2_2,$H16)*COUNTIF(G2_2,BV$7))+(COUNTIF(G2_3,$H16)*COUNTIF(G2_3,BV$7))+(COUNTIF(G2_4,$H16)*COUNTIF(G2_4,BV$7))+(COUNTIF(G2_5,$H16)*COUNTIF(G2_5,BV$7))+(COUNTIF(G2_6,$H16)*COUNTIF(G2_6,BV$7))+(COUNTIF(G2_7,$H16)*COUNTIF(G2_7,BV$7))+(COUNTIF(G2_8,$H16)*COUNTIF(G2_8,BV$7))+(COUNTIF(G2_9,$H16)*COUNTIF(G2_9,BV$7))+(COUNTIF(G2_10,$H16)*COUNTIF(G2_10,BV$7))+BV122)</f>
        <v>0</v>
      </c>
      <c r="BW16" s="98">
        <f t="shared" si="21"/>
        <v>0</v>
      </c>
      <c r="BX16" s="98">
        <f t="shared" si="21"/>
        <v>0</v>
      </c>
      <c r="BY16" s="98">
        <f t="shared" si="21"/>
        <v>0</v>
      </c>
      <c r="BZ16" s="98">
        <f t="shared" si="21"/>
        <v>0</v>
      </c>
      <c r="CA16" s="98">
        <f t="shared" si="21"/>
        <v>0</v>
      </c>
      <c r="CB16" s="98">
        <f t="shared" si="21"/>
        <v>0</v>
      </c>
      <c r="CC16" s="98">
        <f t="shared" si="21"/>
        <v>0</v>
      </c>
      <c r="CD16" s="98">
        <f t="shared" si="21"/>
        <v>0</v>
      </c>
      <c r="CE16" s="98">
        <f t="shared" si="21"/>
        <v>0</v>
      </c>
      <c r="CF16" s="98">
        <f t="shared" si="21"/>
        <v>0</v>
      </c>
      <c r="CG16" s="98">
        <f t="shared" si="21"/>
        <v>0</v>
      </c>
      <c r="CH16" s="98">
        <f t="shared" si="21"/>
        <v>0</v>
      </c>
      <c r="CI16" s="98">
        <f t="shared" si="21"/>
        <v>0</v>
      </c>
      <c r="CJ16" s="98">
        <f t="shared" si="21"/>
        <v>0</v>
      </c>
      <c r="CK16" s="98">
        <f t="shared" si="21"/>
        <v>0</v>
      </c>
      <c r="CL16" s="98">
        <f t="shared" si="21"/>
        <v>0</v>
      </c>
      <c r="CM16" s="98">
        <f t="shared" si="21"/>
        <v>0</v>
      </c>
      <c r="CN16" s="98">
        <f t="shared" si="21"/>
        <v>0</v>
      </c>
      <c r="CO16" s="98">
        <f t="shared" si="21"/>
        <v>0</v>
      </c>
      <c r="CP16" s="98">
        <f t="shared" si="21"/>
        <v>0</v>
      </c>
      <c r="CQ16" s="98">
        <f t="shared" si="21"/>
        <v>0</v>
      </c>
      <c r="CR16" s="98">
        <f t="shared" si="21"/>
        <v>0</v>
      </c>
      <c r="CS16" s="98">
        <f t="shared" si="21"/>
        <v>0</v>
      </c>
      <c r="CT16" s="98">
        <f t="shared" si="21"/>
        <v>0</v>
      </c>
      <c r="CU16" s="98">
        <f t="shared" si="21"/>
        <v>0</v>
      </c>
      <c r="CV16" s="98">
        <f t="shared" si="21"/>
        <v>0</v>
      </c>
      <c r="CW16" s="98">
        <f t="shared" si="21"/>
        <v>0</v>
      </c>
      <c r="CX16" s="98">
        <f t="shared" si="21"/>
        <v>0</v>
      </c>
      <c r="CY16" s="98">
        <f t="shared" si="21"/>
        <v>0</v>
      </c>
      <c r="CZ16" s="98">
        <f t="shared" si="21"/>
        <v>0</v>
      </c>
      <c r="DA16" s="98">
        <f t="shared" si="21"/>
        <v>0</v>
      </c>
      <c r="DB16" s="98">
        <f t="shared" si="21"/>
        <v>0</v>
      </c>
      <c r="DC16" s="98">
        <f t="shared" si="21"/>
        <v>0</v>
      </c>
      <c r="DD16" s="98">
        <f t="shared" si="21"/>
        <v>0</v>
      </c>
      <c r="DE16" s="98">
        <f t="shared" si="21"/>
        <v>0</v>
      </c>
      <c r="DF16">
        <f t="shared" si="6"/>
        <v>1.6</v>
      </c>
    </row>
    <row r="17" spans="8:110" ht="15.75">
      <c r="H17" s="64">
        <f>Registration!B18</f>
        <v>8</v>
      </c>
      <c r="I17" s="1" t="str">
        <f>Registration!C18</f>
        <v>Mike Bennett</v>
      </c>
      <c r="J17" s="98">
        <f t="shared" ref="J17:AO17" si="22">IF(ROW()=COLUMN(),"-",(COUNTIF(G1_1,$H17)*COUNTIF(G1_1,J$7))+(COUNTIF(G1_2,$H17)*COUNTIF(G1_2,J$7))+(COUNTIF(G1_3,$H17)*COUNTIF(G1_3,J$7))+(COUNTIF(G1_4,$H17)*COUNTIF(G1_4,J$7))+(COUNTIF(G1_5,$H17)*COUNTIF(G1_5,J$7))+(COUNTIF(G1_6,$H17)*COUNTIF(G1_6,J$7))+(COUNTIF(G1_7,$H17)*COUNTIF(G1_7,J$7))+(COUNTIF(G1_8,$H17)*COUNTIF(G1_8,J$7))+(COUNTIF(G1_9,$H17)*COUNTIF(G1_9,J$7))+(COUNTIF(G1_10,$H17)*COUNTIF(G1_10,J$7))+(COUNTIF(G2_1,$H17)*COUNTIF(G2_1,J$7))+(COUNTIF(G2_2,$H17)*COUNTIF(G2_2,J$7))+(COUNTIF(G2_3,$H17)*COUNTIF(G2_3,J$7))+(COUNTIF(G2_4,$H17)*COUNTIF(G2_4,J$7))+(COUNTIF(G2_5,$H17)*COUNTIF(G2_5,J$7))+(COUNTIF(G2_6,$H17)*COUNTIF(G2_6,J$7))+(COUNTIF(G2_7,$H17)*COUNTIF(G2_7,J$7))+(COUNTIF(G2_8,$H17)*COUNTIF(G2_8,J$7))+(COUNTIF(G2_9,$H17)*COUNTIF(G2_9,J$7))+(COUNTIF(G2_10,$H17)*COUNTIF(G2_10,J$7))+J123)</f>
        <v>0</v>
      </c>
      <c r="K17" s="98">
        <f t="shared" si="22"/>
        <v>0</v>
      </c>
      <c r="L17" s="98">
        <f t="shared" si="22"/>
        <v>0</v>
      </c>
      <c r="M17" s="98">
        <f t="shared" si="22"/>
        <v>0</v>
      </c>
      <c r="N17" s="98">
        <f t="shared" si="22"/>
        <v>0</v>
      </c>
      <c r="O17" s="98">
        <f t="shared" si="22"/>
        <v>0</v>
      </c>
      <c r="P17" s="98">
        <f t="shared" si="22"/>
        <v>0</v>
      </c>
      <c r="Q17" s="98" t="str">
        <f t="shared" si="22"/>
        <v>-</v>
      </c>
      <c r="R17" s="98">
        <f t="shared" si="22"/>
        <v>1</v>
      </c>
      <c r="S17" s="98">
        <f t="shared" si="22"/>
        <v>0</v>
      </c>
      <c r="T17" s="98">
        <f t="shared" si="22"/>
        <v>0</v>
      </c>
      <c r="U17" s="98">
        <f t="shared" si="22"/>
        <v>0</v>
      </c>
      <c r="V17" s="98">
        <f t="shared" si="22"/>
        <v>0</v>
      </c>
      <c r="W17" s="98">
        <f t="shared" si="22"/>
        <v>0</v>
      </c>
      <c r="X17" s="98">
        <f t="shared" si="22"/>
        <v>1</v>
      </c>
      <c r="Y17" s="98">
        <f t="shared" si="22"/>
        <v>0</v>
      </c>
      <c r="Z17" s="98">
        <f t="shared" si="22"/>
        <v>0</v>
      </c>
      <c r="AA17" s="98">
        <f t="shared" si="22"/>
        <v>0</v>
      </c>
      <c r="AB17" s="98">
        <f t="shared" si="22"/>
        <v>0</v>
      </c>
      <c r="AC17" s="98">
        <f t="shared" si="22"/>
        <v>0</v>
      </c>
      <c r="AD17" s="98">
        <f t="shared" si="22"/>
        <v>0</v>
      </c>
      <c r="AE17" s="98">
        <f t="shared" si="22"/>
        <v>0</v>
      </c>
      <c r="AF17" s="98">
        <f t="shared" si="22"/>
        <v>3</v>
      </c>
      <c r="AG17" s="98">
        <f t="shared" si="22"/>
        <v>0</v>
      </c>
      <c r="AH17" s="98">
        <f t="shared" si="22"/>
        <v>0</v>
      </c>
      <c r="AI17" s="98">
        <f t="shared" si="22"/>
        <v>0</v>
      </c>
      <c r="AJ17" s="98">
        <f t="shared" si="22"/>
        <v>0</v>
      </c>
      <c r="AK17" s="98">
        <f t="shared" si="22"/>
        <v>0</v>
      </c>
      <c r="AL17" s="98">
        <f t="shared" si="22"/>
        <v>0</v>
      </c>
      <c r="AM17" s="98">
        <f t="shared" si="22"/>
        <v>2</v>
      </c>
      <c r="AN17" s="98">
        <f t="shared" si="22"/>
        <v>0</v>
      </c>
      <c r="AO17" s="98">
        <f t="shared" si="22"/>
        <v>0</v>
      </c>
      <c r="AP17" s="98">
        <f t="shared" ref="AP17:BU17" si="23">IF(ROW()=COLUMN(),"-",(COUNTIF(G1_1,$H17)*COUNTIF(G1_1,AP$7))+(COUNTIF(G1_2,$H17)*COUNTIF(G1_2,AP$7))+(COUNTIF(G1_3,$H17)*COUNTIF(G1_3,AP$7))+(COUNTIF(G1_4,$H17)*COUNTIF(G1_4,AP$7))+(COUNTIF(G1_5,$H17)*COUNTIF(G1_5,AP$7))+(COUNTIF(G1_6,$H17)*COUNTIF(G1_6,AP$7))+(COUNTIF(G1_7,$H17)*COUNTIF(G1_7,AP$7))+(COUNTIF(G1_8,$H17)*COUNTIF(G1_8,AP$7))+(COUNTIF(G1_9,$H17)*COUNTIF(G1_9,AP$7))+(COUNTIF(G1_10,$H17)*COUNTIF(G1_10,AP$7))+(COUNTIF(G2_1,$H17)*COUNTIF(G2_1,AP$7))+(COUNTIF(G2_2,$H17)*COUNTIF(G2_2,AP$7))+(COUNTIF(G2_3,$H17)*COUNTIF(G2_3,AP$7))+(COUNTIF(G2_4,$H17)*COUNTIF(G2_4,AP$7))+(COUNTIF(G2_5,$H17)*COUNTIF(G2_5,AP$7))+(COUNTIF(G2_6,$H17)*COUNTIF(G2_6,AP$7))+(COUNTIF(G2_7,$H17)*COUNTIF(G2_7,AP$7))+(COUNTIF(G2_8,$H17)*COUNTIF(G2_8,AP$7))+(COUNTIF(G2_9,$H17)*COUNTIF(G2_9,AP$7))+(COUNTIF(G2_10,$H17)*COUNTIF(G2_10,AP$7))+AP123)</f>
        <v>2</v>
      </c>
      <c r="AQ17" s="98">
        <f t="shared" si="23"/>
        <v>0</v>
      </c>
      <c r="AR17" s="98">
        <f t="shared" si="23"/>
        <v>2</v>
      </c>
      <c r="AS17" s="98">
        <f t="shared" si="23"/>
        <v>0</v>
      </c>
      <c r="AT17" s="98">
        <f t="shared" si="23"/>
        <v>0</v>
      </c>
      <c r="AU17" s="98">
        <f t="shared" si="23"/>
        <v>1</v>
      </c>
      <c r="AV17" s="98">
        <f t="shared" si="23"/>
        <v>1</v>
      </c>
      <c r="AW17" s="98">
        <f t="shared" si="23"/>
        <v>0</v>
      </c>
      <c r="AX17" s="98">
        <f t="shared" si="23"/>
        <v>0</v>
      </c>
      <c r="AY17" s="98">
        <f t="shared" si="23"/>
        <v>0</v>
      </c>
      <c r="AZ17" s="98">
        <f t="shared" si="23"/>
        <v>0</v>
      </c>
      <c r="BA17" s="98">
        <f t="shared" si="23"/>
        <v>0</v>
      </c>
      <c r="BB17" s="98">
        <f t="shared" si="23"/>
        <v>0</v>
      </c>
      <c r="BC17" s="98">
        <f t="shared" si="23"/>
        <v>2</v>
      </c>
      <c r="BD17" s="98">
        <f t="shared" si="23"/>
        <v>0</v>
      </c>
      <c r="BE17" s="98">
        <f t="shared" si="23"/>
        <v>0</v>
      </c>
      <c r="BF17" s="98">
        <f t="shared" si="23"/>
        <v>1</v>
      </c>
      <c r="BG17" s="98">
        <f t="shared" si="23"/>
        <v>0</v>
      </c>
      <c r="BH17" s="98">
        <f t="shared" si="23"/>
        <v>0</v>
      </c>
      <c r="BI17" s="98">
        <f t="shared" si="23"/>
        <v>0</v>
      </c>
      <c r="BJ17" s="98">
        <f t="shared" si="23"/>
        <v>2</v>
      </c>
      <c r="BK17" s="98">
        <f t="shared" si="23"/>
        <v>2</v>
      </c>
      <c r="BL17" s="98">
        <f t="shared" si="23"/>
        <v>0</v>
      </c>
      <c r="BM17" s="98">
        <f t="shared" si="23"/>
        <v>0</v>
      </c>
      <c r="BN17" s="98">
        <f t="shared" si="23"/>
        <v>0</v>
      </c>
      <c r="BO17" s="98">
        <f t="shared" si="23"/>
        <v>0</v>
      </c>
      <c r="BP17" s="98">
        <f t="shared" si="23"/>
        <v>0</v>
      </c>
      <c r="BQ17" s="98">
        <f t="shared" si="23"/>
        <v>0</v>
      </c>
      <c r="BR17" s="98">
        <f t="shared" si="23"/>
        <v>0</v>
      </c>
      <c r="BS17" s="98">
        <f t="shared" si="23"/>
        <v>0</v>
      </c>
      <c r="BT17" s="98">
        <f t="shared" si="23"/>
        <v>0</v>
      </c>
      <c r="BU17" s="98">
        <f t="shared" si="23"/>
        <v>0</v>
      </c>
      <c r="BV17" s="98">
        <f t="shared" ref="BV17:DE17" si="24">IF(ROW()=COLUMN(),"-",(COUNTIF(G1_1,$H17)*COUNTIF(G1_1,BV$7))+(COUNTIF(G1_2,$H17)*COUNTIF(G1_2,BV$7))+(COUNTIF(G1_3,$H17)*COUNTIF(G1_3,BV$7))+(COUNTIF(G1_4,$H17)*COUNTIF(G1_4,BV$7))+(COUNTIF(G1_5,$H17)*COUNTIF(G1_5,BV$7))+(COUNTIF(G1_6,$H17)*COUNTIF(G1_6,BV$7))+(COUNTIF(G1_7,$H17)*COUNTIF(G1_7,BV$7))+(COUNTIF(G1_8,$H17)*COUNTIF(G1_8,BV$7))+(COUNTIF(G1_9,$H17)*COUNTIF(G1_9,BV$7))+(COUNTIF(G1_10,$H17)*COUNTIF(G1_10,BV$7))+(COUNTIF(G2_1,$H17)*COUNTIF(G2_1,BV$7))+(COUNTIF(G2_2,$H17)*COUNTIF(G2_2,BV$7))+(COUNTIF(G2_3,$H17)*COUNTIF(G2_3,BV$7))+(COUNTIF(G2_4,$H17)*COUNTIF(G2_4,BV$7))+(COUNTIF(G2_5,$H17)*COUNTIF(G2_5,BV$7))+(COUNTIF(G2_6,$H17)*COUNTIF(G2_6,BV$7))+(COUNTIF(G2_7,$H17)*COUNTIF(G2_7,BV$7))+(COUNTIF(G2_8,$H17)*COUNTIF(G2_8,BV$7))+(COUNTIF(G2_9,$H17)*COUNTIF(G2_9,BV$7))+(COUNTIF(G2_10,$H17)*COUNTIF(G2_10,BV$7))+BV123)</f>
        <v>0</v>
      </c>
      <c r="BW17" s="98">
        <f t="shared" si="24"/>
        <v>0</v>
      </c>
      <c r="BX17" s="98">
        <f t="shared" si="24"/>
        <v>0</v>
      </c>
      <c r="BY17" s="98">
        <f t="shared" si="24"/>
        <v>0</v>
      </c>
      <c r="BZ17" s="98">
        <f t="shared" si="24"/>
        <v>0</v>
      </c>
      <c r="CA17" s="98">
        <f t="shared" si="24"/>
        <v>0</v>
      </c>
      <c r="CB17" s="98">
        <f t="shared" si="24"/>
        <v>0</v>
      </c>
      <c r="CC17" s="98">
        <f t="shared" si="24"/>
        <v>0</v>
      </c>
      <c r="CD17" s="98">
        <f t="shared" si="24"/>
        <v>0</v>
      </c>
      <c r="CE17" s="98">
        <f t="shared" si="24"/>
        <v>0</v>
      </c>
      <c r="CF17" s="98">
        <f t="shared" si="24"/>
        <v>0</v>
      </c>
      <c r="CG17" s="98">
        <f t="shared" si="24"/>
        <v>0</v>
      </c>
      <c r="CH17" s="98">
        <f t="shared" si="24"/>
        <v>0</v>
      </c>
      <c r="CI17" s="98">
        <f t="shared" si="24"/>
        <v>0</v>
      </c>
      <c r="CJ17" s="98">
        <f t="shared" si="24"/>
        <v>0</v>
      </c>
      <c r="CK17" s="98">
        <f t="shared" si="24"/>
        <v>0</v>
      </c>
      <c r="CL17" s="98">
        <f t="shared" si="24"/>
        <v>0</v>
      </c>
      <c r="CM17" s="98">
        <f t="shared" si="24"/>
        <v>0</v>
      </c>
      <c r="CN17" s="98">
        <f t="shared" si="24"/>
        <v>0</v>
      </c>
      <c r="CO17" s="98">
        <f t="shared" si="24"/>
        <v>0</v>
      </c>
      <c r="CP17" s="98">
        <f t="shared" si="24"/>
        <v>0</v>
      </c>
      <c r="CQ17" s="98">
        <f t="shared" si="24"/>
        <v>0</v>
      </c>
      <c r="CR17" s="98">
        <f t="shared" si="24"/>
        <v>0</v>
      </c>
      <c r="CS17" s="98">
        <f t="shared" si="24"/>
        <v>0</v>
      </c>
      <c r="CT17" s="98">
        <f t="shared" si="24"/>
        <v>0</v>
      </c>
      <c r="CU17" s="98">
        <f t="shared" si="24"/>
        <v>0</v>
      </c>
      <c r="CV17" s="98">
        <f t="shared" si="24"/>
        <v>0</v>
      </c>
      <c r="CW17" s="98">
        <f t="shared" si="24"/>
        <v>0</v>
      </c>
      <c r="CX17" s="98">
        <f t="shared" si="24"/>
        <v>0</v>
      </c>
      <c r="CY17" s="98">
        <f t="shared" si="24"/>
        <v>0</v>
      </c>
      <c r="CZ17" s="98">
        <f t="shared" si="24"/>
        <v>0</v>
      </c>
      <c r="DA17" s="98">
        <f t="shared" si="24"/>
        <v>0</v>
      </c>
      <c r="DB17" s="98">
        <f t="shared" si="24"/>
        <v>0</v>
      </c>
      <c r="DC17" s="98">
        <f t="shared" si="24"/>
        <v>0</v>
      </c>
      <c r="DD17" s="98">
        <f t="shared" si="24"/>
        <v>0</v>
      </c>
      <c r="DE17" s="98">
        <f t="shared" si="24"/>
        <v>0</v>
      </c>
      <c r="DF17">
        <f t="shared" si="6"/>
        <v>2.4</v>
      </c>
    </row>
    <row r="18" spans="8:110" ht="15.75">
      <c r="H18" s="64">
        <f>Registration!B19</f>
        <v>9</v>
      </c>
      <c r="I18" s="1" t="str">
        <f>Registration!C19</f>
        <v>Mark Geary</v>
      </c>
      <c r="J18" s="98">
        <f t="shared" ref="J18:AO18" si="25">IF(ROW()=COLUMN(),"-",(COUNTIF(G1_1,$H18)*COUNTIF(G1_1,J$7))+(COUNTIF(G1_2,$H18)*COUNTIF(G1_2,J$7))+(COUNTIF(G1_3,$H18)*COUNTIF(G1_3,J$7))+(COUNTIF(G1_4,$H18)*COUNTIF(G1_4,J$7))+(COUNTIF(G1_5,$H18)*COUNTIF(G1_5,J$7))+(COUNTIF(G1_6,$H18)*COUNTIF(G1_6,J$7))+(COUNTIF(G1_7,$H18)*COUNTIF(G1_7,J$7))+(COUNTIF(G1_8,$H18)*COUNTIF(G1_8,J$7))+(COUNTIF(G1_9,$H18)*COUNTIF(G1_9,J$7))+(COUNTIF(G1_10,$H18)*COUNTIF(G1_10,J$7))+(COUNTIF(G2_1,$H18)*COUNTIF(G2_1,J$7))+(COUNTIF(G2_2,$H18)*COUNTIF(G2_2,J$7))+(COUNTIF(G2_3,$H18)*COUNTIF(G2_3,J$7))+(COUNTIF(G2_4,$H18)*COUNTIF(G2_4,J$7))+(COUNTIF(G2_5,$H18)*COUNTIF(G2_5,J$7))+(COUNTIF(G2_6,$H18)*COUNTIF(G2_6,J$7))+(COUNTIF(G2_7,$H18)*COUNTIF(G2_7,J$7))+(COUNTIF(G2_8,$H18)*COUNTIF(G2_8,J$7))+(COUNTIF(G2_9,$H18)*COUNTIF(G2_9,J$7))+(COUNTIF(G2_10,$H18)*COUNTIF(G2_10,J$7))+J124)</f>
        <v>1</v>
      </c>
      <c r="K18" s="98">
        <f t="shared" si="25"/>
        <v>1</v>
      </c>
      <c r="L18" s="98">
        <f t="shared" si="25"/>
        <v>0</v>
      </c>
      <c r="M18" s="98">
        <f t="shared" si="25"/>
        <v>0</v>
      </c>
      <c r="N18" s="98">
        <f t="shared" si="25"/>
        <v>0</v>
      </c>
      <c r="O18" s="98">
        <f t="shared" si="25"/>
        <v>0</v>
      </c>
      <c r="P18" s="98">
        <f t="shared" si="25"/>
        <v>0</v>
      </c>
      <c r="Q18" s="98">
        <f t="shared" si="25"/>
        <v>1</v>
      </c>
      <c r="R18" s="98" t="str">
        <f t="shared" si="25"/>
        <v>-</v>
      </c>
      <c r="S18" s="98">
        <f t="shared" si="25"/>
        <v>1</v>
      </c>
      <c r="T18" s="98">
        <f t="shared" si="25"/>
        <v>1</v>
      </c>
      <c r="U18" s="98">
        <f t="shared" si="25"/>
        <v>0</v>
      </c>
      <c r="V18" s="98">
        <f t="shared" si="25"/>
        <v>0</v>
      </c>
      <c r="W18" s="98">
        <f t="shared" si="25"/>
        <v>0</v>
      </c>
      <c r="X18" s="98">
        <f t="shared" si="25"/>
        <v>0</v>
      </c>
      <c r="Y18" s="98">
        <f t="shared" si="25"/>
        <v>0</v>
      </c>
      <c r="Z18" s="98">
        <f t="shared" si="25"/>
        <v>0</v>
      </c>
      <c r="AA18" s="98">
        <f t="shared" si="25"/>
        <v>0</v>
      </c>
      <c r="AB18" s="98">
        <f t="shared" si="25"/>
        <v>0</v>
      </c>
      <c r="AC18" s="98">
        <f t="shared" si="25"/>
        <v>0</v>
      </c>
      <c r="AD18" s="98">
        <f t="shared" si="25"/>
        <v>0</v>
      </c>
      <c r="AE18" s="98">
        <f t="shared" si="25"/>
        <v>0</v>
      </c>
      <c r="AF18" s="98">
        <f t="shared" si="25"/>
        <v>1</v>
      </c>
      <c r="AG18" s="98">
        <f t="shared" si="25"/>
        <v>1</v>
      </c>
      <c r="AH18" s="98">
        <f t="shared" si="25"/>
        <v>1</v>
      </c>
      <c r="AI18" s="98">
        <f t="shared" si="25"/>
        <v>0</v>
      </c>
      <c r="AJ18" s="98">
        <f t="shared" si="25"/>
        <v>0</v>
      </c>
      <c r="AK18" s="98">
        <f t="shared" si="25"/>
        <v>0</v>
      </c>
      <c r="AL18" s="98">
        <f t="shared" si="25"/>
        <v>2</v>
      </c>
      <c r="AM18" s="98">
        <f t="shared" si="25"/>
        <v>0</v>
      </c>
      <c r="AN18" s="98">
        <f t="shared" si="25"/>
        <v>0</v>
      </c>
      <c r="AO18" s="98">
        <f t="shared" si="25"/>
        <v>0</v>
      </c>
      <c r="AP18" s="98">
        <f t="shared" ref="AP18:BU18" si="26">IF(ROW()=COLUMN(),"-",(COUNTIF(G1_1,$H18)*COUNTIF(G1_1,AP$7))+(COUNTIF(G1_2,$H18)*COUNTIF(G1_2,AP$7))+(COUNTIF(G1_3,$H18)*COUNTIF(G1_3,AP$7))+(COUNTIF(G1_4,$H18)*COUNTIF(G1_4,AP$7))+(COUNTIF(G1_5,$H18)*COUNTIF(G1_5,AP$7))+(COUNTIF(G1_6,$H18)*COUNTIF(G1_6,AP$7))+(COUNTIF(G1_7,$H18)*COUNTIF(G1_7,AP$7))+(COUNTIF(G1_8,$H18)*COUNTIF(G1_8,AP$7))+(COUNTIF(G1_9,$H18)*COUNTIF(G1_9,AP$7))+(COUNTIF(G1_10,$H18)*COUNTIF(G1_10,AP$7))+(COUNTIF(G2_1,$H18)*COUNTIF(G2_1,AP$7))+(COUNTIF(G2_2,$H18)*COUNTIF(G2_2,AP$7))+(COUNTIF(G2_3,$H18)*COUNTIF(G2_3,AP$7))+(COUNTIF(G2_4,$H18)*COUNTIF(G2_4,AP$7))+(COUNTIF(G2_5,$H18)*COUNTIF(G2_5,AP$7))+(COUNTIF(G2_6,$H18)*COUNTIF(G2_6,AP$7))+(COUNTIF(G2_7,$H18)*COUNTIF(G2_7,AP$7))+(COUNTIF(G2_8,$H18)*COUNTIF(G2_8,AP$7))+(COUNTIF(G2_9,$H18)*COUNTIF(G2_9,AP$7))+(COUNTIF(G2_10,$H18)*COUNTIF(G2_10,AP$7))+AP124)</f>
        <v>1</v>
      </c>
      <c r="AQ18" s="98">
        <f t="shared" si="26"/>
        <v>0</v>
      </c>
      <c r="AR18" s="98">
        <f t="shared" si="26"/>
        <v>1</v>
      </c>
      <c r="AS18" s="98">
        <f t="shared" si="26"/>
        <v>0</v>
      </c>
      <c r="AT18" s="98">
        <f t="shared" si="26"/>
        <v>0</v>
      </c>
      <c r="AU18" s="98">
        <f t="shared" si="26"/>
        <v>0</v>
      </c>
      <c r="AV18" s="98">
        <f t="shared" si="26"/>
        <v>0</v>
      </c>
      <c r="AW18" s="98">
        <f t="shared" si="26"/>
        <v>0</v>
      </c>
      <c r="AX18" s="98">
        <f t="shared" si="26"/>
        <v>0</v>
      </c>
      <c r="AY18" s="98">
        <f t="shared" si="26"/>
        <v>0</v>
      </c>
      <c r="AZ18" s="98">
        <f t="shared" si="26"/>
        <v>0</v>
      </c>
      <c r="BA18" s="98">
        <f t="shared" si="26"/>
        <v>0</v>
      </c>
      <c r="BB18" s="98">
        <f t="shared" si="26"/>
        <v>0</v>
      </c>
      <c r="BC18" s="98">
        <f t="shared" si="26"/>
        <v>1</v>
      </c>
      <c r="BD18" s="98">
        <f t="shared" si="26"/>
        <v>0</v>
      </c>
      <c r="BE18" s="98">
        <f t="shared" si="26"/>
        <v>0</v>
      </c>
      <c r="BF18" s="98">
        <f t="shared" si="26"/>
        <v>0</v>
      </c>
      <c r="BG18" s="98">
        <f t="shared" si="26"/>
        <v>0</v>
      </c>
      <c r="BH18" s="98">
        <f t="shared" si="26"/>
        <v>0</v>
      </c>
      <c r="BI18" s="98">
        <f t="shared" si="26"/>
        <v>0</v>
      </c>
      <c r="BJ18" s="98">
        <f t="shared" si="26"/>
        <v>2</v>
      </c>
      <c r="BK18" s="98">
        <f t="shared" si="26"/>
        <v>0</v>
      </c>
      <c r="BL18" s="98">
        <f t="shared" si="26"/>
        <v>0</v>
      </c>
      <c r="BM18" s="98">
        <f t="shared" si="26"/>
        <v>0</v>
      </c>
      <c r="BN18" s="98">
        <f t="shared" si="26"/>
        <v>0</v>
      </c>
      <c r="BO18" s="98">
        <f t="shared" si="26"/>
        <v>0</v>
      </c>
      <c r="BP18" s="98">
        <f t="shared" si="26"/>
        <v>0</v>
      </c>
      <c r="BQ18" s="98">
        <f t="shared" si="26"/>
        <v>0</v>
      </c>
      <c r="BR18" s="98">
        <f t="shared" si="26"/>
        <v>0</v>
      </c>
      <c r="BS18" s="98">
        <f t="shared" si="26"/>
        <v>0</v>
      </c>
      <c r="BT18" s="98">
        <f t="shared" si="26"/>
        <v>0</v>
      </c>
      <c r="BU18" s="98">
        <f t="shared" si="26"/>
        <v>0</v>
      </c>
      <c r="BV18" s="98">
        <f t="shared" ref="BV18:DE18" si="27">IF(ROW()=COLUMN(),"-",(COUNTIF(G1_1,$H18)*COUNTIF(G1_1,BV$7))+(COUNTIF(G1_2,$H18)*COUNTIF(G1_2,BV$7))+(COUNTIF(G1_3,$H18)*COUNTIF(G1_3,BV$7))+(COUNTIF(G1_4,$H18)*COUNTIF(G1_4,BV$7))+(COUNTIF(G1_5,$H18)*COUNTIF(G1_5,BV$7))+(COUNTIF(G1_6,$H18)*COUNTIF(G1_6,BV$7))+(COUNTIF(G1_7,$H18)*COUNTIF(G1_7,BV$7))+(COUNTIF(G1_8,$H18)*COUNTIF(G1_8,BV$7))+(COUNTIF(G1_9,$H18)*COUNTIF(G1_9,BV$7))+(COUNTIF(G1_10,$H18)*COUNTIF(G1_10,BV$7))+(COUNTIF(G2_1,$H18)*COUNTIF(G2_1,BV$7))+(COUNTIF(G2_2,$H18)*COUNTIF(G2_2,BV$7))+(COUNTIF(G2_3,$H18)*COUNTIF(G2_3,BV$7))+(COUNTIF(G2_4,$H18)*COUNTIF(G2_4,BV$7))+(COUNTIF(G2_5,$H18)*COUNTIF(G2_5,BV$7))+(COUNTIF(G2_6,$H18)*COUNTIF(G2_6,BV$7))+(COUNTIF(G2_7,$H18)*COUNTIF(G2_7,BV$7))+(COUNTIF(G2_8,$H18)*COUNTIF(G2_8,BV$7))+(COUNTIF(G2_9,$H18)*COUNTIF(G2_9,BV$7))+(COUNTIF(G2_10,$H18)*COUNTIF(G2_10,BV$7))+BV124)</f>
        <v>0</v>
      </c>
      <c r="BW18" s="98">
        <f t="shared" si="27"/>
        <v>0</v>
      </c>
      <c r="BX18" s="98">
        <f t="shared" si="27"/>
        <v>0</v>
      </c>
      <c r="BY18" s="98">
        <f t="shared" si="27"/>
        <v>0</v>
      </c>
      <c r="BZ18" s="98">
        <f t="shared" si="27"/>
        <v>0</v>
      </c>
      <c r="CA18" s="98">
        <f t="shared" si="27"/>
        <v>0</v>
      </c>
      <c r="CB18" s="98">
        <f t="shared" si="27"/>
        <v>0</v>
      </c>
      <c r="CC18" s="98">
        <f t="shared" si="27"/>
        <v>0</v>
      </c>
      <c r="CD18" s="98">
        <f t="shared" si="27"/>
        <v>0</v>
      </c>
      <c r="CE18" s="98">
        <f t="shared" si="27"/>
        <v>0</v>
      </c>
      <c r="CF18" s="98">
        <f t="shared" si="27"/>
        <v>0</v>
      </c>
      <c r="CG18" s="98">
        <f t="shared" si="27"/>
        <v>0</v>
      </c>
      <c r="CH18" s="98">
        <f t="shared" si="27"/>
        <v>0</v>
      </c>
      <c r="CI18" s="98">
        <f t="shared" si="27"/>
        <v>0</v>
      </c>
      <c r="CJ18" s="98">
        <f t="shared" si="27"/>
        <v>0</v>
      </c>
      <c r="CK18" s="98">
        <f t="shared" si="27"/>
        <v>0</v>
      </c>
      <c r="CL18" s="98">
        <f t="shared" si="27"/>
        <v>0</v>
      </c>
      <c r="CM18" s="98">
        <f t="shared" si="27"/>
        <v>0</v>
      </c>
      <c r="CN18" s="98">
        <f t="shared" si="27"/>
        <v>0</v>
      </c>
      <c r="CO18" s="98">
        <f t="shared" si="27"/>
        <v>0</v>
      </c>
      <c r="CP18" s="98">
        <f t="shared" si="27"/>
        <v>0</v>
      </c>
      <c r="CQ18" s="98">
        <f t="shared" si="27"/>
        <v>0</v>
      </c>
      <c r="CR18" s="98">
        <f t="shared" si="27"/>
        <v>0</v>
      </c>
      <c r="CS18" s="98">
        <f t="shared" si="27"/>
        <v>0</v>
      </c>
      <c r="CT18" s="98">
        <f t="shared" si="27"/>
        <v>0</v>
      </c>
      <c r="CU18" s="98">
        <f t="shared" si="27"/>
        <v>0</v>
      </c>
      <c r="CV18" s="98">
        <f t="shared" si="27"/>
        <v>0</v>
      </c>
      <c r="CW18" s="98">
        <f t="shared" si="27"/>
        <v>0</v>
      </c>
      <c r="CX18" s="98">
        <f t="shared" si="27"/>
        <v>0</v>
      </c>
      <c r="CY18" s="98">
        <f t="shared" si="27"/>
        <v>0</v>
      </c>
      <c r="CZ18" s="98">
        <f t="shared" si="27"/>
        <v>0</v>
      </c>
      <c r="DA18" s="98">
        <f t="shared" si="27"/>
        <v>0</v>
      </c>
      <c r="DB18" s="98">
        <f t="shared" si="27"/>
        <v>0</v>
      </c>
      <c r="DC18" s="98">
        <f t="shared" si="27"/>
        <v>0</v>
      </c>
      <c r="DD18" s="98">
        <f t="shared" si="27"/>
        <v>0</v>
      </c>
      <c r="DE18" s="98">
        <f t="shared" si="27"/>
        <v>0</v>
      </c>
      <c r="DF18">
        <f t="shared" si="6"/>
        <v>2.6</v>
      </c>
    </row>
    <row r="19" spans="8:110" ht="15.75">
      <c r="H19" s="64">
        <f>Registration!B20</f>
        <v>10</v>
      </c>
      <c r="I19" s="1" t="str">
        <f>Registration!C20</f>
        <v>John Jones</v>
      </c>
      <c r="J19" s="98">
        <f t="shared" ref="J19:AO19" si="28">IF(ROW()=COLUMN(),"-",(COUNTIF(G1_1,$H19)*COUNTIF(G1_1,J$7))+(COUNTIF(G1_2,$H19)*COUNTIF(G1_2,J$7))+(COUNTIF(G1_3,$H19)*COUNTIF(G1_3,J$7))+(COUNTIF(G1_4,$H19)*COUNTIF(G1_4,J$7))+(COUNTIF(G1_5,$H19)*COUNTIF(G1_5,J$7))+(COUNTIF(G1_6,$H19)*COUNTIF(G1_6,J$7))+(COUNTIF(G1_7,$H19)*COUNTIF(G1_7,J$7))+(COUNTIF(G1_8,$H19)*COUNTIF(G1_8,J$7))+(COUNTIF(G1_9,$H19)*COUNTIF(G1_9,J$7))+(COUNTIF(G1_10,$H19)*COUNTIF(G1_10,J$7))+(COUNTIF(G2_1,$H19)*COUNTIF(G2_1,J$7))+(COUNTIF(G2_2,$H19)*COUNTIF(G2_2,J$7))+(COUNTIF(G2_3,$H19)*COUNTIF(G2_3,J$7))+(COUNTIF(G2_4,$H19)*COUNTIF(G2_4,J$7))+(COUNTIF(G2_5,$H19)*COUNTIF(G2_5,J$7))+(COUNTIF(G2_6,$H19)*COUNTIF(G2_6,J$7))+(COUNTIF(G2_7,$H19)*COUNTIF(G2_7,J$7))+(COUNTIF(G2_8,$H19)*COUNTIF(G2_8,J$7))+(COUNTIF(G2_9,$H19)*COUNTIF(G2_9,J$7))+(COUNTIF(G2_10,$H19)*COUNTIF(G2_10,J$7))+J125)</f>
        <v>1</v>
      </c>
      <c r="K19" s="98">
        <f t="shared" si="28"/>
        <v>1</v>
      </c>
      <c r="L19" s="98">
        <f t="shared" si="28"/>
        <v>0</v>
      </c>
      <c r="M19" s="98">
        <f t="shared" si="28"/>
        <v>0</v>
      </c>
      <c r="N19" s="98">
        <f t="shared" si="28"/>
        <v>0</v>
      </c>
      <c r="O19" s="98">
        <f t="shared" si="28"/>
        <v>0</v>
      </c>
      <c r="P19" s="98">
        <f t="shared" si="28"/>
        <v>0</v>
      </c>
      <c r="Q19" s="98">
        <f t="shared" si="28"/>
        <v>0</v>
      </c>
      <c r="R19" s="98">
        <f t="shared" si="28"/>
        <v>1</v>
      </c>
      <c r="S19" s="98" t="str">
        <f t="shared" si="28"/>
        <v>-</v>
      </c>
      <c r="T19" s="98">
        <f t="shared" si="28"/>
        <v>1</v>
      </c>
      <c r="U19" s="98">
        <f t="shared" si="28"/>
        <v>1</v>
      </c>
      <c r="V19" s="98">
        <f t="shared" si="28"/>
        <v>0</v>
      </c>
      <c r="W19" s="98">
        <f t="shared" si="28"/>
        <v>0</v>
      </c>
      <c r="X19" s="98">
        <f t="shared" si="28"/>
        <v>0</v>
      </c>
      <c r="Y19" s="98">
        <f t="shared" si="28"/>
        <v>0</v>
      </c>
      <c r="Z19" s="98">
        <f t="shared" si="28"/>
        <v>1</v>
      </c>
      <c r="AA19" s="98">
        <f t="shared" si="28"/>
        <v>1</v>
      </c>
      <c r="AB19" s="98">
        <f t="shared" si="28"/>
        <v>0</v>
      </c>
      <c r="AC19" s="98">
        <f t="shared" si="28"/>
        <v>0</v>
      </c>
      <c r="AD19" s="98">
        <f t="shared" si="28"/>
        <v>1</v>
      </c>
      <c r="AE19" s="98">
        <f t="shared" si="28"/>
        <v>0</v>
      </c>
      <c r="AF19" s="98">
        <f t="shared" si="28"/>
        <v>0</v>
      </c>
      <c r="AG19" s="98">
        <f t="shared" si="28"/>
        <v>1</v>
      </c>
      <c r="AH19" s="98">
        <f t="shared" si="28"/>
        <v>0</v>
      </c>
      <c r="AI19" s="98">
        <f t="shared" si="28"/>
        <v>0</v>
      </c>
      <c r="AJ19" s="98">
        <f t="shared" si="28"/>
        <v>0</v>
      </c>
      <c r="AK19" s="98">
        <f t="shared" si="28"/>
        <v>0</v>
      </c>
      <c r="AL19" s="98">
        <f t="shared" si="28"/>
        <v>2</v>
      </c>
      <c r="AM19" s="98">
        <f t="shared" si="28"/>
        <v>0</v>
      </c>
      <c r="AN19" s="98">
        <f t="shared" si="28"/>
        <v>0</v>
      </c>
      <c r="AO19" s="98">
        <f t="shared" si="28"/>
        <v>0</v>
      </c>
      <c r="AP19" s="98">
        <f t="shared" ref="AP19:BU19" si="29">IF(ROW()=COLUMN(),"-",(COUNTIF(G1_1,$H19)*COUNTIF(G1_1,AP$7))+(COUNTIF(G1_2,$H19)*COUNTIF(G1_2,AP$7))+(COUNTIF(G1_3,$H19)*COUNTIF(G1_3,AP$7))+(COUNTIF(G1_4,$H19)*COUNTIF(G1_4,AP$7))+(COUNTIF(G1_5,$H19)*COUNTIF(G1_5,AP$7))+(COUNTIF(G1_6,$H19)*COUNTIF(G1_6,AP$7))+(COUNTIF(G1_7,$H19)*COUNTIF(G1_7,AP$7))+(COUNTIF(G1_8,$H19)*COUNTIF(G1_8,AP$7))+(COUNTIF(G1_9,$H19)*COUNTIF(G1_9,AP$7))+(COUNTIF(G1_10,$H19)*COUNTIF(G1_10,AP$7))+(COUNTIF(G2_1,$H19)*COUNTIF(G2_1,AP$7))+(COUNTIF(G2_2,$H19)*COUNTIF(G2_2,AP$7))+(COUNTIF(G2_3,$H19)*COUNTIF(G2_3,AP$7))+(COUNTIF(G2_4,$H19)*COUNTIF(G2_4,AP$7))+(COUNTIF(G2_5,$H19)*COUNTIF(G2_5,AP$7))+(COUNTIF(G2_6,$H19)*COUNTIF(G2_6,AP$7))+(COUNTIF(G2_7,$H19)*COUNTIF(G2_7,AP$7))+(COUNTIF(G2_8,$H19)*COUNTIF(G2_8,AP$7))+(COUNTIF(G2_9,$H19)*COUNTIF(G2_9,AP$7))+(COUNTIF(G2_10,$H19)*COUNTIF(G2_10,AP$7))+AP125)</f>
        <v>0</v>
      </c>
      <c r="AQ19" s="98">
        <f t="shared" si="29"/>
        <v>0</v>
      </c>
      <c r="AR19" s="98">
        <f t="shared" si="29"/>
        <v>0</v>
      </c>
      <c r="AS19" s="98">
        <f t="shared" si="29"/>
        <v>0</v>
      </c>
      <c r="AT19" s="98">
        <f t="shared" si="29"/>
        <v>1</v>
      </c>
      <c r="AU19" s="98">
        <f t="shared" si="29"/>
        <v>0</v>
      </c>
      <c r="AV19" s="98">
        <f t="shared" si="29"/>
        <v>1</v>
      </c>
      <c r="AW19" s="98">
        <f t="shared" si="29"/>
        <v>0</v>
      </c>
      <c r="AX19" s="98">
        <f t="shared" si="29"/>
        <v>0</v>
      </c>
      <c r="AY19" s="98">
        <f t="shared" si="29"/>
        <v>0</v>
      </c>
      <c r="AZ19" s="98">
        <f t="shared" si="29"/>
        <v>0</v>
      </c>
      <c r="BA19" s="98">
        <f t="shared" si="29"/>
        <v>0</v>
      </c>
      <c r="BB19" s="98">
        <f t="shared" si="29"/>
        <v>0</v>
      </c>
      <c r="BC19" s="98">
        <f t="shared" si="29"/>
        <v>1</v>
      </c>
      <c r="BD19" s="98">
        <f t="shared" si="29"/>
        <v>0</v>
      </c>
      <c r="BE19" s="98">
        <f t="shared" si="29"/>
        <v>0</v>
      </c>
      <c r="BF19" s="98">
        <f t="shared" si="29"/>
        <v>4</v>
      </c>
      <c r="BG19" s="98">
        <f t="shared" si="29"/>
        <v>0</v>
      </c>
      <c r="BH19" s="98">
        <f t="shared" si="29"/>
        <v>0</v>
      </c>
      <c r="BI19" s="98">
        <f t="shared" si="29"/>
        <v>0</v>
      </c>
      <c r="BJ19" s="98">
        <f t="shared" si="29"/>
        <v>1</v>
      </c>
      <c r="BK19" s="98">
        <f t="shared" si="29"/>
        <v>0</v>
      </c>
      <c r="BL19" s="98">
        <f t="shared" si="29"/>
        <v>0</v>
      </c>
      <c r="BM19" s="98">
        <f t="shared" si="29"/>
        <v>0</v>
      </c>
      <c r="BN19" s="98">
        <f t="shared" si="29"/>
        <v>0</v>
      </c>
      <c r="BO19" s="98">
        <f t="shared" si="29"/>
        <v>0</v>
      </c>
      <c r="BP19" s="98">
        <f t="shared" si="29"/>
        <v>0</v>
      </c>
      <c r="BQ19" s="98">
        <f t="shared" si="29"/>
        <v>0</v>
      </c>
      <c r="BR19" s="98">
        <f t="shared" si="29"/>
        <v>0</v>
      </c>
      <c r="BS19" s="98">
        <f t="shared" si="29"/>
        <v>0</v>
      </c>
      <c r="BT19" s="98">
        <f t="shared" si="29"/>
        <v>0</v>
      </c>
      <c r="BU19" s="98">
        <f t="shared" si="29"/>
        <v>0</v>
      </c>
      <c r="BV19" s="98">
        <f t="shared" ref="BV19:DE19" si="30">IF(ROW()=COLUMN(),"-",(COUNTIF(G1_1,$H19)*COUNTIF(G1_1,BV$7))+(COUNTIF(G1_2,$H19)*COUNTIF(G1_2,BV$7))+(COUNTIF(G1_3,$H19)*COUNTIF(G1_3,BV$7))+(COUNTIF(G1_4,$H19)*COUNTIF(G1_4,BV$7))+(COUNTIF(G1_5,$H19)*COUNTIF(G1_5,BV$7))+(COUNTIF(G1_6,$H19)*COUNTIF(G1_6,BV$7))+(COUNTIF(G1_7,$H19)*COUNTIF(G1_7,BV$7))+(COUNTIF(G1_8,$H19)*COUNTIF(G1_8,BV$7))+(COUNTIF(G1_9,$H19)*COUNTIF(G1_9,BV$7))+(COUNTIF(G1_10,$H19)*COUNTIF(G1_10,BV$7))+(COUNTIF(G2_1,$H19)*COUNTIF(G2_1,BV$7))+(COUNTIF(G2_2,$H19)*COUNTIF(G2_2,BV$7))+(COUNTIF(G2_3,$H19)*COUNTIF(G2_3,BV$7))+(COUNTIF(G2_4,$H19)*COUNTIF(G2_4,BV$7))+(COUNTIF(G2_5,$H19)*COUNTIF(G2_5,BV$7))+(COUNTIF(G2_6,$H19)*COUNTIF(G2_6,BV$7))+(COUNTIF(G2_7,$H19)*COUNTIF(G2_7,BV$7))+(COUNTIF(G2_8,$H19)*COUNTIF(G2_8,BV$7))+(COUNTIF(G2_9,$H19)*COUNTIF(G2_9,BV$7))+(COUNTIF(G2_10,$H19)*COUNTIF(G2_10,BV$7))+BV125)</f>
        <v>0</v>
      </c>
      <c r="BW19" s="98">
        <f t="shared" si="30"/>
        <v>0</v>
      </c>
      <c r="BX19" s="98">
        <f t="shared" si="30"/>
        <v>0</v>
      </c>
      <c r="BY19" s="98">
        <f t="shared" si="30"/>
        <v>0</v>
      </c>
      <c r="BZ19" s="98">
        <f t="shared" si="30"/>
        <v>0</v>
      </c>
      <c r="CA19" s="98">
        <f t="shared" si="30"/>
        <v>0</v>
      </c>
      <c r="CB19" s="98">
        <f t="shared" si="30"/>
        <v>0</v>
      </c>
      <c r="CC19" s="98">
        <f t="shared" si="30"/>
        <v>0</v>
      </c>
      <c r="CD19" s="98">
        <f t="shared" si="30"/>
        <v>0</v>
      </c>
      <c r="CE19" s="98">
        <f t="shared" si="30"/>
        <v>0</v>
      </c>
      <c r="CF19" s="98">
        <f t="shared" si="30"/>
        <v>0</v>
      </c>
      <c r="CG19" s="98">
        <f t="shared" si="30"/>
        <v>0</v>
      </c>
      <c r="CH19" s="98">
        <f t="shared" si="30"/>
        <v>0</v>
      </c>
      <c r="CI19" s="98">
        <f t="shared" si="30"/>
        <v>0</v>
      </c>
      <c r="CJ19" s="98">
        <f t="shared" si="30"/>
        <v>0</v>
      </c>
      <c r="CK19" s="98">
        <f t="shared" si="30"/>
        <v>0</v>
      </c>
      <c r="CL19" s="98">
        <f t="shared" si="30"/>
        <v>0</v>
      </c>
      <c r="CM19" s="98">
        <f t="shared" si="30"/>
        <v>0</v>
      </c>
      <c r="CN19" s="98">
        <f t="shared" si="30"/>
        <v>0</v>
      </c>
      <c r="CO19" s="98">
        <f t="shared" si="30"/>
        <v>0</v>
      </c>
      <c r="CP19" s="98">
        <f t="shared" si="30"/>
        <v>0</v>
      </c>
      <c r="CQ19" s="98">
        <f t="shared" si="30"/>
        <v>0</v>
      </c>
      <c r="CR19" s="98">
        <f t="shared" si="30"/>
        <v>0</v>
      </c>
      <c r="CS19" s="98">
        <f t="shared" si="30"/>
        <v>0</v>
      </c>
      <c r="CT19" s="98">
        <f t="shared" si="30"/>
        <v>0</v>
      </c>
      <c r="CU19" s="98">
        <f t="shared" si="30"/>
        <v>0</v>
      </c>
      <c r="CV19" s="98">
        <f t="shared" si="30"/>
        <v>0</v>
      </c>
      <c r="CW19" s="98">
        <f t="shared" si="30"/>
        <v>0</v>
      </c>
      <c r="CX19" s="98">
        <f t="shared" si="30"/>
        <v>0</v>
      </c>
      <c r="CY19" s="98">
        <f t="shared" si="30"/>
        <v>0</v>
      </c>
      <c r="CZ19" s="98">
        <f t="shared" si="30"/>
        <v>0</v>
      </c>
      <c r="DA19" s="98">
        <f t="shared" si="30"/>
        <v>0</v>
      </c>
      <c r="DB19" s="98">
        <f t="shared" si="30"/>
        <v>0</v>
      </c>
      <c r="DC19" s="98">
        <f t="shared" si="30"/>
        <v>0</v>
      </c>
      <c r="DD19" s="98">
        <f t="shared" si="30"/>
        <v>0</v>
      </c>
      <c r="DE19" s="98">
        <f t="shared" si="30"/>
        <v>0</v>
      </c>
      <c r="DF19">
        <f t="shared" si="6"/>
        <v>3</v>
      </c>
    </row>
    <row r="20" spans="8:110" ht="15.75">
      <c r="H20" s="64">
        <f>Registration!B21</f>
        <v>11</v>
      </c>
      <c r="I20" s="1" t="str">
        <f>Registration!C21</f>
        <v>Rick W.</v>
      </c>
      <c r="J20" s="98">
        <f t="shared" ref="J20:AO20" si="31">IF(ROW()=COLUMN(),"-",(COUNTIF(G1_1,$H20)*COUNTIF(G1_1,J$7))+(COUNTIF(G1_2,$H20)*COUNTIF(G1_2,J$7))+(COUNTIF(G1_3,$H20)*COUNTIF(G1_3,J$7))+(COUNTIF(G1_4,$H20)*COUNTIF(G1_4,J$7))+(COUNTIF(G1_5,$H20)*COUNTIF(G1_5,J$7))+(COUNTIF(G1_6,$H20)*COUNTIF(G1_6,J$7))+(COUNTIF(G1_7,$H20)*COUNTIF(G1_7,J$7))+(COUNTIF(G1_8,$H20)*COUNTIF(G1_8,J$7))+(COUNTIF(G1_9,$H20)*COUNTIF(G1_9,J$7))+(COUNTIF(G1_10,$H20)*COUNTIF(G1_10,J$7))+(COUNTIF(G2_1,$H20)*COUNTIF(G2_1,J$7))+(COUNTIF(G2_2,$H20)*COUNTIF(G2_2,J$7))+(COUNTIF(G2_3,$H20)*COUNTIF(G2_3,J$7))+(COUNTIF(G2_4,$H20)*COUNTIF(G2_4,J$7))+(COUNTIF(G2_5,$H20)*COUNTIF(G2_5,J$7))+(COUNTIF(G2_6,$H20)*COUNTIF(G2_6,J$7))+(COUNTIF(G2_7,$H20)*COUNTIF(G2_7,J$7))+(COUNTIF(G2_8,$H20)*COUNTIF(G2_8,J$7))+(COUNTIF(G2_9,$H20)*COUNTIF(G2_9,J$7))+(COUNTIF(G2_10,$H20)*COUNTIF(G2_10,J$7))+J126)</f>
        <v>1</v>
      </c>
      <c r="K20" s="98">
        <f t="shared" si="31"/>
        <v>2</v>
      </c>
      <c r="L20" s="98">
        <f t="shared" si="31"/>
        <v>0</v>
      </c>
      <c r="M20" s="98">
        <f t="shared" si="31"/>
        <v>0</v>
      </c>
      <c r="N20" s="98">
        <f t="shared" si="31"/>
        <v>1</v>
      </c>
      <c r="O20" s="98">
        <f t="shared" si="31"/>
        <v>1</v>
      </c>
      <c r="P20" s="98">
        <f t="shared" si="31"/>
        <v>0</v>
      </c>
      <c r="Q20" s="98">
        <f t="shared" si="31"/>
        <v>0</v>
      </c>
      <c r="R20" s="98">
        <f t="shared" si="31"/>
        <v>1</v>
      </c>
      <c r="S20" s="98">
        <f t="shared" si="31"/>
        <v>1</v>
      </c>
      <c r="T20" s="98" t="str">
        <f t="shared" si="31"/>
        <v>-</v>
      </c>
      <c r="U20" s="98">
        <f t="shared" si="31"/>
        <v>1</v>
      </c>
      <c r="V20" s="98">
        <f t="shared" si="31"/>
        <v>0</v>
      </c>
      <c r="W20" s="98">
        <f t="shared" si="31"/>
        <v>0</v>
      </c>
      <c r="X20" s="98">
        <f t="shared" si="31"/>
        <v>0</v>
      </c>
      <c r="Y20" s="98">
        <f t="shared" si="31"/>
        <v>0</v>
      </c>
      <c r="Z20" s="98">
        <f t="shared" si="31"/>
        <v>0</v>
      </c>
      <c r="AA20" s="98">
        <f t="shared" si="31"/>
        <v>0</v>
      </c>
      <c r="AB20" s="98">
        <f t="shared" si="31"/>
        <v>0</v>
      </c>
      <c r="AC20" s="98">
        <f t="shared" si="31"/>
        <v>0</v>
      </c>
      <c r="AD20" s="98">
        <f t="shared" si="31"/>
        <v>0</v>
      </c>
      <c r="AE20" s="98">
        <f t="shared" si="31"/>
        <v>0</v>
      </c>
      <c r="AF20" s="98">
        <f t="shared" si="31"/>
        <v>0</v>
      </c>
      <c r="AG20" s="98">
        <f t="shared" si="31"/>
        <v>1</v>
      </c>
      <c r="AH20" s="98">
        <f t="shared" si="31"/>
        <v>1</v>
      </c>
      <c r="AI20" s="98">
        <f t="shared" si="31"/>
        <v>0</v>
      </c>
      <c r="AJ20" s="98">
        <f t="shared" si="31"/>
        <v>0</v>
      </c>
      <c r="AK20" s="98">
        <f t="shared" si="31"/>
        <v>0</v>
      </c>
      <c r="AL20" s="98">
        <f t="shared" si="31"/>
        <v>0</v>
      </c>
      <c r="AM20" s="98">
        <f t="shared" si="31"/>
        <v>1</v>
      </c>
      <c r="AN20" s="98">
        <f t="shared" si="31"/>
        <v>0</v>
      </c>
      <c r="AO20" s="98">
        <f t="shared" si="31"/>
        <v>0</v>
      </c>
      <c r="AP20" s="98">
        <f t="shared" ref="AP20:BU20" si="32">IF(ROW()=COLUMN(),"-",(COUNTIF(G1_1,$H20)*COUNTIF(G1_1,AP$7))+(COUNTIF(G1_2,$H20)*COUNTIF(G1_2,AP$7))+(COUNTIF(G1_3,$H20)*COUNTIF(G1_3,AP$7))+(COUNTIF(G1_4,$H20)*COUNTIF(G1_4,AP$7))+(COUNTIF(G1_5,$H20)*COUNTIF(G1_5,AP$7))+(COUNTIF(G1_6,$H20)*COUNTIF(G1_6,AP$7))+(COUNTIF(G1_7,$H20)*COUNTIF(G1_7,AP$7))+(COUNTIF(G1_8,$H20)*COUNTIF(G1_8,AP$7))+(COUNTIF(G1_9,$H20)*COUNTIF(G1_9,AP$7))+(COUNTIF(G1_10,$H20)*COUNTIF(G1_10,AP$7))+(COUNTIF(G2_1,$H20)*COUNTIF(G2_1,AP$7))+(COUNTIF(G2_2,$H20)*COUNTIF(G2_2,AP$7))+(COUNTIF(G2_3,$H20)*COUNTIF(G2_3,AP$7))+(COUNTIF(G2_4,$H20)*COUNTIF(G2_4,AP$7))+(COUNTIF(G2_5,$H20)*COUNTIF(G2_5,AP$7))+(COUNTIF(G2_6,$H20)*COUNTIF(G2_6,AP$7))+(COUNTIF(G2_7,$H20)*COUNTIF(G2_7,AP$7))+(COUNTIF(G2_8,$H20)*COUNTIF(G2_8,AP$7))+(COUNTIF(G2_9,$H20)*COUNTIF(G2_9,AP$7))+(COUNTIF(G2_10,$H20)*COUNTIF(G2_10,AP$7))+AP126)</f>
        <v>1</v>
      </c>
      <c r="AQ20" s="98">
        <f t="shared" si="32"/>
        <v>0</v>
      </c>
      <c r="AR20" s="98">
        <f t="shared" si="32"/>
        <v>1</v>
      </c>
      <c r="AS20" s="98">
        <f t="shared" si="32"/>
        <v>0</v>
      </c>
      <c r="AT20" s="98">
        <f t="shared" si="32"/>
        <v>0</v>
      </c>
      <c r="AU20" s="98">
        <f t="shared" si="32"/>
        <v>1</v>
      </c>
      <c r="AV20" s="98">
        <f t="shared" si="32"/>
        <v>2</v>
      </c>
      <c r="AW20" s="98">
        <f t="shared" si="32"/>
        <v>0</v>
      </c>
      <c r="AX20" s="98">
        <f t="shared" si="32"/>
        <v>0</v>
      </c>
      <c r="AY20" s="98">
        <f t="shared" si="32"/>
        <v>0</v>
      </c>
      <c r="AZ20" s="98">
        <f t="shared" si="32"/>
        <v>0</v>
      </c>
      <c r="BA20" s="98">
        <f t="shared" si="32"/>
        <v>0</v>
      </c>
      <c r="BB20" s="98">
        <f t="shared" si="32"/>
        <v>0</v>
      </c>
      <c r="BC20" s="98">
        <f t="shared" si="32"/>
        <v>2</v>
      </c>
      <c r="BD20" s="98">
        <f t="shared" si="32"/>
        <v>0</v>
      </c>
      <c r="BE20" s="98">
        <f t="shared" si="32"/>
        <v>0</v>
      </c>
      <c r="BF20" s="98">
        <f t="shared" si="32"/>
        <v>1</v>
      </c>
      <c r="BG20" s="98">
        <f t="shared" si="32"/>
        <v>0</v>
      </c>
      <c r="BH20" s="98">
        <f t="shared" si="32"/>
        <v>1</v>
      </c>
      <c r="BI20" s="98">
        <f t="shared" si="32"/>
        <v>0</v>
      </c>
      <c r="BJ20" s="98">
        <f t="shared" si="32"/>
        <v>3</v>
      </c>
      <c r="BK20" s="98">
        <f t="shared" si="32"/>
        <v>0</v>
      </c>
      <c r="BL20" s="98">
        <f t="shared" si="32"/>
        <v>0</v>
      </c>
      <c r="BM20" s="98">
        <f t="shared" si="32"/>
        <v>0</v>
      </c>
      <c r="BN20" s="98">
        <f t="shared" si="32"/>
        <v>0</v>
      </c>
      <c r="BO20" s="98">
        <f t="shared" si="32"/>
        <v>0</v>
      </c>
      <c r="BP20" s="98">
        <f t="shared" si="32"/>
        <v>0</v>
      </c>
      <c r="BQ20" s="98">
        <f t="shared" si="32"/>
        <v>0</v>
      </c>
      <c r="BR20" s="98">
        <f t="shared" si="32"/>
        <v>0</v>
      </c>
      <c r="BS20" s="98">
        <f t="shared" si="32"/>
        <v>0</v>
      </c>
      <c r="BT20" s="98">
        <f t="shared" si="32"/>
        <v>0</v>
      </c>
      <c r="BU20" s="98">
        <f t="shared" si="32"/>
        <v>0</v>
      </c>
      <c r="BV20" s="98">
        <f t="shared" ref="BV20:DE20" si="33">IF(ROW()=COLUMN(),"-",(COUNTIF(G1_1,$H20)*COUNTIF(G1_1,BV$7))+(COUNTIF(G1_2,$H20)*COUNTIF(G1_2,BV$7))+(COUNTIF(G1_3,$H20)*COUNTIF(G1_3,BV$7))+(COUNTIF(G1_4,$H20)*COUNTIF(G1_4,BV$7))+(COUNTIF(G1_5,$H20)*COUNTIF(G1_5,BV$7))+(COUNTIF(G1_6,$H20)*COUNTIF(G1_6,BV$7))+(COUNTIF(G1_7,$H20)*COUNTIF(G1_7,BV$7))+(COUNTIF(G1_8,$H20)*COUNTIF(G1_8,BV$7))+(COUNTIF(G1_9,$H20)*COUNTIF(G1_9,BV$7))+(COUNTIF(G1_10,$H20)*COUNTIF(G1_10,BV$7))+(COUNTIF(G2_1,$H20)*COUNTIF(G2_1,BV$7))+(COUNTIF(G2_2,$H20)*COUNTIF(G2_2,BV$7))+(COUNTIF(G2_3,$H20)*COUNTIF(G2_3,BV$7))+(COUNTIF(G2_4,$H20)*COUNTIF(G2_4,BV$7))+(COUNTIF(G2_5,$H20)*COUNTIF(G2_5,BV$7))+(COUNTIF(G2_6,$H20)*COUNTIF(G2_6,BV$7))+(COUNTIF(G2_7,$H20)*COUNTIF(G2_7,BV$7))+(COUNTIF(G2_8,$H20)*COUNTIF(G2_8,BV$7))+(COUNTIF(G2_9,$H20)*COUNTIF(G2_9,BV$7))+(COUNTIF(G2_10,$H20)*COUNTIF(G2_10,BV$7))+BV126)</f>
        <v>0</v>
      </c>
      <c r="BW20" s="98">
        <f t="shared" si="33"/>
        <v>0</v>
      </c>
      <c r="BX20" s="98">
        <f t="shared" si="33"/>
        <v>0</v>
      </c>
      <c r="BY20" s="98">
        <f t="shared" si="33"/>
        <v>0</v>
      </c>
      <c r="BZ20" s="98">
        <f t="shared" si="33"/>
        <v>0</v>
      </c>
      <c r="CA20" s="98">
        <f t="shared" si="33"/>
        <v>0</v>
      </c>
      <c r="CB20" s="98">
        <f t="shared" si="33"/>
        <v>0</v>
      </c>
      <c r="CC20" s="98">
        <f t="shared" si="33"/>
        <v>0</v>
      </c>
      <c r="CD20" s="98">
        <f t="shared" si="33"/>
        <v>0</v>
      </c>
      <c r="CE20" s="98">
        <f t="shared" si="33"/>
        <v>0</v>
      </c>
      <c r="CF20" s="98">
        <f t="shared" si="33"/>
        <v>0</v>
      </c>
      <c r="CG20" s="98">
        <f t="shared" si="33"/>
        <v>0</v>
      </c>
      <c r="CH20" s="98">
        <f t="shared" si="33"/>
        <v>0</v>
      </c>
      <c r="CI20" s="98">
        <f t="shared" si="33"/>
        <v>0</v>
      </c>
      <c r="CJ20" s="98">
        <f t="shared" si="33"/>
        <v>0</v>
      </c>
      <c r="CK20" s="98">
        <f t="shared" si="33"/>
        <v>0</v>
      </c>
      <c r="CL20" s="98">
        <f t="shared" si="33"/>
        <v>0</v>
      </c>
      <c r="CM20" s="98">
        <f t="shared" si="33"/>
        <v>0</v>
      </c>
      <c r="CN20" s="98">
        <f t="shared" si="33"/>
        <v>0</v>
      </c>
      <c r="CO20" s="98">
        <f t="shared" si="33"/>
        <v>0</v>
      </c>
      <c r="CP20" s="98">
        <f t="shared" si="33"/>
        <v>0</v>
      </c>
      <c r="CQ20" s="98">
        <f t="shared" si="33"/>
        <v>0</v>
      </c>
      <c r="CR20" s="98">
        <f t="shared" si="33"/>
        <v>0</v>
      </c>
      <c r="CS20" s="98">
        <f t="shared" si="33"/>
        <v>0</v>
      </c>
      <c r="CT20" s="98">
        <f t="shared" si="33"/>
        <v>0</v>
      </c>
      <c r="CU20" s="98">
        <f t="shared" si="33"/>
        <v>0</v>
      </c>
      <c r="CV20" s="98">
        <f t="shared" si="33"/>
        <v>0</v>
      </c>
      <c r="CW20" s="98">
        <f t="shared" si="33"/>
        <v>0</v>
      </c>
      <c r="CX20" s="98">
        <f t="shared" si="33"/>
        <v>0</v>
      </c>
      <c r="CY20" s="98">
        <f t="shared" si="33"/>
        <v>0</v>
      </c>
      <c r="CZ20" s="98">
        <f t="shared" si="33"/>
        <v>0</v>
      </c>
      <c r="DA20" s="98">
        <f t="shared" si="33"/>
        <v>0</v>
      </c>
      <c r="DB20" s="98">
        <f t="shared" si="33"/>
        <v>0</v>
      </c>
      <c r="DC20" s="98">
        <f t="shared" si="33"/>
        <v>0</v>
      </c>
      <c r="DD20" s="98">
        <f t="shared" si="33"/>
        <v>0</v>
      </c>
      <c r="DE20" s="98">
        <f t="shared" si="33"/>
        <v>0</v>
      </c>
      <c r="DF20">
        <f t="shared" si="6"/>
        <v>3.6</v>
      </c>
    </row>
    <row r="21" spans="8:110" ht="15.75">
      <c r="H21" s="64">
        <f>Registration!B22</f>
        <v>12</v>
      </c>
      <c r="I21" s="1" t="str">
        <f>Registration!C22</f>
        <v>Gary Mroczka</v>
      </c>
      <c r="J21" s="98">
        <f t="shared" ref="J21:AO21" si="34">IF(ROW()=COLUMN(),"-",(COUNTIF(G1_1,$H21)*COUNTIF(G1_1,J$7))+(COUNTIF(G1_2,$H21)*COUNTIF(G1_2,J$7))+(COUNTIF(G1_3,$H21)*COUNTIF(G1_3,J$7))+(COUNTIF(G1_4,$H21)*COUNTIF(G1_4,J$7))+(COUNTIF(G1_5,$H21)*COUNTIF(G1_5,J$7))+(COUNTIF(G1_6,$H21)*COUNTIF(G1_6,J$7))+(COUNTIF(G1_7,$H21)*COUNTIF(G1_7,J$7))+(COUNTIF(G1_8,$H21)*COUNTIF(G1_8,J$7))+(COUNTIF(G1_9,$H21)*COUNTIF(G1_9,J$7))+(COUNTIF(G1_10,$H21)*COUNTIF(G1_10,J$7))+(COUNTIF(G2_1,$H21)*COUNTIF(G2_1,J$7))+(COUNTIF(G2_2,$H21)*COUNTIF(G2_2,J$7))+(COUNTIF(G2_3,$H21)*COUNTIF(G2_3,J$7))+(COUNTIF(G2_4,$H21)*COUNTIF(G2_4,J$7))+(COUNTIF(G2_5,$H21)*COUNTIF(G2_5,J$7))+(COUNTIF(G2_6,$H21)*COUNTIF(G2_6,J$7))+(COUNTIF(G2_7,$H21)*COUNTIF(G2_7,J$7))+(COUNTIF(G2_8,$H21)*COUNTIF(G2_8,J$7))+(COUNTIF(G2_9,$H21)*COUNTIF(G2_9,J$7))+(COUNTIF(G2_10,$H21)*COUNTIF(G2_10,J$7))+J127)</f>
        <v>0</v>
      </c>
      <c r="K21" s="98">
        <f t="shared" si="34"/>
        <v>0</v>
      </c>
      <c r="L21" s="98">
        <f t="shared" si="34"/>
        <v>0</v>
      </c>
      <c r="M21" s="98">
        <f t="shared" si="34"/>
        <v>1</v>
      </c>
      <c r="N21" s="98">
        <f t="shared" si="34"/>
        <v>0</v>
      </c>
      <c r="O21" s="98">
        <f t="shared" si="34"/>
        <v>0</v>
      </c>
      <c r="P21" s="98">
        <f t="shared" si="34"/>
        <v>1</v>
      </c>
      <c r="Q21" s="98">
        <f t="shared" si="34"/>
        <v>0</v>
      </c>
      <c r="R21" s="98">
        <f t="shared" si="34"/>
        <v>0</v>
      </c>
      <c r="S21" s="98">
        <f t="shared" si="34"/>
        <v>1</v>
      </c>
      <c r="T21" s="98">
        <f t="shared" si="34"/>
        <v>1</v>
      </c>
      <c r="U21" s="98" t="str">
        <f t="shared" si="34"/>
        <v>-</v>
      </c>
      <c r="V21" s="98">
        <f t="shared" si="34"/>
        <v>0</v>
      </c>
      <c r="W21" s="98">
        <f t="shared" si="34"/>
        <v>0</v>
      </c>
      <c r="X21" s="98">
        <f t="shared" si="34"/>
        <v>0</v>
      </c>
      <c r="Y21" s="98">
        <f t="shared" si="34"/>
        <v>0</v>
      </c>
      <c r="Z21" s="98">
        <f t="shared" si="34"/>
        <v>0</v>
      </c>
      <c r="AA21" s="98">
        <f t="shared" si="34"/>
        <v>0</v>
      </c>
      <c r="AB21" s="98">
        <f t="shared" si="34"/>
        <v>0</v>
      </c>
      <c r="AC21" s="98">
        <f t="shared" si="34"/>
        <v>0</v>
      </c>
      <c r="AD21" s="98">
        <f t="shared" si="34"/>
        <v>0</v>
      </c>
      <c r="AE21" s="98">
        <f t="shared" si="34"/>
        <v>0</v>
      </c>
      <c r="AF21" s="98">
        <f t="shared" si="34"/>
        <v>0</v>
      </c>
      <c r="AG21" s="98">
        <f t="shared" si="34"/>
        <v>0</v>
      </c>
      <c r="AH21" s="98">
        <f t="shared" si="34"/>
        <v>0</v>
      </c>
      <c r="AI21" s="98">
        <f t="shared" si="34"/>
        <v>0</v>
      </c>
      <c r="AJ21" s="98">
        <f t="shared" si="34"/>
        <v>0</v>
      </c>
      <c r="AK21" s="98">
        <f t="shared" si="34"/>
        <v>1</v>
      </c>
      <c r="AL21" s="98">
        <f t="shared" si="34"/>
        <v>2</v>
      </c>
      <c r="AM21" s="98">
        <f t="shared" si="34"/>
        <v>1</v>
      </c>
      <c r="AN21" s="98">
        <f t="shared" si="34"/>
        <v>0</v>
      </c>
      <c r="AO21" s="98">
        <f t="shared" si="34"/>
        <v>0</v>
      </c>
      <c r="AP21" s="98">
        <f t="shared" ref="AP21:BU21" si="35">IF(ROW()=COLUMN(),"-",(COUNTIF(G1_1,$H21)*COUNTIF(G1_1,AP$7))+(COUNTIF(G1_2,$H21)*COUNTIF(G1_2,AP$7))+(COUNTIF(G1_3,$H21)*COUNTIF(G1_3,AP$7))+(COUNTIF(G1_4,$H21)*COUNTIF(G1_4,AP$7))+(COUNTIF(G1_5,$H21)*COUNTIF(G1_5,AP$7))+(COUNTIF(G1_6,$H21)*COUNTIF(G1_6,AP$7))+(COUNTIF(G1_7,$H21)*COUNTIF(G1_7,AP$7))+(COUNTIF(G1_8,$H21)*COUNTIF(G1_8,AP$7))+(COUNTIF(G1_9,$H21)*COUNTIF(G1_9,AP$7))+(COUNTIF(G1_10,$H21)*COUNTIF(G1_10,AP$7))+(COUNTIF(G2_1,$H21)*COUNTIF(G2_1,AP$7))+(COUNTIF(G2_2,$H21)*COUNTIF(G2_2,AP$7))+(COUNTIF(G2_3,$H21)*COUNTIF(G2_3,AP$7))+(COUNTIF(G2_4,$H21)*COUNTIF(G2_4,AP$7))+(COUNTIF(G2_5,$H21)*COUNTIF(G2_5,AP$7))+(COUNTIF(G2_6,$H21)*COUNTIF(G2_6,AP$7))+(COUNTIF(G2_7,$H21)*COUNTIF(G2_7,AP$7))+(COUNTIF(G2_8,$H21)*COUNTIF(G2_8,AP$7))+(COUNTIF(G2_9,$H21)*COUNTIF(G2_9,AP$7))+(COUNTIF(G2_10,$H21)*COUNTIF(G2_10,AP$7))+AP127)</f>
        <v>0</v>
      </c>
      <c r="AQ21" s="98">
        <f t="shared" si="35"/>
        <v>0</v>
      </c>
      <c r="AR21" s="98">
        <f t="shared" si="35"/>
        <v>0</v>
      </c>
      <c r="AS21" s="98">
        <f t="shared" si="35"/>
        <v>2</v>
      </c>
      <c r="AT21" s="98">
        <f t="shared" si="35"/>
        <v>3</v>
      </c>
      <c r="AU21" s="98">
        <f t="shared" si="35"/>
        <v>0</v>
      </c>
      <c r="AV21" s="98">
        <f t="shared" si="35"/>
        <v>1</v>
      </c>
      <c r="AW21" s="98">
        <f t="shared" si="35"/>
        <v>0</v>
      </c>
      <c r="AX21" s="98">
        <f t="shared" si="35"/>
        <v>0</v>
      </c>
      <c r="AY21" s="98">
        <f t="shared" si="35"/>
        <v>0</v>
      </c>
      <c r="AZ21" s="98">
        <f t="shared" si="35"/>
        <v>0</v>
      </c>
      <c r="BA21" s="98">
        <f t="shared" si="35"/>
        <v>0</v>
      </c>
      <c r="BB21" s="98">
        <f t="shared" si="35"/>
        <v>0</v>
      </c>
      <c r="BC21" s="98">
        <f t="shared" si="35"/>
        <v>1</v>
      </c>
      <c r="BD21" s="98">
        <f t="shared" si="35"/>
        <v>0</v>
      </c>
      <c r="BE21" s="98">
        <f t="shared" si="35"/>
        <v>0</v>
      </c>
      <c r="BF21" s="98">
        <f t="shared" si="35"/>
        <v>1</v>
      </c>
      <c r="BG21" s="98">
        <f t="shared" si="35"/>
        <v>0</v>
      </c>
      <c r="BH21" s="98">
        <f t="shared" si="35"/>
        <v>0</v>
      </c>
      <c r="BI21" s="98">
        <f t="shared" si="35"/>
        <v>0</v>
      </c>
      <c r="BJ21" s="98">
        <f t="shared" si="35"/>
        <v>1</v>
      </c>
      <c r="BK21" s="98">
        <f t="shared" si="35"/>
        <v>0</v>
      </c>
      <c r="BL21" s="98">
        <f t="shared" si="35"/>
        <v>0</v>
      </c>
      <c r="BM21" s="98">
        <f t="shared" si="35"/>
        <v>0</v>
      </c>
      <c r="BN21" s="98">
        <f t="shared" si="35"/>
        <v>0</v>
      </c>
      <c r="BO21" s="98">
        <f t="shared" si="35"/>
        <v>0</v>
      </c>
      <c r="BP21" s="98">
        <f t="shared" si="35"/>
        <v>0</v>
      </c>
      <c r="BQ21" s="98">
        <f t="shared" si="35"/>
        <v>0</v>
      </c>
      <c r="BR21" s="98">
        <f t="shared" si="35"/>
        <v>0</v>
      </c>
      <c r="BS21" s="98">
        <f t="shared" si="35"/>
        <v>0</v>
      </c>
      <c r="BT21" s="98">
        <f t="shared" si="35"/>
        <v>0</v>
      </c>
      <c r="BU21" s="98">
        <f t="shared" si="35"/>
        <v>0</v>
      </c>
      <c r="BV21" s="98">
        <f t="shared" ref="BV21:DE21" si="36">IF(ROW()=COLUMN(),"-",(COUNTIF(G1_1,$H21)*COUNTIF(G1_1,BV$7))+(COUNTIF(G1_2,$H21)*COUNTIF(G1_2,BV$7))+(COUNTIF(G1_3,$H21)*COUNTIF(G1_3,BV$7))+(COUNTIF(G1_4,$H21)*COUNTIF(G1_4,BV$7))+(COUNTIF(G1_5,$H21)*COUNTIF(G1_5,BV$7))+(COUNTIF(G1_6,$H21)*COUNTIF(G1_6,BV$7))+(COUNTIF(G1_7,$H21)*COUNTIF(G1_7,BV$7))+(COUNTIF(G1_8,$H21)*COUNTIF(G1_8,BV$7))+(COUNTIF(G1_9,$H21)*COUNTIF(G1_9,BV$7))+(COUNTIF(G1_10,$H21)*COUNTIF(G1_10,BV$7))+(COUNTIF(G2_1,$H21)*COUNTIF(G2_1,BV$7))+(COUNTIF(G2_2,$H21)*COUNTIF(G2_2,BV$7))+(COUNTIF(G2_3,$H21)*COUNTIF(G2_3,BV$7))+(COUNTIF(G2_4,$H21)*COUNTIF(G2_4,BV$7))+(COUNTIF(G2_5,$H21)*COUNTIF(G2_5,BV$7))+(COUNTIF(G2_6,$H21)*COUNTIF(G2_6,BV$7))+(COUNTIF(G2_7,$H21)*COUNTIF(G2_7,BV$7))+(COUNTIF(G2_8,$H21)*COUNTIF(G2_8,BV$7))+(COUNTIF(G2_9,$H21)*COUNTIF(G2_9,BV$7))+(COUNTIF(G2_10,$H21)*COUNTIF(G2_10,BV$7))+BV127)</f>
        <v>0</v>
      </c>
      <c r="BW21" s="98">
        <f t="shared" si="36"/>
        <v>0</v>
      </c>
      <c r="BX21" s="98">
        <f t="shared" si="36"/>
        <v>0</v>
      </c>
      <c r="BY21" s="98">
        <f t="shared" si="36"/>
        <v>0</v>
      </c>
      <c r="BZ21" s="98">
        <f t="shared" si="36"/>
        <v>0</v>
      </c>
      <c r="CA21" s="98">
        <f t="shared" si="36"/>
        <v>0</v>
      </c>
      <c r="CB21" s="98">
        <f t="shared" si="36"/>
        <v>0</v>
      </c>
      <c r="CC21" s="98">
        <f t="shared" si="36"/>
        <v>0</v>
      </c>
      <c r="CD21" s="98">
        <f t="shared" si="36"/>
        <v>0</v>
      </c>
      <c r="CE21" s="98">
        <f t="shared" si="36"/>
        <v>0</v>
      </c>
      <c r="CF21" s="98">
        <f t="shared" si="36"/>
        <v>0</v>
      </c>
      <c r="CG21" s="98">
        <f t="shared" si="36"/>
        <v>0</v>
      </c>
      <c r="CH21" s="98">
        <f t="shared" si="36"/>
        <v>0</v>
      </c>
      <c r="CI21" s="98">
        <f t="shared" si="36"/>
        <v>0</v>
      </c>
      <c r="CJ21" s="98">
        <f t="shared" si="36"/>
        <v>0</v>
      </c>
      <c r="CK21" s="98">
        <f t="shared" si="36"/>
        <v>0</v>
      </c>
      <c r="CL21" s="98">
        <f t="shared" si="36"/>
        <v>0</v>
      </c>
      <c r="CM21" s="98">
        <f t="shared" si="36"/>
        <v>0</v>
      </c>
      <c r="CN21" s="98">
        <f t="shared" si="36"/>
        <v>0</v>
      </c>
      <c r="CO21" s="98">
        <f t="shared" si="36"/>
        <v>0</v>
      </c>
      <c r="CP21" s="98">
        <f t="shared" si="36"/>
        <v>0</v>
      </c>
      <c r="CQ21" s="98">
        <f t="shared" si="36"/>
        <v>0</v>
      </c>
      <c r="CR21" s="98">
        <f t="shared" si="36"/>
        <v>0</v>
      </c>
      <c r="CS21" s="98">
        <f t="shared" si="36"/>
        <v>0</v>
      </c>
      <c r="CT21" s="98">
        <f t="shared" si="36"/>
        <v>0</v>
      </c>
      <c r="CU21" s="98">
        <f t="shared" si="36"/>
        <v>0</v>
      </c>
      <c r="CV21" s="98">
        <f t="shared" si="36"/>
        <v>0</v>
      </c>
      <c r="CW21" s="98">
        <f t="shared" si="36"/>
        <v>0</v>
      </c>
      <c r="CX21" s="98">
        <f t="shared" si="36"/>
        <v>0</v>
      </c>
      <c r="CY21" s="98">
        <f t="shared" si="36"/>
        <v>0</v>
      </c>
      <c r="CZ21" s="98">
        <f t="shared" si="36"/>
        <v>0</v>
      </c>
      <c r="DA21" s="98">
        <f t="shared" si="36"/>
        <v>0</v>
      </c>
      <c r="DB21" s="98">
        <f t="shared" si="36"/>
        <v>0</v>
      </c>
      <c r="DC21" s="98">
        <f t="shared" si="36"/>
        <v>0</v>
      </c>
      <c r="DD21" s="98">
        <f t="shared" si="36"/>
        <v>0</v>
      </c>
      <c r="DE21" s="98">
        <f t="shared" si="36"/>
        <v>0</v>
      </c>
      <c r="DF21">
        <f t="shared" si="6"/>
        <v>2.6</v>
      </c>
    </row>
    <row r="22" spans="8:110" ht="15.75">
      <c r="H22" s="64">
        <f>Registration!B23</f>
        <v>13</v>
      </c>
      <c r="I22" s="1" t="str">
        <f>Registration!C23</f>
        <v>Chris Meyer</v>
      </c>
      <c r="J22" s="98">
        <f t="shared" ref="J22:AO22" si="37">IF(ROW()=COLUMN(),"-",(COUNTIF(G1_1,$H22)*COUNTIF(G1_1,J$7))+(COUNTIF(G1_2,$H22)*COUNTIF(G1_2,J$7))+(COUNTIF(G1_3,$H22)*COUNTIF(G1_3,J$7))+(COUNTIF(G1_4,$H22)*COUNTIF(G1_4,J$7))+(COUNTIF(G1_5,$H22)*COUNTIF(G1_5,J$7))+(COUNTIF(G1_6,$H22)*COUNTIF(G1_6,J$7))+(COUNTIF(G1_7,$H22)*COUNTIF(G1_7,J$7))+(COUNTIF(G1_8,$H22)*COUNTIF(G1_8,J$7))+(COUNTIF(G1_9,$H22)*COUNTIF(G1_9,J$7))+(COUNTIF(G1_10,$H22)*COUNTIF(G1_10,J$7))+(COUNTIF(G2_1,$H22)*COUNTIF(G2_1,J$7))+(COUNTIF(G2_2,$H22)*COUNTIF(G2_2,J$7))+(COUNTIF(G2_3,$H22)*COUNTIF(G2_3,J$7))+(COUNTIF(G2_4,$H22)*COUNTIF(G2_4,J$7))+(COUNTIF(G2_5,$H22)*COUNTIF(G2_5,J$7))+(COUNTIF(G2_6,$H22)*COUNTIF(G2_6,J$7))+(COUNTIF(G2_7,$H22)*COUNTIF(G2_7,J$7))+(COUNTIF(G2_8,$H22)*COUNTIF(G2_8,J$7))+(COUNTIF(G2_9,$H22)*COUNTIF(G2_9,J$7))+(COUNTIF(G2_10,$H22)*COUNTIF(G2_10,J$7))+J128)</f>
        <v>0</v>
      </c>
      <c r="K22" s="98">
        <f t="shared" si="37"/>
        <v>0</v>
      </c>
      <c r="L22" s="98">
        <f t="shared" si="37"/>
        <v>0</v>
      </c>
      <c r="M22" s="98">
        <f t="shared" si="37"/>
        <v>0</v>
      </c>
      <c r="N22" s="98">
        <f t="shared" si="37"/>
        <v>0</v>
      </c>
      <c r="O22" s="98">
        <f t="shared" si="37"/>
        <v>0</v>
      </c>
      <c r="P22" s="98">
        <f t="shared" si="37"/>
        <v>0</v>
      </c>
      <c r="Q22" s="98">
        <f t="shared" si="37"/>
        <v>0</v>
      </c>
      <c r="R22" s="98">
        <f t="shared" si="37"/>
        <v>0</v>
      </c>
      <c r="S22" s="98">
        <f t="shared" si="37"/>
        <v>0</v>
      </c>
      <c r="T22" s="98">
        <f t="shared" si="37"/>
        <v>0</v>
      </c>
      <c r="U22" s="98">
        <f t="shared" si="37"/>
        <v>0</v>
      </c>
      <c r="V22" s="98" t="str">
        <f t="shared" si="37"/>
        <v>-</v>
      </c>
      <c r="W22" s="98">
        <f t="shared" si="37"/>
        <v>0</v>
      </c>
      <c r="X22" s="98">
        <f t="shared" si="37"/>
        <v>0</v>
      </c>
      <c r="Y22" s="98">
        <f t="shared" si="37"/>
        <v>0</v>
      </c>
      <c r="Z22" s="98">
        <f t="shared" si="37"/>
        <v>0</v>
      </c>
      <c r="AA22" s="98">
        <f t="shared" si="37"/>
        <v>0</v>
      </c>
      <c r="AB22" s="98">
        <f t="shared" si="37"/>
        <v>0</v>
      </c>
      <c r="AC22" s="98">
        <f t="shared" si="37"/>
        <v>0</v>
      </c>
      <c r="AD22" s="98">
        <f t="shared" si="37"/>
        <v>0</v>
      </c>
      <c r="AE22" s="98">
        <f t="shared" si="37"/>
        <v>0</v>
      </c>
      <c r="AF22" s="98">
        <f t="shared" si="37"/>
        <v>0</v>
      </c>
      <c r="AG22" s="98">
        <f t="shared" si="37"/>
        <v>0</v>
      </c>
      <c r="AH22" s="98">
        <f t="shared" si="37"/>
        <v>0</v>
      </c>
      <c r="AI22" s="98">
        <f t="shared" si="37"/>
        <v>0</v>
      </c>
      <c r="AJ22" s="98">
        <f t="shared" si="37"/>
        <v>0</v>
      </c>
      <c r="AK22" s="98">
        <f t="shared" si="37"/>
        <v>0</v>
      </c>
      <c r="AL22" s="98">
        <f t="shared" si="37"/>
        <v>0</v>
      </c>
      <c r="AM22" s="98">
        <f t="shared" si="37"/>
        <v>0</v>
      </c>
      <c r="AN22" s="98">
        <f t="shared" si="37"/>
        <v>0</v>
      </c>
      <c r="AO22" s="98">
        <f t="shared" si="37"/>
        <v>0</v>
      </c>
      <c r="AP22" s="98">
        <f t="shared" ref="AP22:BU22" si="38">IF(ROW()=COLUMN(),"-",(COUNTIF(G1_1,$H22)*COUNTIF(G1_1,AP$7))+(COUNTIF(G1_2,$H22)*COUNTIF(G1_2,AP$7))+(COUNTIF(G1_3,$H22)*COUNTIF(G1_3,AP$7))+(COUNTIF(G1_4,$H22)*COUNTIF(G1_4,AP$7))+(COUNTIF(G1_5,$H22)*COUNTIF(G1_5,AP$7))+(COUNTIF(G1_6,$H22)*COUNTIF(G1_6,AP$7))+(COUNTIF(G1_7,$H22)*COUNTIF(G1_7,AP$7))+(COUNTIF(G1_8,$H22)*COUNTIF(G1_8,AP$7))+(COUNTIF(G1_9,$H22)*COUNTIF(G1_9,AP$7))+(COUNTIF(G1_10,$H22)*COUNTIF(G1_10,AP$7))+(COUNTIF(G2_1,$H22)*COUNTIF(G2_1,AP$7))+(COUNTIF(G2_2,$H22)*COUNTIF(G2_2,AP$7))+(COUNTIF(G2_3,$H22)*COUNTIF(G2_3,AP$7))+(COUNTIF(G2_4,$H22)*COUNTIF(G2_4,AP$7))+(COUNTIF(G2_5,$H22)*COUNTIF(G2_5,AP$7))+(COUNTIF(G2_6,$H22)*COUNTIF(G2_6,AP$7))+(COUNTIF(G2_7,$H22)*COUNTIF(G2_7,AP$7))+(COUNTIF(G2_8,$H22)*COUNTIF(G2_8,AP$7))+(COUNTIF(G2_9,$H22)*COUNTIF(G2_9,AP$7))+(COUNTIF(G2_10,$H22)*COUNTIF(G2_10,AP$7))+AP128)</f>
        <v>0</v>
      </c>
      <c r="AQ22" s="98">
        <f t="shared" si="38"/>
        <v>0</v>
      </c>
      <c r="AR22" s="98">
        <f t="shared" si="38"/>
        <v>0</v>
      </c>
      <c r="AS22" s="98">
        <f t="shared" si="38"/>
        <v>0</v>
      </c>
      <c r="AT22" s="98">
        <f t="shared" si="38"/>
        <v>0</v>
      </c>
      <c r="AU22" s="98">
        <f t="shared" si="38"/>
        <v>0</v>
      </c>
      <c r="AV22" s="98">
        <f t="shared" si="38"/>
        <v>0</v>
      </c>
      <c r="AW22" s="98">
        <f t="shared" si="38"/>
        <v>0</v>
      </c>
      <c r="AX22" s="98">
        <f t="shared" si="38"/>
        <v>0</v>
      </c>
      <c r="AY22" s="98">
        <f t="shared" si="38"/>
        <v>0</v>
      </c>
      <c r="AZ22" s="98">
        <f t="shared" si="38"/>
        <v>0</v>
      </c>
      <c r="BA22" s="98">
        <f t="shared" si="38"/>
        <v>0</v>
      </c>
      <c r="BB22" s="98">
        <f t="shared" si="38"/>
        <v>0</v>
      </c>
      <c r="BC22" s="98">
        <f t="shared" si="38"/>
        <v>0</v>
      </c>
      <c r="BD22" s="98">
        <f t="shared" si="38"/>
        <v>0</v>
      </c>
      <c r="BE22" s="98">
        <f t="shared" si="38"/>
        <v>0</v>
      </c>
      <c r="BF22" s="98">
        <f t="shared" si="38"/>
        <v>0</v>
      </c>
      <c r="BG22" s="98">
        <f t="shared" si="38"/>
        <v>0</v>
      </c>
      <c r="BH22" s="98">
        <f t="shared" si="38"/>
        <v>0</v>
      </c>
      <c r="BI22" s="98">
        <f t="shared" si="38"/>
        <v>0</v>
      </c>
      <c r="BJ22" s="98">
        <f t="shared" si="38"/>
        <v>0</v>
      </c>
      <c r="BK22" s="98">
        <f t="shared" si="38"/>
        <v>0</v>
      </c>
      <c r="BL22" s="98">
        <f t="shared" si="38"/>
        <v>0</v>
      </c>
      <c r="BM22" s="98">
        <f t="shared" si="38"/>
        <v>0</v>
      </c>
      <c r="BN22" s="98">
        <f t="shared" si="38"/>
        <v>0</v>
      </c>
      <c r="BO22" s="98">
        <f t="shared" si="38"/>
        <v>0</v>
      </c>
      <c r="BP22" s="98">
        <f t="shared" si="38"/>
        <v>0</v>
      </c>
      <c r="BQ22" s="98">
        <f t="shared" si="38"/>
        <v>0</v>
      </c>
      <c r="BR22" s="98">
        <f t="shared" si="38"/>
        <v>0</v>
      </c>
      <c r="BS22" s="98">
        <f t="shared" si="38"/>
        <v>0</v>
      </c>
      <c r="BT22" s="98">
        <f t="shared" si="38"/>
        <v>0</v>
      </c>
      <c r="BU22" s="98">
        <f t="shared" si="38"/>
        <v>0</v>
      </c>
      <c r="BV22" s="98">
        <f t="shared" ref="BV22:DE22" si="39">IF(ROW()=COLUMN(),"-",(COUNTIF(G1_1,$H22)*COUNTIF(G1_1,BV$7))+(COUNTIF(G1_2,$H22)*COUNTIF(G1_2,BV$7))+(COUNTIF(G1_3,$H22)*COUNTIF(G1_3,BV$7))+(COUNTIF(G1_4,$H22)*COUNTIF(G1_4,BV$7))+(COUNTIF(G1_5,$H22)*COUNTIF(G1_5,BV$7))+(COUNTIF(G1_6,$H22)*COUNTIF(G1_6,BV$7))+(COUNTIF(G1_7,$H22)*COUNTIF(G1_7,BV$7))+(COUNTIF(G1_8,$H22)*COUNTIF(G1_8,BV$7))+(COUNTIF(G1_9,$H22)*COUNTIF(G1_9,BV$7))+(COUNTIF(G1_10,$H22)*COUNTIF(G1_10,BV$7))+(COUNTIF(G2_1,$H22)*COUNTIF(G2_1,BV$7))+(COUNTIF(G2_2,$H22)*COUNTIF(G2_2,BV$7))+(COUNTIF(G2_3,$H22)*COUNTIF(G2_3,BV$7))+(COUNTIF(G2_4,$H22)*COUNTIF(G2_4,BV$7))+(COUNTIF(G2_5,$H22)*COUNTIF(G2_5,BV$7))+(COUNTIF(G2_6,$H22)*COUNTIF(G2_6,BV$7))+(COUNTIF(G2_7,$H22)*COUNTIF(G2_7,BV$7))+(COUNTIF(G2_8,$H22)*COUNTIF(G2_8,BV$7))+(COUNTIF(G2_9,$H22)*COUNTIF(G2_9,BV$7))+(COUNTIF(G2_10,$H22)*COUNTIF(G2_10,BV$7))+BV128)</f>
        <v>0</v>
      </c>
      <c r="BW22" s="98">
        <f t="shared" si="39"/>
        <v>0</v>
      </c>
      <c r="BX22" s="98">
        <f t="shared" si="39"/>
        <v>0</v>
      </c>
      <c r="BY22" s="98">
        <f t="shared" si="39"/>
        <v>0</v>
      </c>
      <c r="BZ22" s="98">
        <f t="shared" si="39"/>
        <v>0</v>
      </c>
      <c r="CA22" s="98">
        <f t="shared" si="39"/>
        <v>0</v>
      </c>
      <c r="CB22" s="98">
        <f t="shared" si="39"/>
        <v>0</v>
      </c>
      <c r="CC22" s="98">
        <f t="shared" si="39"/>
        <v>0</v>
      </c>
      <c r="CD22" s="98">
        <f t="shared" si="39"/>
        <v>0</v>
      </c>
      <c r="CE22" s="98">
        <f t="shared" si="39"/>
        <v>0</v>
      </c>
      <c r="CF22" s="98">
        <f t="shared" si="39"/>
        <v>0</v>
      </c>
      <c r="CG22" s="98">
        <f t="shared" si="39"/>
        <v>0</v>
      </c>
      <c r="CH22" s="98">
        <f t="shared" si="39"/>
        <v>0</v>
      </c>
      <c r="CI22" s="98">
        <f t="shared" si="39"/>
        <v>0</v>
      </c>
      <c r="CJ22" s="98">
        <f t="shared" si="39"/>
        <v>0</v>
      </c>
      <c r="CK22" s="98">
        <f t="shared" si="39"/>
        <v>0</v>
      </c>
      <c r="CL22" s="98">
        <f t="shared" si="39"/>
        <v>0</v>
      </c>
      <c r="CM22" s="98">
        <f t="shared" si="39"/>
        <v>0</v>
      </c>
      <c r="CN22" s="98">
        <f t="shared" si="39"/>
        <v>0</v>
      </c>
      <c r="CO22" s="98">
        <f t="shared" si="39"/>
        <v>0</v>
      </c>
      <c r="CP22" s="98">
        <f t="shared" si="39"/>
        <v>0</v>
      </c>
      <c r="CQ22" s="98">
        <f t="shared" si="39"/>
        <v>0</v>
      </c>
      <c r="CR22" s="98">
        <f t="shared" si="39"/>
        <v>0</v>
      </c>
      <c r="CS22" s="98">
        <f t="shared" si="39"/>
        <v>0</v>
      </c>
      <c r="CT22" s="98">
        <f t="shared" si="39"/>
        <v>0</v>
      </c>
      <c r="CU22" s="98">
        <f t="shared" si="39"/>
        <v>0</v>
      </c>
      <c r="CV22" s="98">
        <f t="shared" si="39"/>
        <v>0</v>
      </c>
      <c r="CW22" s="98">
        <f t="shared" si="39"/>
        <v>0</v>
      </c>
      <c r="CX22" s="98">
        <f t="shared" si="39"/>
        <v>0</v>
      </c>
      <c r="CY22" s="98">
        <f t="shared" si="39"/>
        <v>0</v>
      </c>
      <c r="CZ22" s="98">
        <f t="shared" si="39"/>
        <v>0</v>
      </c>
      <c r="DA22" s="98">
        <f t="shared" si="39"/>
        <v>0</v>
      </c>
      <c r="DB22" s="98">
        <f t="shared" si="39"/>
        <v>0</v>
      </c>
      <c r="DC22" s="98">
        <f t="shared" si="39"/>
        <v>0</v>
      </c>
      <c r="DD22" s="98">
        <f t="shared" si="39"/>
        <v>0</v>
      </c>
      <c r="DE22" s="98">
        <f t="shared" si="39"/>
        <v>0</v>
      </c>
      <c r="DF22">
        <f t="shared" si="6"/>
        <v>0</v>
      </c>
    </row>
    <row r="23" spans="8:110" ht="15.75">
      <c r="H23" s="64">
        <f>Registration!B24</f>
        <v>14</v>
      </c>
      <c r="I23" s="1" t="str">
        <f>Registration!C24</f>
        <v>Charles Ward</v>
      </c>
      <c r="J23" s="98">
        <f t="shared" ref="J23:AO23" si="40">IF(ROW()=COLUMN(),"-",(COUNTIF(G1_1,$H23)*COUNTIF(G1_1,J$7))+(COUNTIF(G1_2,$H23)*COUNTIF(G1_2,J$7))+(COUNTIF(G1_3,$H23)*COUNTIF(G1_3,J$7))+(COUNTIF(G1_4,$H23)*COUNTIF(G1_4,J$7))+(COUNTIF(G1_5,$H23)*COUNTIF(G1_5,J$7))+(COUNTIF(G1_6,$H23)*COUNTIF(G1_6,J$7))+(COUNTIF(G1_7,$H23)*COUNTIF(G1_7,J$7))+(COUNTIF(G1_8,$H23)*COUNTIF(G1_8,J$7))+(COUNTIF(G1_9,$H23)*COUNTIF(G1_9,J$7))+(COUNTIF(G1_10,$H23)*COUNTIF(G1_10,J$7))+(COUNTIF(G2_1,$H23)*COUNTIF(G2_1,J$7))+(COUNTIF(G2_2,$H23)*COUNTIF(G2_2,J$7))+(COUNTIF(G2_3,$H23)*COUNTIF(G2_3,J$7))+(COUNTIF(G2_4,$H23)*COUNTIF(G2_4,J$7))+(COUNTIF(G2_5,$H23)*COUNTIF(G2_5,J$7))+(COUNTIF(G2_6,$H23)*COUNTIF(G2_6,J$7))+(COUNTIF(G2_7,$H23)*COUNTIF(G2_7,J$7))+(COUNTIF(G2_8,$H23)*COUNTIF(G2_8,J$7))+(COUNTIF(G2_9,$H23)*COUNTIF(G2_9,J$7))+(COUNTIF(G2_10,$H23)*COUNTIF(G2_10,J$7))+J129)</f>
        <v>0</v>
      </c>
      <c r="K23" s="98">
        <f t="shared" si="40"/>
        <v>0</v>
      </c>
      <c r="L23" s="98">
        <f t="shared" si="40"/>
        <v>0</v>
      </c>
      <c r="M23" s="98">
        <f t="shared" si="40"/>
        <v>0</v>
      </c>
      <c r="N23" s="98">
        <f t="shared" si="40"/>
        <v>0</v>
      </c>
      <c r="O23" s="98">
        <f t="shared" si="40"/>
        <v>0</v>
      </c>
      <c r="P23" s="98">
        <f t="shared" si="40"/>
        <v>0</v>
      </c>
      <c r="Q23" s="98">
        <f t="shared" si="40"/>
        <v>0</v>
      </c>
      <c r="R23" s="98">
        <f t="shared" si="40"/>
        <v>0</v>
      </c>
      <c r="S23" s="98">
        <f t="shared" si="40"/>
        <v>0</v>
      </c>
      <c r="T23" s="98">
        <f t="shared" si="40"/>
        <v>0</v>
      </c>
      <c r="U23" s="98">
        <f t="shared" si="40"/>
        <v>0</v>
      </c>
      <c r="V23" s="98">
        <f t="shared" si="40"/>
        <v>0</v>
      </c>
      <c r="W23" s="98" t="str">
        <f t="shared" si="40"/>
        <v>-</v>
      </c>
      <c r="X23" s="98">
        <f t="shared" si="40"/>
        <v>0</v>
      </c>
      <c r="Y23" s="98">
        <f t="shared" si="40"/>
        <v>0</v>
      </c>
      <c r="Z23" s="98">
        <f t="shared" si="40"/>
        <v>0</v>
      </c>
      <c r="AA23" s="98">
        <f t="shared" si="40"/>
        <v>0</v>
      </c>
      <c r="AB23" s="98">
        <f t="shared" si="40"/>
        <v>0</v>
      </c>
      <c r="AC23" s="98">
        <f t="shared" si="40"/>
        <v>0</v>
      </c>
      <c r="AD23" s="98">
        <f t="shared" si="40"/>
        <v>0</v>
      </c>
      <c r="AE23" s="98">
        <f t="shared" si="40"/>
        <v>0</v>
      </c>
      <c r="AF23" s="98">
        <f t="shared" si="40"/>
        <v>0</v>
      </c>
      <c r="AG23" s="98">
        <f t="shared" si="40"/>
        <v>0</v>
      </c>
      <c r="AH23" s="98">
        <f t="shared" si="40"/>
        <v>0</v>
      </c>
      <c r="AI23" s="98">
        <f t="shared" si="40"/>
        <v>0</v>
      </c>
      <c r="AJ23" s="98">
        <f t="shared" si="40"/>
        <v>0</v>
      </c>
      <c r="AK23" s="98">
        <f t="shared" si="40"/>
        <v>0</v>
      </c>
      <c r="AL23" s="98">
        <f t="shared" si="40"/>
        <v>0</v>
      </c>
      <c r="AM23" s="98">
        <f t="shared" si="40"/>
        <v>0</v>
      </c>
      <c r="AN23" s="98">
        <f t="shared" si="40"/>
        <v>0</v>
      </c>
      <c r="AO23" s="98">
        <f t="shared" si="40"/>
        <v>0</v>
      </c>
      <c r="AP23" s="98">
        <f t="shared" ref="AP23:BU23" si="41">IF(ROW()=COLUMN(),"-",(COUNTIF(G1_1,$H23)*COUNTIF(G1_1,AP$7))+(COUNTIF(G1_2,$H23)*COUNTIF(G1_2,AP$7))+(COUNTIF(G1_3,$H23)*COUNTIF(G1_3,AP$7))+(COUNTIF(G1_4,$H23)*COUNTIF(G1_4,AP$7))+(COUNTIF(G1_5,$H23)*COUNTIF(G1_5,AP$7))+(COUNTIF(G1_6,$H23)*COUNTIF(G1_6,AP$7))+(COUNTIF(G1_7,$H23)*COUNTIF(G1_7,AP$7))+(COUNTIF(G1_8,$H23)*COUNTIF(G1_8,AP$7))+(COUNTIF(G1_9,$H23)*COUNTIF(G1_9,AP$7))+(COUNTIF(G1_10,$H23)*COUNTIF(G1_10,AP$7))+(COUNTIF(G2_1,$H23)*COUNTIF(G2_1,AP$7))+(COUNTIF(G2_2,$H23)*COUNTIF(G2_2,AP$7))+(COUNTIF(G2_3,$H23)*COUNTIF(G2_3,AP$7))+(COUNTIF(G2_4,$H23)*COUNTIF(G2_4,AP$7))+(COUNTIF(G2_5,$H23)*COUNTIF(G2_5,AP$7))+(COUNTIF(G2_6,$H23)*COUNTIF(G2_6,AP$7))+(COUNTIF(G2_7,$H23)*COUNTIF(G2_7,AP$7))+(COUNTIF(G2_8,$H23)*COUNTIF(G2_8,AP$7))+(COUNTIF(G2_9,$H23)*COUNTIF(G2_9,AP$7))+(COUNTIF(G2_10,$H23)*COUNTIF(G2_10,AP$7))+AP129)</f>
        <v>1</v>
      </c>
      <c r="AQ23" s="98">
        <f t="shared" si="41"/>
        <v>0</v>
      </c>
      <c r="AR23" s="98">
        <f t="shared" si="41"/>
        <v>1</v>
      </c>
      <c r="AS23" s="98">
        <f t="shared" si="41"/>
        <v>0</v>
      </c>
      <c r="AT23" s="98">
        <f t="shared" si="41"/>
        <v>0</v>
      </c>
      <c r="AU23" s="98">
        <f t="shared" si="41"/>
        <v>0</v>
      </c>
      <c r="AV23" s="98">
        <f t="shared" si="41"/>
        <v>0</v>
      </c>
      <c r="AW23" s="98">
        <f t="shared" si="41"/>
        <v>0</v>
      </c>
      <c r="AX23" s="98">
        <f t="shared" si="41"/>
        <v>0</v>
      </c>
      <c r="AY23" s="98">
        <f t="shared" si="41"/>
        <v>0</v>
      </c>
      <c r="AZ23" s="98">
        <f t="shared" si="41"/>
        <v>0</v>
      </c>
      <c r="BA23" s="98">
        <f t="shared" si="41"/>
        <v>0</v>
      </c>
      <c r="BB23" s="98">
        <f t="shared" si="41"/>
        <v>0</v>
      </c>
      <c r="BC23" s="98">
        <f t="shared" si="41"/>
        <v>0</v>
      </c>
      <c r="BD23" s="98">
        <f t="shared" si="41"/>
        <v>0</v>
      </c>
      <c r="BE23" s="98">
        <f t="shared" si="41"/>
        <v>0</v>
      </c>
      <c r="BF23" s="98">
        <f t="shared" si="41"/>
        <v>0</v>
      </c>
      <c r="BG23" s="98">
        <f t="shared" si="41"/>
        <v>0</v>
      </c>
      <c r="BH23" s="98">
        <f t="shared" si="41"/>
        <v>0</v>
      </c>
      <c r="BI23" s="98">
        <f t="shared" si="41"/>
        <v>0</v>
      </c>
      <c r="BJ23" s="98">
        <f t="shared" si="41"/>
        <v>0</v>
      </c>
      <c r="BK23" s="98">
        <f t="shared" si="41"/>
        <v>0</v>
      </c>
      <c r="BL23" s="98">
        <f t="shared" si="41"/>
        <v>0</v>
      </c>
      <c r="BM23" s="98">
        <f t="shared" si="41"/>
        <v>0</v>
      </c>
      <c r="BN23" s="98">
        <f t="shared" si="41"/>
        <v>0</v>
      </c>
      <c r="BO23" s="98">
        <f t="shared" si="41"/>
        <v>0</v>
      </c>
      <c r="BP23" s="98">
        <f t="shared" si="41"/>
        <v>0</v>
      </c>
      <c r="BQ23" s="98">
        <f t="shared" si="41"/>
        <v>0</v>
      </c>
      <c r="BR23" s="98">
        <f t="shared" si="41"/>
        <v>0</v>
      </c>
      <c r="BS23" s="98">
        <f t="shared" si="41"/>
        <v>0</v>
      </c>
      <c r="BT23" s="98">
        <f t="shared" si="41"/>
        <v>0</v>
      </c>
      <c r="BU23" s="98">
        <f t="shared" si="41"/>
        <v>0</v>
      </c>
      <c r="BV23" s="98">
        <f t="shared" ref="BV23:DE23" si="42">IF(ROW()=COLUMN(),"-",(COUNTIF(G1_1,$H23)*COUNTIF(G1_1,BV$7))+(COUNTIF(G1_2,$H23)*COUNTIF(G1_2,BV$7))+(COUNTIF(G1_3,$H23)*COUNTIF(G1_3,BV$7))+(COUNTIF(G1_4,$H23)*COUNTIF(G1_4,BV$7))+(COUNTIF(G1_5,$H23)*COUNTIF(G1_5,BV$7))+(COUNTIF(G1_6,$H23)*COUNTIF(G1_6,BV$7))+(COUNTIF(G1_7,$H23)*COUNTIF(G1_7,BV$7))+(COUNTIF(G1_8,$H23)*COUNTIF(G1_8,BV$7))+(COUNTIF(G1_9,$H23)*COUNTIF(G1_9,BV$7))+(COUNTIF(G1_10,$H23)*COUNTIF(G1_10,BV$7))+(COUNTIF(G2_1,$H23)*COUNTIF(G2_1,BV$7))+(COUNTIF(G2_2,$H23)*COUNTIF(G2_2,BV$7))+(COUNTIF(G2_3,$H23)*COUNTIF(G2_3,BV$7))+(COUNTIF(G2_4,$H23)*COUNTIF(G2_4,BV$7))+(COUNTIF(G2_5,$H23)*COUNTIF(G2_5,BV$7))+(COUNTIF(G2_6,$H23)*COUNTIF(G2_6,BV$7))+(COUNTIF(G2_7,$H23)*COUNTIF(G2_7,BV$7))+(COUNTIF(G2_8,$H23)*COUNTIF(G2_8,BV$7))+(COUNTIF(G2_9,$H23)*COUNTIF(G2_9,BV$7))+(COUNTIF(G2_10,$H23)*COUNTIF(G2_10,BV$7))+BV129)</f>
        <v>0</v>
      </c>
      <c r="BW23" s="98">
        <f t="shared" si="42"/>
        <v>0</v>
      </c>
      <c r="BX23" s="98">
        <f t="shared" si="42"/>
        <v>0</v>
      </c>
      <c r="BY23" s="98">
        <f t="shared" si="42"/>
        <v>0</v>
      </c>
      <c r="BZ23" s="98">
        <f t="shared" si="42"/>
        <v>0</v>
      </c>
      <c r="CA23" s="98">
        <f t="shared" si="42"/>
        <v>0</v>
      </c>
      <c r="CB23" s="98">
        <f t="shared" si="42"/>
        <v>0</v>
      </c>
      <c r="CC23" s="98">
        <f t="shared" si="42"/>
        <v>0</v>
      </c>
      <c r="CD23" s="98">
        <f t="shared" si="42"/>
        <v>0</v>
      </c>
      <c r="CE23" s="98">
        <f t="shared" si="42"/>
        <v>0</v>
      </c>
      <c r="CF23" s="98">
        <f t="shared" si="42"/>
        <v>0</v>
      </c>
      <c r="CG23" s="98">
        <f t="shared" si="42"/>
        <v>0</v>
      </c>
      <c r="CH23" s="98">
        <f t="shared" si="42"/>
        <v>0</v>
      </c>
      <c r="CI23" s="98">
        <f t="shared" si="42"/>
        <v>0</v>
      </c>
      <c r="CJ23" s="98">
        <f t="shared" si="42"/>
        <v>0</v>
      </c>
      <c r="CK23" s="98">
        <f t="shared" si="42"/>
        <v>0</v>
      </c>
      <c r="CL23" s="98">
        <f t="shared" si="42"/>
        <v>0</v>
      </c>
      <c r="CM23" s="98">
        <f t="shared" si="42"/>
        <v>0</v>
      </c>
      <c r="CN23" s="98">
        <f t="shared" si="42"/>
        <v>0</v>
      </c>
      <c r="CO23" s="98">
        <f t="shared" si="42"/>
        <v>0</v>
      </c>
      <c r="CP23" s="98">
        <f t="shared" si="42"/>
        <v>0</v>
      </c>
      <c r="CQ23" s="98">
        <f t="shared" si="42"/>
        <v>0</v>
      </c>
      <c r="CR23" s="98">
        <f t="shared" si="42"/>
        <v>0</v>
      </c>
      <c r="CS23" s="98">
        <f t="shared" si="42"/>
        <v>0</v>
      </c>
      <c r="CT23" s="98">
        <f t="shared" si="42"/>
        <v>0</v>
      </c>
      <c r="CU23" s="98">
        <f t="shared" si="42"/>
        <v>0</v>
      </c>
      <c r="CV23" s="98">
        <f t="shared" si="42"/>
        <v>0</v>
      </c>
      <c r="CW23" s="98">
        <f t="shared" si="42"/>
        <v>0</v>
      </c>
      <c r="CX23" s="98">
        <f t="shared" si="42"/>
        <v>0</v>
      </c>
      <c r="CY23" s="98">
        <f t="shared" si="42"/>
        <v>0</v>
      </c>
      <c r="CZ23" s="98">
        <f t="shared" si="42"/>
        <v>0</v>
      </c>
      <c r="DA23" s="98">
        <f t="shared" si="42"/>
        <v>0</v>
      </c>
      <c r="DB23" s="98">
        <f t="shared" si="42"/>
        <v>0</v>
      </c>
      <c r="DC23" s="98">
        <f t="shared" si="42"/>
        <v>0</v>
      </c>
      <c r="DD23" s="98">
        <f t="shared" si="42"/>
        <v>0</v>
      </c>
      <c r="DE23" s="98">
        <f t="shared" si="42"/>
        <v>0</v>
      </c>
      <c r="DF23">
        <f t="shared" si="6"/>
        <v>0.4</v>
      </c>
    </row>
    <row r="24" spans="8:110" ht="15.75">
      <c r="H24" s="64">
        <f>Registration!B25</f>
        <v>15</v>
      </c>
      <c r="I24" s="1" t="str">
        <f>Registration!C25</f>
        <v>John Tamplin</v>
      </c>
      <c r="J24" s="98">
        <f t="shared" ref="J24:AO24" si="43">IF(ROW()=COLUMN(),"-",(COUNTIF(G1_1,$H24)*COUNTIF(G1_1,J$7))+(COUNTIF(G1_2,$H24)*COUNTIF(G1_2,J$7))+(COUNTIF(G1_3,$H24)*COUNTIF(G1_3,J$7))+(COUNTIF(G1_4,$H24)*COUNTIF(G1_4,J$7))+(COUNTIF(G1_5,$H24)*COUNTIF(G1_5,J$7))+(COUNTIF(G1_6,$H24)*COUNTIF(G1_6,J$7))+(COUNTIF(G1_7,$H24)*COUNTIF(G1_7,J$7))+(COUNTIF(G1_8,$H24)*COUNTIF(G1_8,J$7))+(COUNTIF(G1_9,$H24)*COUNTIF(G1_9,J$7))+(COUNTIF(G1_10,$H24)*COUNTIF(G1_10,J$7))+(COUNTIF(G2_1,$H24)*COUNTIF(G2_1,J$7))+(COUNTIF(G2_2,$H24)*COUNTIF(G2_2,J$7))+(COUNTIF(G2_3,$H24)*COUNTIF(G2_3,J$7))+(COUNTIF(G2_4,$H24)*COUNTIF(G2_4,J$7))+(COUNTIF(G2_5,$H24)*COUNTIF(G2_5,J$7))+(COUNTIF(G2_6,$H24)*COUNTIF(G2_6,J$7))+(COUNTIF(G2_7,$H24)*COUNTIF(G2_7,J$7))+(COUNTIF(G2_8,$H24)*COUNTIF(G2_8,J$7))+(COUNTIF(G2_9,$H24)*COUNTIF(G2_9,J$7))+(COUNTIF(G2_10,$H24)*COUNTIF(G2_10,J$7))+J130)</f>
        <v>0</v>
      </c>
      <c r="K24" s="98">
        <f t="shared" si="43"/>
        <v>0</v>
      </c>
      <c r="L24" s="98">
        <f t="shared" si="43"/>
        <v>0</v>
      </c>
      <c r="M24" s="98">
        <f t="shared" si="43"/>
        <v>0</v>
      </c>
      <c r="N24" s="98">
        <f t="shared" si="43"/>
        <v>0</v>
      </c>
      <c r="O24" s="98">
        <f t="shared" si="43"/>
        <v>1</v>
      </c>
      <c r="P24" s="98">
        <f t="shared" si="43"/>
        <v>0</v>
      </c>
      <c r="Q24" s="98">
        <f t="shared" si="43"/>
        <v>1</v>
      </c>
      <c r="R24" s="98">
        <f t="shared" si="43"/>
        <v>0</v>
      </c>
      <c r="S24" s="98">
        <f t="shared" si="43"/>
        <v>0</v>
      </c>
      <c r="T24" s="98">
        <f t="shared" si="43"/>
        <v>0</v>
      </c>
      <c r="U24" s="98">
        <f t="shared" si="43"/>
        <v>0</v>
      </c>
      <c r="V24" s="98">
        <f t="shared" si="43"/>
        <v>0</v>
      </c>
      <c r="W24" s="98">
        <f t="shared" si="43"/>
        <v>0</v>
      </c>
      <c r="X24" s="98" t="str">
        <f t="shared" si="43"/>
        <v>-</v>
      </c>
      <c r="Y24" s="98">
        <f t="shared" si="43"/>
        <v>3</v>
      </c>
      <c r="Z24" s="98">
        <f t="shared" si="43"/>
        <v>0</v>
      </c>
      <c r="AA24" s="98">
        <f t="shared" si="43"/>
        <v>0</v>
      </c>
      <c r="AB24" s="98">
        <f t="shared" si="43"/>
        <v>0</v>
      </c>
      <c r="AC24" s="98">
        <f t="shared" si="43"/>
        <v>2</v>
      </c>
      <c r="AD24" s="98">
        <f t="shared" si="43"/>
        <v>3</v>
      </c>
      <c r="AE24" s="98">
        <f t="shared" si="43"/>
        <v>2</v>
      </c>
      <c r="AF24" s="98">
        <f t="shared" si="43"/>
        <v>1</v>
      </c>
      <c r="AG24" s="98">
        <f t="shared" si="43"/>
        <v>0</v>
      </c>
      <c r="AH24" s="98">
        <f t="shared" si="43"/>
        <v>0</v>
      </c>
      <c r="AI24" s="98">
        <f t="shared" si="43"/>
        <v>0</v>
      </c>
      <c r="AJ24" s="98">
        <f t="shared" si="43"/>
        <v>1</v>
      </c>
      <c r="AK24" s="98">
        <f t="shared" si="43"/>
        <v>1</v>
      </c>
      <c r="AL24" s="98">
        <f t="shared" si="43"/>
        <v>0</v>
      </c>
      <c r="AM24" s="98">
        <f t="shared" si="43"/>
        <v>0</v>
      </c>
      <c r="AN24" s="98">
        <f t="shared" si="43"/>
        <v>0</v>
      </c>
      <c r="AO24" s="98">
        <f t="shared" si="43"/>
        <v>0</v>
      </c>
      <c r="AP24" s="98">
        <f t="shared" ref="AP24:BU24" si="44">IF(ROW()=COLUMN(),"-",(COUNTIF(G1_1,$H24)*COUNTIF(G1_1,AP$7))+(COUNTIF(G1_2,$H24)*COUNTIF(G1_2,AP$7))+(COUNTIF(G1_3,$H24)*COUNTIF(G1_3,AP$7))+(COUNTIF(G1_4,$H24)*COUNTIF(G1_4,AP$7))+(COUNTIF(G1_5,$H24)*COUNTIF(G1_5,AP$7))+(COUNTIF(G1_6,$H24)*COUNTIF(G1_6,AP$7))+(COUNTIF(G1_7,$H24)*COUNTIF(G1_7,AP$7))+(COUNTIF(G1_8,$H24)*COUNTIF(G1_8,AP$7))+(COUNTIF(G1_9,$H24)*COUNTIF(G1_9,AP$7))+(COUNTIF(G1_10,$H24)*COUNTIF(G1_10,AP$7))+(COUNTIF(G2_1,$H24)*COUNTIF(G2_1,AP$7))+(COUNTIF(G2_2,$H24)*COUNTIF(G2_2,AP$7))+(COUNTIF(G2_3,$H24)*COUNTIF(G2_3,AP$7))+(COUNTIF(G2_4,$H24)*COUNTIF(G2_4,AP$7))+(COUNTIF(G2_5,$H24)*COUNTIF(G2_5,AP$7))+(COUNTIF(G2_6,$H24)*COUNTIF(G2_6,AP$7))+(COUNTIF(G2_7,$H24)*COUNTIF(G2_7,AP$7))+(COUNTIF(G2_8,$H24)*COUNTIF(G2_8,AP$7))+(COUNTIF(G2_9,$H24)*COUNTIF(G2_9,AP$7))+(COUNTIF(G2_10,$H24)*COUNTIF(G2_10,AP$7))+AP130)</f>
        <v>1</v>
      </c>
      <c r="AQ24" s="98">
        <f t="shared" si="44"/>
        <v>0</v>
      </c>
      <c r="AR24" s="98">
        <f t="shared" si="44"/>
        <v>1</v>
      </c>
      <c r="AS24" s="98">
        <f t="shared" si="44"/>
        <v>0</v>
      </c>
      <c r="AT24" s="98">
        <f t="shared" si="44"/>
        <v>0</v>
      </c>
      <c r="AU24" s="98">
        <f t="shared" si="44"/>
        <v>0</v>
      </c>
      <c r="AV24" s="98">
        <f t="shared" si="44"/>
        <v>0</v>
      </c>
      <c r="AW24" s="98">
        <f t="shared" si="44"/>
        <v>0</v>
      </c>
      <c r="AX24" s="98">
        <f t="shared" si="44"/>
        <v>0</v>
      </c>
      <c r="AY24" s="98">
        <f t="shared" si="44"/>
        <v>0</v>
      </c>
      <c r="AZ24" s="98">
        <f t="shared" si="44"/>
        <v>0</v>
      </c>
      <c r="BA24" s="98">
        <f t="shared" si="44"/>
        <v>0</v>
      </c>
      <c r="BB24" s="98">
        <f t="shared" si="44"/>
        <v>0</v>
      </c>
      <c r="BC24" s="98">
        <f t="shared" si="44"/>
        <v>0</v>
      </c>
      <c r="BD24" s="98">
        <f t="shared" si="44"/>
        <v>0</v>
      </c>
      <c r="BE24" s="98">
        <f t="shared" si="44"/>
        <v>0</v>
      </c>
      <c r="BF24" s="98">
        <f t="shared" si="44"/>
        <v>0</v>
      </c>
      <c r="BG24" s="98">
        <f t="shared" si="44"/>
        <v>0</v>
      </c>
      <c r="BH24" s="98">
        <f t="shared" si="44"/>
        <v>0</v>
      </c>
      <c r="BI24" s="98">
        <f t="shared" si="44"/>
        <v>0</v>
      </c>
      <c r="BJ24" s="98">
        <f t="shared" si="44"/>
        <v>0</v>
      </c>
      <c r="BK24" s="98">
        <f t="shared" si="44"/>
        <v>0</v>
      </c>
      <c r="BL24" s="98">
        <f t="shared" si="44"/>
        <v>0</v>
      </c>
      <c r="BM24" s="98">
        <f t="shared" si="44"/>
        <v>0</v>
      </c>
      <c r="BN24" s="98">
        <f t="shared" si="44"/>
        <v>0</v>
      </c>
      <c r="BO24" s="98">
        <f t="shared" si="44"/>
        <v>0</v>
      </c>
      <c r="BP24" s="98">
        <f t="shared" si="44"/>
        <v>0</v>
      </c>
      <c r="BQ24" s="98">
        <f t="shared" si="44"/>
        <v>0</v>
      </c>
      <c r="BR24" s="98">
        <f t="shared" si="44"/>
        <v>0</v>
      </c>
      <c r="BS24" s="98">
        <f t="shared" si="44"/>
        <v>0</v>
      </c>
      <c r="BT24" s="98">
        <f t="shared" si="44"/>
        <v>0</v>
      </c>
      <c r="BU24" s="98">
        <f t="shared" si="44"/>
        <v>0</v>
      </c>
      <c r="BV24" s="98">
        <f t="shared" ref="BV24:DE24" si="45">IF(ROW()=COLUMN(),"-",(COUNTIF(G1_1,$H24)*COUNTIF(G1_1,BV$7))+(COUNTIF(G1_2,$H24)*COUNTIF(G1_2,BV$7))+(COUNTIF(G1_3,$H24)*COUNTIF(G1_3,BV$7))+(COUNTIF(G1_4,$H24)*COUNTIF(G1_4,BV$7))+(COUNTIF(G1_5,$H24)*COUNTIF(G1_5,BV$7))+(COUNTIF(G1_6,$H24)*COUNTIF(G1_6,BV$7))+(COUNTIF(G1_7,$H24)*COUNTIF(G1_7,BV$7))+(COUNTIF(G1_8,$H24)*COUNTIF(G1_8,BV$7))+(COUNTIF(G1_9,$H24)*COUNTIF(G1_9,BV$7))+(COUNTIF(G1_10,$H24)*COUNTIF(G1_10,BV$7))+(COUNTIF(G2_1,$H24)*COUNTIF(G2_1,BV$7))+(COUNTIF(G2_2,$H24)*COUNTIF(G2_2,BV$7))+(COUNTIF(G2_3,$H24)*COUNTIF(G2_3,BV$7))+(COUNTIF(G2_4,$H24)*COUNTIF(G2_4,BV$7))+(COUNTIF(G2_5,$H24)*COUNTIF(G2_5,BV$7))+(COUNTIF(G2_6,$H24)*COUNTIF(G2_6,BV$7))+(COUNTIF(G2_7,$H24)*COUNTIF(G2_7,BV$7))+(COUNTIF(G2_8,$H24)*COUNTIF(G2_8,BV$7))+(COUNTIF(G2_9,$H24)*COUNTIF(G2_9,BV$7))+(COUNTIF(G2_10,$H24)*COUNTIF(G2_10,BV$7))+BV130)</f>
        <v>0</v>
      </c>
      <c r="BW24" s="98">
        <f t="shared" si="45"/>
        <v>0</v>
      </c>
      <c r="BX24" s="98">
        <f t="shared" si="45"/>
        <v>0</v>
      </c>
      <c r="BY24" s="98">
        <f t="shared" si="45"/>
        <v>0</v>
      </c>
      <c r="BZ24" s="98">
        <f t="shared" si="45"/>
        <v>0</v>
      </c>
      <c r="CA24" s="98">
        <f t="shared" si="45"/>
        <v>0</v>
      </c>
      <c r="CB24" s="98">
        <f t="shared" si="45"/>
        <v>0</v>
      </c>
      <c r="CC24" s="98">
        <f t="shared" si="45"/>
        <v>0</v>
      </c>
      <c r="CD24" s="98">
        <f t="shared" si="45"/>
        <v>0</v>
      </c>
      <c r="CE24" s="98">
        <f t="shared" si="45"/>
        <v>0</v>
      </c>
      <c r="CF24" s="98">
        <f t="shared" si="45"/>
        <v>0</v>
      </c>
      <c r="CG24" s="98">
        <f t="shared" si="45"/>
        <v>0</v>
      </c>
      <c r="CH24" s="98">
        <f t="shared" si="45"/>
        <v>0</v>
      </c>
      <c r="CI24" s="98">
        <f t="shared" si="45"/>
        <v>0</v>
      </c>
      <c r="CJ24" s="98">
        <f t="shared" si="45"/>
        <v>0</v>
      </c>
      <c r="CK24" s="98">
        <f t="shared" si="45"/>
        <v>0</v>
      </c>
      <c r="CL24" s="98">
        <f t="shared" si="45"/>
        <v>0</v>
      </c>
      <c r="CM24" s="98">
        <f t="shared" si="45"/>
        <v>0</v>
      </c>
      <c r="CN24" s="98">
        <f t="shared" si="45"/>
        <v>0</v>
      </c>
      <c r="CO24" s="98">
        <f t="shared" si="45"/>
        <v>0</v>
      </c>
      <c r="CP24" s="98">
        <f t="shared" si="45"/>
        <v>0</v>
      </c>
      <c r="CQ24" s="98">
        <f t="shared" si="45"/>
        <v>0</v>
      </c>
      <c r="CR24" s="98">
        <f t="shared" si="45"/>
        <v>0</v>
      </c>
      <c r="CS24" s="98">
        <f t="shared" si="45"/>
        <v>0</v>
      </c>
      <c r="CT24" s="98">
        <f t="shared" si="45"/>
        <v>0</v>
      </c>
      <c r="CU24" s="98">
        <f t="shared" si="45"/>
        <v>0</v>
      </c>
      <c r="CV24" s="98">
        <f t="shared" si="45"/>
        <v>0</v>
      </c>
      <c r="CW24" s="98">
        <f t="shared" si="45"/>
        <v>0</v>
      </c>
      <c r="CX24" s="98">
        <f t="shared" si="45"/>
        <v>0</v>
      </c>
      <c r="CY24" s="98">
        <f t="shared" si="45"/>
        <v>0</v>
      </c>
      <c r="CZ24" s="98">
        <f t="shared" si="45"/>
        <v>0</v>
      </c>
      <c r="DA24" s="98">
        <f t="shared" si="45"/>
        <v>0</v>
      </c>
      <c r="DB24" s="98">
        <f t="shared" si="45"/>
        <v>0</v>
      </c>
      <c r="DC24" s="98">
        <f t="shared" si="45"/>
        <v>0</v>
      </c>
      <c r="DD24" s="98">
        <f t="shared" si="45"/>
        <v>0</v>
      </c>
      <c r="DE24" s="98">
        <f t="shared" si="45"/>
        <v>0</v>
      </c>
      <c r="DF24">
        <f t="shared" si="6"/>
        <v>2.2000000000000002</v>
      </c>
    </row>
    <row r="25" spans="8:110" ht="15.75">
      <c r="H25" s="64">
        <f>Registration!B26</f>
        <v>16</v>
      </c>
      <c r="I25" s="1" t="str">
        <f>Registration!C26</f>
        <v>Jeanette Allen</v>
      </c>
      <c r="J25" s="98">
        <f t="shared" ref="J25:AO25" si="46">IF(ROW()=COLUMN(),"-",(COUNTIF(G1_1,$H25)*COUNTIF(G1_1,J$7))+(COUNTIF(G1_2,$H25)*COUNTIF(G1_2,J$7))+(COUNTIF(G1_3,$H25)*COUNTIF(G1_3,J$7))+(COUNTIF(G1_4,$H25)*COUNTIF(G1_4,J$7))+(COUNTIF(G1_5,$H25)*COUNTIF(G1_5,J$7))+(COUNTIF(G1_6,$H25)*COUNTIF(G1_6,J$7))+(COUNTIF(G1_7,$H25)*COUNTIF(G1_7,J$7))+(COUNTIF(G1_8,$H25)*COUNTIF(G1_8,J$7))+(COUNTIF(G1_9,$H25)*COUNTIF(G1_9,J$7))+(COUNTIF(G1_10,$H25)*COUNTIF(G1_10,J$7))+(COUNTIF(G2_1,$H25)*COUNTIF(G2_1,J$7))+(COUNTIF(G2_2,$H25)*COUNTIF(G2_2,J$7))+(COUNTIF(G2_3,$H25)*COUNTIF(G2_3,J$7))+(COUNTIF(G2_4,$H25)*COUNTIF(G2_4,J$7))+(COUNTIF(G2_5,$H25)*COUNTIF(G2_5,J$7))+(COUNTIF(G2_6,$H25)*COUNTIF(G2_6,J$7))+(COUNTIF(G2_7,$H25)*COUNTIF(G2_7,J$7))+(COUNTIF(G2_8,$H25)*COUNTIF(G2_8,J$7))+(COUNTIF(G2_9,$H25)*COUNTIF(G2_9,J$7))+(COUNTIF(G2_10,$H25)*COUNTIF(G2_10,J$7))+J131)</f>
        <v>0</v>
      </c>
      <c r="K25" s="98">
        <f t="shared" si="46"/>
        <v>0</v>
      </c>
      <c r="L25" s="98">
        <f t="shared" si="46"/>
        <v>0</v>
      </c>
      <c r="M25" s="98">
        <f t="shared" si="46"/>
        <v>0</v>
      </c>
      <c r="N25" s="98">
        <f t="shared" si="46"/>
        <v>0</v>
      </c>
      <c r="O25" s="98">
        <f t="shared" si="46"/>
        <v>0</v>
      </c>
      <c r="P25" s="98">
        <f t="shared" si="46"/>
        <v>0</v>
      </c>
      <c r="Q25" s="98">
        <f t="shared" si="46"/>
        <v>0</v>
      </c>
      <c r="R25" s="98">
        <f t="shared" si="46"/>
        <v>0</v>
      </c>
      <c r="S25" s="98">
        <f t="shared" si="46"/>
        <v>0</v>
      </c>
      <c r="T25" s="98">
        <f t="shared" si="46"/>
        <v>0</v>
      </c>
      <c r="U25" s="98">
        <f t="shared" si="46"/>
        <v>0</v>
      </c>
      <c r="V25" s="98">
        <f t="shared" si="46"/>
        <v>0</v>
      </c>
      <c r="W25" s="98">
        <f t="shared" si="46"/>
        <v>0</v>
      </c>
      <c r="X25" s="98">
        <f t="shared" si="46"/>
        <v>3</v>
      </c>
      <c r="Y25" s="98" t="str">
        <f t="shared" si="46"/>
        <v>-</v>
      </c>
      <c r="Z25" s="98">
        <f t="shared" si="46"/>
        <v>0</v>
      </c>
      <c r="AA25" s="98">
        <f t="shared" si="46"/>
        <v>0</v>
      </c>
      <c r="AB25" s="98">
        <f t="shared" si="46"/>
        <v>0</v>
      </c>
      <c r="AC25" s="98">
        <f t="shared" si="46"/>
        <v>2</v>
      </c>
      <c r="AD25" s="98">
        <f t="shared" si="46"/>
        <v>3</v>
      </c>
      <c r="AE25" s="98">
        <f t="shared" si="46"/>
        <v>2</v>
      </c>
      <c r="AF25" s="98">
        <f t="shared" si="46"/>
        <v>0</v>
      </c>
      <c r="AG25" s="98">
        <f t="shared" si="46"/>
        <v>0</v>
      </c>
      <c r="AH25" s="98">
        <f t="shared" si="46"/>
        <v>0</v>
      </c>
      <c r="AI25" s="98">
        <f t="shared" si="46"/>
        <v>0</v>
      </c>
      <c r="AJ25" s="98">
        <f t="shared" si="46"/>
        <v>0</v>
      </c>
      <c r="AK25" s="98">
        <f t="shared" si="46"/>
        <v>0</v>
      </c>
      <c r="AL25" s="98">
        <f t="shared" si="46"/>
        <v>0</v>
      </c>
      <c r="AM25" s="98">
        <f t="shared" si="46"/>
        <v>0</v>
      </c>
      <c r="AN25" s="98">
        <f t="shared" si="46"/>
        <v>0</v>
      </c>
      <c r="AO25" s="98">
        <f t="shared" si="46"/>
        <v>0</v>
      </c>
      <c r="AP25" s="98">
        <f t="shared" ref="AP25:BU25" si="47">IF(ROW()=COLUMN(),"-",(COUNTIF(G1_1,$H25)*COUNTIF(G1_1,AP$7))+(COUNTIF(G1_2,$H25)*COUNTIF(G1_2,AP$7))+(COUNTIF(G1_3,$H25)*COUNTIF(G1_3,AP$7))+(COUNTIF(G1_4,$H25)*COUNTIF(G1_4,AP$7))+(COUNTIF(G1_5,$H25)*COUNTIF(G1_5,AP$7))+(COUNTIF(G1_6,$H25)*COUNTIF(G1_6,AP$7))+(COUNTIF(G1_7,$H25)*COUNTIF(G1_7,AP$7))+(COUNTIF(G1_8,$H25)*COUNTIF(G1_8,AP$7))+(COUNTIF(G1_9,$H25)*COUNTIF(G1_9,AP$7))+(COUNTIF(G1_10,$H25)*COUNTIF(G1_10,AP$7))+(COUNTIF(G2_1,$H25)*COUNTIF(G2_1,AP$7))+(COUNTIF(G2_2,$H25)*COUNTIF(G2_2,AP$7))+(COUNTIF(G2_3,$H25)*COUNTIF(G2_3,AP$7))+(COUNTIF(G2_4,$H25)*COUNTIF(G2_4,AP$7))+(COUNTIF(G2_5,$H25)*COUNTIF(G2_5,AP$7))+(COUNTIF(G2_6,$H25)*COUNTIF(G2_6,AP$7))+(COUNTIF(G2_7,$H25)*COUNTIF(G2_7,AP$7))+(COUNTIF(G2_8,$H25)*COUNTIF(G2_8,AP$7))+(COUNTIF(G2_9,$H25)*COUNTIF(G2_9,AP$7))+(COUNTIF(G2_10,$H25)*COUNTIF(G2_10,AP$7))+AP131)</f>
        <v>0</v>
      </c>
      <c r="AQ25" s="98">
        <f t="shared" si="47"/>
        <v>0</v>
      </c>
      <c r="AR25" s="98">
        <f t="shared" si="47"/>
        <v>0</v>
      </c>
      <c r="AS25" s="98">
        <f t="shared" si="47"/>
        <v>0</v>
      </c>
      <c r="AT25" s="98">
        <f t="shared" si="47"/>
        <v>0</v>
      </c>
      <c r="AU25" s="98">
        <f t="shared" si="47"/>
        <v>0</v>
      </c>
      <c r="AV25" s="98">
        <f t="shared" si="47"/>
        <v>0</v>
      </c>
      <c r="AW25" s="98">
        <f t="shared" si="47"/>
        <v>0</v>
      </c>
      <c r="AX25" s="98">
        <f t="shared" si="47"/>
        <v>0</v>
      </c>
      <c r="AY25" s="98">
        <f t="shared" si="47"/>
        <v>0</v>
      </c>
      <c r="AZ25" s="98">
        <f t="shared" si="47"/>
        <v>0</v>
      </c>
      <c r="BA25" s="98">
        <f t="shared" si="47"/>
        <v>0</v>
      </c>
      <c r="BB25" s="98">
        <f t="shared" si="47"/>
        <v>0</v>
      </c>
      <c r="BC25" s="98">
        <f t="shared" si="47"/>
        <v>0</v>
      </c>
      <c r="BD25" s="98">
        <f t="shared" si="47"/>
        <v>0</v>
      </c>
      <c r="BE25" s="98">
        <f t="shared" si="47"/>
        <v>0</v>
      </c>
      <c r="BF25" s="98">
        <f t="shared" si="47"/>
        <v>0</v>
      </c>
      <c r="BG25" s="98">
        <f t="shared" si="47"/>
        <v>0</v>
      </c>
      <c r="BH25" s="98">
        <f t="shared" si="47"/>
        <v>0</v>
      </c>
      <c r="BI25" s="98">
        <f t="shared" si="47"/>
        <v>0</v>
      </c>
      <c r="BJ25" s="98">
        <f t="shared" si="47"/>
        <v>0</v>
      </c>
      <c r="BK25" s="98">
        <f t="shared" si="47"/>
        <v>0</v>
      </c>
      <c r="BL25" s="98">
        <f t="shared" si="47"/>
        <v>0</v>
      </c>
      <c r="BM25" s="98">
        <f t="shared" si="47"/>
        <v>0</v>
      </c>
      <c r="BN25" s="98">
        <f t="shared" si="47"/>
        <v>0</v>
      </c>
      <c r="BO25" s="98">
        <f t="shared" si="47"/>
        <v>0</v>
      </c>
      <c r="BP25" s="98">
        <f t="shared" si="47"/>
        <v>0</v>
      </c>
      <c r="BQ25" s="98">
        <f t="shared" si="47"/>
        <v>0</v>
      </c>
      <c r="BR25" s="98">
        <f t="shared" si="47"/>
        <v>0</v>
      </c>
      <c r="BS25" s="98">
        <f t="shared" si="47"/>
        <v>0</v>
      </c>
      <c r="BT25" s="98">
        <f t="shared" si="47"/>
        <v>0</v>
      </c>
      <c r="BU25" s="98">
        <f t="shared" si="47"/>
        <v>0</v>
      </c>
      <c r="BV25" s="98">
        <f t="shared" ref="BV25:DE25" si="48">IF(ROW()=COLUMN(),"-",(COUNTIF(G1_1,$H25)*COUNTIF(G1_1,BV$7))+(COUNTIF(G1_2,$H25)*COUNTIF(G1_2,BV$7))+(COUNTIF(G1_3,$H25)*COUNTIF(G1_3,BV$7))+(COUNTIF(G1_4,$H25)*COUNTIF(G1_4,BV$7))+(COUNTIF(G1_5,$H25)*COUNTIF(G1_5,BV$7))+(COUNTIF(G1_6,$H25)*COUNTIF(G1_6,BV$7))+(COUNTIF(G1_7,$H25)*COUNTIF(G1_7,BV$7))+(COUNTIF(G1_8,$H25)*COUNTIF(G1_8,BV$7))+(COUNTIF(G1_9,$H25)*COUNTIF(G1_9,BV$7))+(COUNTIF(G1_10,$H25)*COUNTIF(G1_10,BV$7))+(COUNTIF(G2_1,$H25)*COUNTIF(G2_1,BV$7))+(COUNTIF(G2_2,$H25)*COUNTIF(G2_2,BV$7))+(COUNTIF(G2_3,$H25)*COUNTIF(G2_3,BV$7))+(COUNTIF(G2_4,$H25)*COUNTIF(G2_4,BV$7))+(COUNTIF(G2_5,$H25)*COUNTIF(G2_5,BV$7))+(COUNTIF(G2_6,$H25)*COUNTIF(G2_6,BV$7))+(COUNTIF(G2_7,$H25)*COUNTIF(G2_7,BV$7))+(COUNTIF(G2_8,$H25)*COUNTIF(G2_8,BV$7))+(COUNTIF(G2_9,$H25)*COUNTIF(G2_9,BV$7))+(COUNTIF(G2_10,$H25)*COUNTIF(G2_10,BV$7))+BV131)</f>
        <v>0</v>
      </c>
      <c r="BW25" s="98">
        <f t="shared" si="48"/>
        <v>0</v>
      </c>
      <c r="BX25" s="98">
        <f t="shared" si="48"/>
        <v>0</v>
      </c>
      <c r="BY25" s="98">
        <f t="shared" si="48"/>
        <v>0</v>
      </c>
      <c r="BZ25" s="98">
        <f t="shared" si="48"/>
        <v>0</v>
      </c>
      <c r="CA25" s="98">
        <f t="shared" si="48"/>
        <v>0</v>
      </c>
      <c r="CB25" s="98">
        <f t="shared" si="48"/>
        <v>0</v>
      </c>
      <c r="CC25" s="98">
        <f t="shared" si="48"/>
        <v>0</v>
      </c>
      <c r="CD25" s="98">
        <f t="shared" si="48"/>
        <v>0</v>
      </c>
      <c r="CE25" s="98">
        <f t="shared" si="48"/>
        <v>0</v>
      </c>
      <c r="CF25" s="98">
        <f t="shared" si="48"/>
        <v>0</v>
      </c>
      <c r="CG25" s="98">
        <f t="shared" si="48"/>
        <v>0</v>
      </c>
      <c r="CH25" s="98">
        <f t="shared" si="48"/>
        <v>0</v>
      </c>
      <c r="CI25" s="98">
        <f t="shared" si="48"/>
        <v>0</v>
      </c>
      <c r="CJ25" s="98">
        <f t="shared" si="48"/>
        <v>0</v>
      </c>
      <c r="CK25" s="98">
        <f t="shared" si="48"/>
        <v>0</v>
      </c>
      <c r="CL25" s="98">
        <f t="shared" si="48"/>
        <v>0</v>
      </c>
      <c r="CM25" s="98">
        <f t="shared" si="48"/>
        <v>0</v>
      </c>
      <c r="CN25" s="98">
        <f t="shared" si="48"/>
        <v>0</v>
      </c>
      <c r="CO25" s="98">
        <f t="shared" si="48"/>
        <v>0</v>
      </c>
      <c r="CP25" s="98">
        <f t="shared" si="48"/>
        <v>0</v>
      </c>
      <c r="CQ25" s="98">
        <f t="shared" si="48"/>
        <v>0</v>
      </c>
      <c r="CR25" s="98">
        <f t="shared" si="48"/>
        <v>0</v>
      </c>
      <c r="CS25" s="98">
        <f t="shared" si="48"/>
        <v>0</v>
      </c>
      <c r="CT25" s="98">
        <f t="shared" si="48"/>
        <v>0</v>
      </c>
      <c r="CU25" s="98">
        <f t="shared" si="48"/>
        <v>0</v>
      </c>
      <c r="CV25" s="98">
        <f t="shared" si="48"/>
        <v>0</v>
      </c>
      <c r="CW25" s="98">
        <f t="shared" si="48"/>
        <v>0</v>
      </c>
      <c r="CX25" s="98">
        <f t="shared" si="48"/>
        <v>0</v>
      </c>
      <c r="CY25" s="98">
        <f t="shared" si="48"/>
        <v>0</v>
      </c>
      <c r="CZ25" s="98">
        <f t="shared" si="48"/>
        <v>0</v>
      </c>
      <c r="DA25" s="98">
        <f t="shared" si="48"/>
        <v>0</v>
      </c>
      <c r="DB25" s="98">
        <f t="shared" si="48"/>
        <v>0</v>
      </c>
      <c r="DC25" s="98">
        <f t="shared" si="48"/>
        <v>0</v>
      </c>
      <c r="DD25" s="98">
        <f t="shared" si="48"/>
        <v>0</v>
      </c>
      <c r="DE25" s="98">
        <f t="shared" si="48"/>
        <v>0</v>
      </c>
      <c r="DF25">
        <f t="shared" si="6"/>
        <v>0.8</v>
      </c>
    </row>
    <row r="26" spans="8:110" ht="15.75">
      <c r="H26" s="64">
        <f>Registration!B27</f>
        <v>17</v>
      </c>
      <c r="I26" s="1" t="str">
        <f>Registration!C27</f>
        <v>Tim Flowers</v>
      </c>
      <c r="J26" s="98">
        <f t="shared" ref="J26:AO26" si="49">IF(ROW()=COLUMN(),"-",(COUNTIF(G1_1,$H26)*COUNTIF(G1_1,J$7))+(COUNTIF(G1_2,$H26)*COUNTIF(G1_2,J$7))+(COUNTIF(G1_3,$H26)*COUNTIF(G1_3,J$7))+(COUNTIF(G1_4,$H26)*COUNTIF(G1_4,J$7))+(COUNTIF(G1_5,$H26)*COUNTIF(G1_5,J$7))+(COUNTIF(G1_6,$H26)*COUNTIF(G1_6,J$7))+(COUNTIF(G1_7,$H26)*COUNTIF(G1_7,J$7))+(COUNTIF(G1_8,$H26)*COUNTIF(G1_8,J$7))+(COUNTIF(G1_9,$H26)*COUNTIF(G1_9,J$7))+(COUNTIF(G1_10,$H26)*COUNTIF(G1_10,J$7))+(COUNTIF(G2_1,$H26)*COUNTIF(G2_1,J$7))+(COUNTIF(G2_2,$H26)*COUNTIF(G2_2,J$7))+(COUNTIF(G2_3,$H26)*COUNTIF(G2_3,J$7))+(COUNTIF(G2_4,$H26)*COUNTIF(G2_4,J$7))+(COUNTIF(G2_5,$H26)*COUNTIF(G2_5,J$7))+(COUNTIF(G2_6,$H26)*COUNTIF(G2_6,J$7))+(COUNTIF(G2_7,$H26)*COUNTIF(G2_7,J$7))+(COUNTIF(G2_8,$H26)*COUNTIF(G2_8,J$7))+(COUNTIF(G2_9,$H26)*COUNTIF(G2_9,J$7))+(COUNTIF(G2_10,$H26)*COUNTIF(G2_10,J$7))+J132)</f>
        <v>0</v>
      </c>
      <c r="K26" s="98">
        <f t="shared" si="49"/>
        <v>0</v>
      </c>
      <c r="L26" s="98">
        <f t="shared" si="49"/>
        <v>0</v>
      </c>
      <c r="M26" s="98">
        <f t="shared" si="49"/>
        <v>0</v>
      </c>
      <c r="N26" s="98">
        <f t="shared" si="49"/>
        <v>1</v>
      </c>
      <c r="O26" s="98">
        <f t="shared" si="49"/>
        <v>1</v>
      </c>
      <c r="P26" s="98">
        <f t="shared" si="49"/>
        <v>1</v>
      </c>
      <c r="Q26" s="98">
        <f t="shared" si="49"/>
        <v>0</v>
      </c>
      <c r="R26" s="98">
        <f t="shared" si="49"/>
        <v>0</v>
      </c>
      <c r="S26" s="98">
        <f t="shared" si="49"/>
        <v>1</v>
      </c>
      <c r="T26" s="98">
        <f t="shared" si="49"/>
        <v>0</v>
      </c>
      <c r="U26" s="98">
        <f t="shared" si="49"/>
        <v>0</v>
      </c>
      <c r="V26" s="98">
        <f t="shared" si="49"/>
        <v>0</v>
      </c>
      <c r="W26" s="98">
        <f t="shared" si="49"/>
        <v>0</v>
      </c>
      <c r="X26" s="98">
        <f t="shared" si="49"/>
        <v>0</v>
      </c>
      <c r="Y26" s="98">
        <f t="shared" si="49"/>
        <v>0</v>
      </c>
      <c r="Z26" s="98" t="str">
        <f t="shared" si="49"/>
        <v>-</v>
      </c>
      <c r="AA26" s="98">
        <f t="shared" si="49"/>
        <v>4</v>
      </c>
      <c r="AB26" s="98">
        <f t="shared" si="49"/>
        <v>0</v>
      </c>
      <c r="AC26" s="98">
        <f t="shared" si="49"/>
        <v>0</v>
      </c>
      <c r="AD26" s="98">
        <f t="shared" si="49"/>
        <v>0</v>
      </c>
      <c r="AE26" s="98">
        <f t="shared" si="49"/>
        <v>0</v>
      </c>
      <c r="AF26" s="98">
        <f t="shared" si="49"/>
        <v>0</v>
      </c>
      <c r="AG26" s="98">
        <f t="shared" si="49"/>
        <v>1</v>
      </c>
      <c r="AH26" s="98">
        <f t="shared" si="49"/>
        <v>0</v>
      </c>
      <c r="AI26" s="98">
        <f t="shared" si="49"/>
        <v>0</v>
      </c>
      <c r="AJ26" s="98">
        <f t="shared" si="49"/>
        <v>0</v>
      </c>
      <c r="AK26" s="98">
        <f t="shared" si="49"/>
        <v>1</v>
      </c>
      <c r="AL26" s="98">
        <f t="shared" si="49"/>
        <v>0</v>
      </c>
      <c r="AM26" s="98">
        <f t="shared" si="49"/>
        <v>0</v>
      </c>
      <c r="AN26" s="98">
        <f t="shared" si="49"/>
        <v>0</v>
      </c>
      <c r="AO26" s="98">
        <f t="shared" si="49"/>
        <v>0</v>
      </c>
      <c r="AP26" s="98">
        <f t="shared" ref="AP26:BU26" si="50">IF(ROW()=COLUMN(),"-",(COUNTIF(G1_1,$H26)*COUNTIF(G1_1,AP$7))+(COUNTIF(G1_2,$H26)*COUNTIF(G1_2,AP$7))+(COUNTIF(G1_3,$H26)*COUNTIF(G1_3,AP$7))+(COUNTIF(G1_4,$H26)*COUNTIF(G1_4,AP$7))+(COUNTIF(G1_5,$H26)*COUNTIF(G1_5,AP$7))+(COUNTIF(G1_6,$H26)*COUNTIF(G1_6,AP$7))+(COUNTIF(G1_7,$H26)*COUNTIF(G1_7,AP$7))+(COUNTIF(G1_8,$H26)*COUNTIF(G1_8,AP$7))+(COUNTIF(G1_9,$H26)*COUNTIF(G1_9,AP$7))+(COUNTIF(G1_10,$H26)*COUNTIF(G1_10,AP$7))+(COUNTIF(G2_1,$H26)*COUNTIF(G2_1,AP$7))+(COUNTIF(G2_2,$H26)*COUNTIF(G2_2,AP$7))+(COUNTIF(G2_3,$H26)*COUNTIF(G2_3,AP$7))+(COUNTIF(G2_4,$H26)*COUNTIF(G2_4,AP$7))+(COUNTIF(G2_5,$H26)*COUNTIF(G2_5,AP$7))+(COUNTIF(G2_6,$H26)*COUNTIF(G2_6,AP$7))+(COUNTIF(G2_7,$H26)*COUNTIF(G2_7,AP$7))+(COUNTIF(G2_8,$H26)*COUNTIF(G2_8,AP$7))+(COUNTIF(G2_9,$H26)*COUNTIF(G2_9,AP$7))+(COUNTIF(G2_10,$H26)*COUNTIF(G2_10,AP$7))+AP132)</f>
        <v>0</v>
      </c>
      <c r="AQ26" s="98">
        <f t="shared" si="50"/>
        <v>0</v>
      </c>
      <c r="AR26" s="98">
        <f t="shared" si="50"/>
        <v>0</v>
      </c>
      <c r="AS26" s="98">
        <f t="shared" si="50"/>
        <v>2</v>
      </c>
      <c r="AT26" s="98">
        <f t="shared" si="50"/>
        <v>0</v>
      </c>
      <c r="AU26" s="98">
        <f t="shared" si="50"/>
        <v>0</v>
      </c>
      <c r="AV26" s="98">
        <f t="shared" si="50"/>
        <v>0</v>
      </c>
      <c r="AW26" s="98">
        <f t="shared" si="50"/>
        <v>0</v>
      </c>
      <c r="AX26" s="98">
        <f t="shared" si="50"/>
        <v>0</v>
      </c>
      <c r="AY26" s="98">
        <f t="shared" si="50"/>
        <v>0</v>
      </c>
      <c r="AZ26" s="98">
        <f t="shared" si="50"/>
        <v>0</v>
      </c>
      <c r="BA26" s="98">
        <f t="shared" si="50"/>
        <v>0</v>
      </c>
      <c r="BB26" s="98">
        <f t="shared" si="50"/>
        <v>0</v>
      </c>
      <c r="BC26" s="98">
        <f t="shared" si="50"/>
        <v>0</v>
      </c>
      <c r="BD26" s="98">
        <f t="shared" si="50"/>
        <v>0</v>
      </c>
      <c r="BE26" s="98">
        <f t="shared" si="50"/>
        <v>0</v>
      </c>
      <c r="BF26" s="98">
        <f t="shared" si="50"/>
        <v>1</v>
      </c>
      <c r="BG26" s="98">
        <f t="shared" si="50"/>
        <v>0</v>
      </c>
      <c r="BH26" s="98">
        <f t="shared" si="50"/>
        <v>0</v>
      </c>
      <c r="BI26" s="98">
        <f t="shared" si="50"/>
        <v>0</v>
      </c>
      <c r="BJ26" s="98">
        <f t="shared" si="50"/>
        <v>0</v>
      </c>
      <c r="BK26" s="98">
        <f t="shared" si="50"/>
        <v>1</v>
      </c>
      <c r="BL26" s="98">
        <f t="shared" si="50"/>
        <v>0</v>
      </c>
      <c r="BM26" s="98">
        <f t="shared" si="50"/>
        <v>0</v>
      </c>
      <c r="BN26" s="98">
        <f t="shared" si="50"/>
        <v>0</v>
      </c>
      <c r="BO26" s="98">
        <f t="shared" si="50"/>
        <v>0</v>
      </c>
      <c r="BP26" s="98">
        <f t="shared" si="50"/>
        <v>0</v>
      </c>
      <c r="BQ26" s="98">
        <f t="shared" si="50"/>
        <v>0</v>
      </c>
      <c r="BR26" s="98">
        <f t="shared" si="50"/>
        <v>0</v>
      </c>
      <c r="BS26" s="98">
        <f t="shared" si="50"/>
        <v>0</v>
      </c>
      <c r="BT26" s="98">
        <f t="shared" si="50"/>
        <v>0</v>
      </c>
      <c r="BU26" s="98">
        <f t="shared" si="50"/>
        <v>0</v>
      </c>
      <c r="BV26" s="98">
        <f t="shared" ref="BV26:DE26" si="51">IF(ROW()=COLUMN(),"-",(COUNTIF(G1_1,$H26)*COUNTIF(G1_1,BV$7))+(COUNTIF(G1_2,$H26)*COUNTIF(G1_2,BV$7))+(COUNTIF(G1_3,$H26)*COUNTIF(G1_3,BV$7))+(COUNTIF(G1_4,$H26)*COUNTIF(G1_4,BV$7))+(COUNTIF(G1_5,$H26)*COUNTIF(G1_5,BV$7))+(COUNTIF(G1_6,$H26)*COUNTIF(G1_6,BV$7))+(COUNTIF(G1_7,$H26)*COUNTIF(G1_7,BV$7))+(COUNTIF(G1_8,$H26)*COUNTIF(G1_8,BV$7))+(COUNTIF(G1_9,$H26)*COUNTIF(G1_9,BV$7))+(COUNTIF(G1_10,$H26)*COUNTIF(G1_10,BV$7))+(COUNTIF(G2_1,$H26)*COUNTIF(G2_1,BV$7))+(COUNTIF(G2_2,$H26)*COUNTIF(G2_2,BV$7))+(COUNTIF(G2_3,$H26)*COUNTIF(G2_3,BV$7))+(COUNTIF(G2_4,$H26)*COUNTIF(G2_4,BV$7))+(COUNTIF(G2_5,$H26)*COUNTIF(G2_5,BV$7))+(COUNTIF(G2_6,$H26)*COUNTIF(G2_6,BV$7))+(COUNTIF(G2_7,$H26)*COUNTIF(G2_7,BV$7))+(COUNTIF(G2_8,$H26)*COUNTIF(G2_8,BV$7))+(COUNTIF(G2_9,$H26)*COUNTIF(G2_9,BV$7))+(COUNTIF(G2_10,$H26)*COUNTIF(G2_10,BV$7))+BV132)</f>
        <v>0</v>
      </c>
      <c r="BW26" s="98">
        <f t="shared" si="51"/>
        <v>0</v>
      </c>
      <c r="BX26" s="98">
        <f t="shared" si="51"/>
        <v>0</v>
      </c>
      <c r="BY26" s="98">
        <f t="shared" si="51"/>
        <v>0</v>
      </c>
      <c r="BZ26" s="98">
        <f t="shared" si="51"/>
        <v>0</v>
      </c>
      <c r="CA26" s="98">
        <f t="shared" si="51"/>
        <v>0</v>
      </c>
      <c r="CB26" s="98">
        <f t="shared" si="51"/>
        <v>0</v>
      </c>
      <c r="CC26" s="98">
        <f t="shared" si="51"/>
        <v>0</v>
      </c>
      <c r="CD26" s="98">
        <f t="shared" si="51"/>
        <v>0</v>
      </c>
      <c r="CE26" s="98">
        <f t="shared" si="51"/>
        <v>0</v>
      </c>
      <c r="CF26" s="98">
        <f t="shared" si="51"/>
        <v>0</v>
      </c>
      <c r="CG26" s="98">
        <f t="shared" si="51"/>
        <v>0</v>
      </c>
      <c r="CH26" s="98">
        <f t="shared" si="51"/>
        <v>0</v>
      </c>
      <c r="CI26" s="98">
        <f t="shared" si="51"/>
        <v>0</v>
      </c>
      <c r="CJ26" s="98">
        <f t="shared" si="51"/>
        <v>0</v>
      </c>
      <c r="CK26" s="98">
        <f t="shared" si="51"/>
        <v>0</v>
      </c>
      <c r="CL26" s="98">
        <f t="shared" si="51"/>
        <v>0</v>
      </c>
      <c r="CM26" s="98">
        <f t="shared" si="51"/>
        <v>0</v>
      </c>
      <c r="CN26" s="98">
        <f t="shared" si="51"/>
        <v>0</v>
      </c>
      <c r="CO26" s="98">
        <f t="shared" si="51"/>
        <v>0</v>
      </c>
      <c r="CP26" s="98">
        <f t="shared" si="51"/>
        <v>0</v>
      </c>
      <c r="CQ26" s="98">
        <f t="shared" si="51"/>
        <v>0</v>
      </c>
      <c r="CR26" s="98">
        <f t="shared" si="51"/>
        <v>0</v>
      </c>
      <c r="CS26" s="98">
        <f t="shared" si="51"/>
        <v>0</v>
      </c>
      <c r="CT26" s="98">
        <f t="shared" si="51"/>
        <v>0</v>
      </c>
      <c r="CU26" s="98">
        <f t="shared" si="51"/>
        <v>0</v>
      </c>
      <c r="CV26" s="98">
        <f t="shared" si="51"/>
        <v>0</v>
      </c>
      <c r="CW26" s="98">
        <f t="shared" si="51"/>
        <v>0</v>
      </c>
      <c r="CX26" s="98">
        <f t="shared" si="51"/>
        <v>0</v>
      </c>
      <c r="CY26" s="98">
        <f t="shared" si="51"/>
        <v>0</v>
      </c>
      <c r="CZ26" s="98">
        <f t="shared" si="51"/>
        <v>0</v>
      </c>
      <c r="DA26" s="98">
        <f t="shared" si="51"/>
        <v>0</v>
      </c>
      <c r="DB26" s="98">
        <f t="shared" si="51"/>
        <v>0</v>
      </c>
      <c r="DC26" s="98">
        <f t="shared" si="51"/>
        <v>0</v>
      </c>
      <c r="DD26" s="98">
        <f t="shared" si="51"/>
        <v>0</v>
      </c>
      <c r="DE26" s="98">
        <f t="shared" si="51"/>
        <v>0</v>
      </c>
      <c r="DF26">
        <f t="shared" si="6"/>
        <v>2</v>
      </c>
    </row>
    <row r="27" spans="8:110" ht="15.75">
      <c r="H27" s="64">
        <f>Registration!B28</f>
        <v>18</v>
      </c>
      <c r="I27" s="1" t="str">
        <f>Registration!C28</f>
        <v>Craig Bartell</v>
      </c>
      <c r="J27" s="98">
        <f t="shared" ref="J27:AO27" si="52">IF(ROW()=COLUMN(),"-",(COUNTIF(G1_1,$H27)*COUNTIF(G1_1,J$7))+(COUNTIF(G1_2,$H27)*COUNTIF(G1_2,J$7))+(COUNTIF(G1_3,$H27)*COUNTIF(G1_3,J$7))+(COUNTIF(G1_4,$H27)*COUNTIF(G1_4,J$7))+(COUNTIF(G1_5,$H27)*COUNTIF(G1_5,J$7))+(COUNTIF(G1_6,$H27)*COUNTIF(G1_6,J$7))+(COUNTIF(G1_7,$H27)*COUNTIF(G1_7,J$7))+(COUNTIF(G1_8,$H27)*COUNTIF(G1_8,J$7))+(COUNTIF(G1_9,$H27)*COUNTIF(G1_9,J$7))+(COUNTIF(G1_10,$H27)*COUNTIF(G1_10,J$7))+(COUNTIF(G2_1,$H27)*COUNTIF(G2_1,J$7))+(COUNTIF(G2_2,$H27)*COUNTIF(G2_2,J$7))+(COUNTIF(G2_3,$H27)*COUNTIF(G2_3,J$7))+(COUNTIF(G2_4,$H27)*COUNTIF(G2_4,J$7))+(COUNTIF(G2_5,$H27)*COUNTIF(G2_5,J$7))+(COUNTIF(G2_6,$H27)*COUNTIF(G2_6,J$7))+(COUNTIF(G2_7,$H27)*COUNTIF(G2_7,J$7))+(COUNTIF(G2_8,$H27)*COUNTIF(G2_8,J$7))+(COUNTIF(G2_9,$H27)*COUNTIF(G2_9,J$7))+(COUNTIF(G2_10,$H27)*COUNTIF(G2_10,J$7))+J133)</f>
        <v>0</v>
      </c>
      <c r="K27" s="98">
        <f t="shared" si="52"/>
        <v>0</v>
      </c>
      <c r="L27" s="98">
        <f t="shared" si="52"/>
        <v>0</v>
      </c>
      <c r="M27" s="98">
        <f t="shared" si="52"/>
        <v>0</v>
      </c>
      <c r="N27" s="98">
        <f t="shared" si="52"/>
        <v>1</v>
      </c>
      <c r="O27" s="98">
        <f t="shared" si="52"/>
        <v>1</v>
      </c>
      <c r="P27" s="98">
        <f t="shared" si="52"/>
        <v>1</v>
      </c>
      <c r="Q27" s="98">
        <f t="shared" si="52"/>
        <v>0</v>
      </c>
      <c r="R27" s="98">
        <f t="shared" si="52"/>
        <v>0</v>
      </c>
      <c r="S27" s="98">
        <f t="shared" si="52"/>
        <v>1</v>
      </c>
      <c r="T27" s="98">
        <f t="shared" si="52"/>
        <v>0</v>
      </c>
      <c r="U27" s="98">
        <f t="shared" si="52"/>
        <v>0</v>
      </c>
      <c r="V27" s="98">
        <f t="shared" si="52"/>
        <v>0</v>
      </c>
      <c r="W27" s="98">
        <f t="shared" si="52"/>
        <v>0</v>
      </c>
      <c r="X27" s="98">
        <f t="shared" si="52"/>
        <v>0</v>
      </c>
      <c r="Y27" s="98">
        <f t="shared" si="52"/>
        <v>0</v>
      </c>
      <c r="Z27" s="98">
        <f t="shared" si="52"/>
        <v>4</v>
      </c>
      <c r="AA27" s="98" t="str">
        <f t="shared" si="52"/>
        <v>-</v>
      </c>
      <c r="AB27" s="98">
        <f t="shared" si="52"/>
        <v>0</v>
      </c>
      <c r="AC27" s="98">
        <f t="shared" si="52"/>
        <v>0</v>
      </c>
      <c r="AD27" s="98">
        <f t="shared" si="52"/>
        <v>0</v>
      </c>
      <c r="AE27" s="98">
        <f t="shared" si="52"/>
        <v>0</v>
      </c>
      <c r="AF27" s="98">
        <f t="shared" si="52"/>
        <v>0</v>
      </c>
      <c r="AG27" s="98">
        <f t="shared" si="52"/>
        <v>1</v>
      </c>
      <c r="AH27" s="98">
        <f t="shared" si="52"/>
        <v>0</v>
      </c>
      <c r="AI27" s="98">
        <f t="shared" si="52"/>
        <v>0</v>
      </c>
      <c r="AJ27" s="98">
        <f t="shared" si="52"/>
        <v>0</v>
      </c>
      <c r="AK27" s="98">
        <f t="shared" si="52"/>
        <v>1</v>
      </c>
      <c r="AL27" s="98">
        <f t="shared" si="52"/>
        <v>0</v>
      </c>
      <c r="AM27" s="98">
        <f t="shared" si="52"/>
        <v>0</v>
      </c>
      <c r="AN27" s="98">
        <f t="shared" si="52"/>
        <v>0</v>
      </c>
      <c r="AO27" s="98">
        <f t="shared" si="52"/>
        <v>0</v>
      </c>
      <c r="AP27" s="98">
        <f t="shared" ref="AP27:BU27" si="53">IF(ROW()=COLUMN(),"-",(COUNTIF(G1_1,$H27)*COUNTIF(G1_1,AP$7))+(COUNTIF(G1_2,$H27)*COUNTIF(G1_2,AP$7))+(COUNTIF(G1_3,$H27)*COUNTIF(G1_3,AP$7))+(COUNTIF(G1_4,$H27)*COUNTIF(G1_4,AP$7))+(COUNTIF(G1_5,$H27)*COUNTIF(G1_5,AP$7))+(COUNTIF(G1_6,$H27)*COUNTIF(G1_6,AP$7))+(COUNTIF(G1_7,$H27)*COUNTIF(G1_7,AP$7))+(COUNTIF(G1_8,$H27)*COUNTIF(G1_8,AP$7))+(COUNTIF(G1_9,$H27)*COUNTIF(G1_9,AP$7))+(COUNTIF(G1_10,$H27)*COUNTIF(G1_10,AP$7))+(COUNTIF(G2_1,$H27)*COUNTIF(G2_1,AP$7))+(COUNTIF(G2_2,$H27)*COUNTIF(G2_2,AP$7))+(COUNTIF(G2_3,$H27)*COUNTIF(G2_3,AP$7))+(COUNTIF(G2_4,$H27)*COUNTIF(G2_4,AP$7))+(COUNTIF(G2_5,$H27)*COUNTIF(G2_5,AP$7))+(COUNTIF(G2_6,$H27)*COUNTIF(G2_6,AP$7))+(COUNTIF(G2_7,$H27)*COUNTIF(G2_7,AP$7))+(COUNTIF(G2_8,$H27)*COUNTIF(G2_8,AP$7))+(COUNTIF(G2_9,$H27)*COUNTIF(G2_9,AP$7))+(COUNTIF(G2_10,$H27)*COUNTIF(G2_10,AP$7))+AP133)</f>
        <v>0</v>
      </c>
      <c r="AQ27" s="98">
        <f t="shared" si="53"/>
        <v>0</v>
      </c>
      <c r="AR27" s="98">
        <f t="shared" si="53"/>
        <v>0</v>
      </c>
      <c r="AS27" s="98">
        <f t="shared" si="53"/>
        <v>2</v>
      </c>
      <c r="AT27" s="98">
        <f t="shared" si="53"/>
        <v>0</v>
      </c>
      <c r="AU27" s="98">
        <f t="shared" si="53"/>
        <v>0</v>
      </c>
      <c r="AV27" s="98">
        <f t="shared" si="53"/>
        <v>0</v>
      </c>
      <c r="AW27" s="98">
        <f t="shared" si="53"/>
        <v>0</v>
      </c>
      <c r="AX27" s="98">
        <f t="shared" si="53"/>
        <v>0</v>
      </c>
      <c r="AY27" s="98">
        <f t="shared" si="53"/>
        <v>0</v>
      </c>
      <c r="AZ27" s="98">
        <f t="shared" si="53"/>
        <v>0</v>
      </c>
      <c r="BA27" s="98">
        <f t="shared" si="53"/>
        <v>0</v>
      </c>
      <c r="BB27" s="98">
        <f t="shared" si="53"/>
        <v>0</v>
      </c>
      <c r="BC27" s="98">
        <f t="shared" si="53"/>
        <v>0</v>
      </c>
      <c r="BD27" s="98">
        <f t="shared" si="53"/>
        <v>0</v>
      </c>
      <c r="BE27" s="98">
        <f t="shared" si="53"/>
        <v>0</v>
      </c>
      <c r="BF27" s="98">
        <f t="shared" si="53"/>
        <v>1</v>
      </c>
      <c r="BG27" s="98">
        <f t="shared" si="53"/>
        <v>0</v>
      </c>
      <c r="BH27" s="98">
        <f t="shared" si="53"/>
        <v>0</v>
      </c>
      <c r="BI27" s="98">
        <f t="shared" si="53"/>
        <v>0</v>
      </c>
      <c r="BJ27" s="98">
        <f t="shared" si="53"/>
        <v>0</v>
      </c>
      <c r="BK27" s="98">
        <f t="shared" si="53"/>
        <v>1</v>
      </c>
      <c r="BL27" s="98">
        <f t="shared" si="53"/>
        <v>0</v>
      </c>
      <c r="BM27" s="98">
        <f t="shared" si="53"/>
        <v>0</v>
      </c>
      <c r="BN27" s="98">
        <f t="shared" si="53"/>
        <v>0</v>
      </c>
      <c r="BO27" s="98">
        <f t="shared" si="53"/>
        <v>0</v>
      </c>
      <c r="BP27" s="98">
        <f t="shared" si="53"/>
        <v>0</v>
      </c>
      <c r="BQ27" s="98">
        <f t="shared" si="53"/>
        <v>0</v>
      </c>
      <c r="BR27" s="98">
        <f t="shared" si="53"/>
        <v>0</v>
      </c>
      <c r="BS27" s="98">
        <f t="shared" si="53"/>
        <v>0</v>
      </c>
      <c r="BT27" s="98">
        <f t="shared" si="53"/>
        <v>0</v>
      </c>
      <c r="BU27" s="98">
        <f t="shared" si="53"/>
        <v>0</v>
      </c>
      <c r="BV27" s="98">
        <f t="shared" ref="BV27:DE27" si="54">IF(ROW()=COLUMN(),"-",(COUNTIF(G1_1,$H27)*COUNTIF(G1_1,BV$7))+(COUNTIF(G1_2,$H27)*COUNTIF(G1_2,BV$7))+(COUNTIF(G1_3,$H27)*COUNTIF(G1_3,BV$7))+(COUNTIF(G1_4,$H27)*COUNTIF(G1_4,BV$7))+(COUNTIF(G1_5,$H27)*COUNTIF(G1_5,BV$7))+(COUNTIF(G1_6,$H27)*COUNTIF(G1_6,BV$7))+(COUNTIF(G1_7,$H27)*COUNTIF(G1_7,BV$7))+(COUNTIF(G1_8,$H27)*COUNTIF(G1_8,BV$7))+(COUNTIF(G1_9,$H27)*COUNTIF(G1_9,BV$7))+(COUNTIF(G1_10,$H27)*COUNTIF(G1_10,BV$7))+(COUNTIF(G2_1,$H27)*COUNTIF(G2_1,BV$7))+(COUNTIF(G2_2,$H27)*COUNTIF(G2_2,BV$7))+(COUNTIF(G2_3,$H27)*COUNTIF(G2_3,BV$7))+(COUNTIF(G2_4,$H27)*COUNTIF(G2_4,BV$7))+(COUNTIF(G2_5,$H27)*COUNTIF(G2_5,BV$7))+(COUNTIF(G2_6,$H27)*COUNTIF(G2_6,BV$7))+(COUNTIF(G2_7,$H27)*COUNTIF(G2_7,BV$7))+(COUNTIF(G2_8,$H27)*COUNTIF(G2_8,BV$7))+(COUNTIF(G2_9,$H27)*COUNTIF(G2_9,BV$7))+(COUNTIF(G2_10,$H27)*COUNTIF(G2_10,BV$7))+BV133)</f>
        <v>0</v>
      </c>
      <c r="BW27" s="98">
        <f t="shared" si="54"/>
        <v>0</v>
      </c>
      <c r="BX27" s="98">
        <f t="shared" si="54"/>
        <v>0</v>
      </c>
      <c r="BY27" s="98">
        <f t="shared" si="54"/>
        <v>0</v>
      </c>
      <c r="BZ27" s="98">
        <f t="shared" si="54"/>
        <v>0</v>
      </c>
      <c r="CA27" s="98">
        <f t="shared" si="54"/>
        <v>0</v>
      </c>
      <c r="CB27" s="98">
        <f t="shared" si="54"/>
        <v>0</v>
      </c>
      <c r="CC27" s="98">
        <f t="shared" si="54"/>
        <v>0</v>
      </c>
      <c r="CD27" s="98">
        <f t="shared" si="54"/>
        <v>0</v>
      </c>
      <c r="CE27" s="98">
        <f t="shared" si="54"/>
        <v>0</v>
      </c>
      <c r="CF27" s="98">
        <f t="shared" si="54"/>
        <v>0</v>
      </c>
      <c r="CG27" s="98">
        <f t="shared" si="54"/>
        <v>0</v>
      </c>
      <c r="CH27" s="98">
        <f t="shared" si="54"/>
        <v>0</v>
      </c>
      <c r="CI27" s="98">
        <f t="shared" si="54"/>
        <v>0</v>
      </c>
      <c r="CJ27" s="98">
        <f t="shared" si="54"/>
        <v>0</v>
      </c>
      <c r="CK27" s="98">
        <f t="shared" si="54"/>
        <v>0</v>
      </c>
      <c r="CL27" s="98">
        <f t="shared" si="54"/>
        <v>0</v>
      </c>
      <c r="CM27" s="98">
        <f t="shared" si="54"/>
        <v>0</v>
      </c>
      <c r="CN27" s="98">
        <f t="shared" si="54"/>
        <v>0</v>
      </c>
      <c r="CO27" s="98">
        <f t="shared" si="54"/>
        <v>0</v>
      </c>
      <c r="CP27" s="98">
        <f t="shared" si="54"/>
        <v>0</v>
      </c>
      <c r="CQ27" s="98">
        <f t="shared" si="54"/>
        <v>0</v>
      </c>
      <c r="CR27" s="98">
        <f t="shared" si="54"/>
        <v>0</v>
      </c>
      <c r="CS27" s="98">
        <f t="shared" si="54"/>
        <v>0</v>
      </c>
      <c r="CT27" s="98">
        <f t="shared" si="54"/>
        <v>0</v>
      </c>
      <c r="CU27" s="98">
        <f t="shared" si="54"/>
        <v>0</v>
      </c>
      <c r="CV27" s="98">
        <f t="shared" si="54"/>
        <v>0</v>
      </c>
      <c r="CW27" s="98">
        <f t="shared" si="54"/>
        <v>0</v>
      </c>
      <c r="CX27" s="98">
        <f t="shared" si="54"/>
        <v>0</v>
      </c>
      <c r="CY27" s="98">
        <f t="shared" si="54"/>
        <v>0</v>
      </c>
      <c r="CZ27" s="98">
        <f t="shared" si="54"/>
        <v>0</v>
      </c>
      <c r="DA27" s="98">
        <f t="shared" si="54"/>
        <v>0</v>
      </c>
      <c r="DB27" s="98">
        <f t="shared" si="54"/>
        <v>0</v>
      </c>
      <c r="DC27" s="98">
        <f t="shared" si="54"/>
        <v>0</v>
      </c>
      <c r="DD27" s="98">
        <f t="shared" si="54"/>
        <v>0</v>
      </c>
      <c r="DE27" s="98">
        <f t="shared" si="54"/>
        <v>0</v>
      </c>
      <c r="DF27">
        <f t="shared" si="6"/>
        <v>2</v>
      </c>
    </row>
    <row r="28" spans="8:110" ht="15.75">
      <c r="H28" s="64">
        <f>Registration!B29</f>
        <v>19</v>
      </c>
      <c r="I28" s="1" t="str">
        <f>Registration!C29</f>
        <v>Russell de</v>
      </c>
      <c r="J28" s="98">
        <f t="shared" ref="J28:AO28" si="55">IF(ROW()=COLUMN(),"-",(COUNTIF(G1_1,$H28)*COUNTIF(G1_1,J$7))+(COUNTIF(G1_2,$H28)*COUNTIF(G1_2,J$7))+(COUNTIF(G1_3,$H28)*COUNTIF(G1_3,J$7))+(COUNTIF(G1_4,$H28)*COUNTIF(G1_4,J$7))+(COUNTIF(G1_5,$H28)*COUNTIF(G1_5,J$7))+(COUNTIF(G1_6,$H28)*COUNTIF(G1_6,J$7))+(COUNTIF(G1_7,$H28)*COUNTIF(G1_7,J$7))+(COUNTIF(G1_8,$H28)*COUNTIF(G1_8,J$7))+(COUNTIF(G1_9,$H28)*COUNTIF(G1_9,J$7))+(COUNTIF(G1_10,$H28)*COUNTIF(G1_10,J$7))+(COUNTIF(G2_1,$H28)*COUNTIF(G2_1,J$7))+(COUNTIF(G2_2,$H28)*COUNTIF(G2_2,J$7))+(COUNTIF(G2_3,$H28)*COUNTIF(G2_3,J$7))+(COUNTIF(G2_4,$H28)*COUNTIF(G2_4,J$7))+(COUNTIF(G2_5,$H28)*COUNTIF(G2_5,J$7))+(COUNTIF(G2_6,$H28)*COUNTIF(G2_6,J$7))+(COUNTIF(G2_7,$H28)*COUNTIF(G2_7,J$7))+(COUNTIF(G2_8,$H28)*COUNTIF(G2_8,J$7))+(COUNTIF(G2_9,$H28)*COUNTIF(G2_9,J$7))+(COUNTIF(G2_10,$H28)*COUNTIF(G2_10,J$7))+J134)</f>
        <v>1</v>
      </c>
      <c r="K28" s="98">
        <f t="shared" si="55"/>
        <v>0</v>
      </c>
      <c r="L28" s="98">
        <f t="shared" si="55"/>
        <v>0</v>
      </c>
      <c r="M28" s="98">
        <f t="shared" si="55"/>
        <v>1</v>
      </c>
      <c r="N28" s="98">
        <f t="shared" si="55"/>
        <v>0</v>
      </c>
      <c r="O28" s="98">
        <f t="shared" si="55"/>
        <v>0</v>
      </c>
      <c r="P28" s="98">
        <f t="shared" si="55"/>
        <v>0</v>
      </c>
      <c r="Q28" s="98">
        <f t="shared" si="55"/>
        <v>0</v>
      </c>
      <c r="R28" s="98">
        <f t="shared" si="55"/>
        <v>0</v>
      </c>
      <c r="S28" s="98">
        <f t="shared" si="55"/>
        <v>0</v>
      </c>
      <c r="T28" s="98">
        <f t="shared" si="55"/>
        <v>0</v>
      </c>
      <c r="U28" s="98">
        <f t="shared" si="55"/>
        <v>0</v>
      </c>
      <c r="V28" s="98">
        <f t="shared" si="55"/>
        <v>0</v>
      </c>
      <c r="W28" s="98">
        <f t="shared" si="55"/>
        <v>0</v>
      </c>
      <c r="X28" s="98">
        <f t="shared" si="55"/>
        <v>0</v>
      </c>
      <c r="Y28" s="98">
        <f t="shared" si="55"/>
        <v>0</v>
      </c>
      <c r="Z28" s="98">
        <f t="shared" si="55"/>
        <v>0</v>
      </c>
      <c r="AA28" s="98">
        <f t="shared" si="55"/>
        <v>0</v>
      </c>
      <c r="AB28" s="98" t="str">
        <f t="shared" si="55"/>
        <v>-</v>
      </c>
      <c r="AC28" s="98">
        <f t="shared" si="55"/>
        <v>0</v>
      </c>
      <c r="AD28" s="98">
        <f t="shared" si="55"/>
        <v>0</v>
      </c>
      <c r="AE28" s="98">
        <f t="shared" si="55"/>
        <v>0</v>
      </c>
      <c r="AF28" s="98">
        <f t="shared" si="55"/>
        <v>0</v>
      </c>
      <c r="AG28" s="98">
        <f t="shared" si="55"/>
        <v>1</v>
      </c>
      <c r="AH28" s="98">
        <f t="shared" si="55"/>
        <v>0</v>
      </c>
      <c r="AI28" s="98">
        <f t="shared" si="55"/>
        <v>0</v>
      </c>
      <c r="AJ28" s="98">
        <f t="shared" si="55"/>
        <v>0</v>
      </c>
      <c r="AK28" s="98">
        <f t="shared" si="55"/>
        <v>0</v>
      </c>
      <c r="AL28" s="98">
        <f t="shared" si="55"/>
        <v>0</v>
      </c>
      <c r="AM28" s="98">
        <f t="shared" si="55"/>
        <v>0</v>
      </c>
      <c r="AN28" s="98">
        <f t="shared" si="55"/>
        <v>0</v>
      </c>
      <c r="AO28" s="98">
        <f t="shared" si="55"/>
        <v>0</v>
      </c>
      <c r="AP28" s="98">
        <f t="shared" ref="AP28:BU28" si="56">IF(ROW()=COLUMN(),"-",(COUNTIF(G1_1,$H28)*COUNTIF(G1_1,AP$7))+(COUNTIF(G1_2,$H28)*COUNTIF(G1_2,AP$7))+(COUNTIF(G1_3,$H28)*COUNTIF(G1_3,AP$7))+(COUNTIF(G1_4,$H28)*COUNTIF(G1_4,AP$7))+(COUNTIF(G1_5,$H28)*COUNTIF(G1_5,AP$7))+(COUNTIF(G1_6,$H28)*COUNTIF(G1_6,AP$7))+(COUNTIF(G1_7,$H28)*COUNTIF(G1_7,AP$7))+(COUNTIF(G1_8,$H28)*COUNTIF(G1_8,AP$7))+(COUNTIF(G1_9,$H28)*COUNTIF(G1_9,AP$7))+(COUNTIF(G1_10,$H28)*COUNTIF(G1_10,AP$7))+(COUNTIF(G2_1,$H28)*COUNTIF(G2_1,AP$7))+(COUNTIF(G2_2,$H28)*COUNTIF(G2_2,AP$7))+(COUNTIF(G2_3,$H28)*COUNTIF(G2_3,AP$7))+(COUNTIF(G2_4,$H28)*COUNTIF(G2_4,AP$7))+(COUNTIF(G2_5,$H28)*COUNTIF(G2_5,AP$7))+(COUNTIF(G2_6,$H28)*COUNTIF(G2_6,AP$7))+(COUNTIF(G2_7,$H28)*COUNTIF(G2_7,AP$7))+(COUNTIF(G2_8,$H28)*COUNTIF(G2_8,AP$7))+(COUNTIF(G2_9,$H28)*COUNTIF(G2_9,AP$7))+(COUNTIF(G2_10,$H28)*COUNTIF(G2_10,AP$7))+AP134)</f>
        <v>0</v>
      </c>
      <c r="AQ28" s="98">
        <f t="shared" si="56"/>
        <v>0</v>
      </c>
      <c r="AR28" s="98">
        <f t="shared" si="56"/>
        <v>0</v>
      </c>
      <c r="AS28" s="98">
        <f t="shared" si="56"/>
        <v>0</v>
      </c>
      <c r="AT28" s="98">
        <f t="shared" si="56"/>
        <v>0</v>
      </c>
      <c r="AU28" s="98">
        <f t="shared" si="56"/>
        <v>0</v>
      </c>
      <c r="AV28" s="98">
        <f t="shared" si="56"/>
        <v>1</v>
      </c>
      <c r="AW28" s="98">
        <f t="shared" si="56"/>
        <v>0</v>
      </c>
      <c r="AX28" s="98">
        <f t="shared" si="56"/>
        <v>0</v>
      </c>
      <c r="AY28" s="98">
        <f t="shared" si="56"/>
        <v>0</v>
      </c>
      <c r="AZ28" s="98">
        <f t="shared" si="56"/>
        <v>0</v>
      </c>
      <c r="BA28" s="98">
        <f t="shared" si="56"/>
        <v>0</v>
      </c>
      <c r="BB28" s="98">
        <f t="shared" si="56"/>
        <v>0</v>
      </c>
      <c r="BC28" s="98">
        <f t="shared" si="56"/>
        <v>1</v>
      </c>
      <c r="BD28" s="98">
        <f t="shared" si="56"/>
        <v>0</v>
      </c>
      <c r="BE28" s="98">
        <f t="shared" si="56"/>
        <v>0</v>
      </c>
      <c r="BF28" s="98">
        <f t="shared" si="56"/>
        <v>0</v>
      </c>
      <c r="BG28" s="98">
        <f t="shared" si="56"/>
        <v>0</v>
      </c>
      <c r="BH28" s="98">
        <f t="shared" si="56"/>
        <v>0</v>
      </c>
      <c r="BI28" s="98">
        <f t="shared" si="56"/>
        <v>1</v>
      </c>
      <c r="BJ28" s="98">
        <f t="shared" si="56"/>
        <v>0</v>
      </c>
      <c r="BK28" s="98">
        <f t="shared" si="56"/>
        <v>0</v>
      </c>
      <c r="BL28" s="98">
        <f t="shared" si="56"/>
        <v>0</v>
      </c>
      <c r="BM28" s="98">
        <f t="shared" si="56"/>
        <v>0</v>
      </c>
      <c r="BN28" s="98">
        <f t="shared" si="56"/>
        <v>0</v>
      </c>
      <c r="BO28" s="98">
        <f t="shared" si="56"/>
        <v>0</v>
      </c>
      <c r="BP28" s="98">
        <f t="shared" si="56"/>
        <v>0</v>
      </c>
      <c r="BQ28" s="98">
        <f t="shared" si="56"/>
        <v>0</v>
      </c>
      <c r="BR28" s="98">
        <f t="shared" si="56"/>
        <v>0</v>
      </c>
      <c r="BS28" s="98">
        <f t="shared" si="56"/>
        <v>0</v>
      </c>
      <c r="BT28" s="98">
        <f t="shared" si="56"/>
        <v>0</v>
      </c>
      <c r="BU28" s="98">
        <f t="shared" si="56"/>
        <v>0</v>
      </c>
      <c r="BV28" s="98">
        <f t="shared" ref="BV28:DE28" si="57">IF(ROW()=COLUMN(),"-",(COUNTIF(G1_1,$H28)*COUNTIF(G1_1,BV$7))+(COUNTIF(G1_2,$H28)*COUNTIF(G1_2,BV$7))+(COUNTIF(G1_3,$H28)*COUNTIF(G1_3,BV$7))+(COUNTIF(G1_4,$H28)*COUNTIF(G1_4,BV$7))+(COUNTIF(G1_5,$H28)*COUNTIF(G1_5,BV$7))+(COUNTIF(G1_6,$H28)*COUNTIF(G1_6,BV$7))+(COUNTIF(G1_7,$H28)*COUNTIF(G1_7,BV$7))+(COUNTIF(G1_8,$H28)*COUNTIF(G1_8,BV$7))+(COUNTIF(G1_9,$H28)*COUNTIF(G1_9,BV$7))+(COUNTIF(G1_10,$H28)*COUNTIF(G1_10,BV$7))+(COUNTIF(G2_1,$H28)*COUNTIF(G2_1,BV$7))+(COUNTIF(G2_2,$H28)*COUNTIF(G2_2,BV$7))+(COUNTIF(G2_3,$H28)*COUNTIF(G2_3,BV$7))+(COUNTIF(G2_4,$H28)*COUNTIF(G2_4,BV$7))+(COUNTIF(G2_5,$H28)*COUNTIF(G2_5,BV$7))+(COUNTIF(G2_6,$H28)*COUNTIF(G2_6,BV$7))+(COUNTIF(G2_7,$H28)*COUNTIF(G2_7,BV$7))+(COUNTIF(G2_8,$H28)*COUNTIF(G2_8,BV$7))+(COUNTIF(G2_9,$H28)*COUNTIF(G2_9,BV$7))+(COUNTIF(G2_10,$H28)*COUNTIF(G2_10,BV$7))+BV134)</f>
        <v>0</v>
      </c>
      <c r="BW28" s="98">
        <f t="shared" si="57"/>
        <v>0</v>
      </c>
      <c r="BX28" s="98">
        <f t="shared" si="57"/>
        <v>0</v>
      </c>
      <c r="BY28" s="98">
        <f t="shared" si="57"/>
        <v>0</v>
      </c>
      <c r="BZ28" s="98">
        <f t="shared" si="57"/>
        <v>0</v>
      </c>
      <c r="CA28" s="98">
        <f t="shared" si="57"/>
        <v>0</v>
      </c>
      <c r="CB28" s="98">
        <f t="shared" si="57"/>
        <v>0</v>
      </c>
      <c r="CC28" s="98">
        <f t="shared" si="57"/>
        <v>0</v>
      </c>
      <c r="CD28" s="98">
        <f t="shared" si="57"/>
        <v>0</v>
      </c>
      <c r="CE28" s="98">
        <f t="shared" si="57"/>
        <v>0</v>
      </c>
      <c r="CF28" s="98">
        <f t="shared" si="57"/>
        <v>0</v>
      </c>
      <c r="CG28" s="98">
        <f t="shared" si="57"/>
        <v>0</v>
      </c>
      <c r="CH28" s="98">
        <f t="shared" si="57"/>
        <v>0</v>
      </c>
      <c r="CI28" s="98">
        <f t="shared" si="57"/>
        <v>0</v>
      </c>
      <c r="CJ28" s="98">
        <f t="shared" si="57"/>
        <v>0</v>
      </c>
      <c r="CK28" s="98">
        <f t="shared" si="57"/>
        <v>0</v>
      </c>
      <c r="CL28" s="98">
        <f t="shared" si="57"/>
        <v>0</v>
      </c>
      <c r="CM28" s="98">
        <f t="shared" si="57"/>
        <v>0</v>
      </c>
      <c r="CN28" s="98">
        <f t="shared" si="57"/>
        <v>0</v>
      </c>
      <c r="CO28" s="98">
        <f t="shared" si="57"/>
        <v>0</v>
      </c>
      <c r="CP28" s="98">
        <f t="shared" si="57"/>
        <v>0</v>
      </c>
      <c r="CQ28" s="98">
        <f t="shared" si="57"/>
        <v>0</v>
      </c>
      <c r="CR28" s="98">
        <f t="shared" si="57"/>
        <v>0</v>
      </c>
      <c r="CS28" s="98">
        <f t="shared" si="57"/>
        <v>0</v>
      </c>
      <c r="CT28" s="98">
        <f t="shared" si="57"/>
        <v>0</v>
      </c>
      <c r="CU28" s="98">
        <f t="shared" si="57"/>
        <v>0</v>
      </c>
      <c r="CV28" s="98">
        <f t="shared" si="57"/>
        <v>0</v>
      </c>
      <c r="CW28" s="98">
        <f t="shared" si="57"/>
        <v>0</v>
      </c>
      <c r="CX28" s="98">
        <f t="shared" si="57"/>
        <v>0</v>
      </c>
      <c r="CY28" s="98">
        <f t="shared" si="57"/>
        <v>0</v>
      </c>
      <c r="CZ28" s="98">
        <f t="shared" si="57"/>
        <v>0</v>
      </c>
      <c r="DA28" s="98">
        <f t="shared" si="57"/>
        <v>0</v>
      </c>
      <c r="DB28" s="98">
        <f t="shared" si="57"/>
        <v>0</v>
      </c>
      <c r="DC28" s="98">
        <f t="shared" si="57"/>
        <v>0</v>
      </c>
      <c r="DD28" s="98">
        <f t="shared" si="57"/>
        <v>0</v>
      </c>
      <c r="DE28" s="98">
        <f t="shared" si="57"/>
        <v>0</v>
      </c>
      <c r="DF28">
        <f t="shared" si="6"/>
        <v>1.2</v>
      </c>
    </row>
    <row r="29" spans="8:110" ht="15.75">
      <c r="H29" s="64">
        <f>Registration!B30</f>
        <v>20</v>
      </c>
      <c r="I29" s="1" t="str">
        <f>Registration!C30</f>
        <v>David Hecht</v>
      </c>
      <c r="J29" s="98">
        <f t="shared" ref="J29:AO29" si="58">IF(ROW()=COLUMN(),"-",(COUNTIF(G1_1,$H29)*COUNTIF(G1_1,J$7))+(COUNTIF(G1_2,$H29)*COUNTIF(G1_2,J$7))+(COUNTIF(G1_3,$H29)*COUNTIF(G1_3,J$7))+(COUNTIF(G1_4,$H29)*COUNTIF(G1_4,J$7))+(COUNTIF(G1_5,$H29)*COUNTIF(G1_5,J$7))+(COUNTIF(G1_6,$H29)*COUNTIF(G1_6,J$7))+(COUNTIF(G1_7,$H29)*COUNTIF(G1_7,J$7))+(COUNTIF(G1_8,$H29)*COUNTIF(G1_8,J$7))+(COUNTIF(G1_9,$H29)*COUNTIF(G1_9,J$7))+(COUNTIF(G1_10,$H29)*COUNTIF(G1_10,J$7))+(COUNTIF(G2_1,$H29)*COUNTIF(G2_1,J$7))+(COUNTIF(G2_2,$H29)*COUNTIF(G2_2,J$7))+(COUNTIF(G2_3,$H29)*COUNTIF(G2_3,J$7))+(COUNTIF(G2_4,$H29)*COUNTIF(G2_4,J$7))+(COUNTIF(G2_5,$H29)*COUNTIF(G2_5,J$7))+(COUNTIF(G2_6,$H29)*COUNTIF(G2_6,J$7))+(COUNTIF(G2_7,$H29)*COUNTIF(G2_7,J$7))+(COUNTIF(G2_8,$H29)*COUNTIF(G2_8,J$7))+(COUNTIF(G2_9,$H29)*COUNTIF(G2_9,J$7))+(COUNTIF(G2_10,$H29)*COUNTIF(G2_10,J$7))+J135)</f>
        <v>0</v>
      </c>
      <c r="K29" s="98">
        <f t="shared" si="58"/>
        <v>0</v>
      </c>
      <c r="L29" s="98">
        <f t="shared" si="58"/>
        <v>0</v>
      </c>
      <c r="M29" s="98">
        <f t="shared" si="58"/>
        <v>2</v>
      </c>
      <c r="N29" s="98">
        <f t="shared" si="58"/>
        <v>0</v>
      </c>
      <c r="O29" s="98">
        <f t="shared" si="58"/>
        <v>1</v>
      </c>
      <c r="P29" s="98">
        <f t="shared" si="58"/>
        <v>0</v>
      </c>
      <c r="Q29" s="98">
        <f t="shared" si="58"/>
        <v>0</v>
      </c>
      <c r="R29" s="98">
        <f t="shared" si="58"/>
        <v>0</v>
      </c>
      <c r="S29" s="98">
        <f t="shared" si="58"/>
        <v>0</v>
      </c>
      <c r="T29" s="98">
        <f t="shared" si="58"/>
        <v>0</v>
      </c>
      <c r="U29" s="98">
        <f t="shared" si="58"/>
        <v>0</v>
      </c>
      <c r="V29" s="98">
        <f t="shared" si="58"/>
        <v>0</v>
      </c>
      <c r="W29" s="98">
        <f t="shared" si="58"/>
        <v>0</v>
      </c>
      <c r="X29" s="98">
        <f t="shared" si="58"/>
        <v>2</v>
      </c>
      <c r="Y29" s="98">
        <f t="shared" si="58"/>
        <v>2</v>
      </c>
      <c r="Z29" s="98">
        <f t="shared" si="58"/>
        <v>0</v>
      </c>
      <c r="AA29" s="98">
        <f t="shared" si="58"/>
        <v>0</v>
      </c>
      <c r="AB29" s="98">
        <f t="shared" si="58"/>
        <v>0</v>
      </c>
      <c r="AC29" s="98" t="str">
        <f t="shared" si="58"/>
        <v>-</v>
      </c>
      <c r="AD29" s="98">
        <f t="shared" si="58"/>
        <v>4</v>
      </c>
      <c r="AE29" s="98">
        <f t="shared" si="58"/>
        <v>1</v>
      </c>
      <c r="AF29" s="98">
        <f t="shared" si="58"/>
        <v>0</v>
      </c>
      <c r="AG29" s="98">
        <f t="shared" si="58"/>
        <v>0</v>
      </c>
      <c r="AH29" s="98">
        <f t="shared" si="58"/>
        <v>0</v>
      </c>
      <c r="AI29" s="98">
        <f t="shared" si="58"/>
        <v>0</v>
      </c>
      <c r="AJ29" s="98">
        <f t="shared" si="58"/>
        <v>0</v>
      </c>
      <c r="AK29" s="98">
        <f t="shared" si="58"/>
        <v>0</v>
      </c>
      <c r="AL29" s="98">
        <f t="shared" si="58"/>
        <v>1</v>
      </c>
      <c r="AM29" s="98">
        <f t="shared" si="58"/>
        <v>0</v>
      </c>
      <c r="AN29" s="98">
        <f t="shared" si="58"/>
        <v>0</v>
      </c>
      <c r="AO29" s="98">
        <f t="shared" si="58"/>
        <v>0</v>
      </c>
      <c r="AP29" s="98">
        <f t="shared" ref="AP29:BU29" si="59">IF(ROW()=COLUMN(),"-",(COUNTIF(G1_1,$H29)*COUNTIF(G1_1,AP$7))+(COUNTIF(G1_2,$H29)*COUNTIF(G1_2,AP$7))+(COUNTIF(G1_3,$H29)*COUNTIF(G1_3,AP$7))+(COUNTIF(G1_4,$H29)*COUNTIF(G1_4,AP$7))+(COUNTIF(G1_5,$H29)*COUNTIF(G1_5,AP$7))+(COUNTIF(G1_6,$H29)*COUNTIF(G1_6,AP$7))+(COUNTIF(G1_7,$H29)*COUNTIF(G1_7,AP$7))+(COUNTIF(G1_8,$H29)*COUNTIF(G1_8,AP$7))+(COUNTIF(G1_9,$H29)*COUNTIF(G1_9,AP$7))+(COUNTIF(G1_10,$H29)*COUNTIF(G1_10,AP$7))+(COUNTIF(G2_1,$H29)*COUNTIF(G2_1,AP$7))+(COUNTIF(G2_2,$H29)*COUNTIF(G2_2,AP$7))+(COUNTIF(G2_3,$H29)*COUNTIF(G2_3,AP$7))+(COUNTIF(G2_4,$H29)*COUNTIF(G2_4,AP$7))+(COUNTIF(G2_5,$H29)*COUNTIF(G2_5,AP$7))+(COUNTIF(G2_6,$H29)*COUNTIF(G2_6,AP$7))+(COUNTIF(G2_7,$H29)*COUNTIF(G2_7,AP$7))+(COUNTIF(G2_8,$H29)*COUNTIF(G2_8,AP$7))+(COUNTIF(G2_9,$H29)*COUNTIF(G2_9,AP$7))+(COUNTIF(G2_10,$H29)*COUNTIF(G2_10,AP$7))+AP135)</f>
        <v>0</v>
      </c>
      <c r="AQ29" s="98">
        <f t="shared" si="59"/>
        <v>0</v>
      </c>
      <c r="AR29" s="98">
        <f t="shared" si="59"/>
        <v>0</v>
      </c>
      <c r="AS29" s="98">
        <f t="shared" si="59"/>
        <v>0</v>
      </c>
      <c r="AT29" s="98">
        <f t="shared" si="59"/>
        <v>0</v>
      </c>
      <c r="AU29" s="98">
        <f t="shared" si="59"/>
        <v>0</v>
      </c>
      <c r="AV29" s="98">
        <f t="shared" si="59"/>
        <v>0</v>
      </c>
      <c r="AW29" s="98">
        <f t="shared" si="59"/>
        <v>0</v>
      </c>
      <c r="AX29" s="98">
        <f t="shared" si="59"/>
        <v>0</v>
      </c>
      <c r="AY29" s="98">
        <f t="shared" si="59"/>
        <v>0</v>
      </c>
      <c r="AZ29" s="98">
        <f t="shared" si="59"/>
        <v>0</v>
      </c>
      <c r="BA29" s="98">
        <f t="shared" si="59"/>
        <v>0</v>
      </c>
      <c r="BB29" s="98">
        <f t="shared" si="59"/>
        <v>0</v>
      </c>
      <c r="BC29" s="98">
        <f t="shared" si="59"/>
        <v>0</v>
      </c>
      <c r="BD29" s="98">
        <f t="shared" si="59"/>
        <v>0</v>
      </c>
      <c r="BE29" s="98">
        <f t="shared" si="59"/>
        <v>0</v>
      </c>
      <c r="BF29" s="98">
        <f t="shared" si="59"/>
        <v>0</v>
      </c>
      <c r="BG29" s="98">
        <f t="shared" si="59"/>
        <v>0</v>
      </c>
      <c r="BH29" s="98">
        <f t="shared" si="59"/>
        <v>0</v>
      </c>
      <c r="BI29" s="98">
        <f t="shared" si="59"/>
        <v>0</v>
      </c>
      <c r="BJ29" s="98">
        <f t="shared" si="59"/>
        <v>0</v>
      </c>
      <c r="BK29" s="98">
        <f t="shared" si="59"/>
        <v>0</v>
      </c>
      <c r="BL29" s="98">
        <f t="shared" si="59"/>
        <v>0</v>
      </c>
      <c r="BM29" s="98">
        <f t="shared" si="59"/>
        <v>0</v>
      </c>
      <c r="BN29" s="98">
        <f t="shared" si="59"/>
        <v>0</v>
      </c>
      <c r="BO29" s="98">
        <f t="shared" si="59"/>
        <v>0</v>
      </c>
      <c r="BP29" s="98">
        <f t="shared" si="59"/>
        <v>0</v>
      </c>
      <c r="BQ29" s="98">
        <f t="shared" si="59"/>
        <v>0</v>
      </c>
      <c r="BR29" s="98">
        <f t="shared" si="59"/>
        <v>0</v>
      </c>
      <c r="BS29" s="98">
        <f t="shared" si="59"/>
        <v>0</v>
      </c>
      <c r="BT29" s="98">
        <f t="shared" si="59"/>
        <v>0</v>
      </c>
      <c r="BU29" s="98">
        <f t="shared" si="59"/>
        <v>0</v>
      </c>
      <c r="BV29" s="98">
        <f t="shared" ref="BV29:DE29" si="60">IF(ROW()=COLUMN(),"-",(COUNTIF(G1_1,$H29)*COUNTIF(G1_1,BV$7))+(COUNTIF(G1_2,$H29)*COUNTIF(G1_2,BV$7))+(COUNTIF(G1_3,$H29)*COUNTIF(G1_3,BV$7))+(COUNTIF(G1_4,$H29)*COUNTIF(G1_4,BV$7))+(COUNTIF(G1_5,$H29)*COUNTIF(G1_5,BV$7))+(COUNTIF(G1_6,$H29)*COUNTIF(G1_6,BV$7))+(COUNTIF(G1_7,$H29)*COUNTIF(G1_7,BV$7))+(COUNTIF(G1_8,$H29)*COUNTIF(G1_8,BV$7))+(COUNTIF(G1_9,$H29)*COUNTIF(G1_9,BV$7))+(COUNTIF(G1_10,$H29)*COUNTIF(G1_10,BV$7))+(COUNTIF(G2_1,$H29)*COUNTIF(G2_1,BV$7))+(COUNTIF(G2_2,$H29)*COUNTIF(G2_2,BV$7))+(COUNTIF(G2_3,$H29)*COUNTIF(G2_3,BV$7))+(COUNTIF(G2_4,$H29)*COUNTIF(G2_4,BV$7))+(COUNTIF(G2_5,$H29)*COUNTIF(G2_5,BV$7))+(COUNTIF(G2_6,$H29)*COUNTIF(G2_6,BV$7))+(COUNTIF(G2_7,$H29)*COUNTIF(G2_7,BV$7))+(COUNTIF(G2_8,$H29)*COUNTIF(G2_8,BV$7))+(COUNTIF(G2_9,$H29)*COUNTIF(G2_9,BV$7))+(COUNTIF(G2_10,$H29)*COUNTIF(G2_10,BV$7))+BV135)</f>
        <v>0</v>
      </c>
      <c r="BW29" s="98">
        <f t="shared" si="60"/>
        <v>0</v>
      </c>
      <c r="BX29" s="98">
        <f t="shared" si="60"/>
        <v>0</v>
      </c>
      <c r="BY29" s="98">
        <f t="shared" si="60"/>
        <v>0</v>
      </c>
      <c r="BZ29" s="98">
        <f t="shared" si="60"/>
        <v>0</v>
      </c>
      <c r="CA29" s="98">
        <f t="shared" si="60"/>
        <v>0</v>
      </c>
      <c r="CB29" s="98">
        <f t="shared" si="60"/>
        <v>0</v>
      </c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8">
        <f t="shared" si="60"/>
        <v>0</v>
      </c>
      <c r="CI29" s="98">
        <f t="shared" si="60"/>
        <v>0</v>
      </c>
      <c r="CJ29" s="98">
        <f t="shared" si="60"/>
        <v>0</v>
      </c>
      <c r="CK29" s="98">
        <f t="shared" si="60"/>
        <v>0</v>
      </c>
      <c r="CL29" s="98">
        <f t="shared" si="60"/>
        <v>0</v>
      </c>
      <c r="CM29" s="98">
        <f t="shared" si="60"/>
        <v>0</v>
      </c>
      <c r="CN29" s="98">
        <f t="shared" si="60"/>
        <v>0</v>
      </c>
      <c r="CO29" s="98">
        <f t="shared" si="60"/>
        <v>0</v>
      </c>
      <c r="CP29" s="98">
        <f t="shared" si="60"/>
        <v>0</v>
      </c>
      <c r="CQ29" s="98">
        <f t="shared" si="60"/>
        <v>0</v>
      </c>
      <c r="CR29" s="98">
        <f t="shared" si="60"/>
        <v>0</v>
      </c>
      <c r="CS29" s="98">
        <f t="shared" si="60"/>
        <v>0</v>
      </c>
      <c r="CT29" s="98">
        <f t="shared" si="60"/>
        <v>0</v>
      </c>
      <c r="CU29" s="98">
        <f t="shared" si="60"/>
        <v>0</v>
      </c>
      <c r="CV29" s="98">
        <f t="shared" si="60"/>
        <v>0</v>
      </c>
      <c r="CW29" s="98">
        <f t="shared" si="60"/>
        <v>0</v>
      </c>
      <c r="CX29" s="98">
        <f t="shared" si="60"/>
        <v>0</v>
      </c>
      <c r="CY29" s="98">
        <f t="shared" si="60"/>
        <v>0</v>
      </c>
      <c r="CZ29" s="98">
        <f t="shared" si="60"/>
        <v>0</v>
      </c>
      <c r="DA29" s="98">
        <f t="shared" si="60"/>
        <v>0</v>
      </c>
      <c r="DB29" s="98">
        <f t="shared" si="60"/>
        <v>0</v>
      </c>
      <c r="DC29" s="98">
        <f t="shared" si="60"/>
        <v>0</v>
      </c>
      <c r="DD29" s="98">
        <f t="shared" si="60"/>
        <v>0</v>
      </c>
      <c r="DE29" s="98">
        <f t="shared" si="60"/>
        <v>0</v>
      </c>
      <c r="DF29">
        <f t="shared" si="6"/>
        <v>1.4</v>
      </c>
    </row>
    <row r="30" spans="8:110" ht="15.75">
      <c r="H30" s="64">
        <f>Registration!B31</f>
        <v>21</v>
      </c>
      <c r="I30" s="1" t="str">
        <f>Registration!C31</f>
        <v>Alex Sheldon</v>
      </c>
      <c r="J30" s="98">
        <f t="shared" ref="J30:AO30" si="61">IF(ROW()=COLUMN(),"-",(COUNTIF(G1_1,$H30)*COUNTIF(G1_1,J$7))+(COUNTIF(G1_2,$H30)*COUNTIF(G1_2,J$7))+(COUNTIF(G1_3,$H30)*COUNTIF(G1_3,J$7))+(COUNTIF(G1_4,$H30)*COUNTIF(G1_4,J$7))+(COUNTIF(G1_5,$H30)*COUNTIF(G1_5,J$7))+(COUNTIF(G1_6,$H30)*COUNTIF(G1_6,J$7))+(COUNTIF(G1_7,$H30)*COUNTIF(G1_7,J$7))+(COUNTIF(G1_8,$H30)*COUNTIF(G1_8,J$7))+(COUNTIF(G1_9,$H30)*COUNTIF(G1_9,J$7))+(COUNTIF(G1_10,$H30)*COUNTIF(G1_10,J$7))+(COUNTIF(G2_1,$H30)*COUNTIF(G2_1,J$7))+(COUNTIF(G2_2,$H30)*COUNTIF(G2_2,J$7))+(COUNTIF(G2_3,$H30)*COUNTIF(G2_3,J$7))+(COUNTIF(G2_4,$H30)*COUNTIF(G2_4,J$7))+(COUNTIF(G2_5,$H30)*COUNTIF(G2_5,J$7))+(COUNTIF(G2_6,$H30)*COUNTIF(G2_6,J$7))+(COUNTIF(G2_7,$H30)*COUNTIF(G2_7,J$7))+(COUNTIF(G2_8,$H30)*COUNTIF(G2_8,J$7))+(COUNTIF(G2_9,$H30)*COUNTIF(G2_9,J$7))+(COUNTIF(G2_10,$H30)*COUNTIF(G2_10,J$7))+J136)</f>
        <v>0</v>
      </c>
      <c r="K30" s="98">
        <f t="shared" si="61"/>
        <v>0</v>
      </c>
      <c r="L30" s="98">
        <f t="shared" si="61"/>
        <v>0</v>
      </c>
      <c r="M30" s="98">
        <f t="shared" si="61"/>
        <v>2</v>
      </c>
      <c r="N30" s="98">
        <f t="shared" si="61"/>
        <v>0</v>
      </c>
      <c r="O30" s="98">
        <f t="shared" si="61"/>
        <v>1</v>
      </c>
      <c r="P30" s="98">
        <f t="shared" si="61"/>
        <v>0</v>
      </c>
      <c r="Q30" s="98">
        <f t="shared" si="61"/>
        <v>0</v>
      </c>
      <c r="R30" s="98">
        <f t="shared" si="61"/>
        <v>0</v>
      </c>
      <c r="S30" s="98">
        <f t="shared" si="61"/>
        <v>1</v>
      </c>
      <c r="T30" s="98">
        <f t="shared" si="61"/>
        <v>0</v>
      </c>
      <c r="U30" s="98">
        <f t="shared" si="61"/>
        <v>0</v>
      </c>
      <c r="V30" s="98">
        <f t="shared" si="61"/>
        <v>0</v>
      </c>
      <c r="W30" s="98">
        <f t="shared" si="61"/>
        <v>0</v>
      </c>
      <c r="X30" s="98">
        <f t="shared" si="61"/>
        <v>3</v>
      </c>
      <c r="Y30" s="98">
        <f t="shared" si="61"/>
        <v>3</v>
      </c>
      <c r="Z30" s="98">
        <f t="shared" si="61"/>
        <v>0</v>
      </c>
      <c r="AA30" s="98">
        <f t="shared" si="61"/>
        <v>0</v>
      </c>
      <c r="AB30" s="98">
        <f t="shared" si="61"/>
        <v>0</v>
      </c>
      <c r="AC30" s="98">
        <f t="shared" si="61"/>
        <v>4</v>
      </c>
      <c r="AD30" s="98" t="str">
        <f t="shared" si="61"/>
        <v>-</v>
      </c>
      <c r="AE30" s="98">
        <f t="shared" si="61"/>
        <v>2</v>
      </c>
      <c r="AF30" s="98">
        <f t="shared" si="61"/>
        <v>0</v>
      </c>
      <c r="AG30" s="98">
        <f t="shared" si="61"/>
        <v>0</v>
      </c>
      <c r="AH30" s="98">
        <f t="shared" si="61"/>
        <v>0</v>
      </c>
      <c r="AI30" s="98">
        <f t="shared" si="61"/>
        <v>0</v>
      </c>
      <c r="AJ30" s="98">
        <f t="shared" si="61"/>
        <v>0</v>
      </c>
      <c r="AK30" s="98">
        <f t="shared" si="61"/>
        <v>0</v>
      </c>
      <c r="AL30" s="98">
        <f t="shared" si="61"/>
        <v>1</v>
      </c>
      <c r="AM30" s="98">
        <f t="shared" si="61"/>
        <v>0</v>
      </c>
      <c r="AN30" s="98">
        <f t="shared" si="61"/>
        <v>0</v>
      </c>
      <c r="AO30" s="98">
        <f t="shared" si="61"/>
        <v>0</v>
      </c>
      <c r="AP30" s="98">
        <f t="shared" ref="AP30:BU30" si="62">IF(ROW()=COLUMN(),"-",(COUNTIF(G1_1,$H30)*COUNTIF(G1_1,AP$7))+(COUNTIF(G1_2,$H30)*COUNTIF(G1_2,AP$7))+(COUNTIF(G1_3,$H30)*COUNTIF(G1_3,AP$7))+(COUNTIF(G1_4,$H30)*COUNTIF(G1_4,AP$7))+(COUNTIF(G1_5,$H30)*COUNTIF(G1_5,AP$7))+(COUNTIF(G1_6,$H30)*COUNTIF(G1_6,AP$7))+(COUNTIF(G1_7,$H30)*COUNTIF(G1_7,AP$7))+(COUNTIF(G1_8,$H30)*COUNTIF(G1_8,AP$7))+(COUNTIF(G1_9,$H30)*COUNTIF(G1_9,AP$7))+(COUNTIF(G1_10,$H30)*COUNTIF(G1_10,AP$7))+(COUNTIF(G2_1,$H30)*COUNTIF(G2_1,AP$7))+(COUNTIF(G2_2,$H30)*COUNTIF(G2_2,AP$7))+(COUNTIF(G2_3,$H30)*COUNTIF(G2_3,AP$7))+(COUNTIF(G2_4,$H30)*COUNTIF(G2_4,AP$7))+(COUNTIF(G2_5,$H30)*COUNTIF(G2_5,AP$7))+(COUNTIF(G2_6,$H30)*COUNTIF(G2_6,AP$7))+(COUNTIF(G2_7,$H30)*COUNTIF(G2_7,AP$7))+(COUNTIF(G2_8,$H30)*COUNTIF(G2_8,AP$7))+(COUNTIF(G2_9,$H30)*COUNTIF(G2_9,AP$7))+(COUNTIF(G2_10,$H30)*COUNTIF(G2_10,AP$7))+AP136)</f>
        <v>0</v>
      </c>
      <c r="AQ30" s="98">
        <f t="shared" si="62"/>
        <v>0</v>
      </c>
      <c r="AR30" s="98">
        <f t="shared" si="62"/>
        <v>0</v>
      </c>
      <c r="AS30" s="98">
        <f t="shared" si="62"/>
        <v>0</v>
      </c>
      <c r="AT30" s="98">
        <f t="shared" si="62"/>
        <v>0</v>
      </c>
      <c r="AU30" s="98">
        <f t="shared" si="62"/>
        <v>0</v>
      </c>
      <c r="AV30" s="98">
        <f t="shared" si="62"/>
        <v>0</v>
      </c>
      <c r="AW30" s="98">
        <f t="shared" si="62"/>
        <v>0</v>
      </c>
      <c r="AX30" s="98">
        <f t="shared" si="62"/>
        <v>0</v>
      </c>
      <c r="AY30" s="98">
        <f t="shared" si="62"/>
        <v>0</v>
      </c>
      <c r="AZ30" s="98">
        <f t="shared" si="62"/>
        <v>0</v>
      </c>
      <c r="BA30" s="98">
        <f t="shared" si="62"/>
        <v>0</v>
      </c>
      <c r="BB30" s="98">
        <f t="shared" si="62"/>
        <v>0</v>
      </c>
      <c r="BC30" s="98">
        <f t="shared" si="62"/>
        <v>0</v>
      </c>
      <c r="BD30" s="98">
        <f t="shared" si="62"/>
        <v>0</v>
      </c>
      <c r="BE30" s="98">
        <f t="shared" si="62"/>
        <v>0</v>
      </c>
      <c r="BF30" s="98">
        <f t="shared" si="62"/>
        <v>1</v>
      </c>
      <c r="BG30" s="98">
        <f t="shared" si="62"/>
        <v>0</v>
      </c>
      <c r="BH30" s="98">
        <f t="shared" si="62"/>
        <v>0</v>
      </c>
      <c r="BI30" s="98">
        <f t="shared" si="62"/>
        <v>0</v>
      </c>
      <c r="BJ30" s="98">
        <f t="shared" si="62"/>
        <v>0</v>
      </c>
      <c r="BK30" s="98">
        <f t="shared" si="62"/>
        <v>0</v>
      </c>
      <c r="BL30" s="98">
        <f t="shared" si="62"/>
        <v>0</v>
      </c>
      <c r="BM30" s="98">
        <f t="shared" si="62"/>
        <v>0</v>
      </c>
      <c r="BN30" s="98">
        <f t="shared" si="62"/>
        <v>0</v>
      </c>
      <c r="BO30" s="98">
        <f t="shared" si="62"/>
        <v>0</v>
      </c>
      <c r="BP30" s="98">
        <f t="shared" si="62"/>
        <v>0</v>
      </c>
      <c r="BQ30" s="98">
        <f t="shared" si="62"/>
        <v>0</v>
      </c>
      <c r="BR30" s="98">
        <f t="shared" si="62"/>
        <v>0</v>
      </c>
      <c r="BS30" s="98">
        <f t="shared" si="62"/>
        <v>0</v>
      </c>
      <c r="BT30" s="98">
        <f t="shared" si="62"/>
        <v>0</v>
      </c>
      <c r="BU30" s="98">
        <f t="shared" si="62"/>
        <v>0</v>
      </c>
      <c r="BV30" s="98">
        <f t="shared" ref="BV30:DE30" si="63">IF(ROW()=COLUMN(),"-",(COUNTIF(G1_1,$H30)*COUNTIF(G1_1,BV$7))+(COUNTIF(G1_2,$H30)*COUNTIF(G1_2,BV$7))+(COUNTIF(G1_3,$H30)*COUNTIF(G1_3,BV$7))+(COUNTIF(G1_4,$H30)*COUNTIF(G1_4,BV$7))+(COUNTIF(G1_5,$H30)*COUNTIF(G1_5,BV$7))+(COUNTIF(G1_6,$H30)*COUNTIF(G1_6,BV$7))+(COUNTIF(G1_7,$H30)*COUNTIF(G1_7,BV$7))+(COUNTIF(G1_8,$H30)*COUNTIF(G1_8,BV$7))+(COUNTIF(G1_9,$H30)*COUNTIF(G1_9,BV$7))+(COUNTIF(G1_10,$H30)*COUNTIF(G1_10,BV$7))+(COUNTIF(G2_1,$H30)*COUNTIF(G2_1,BV$7))+(COUNTIF(G2_2,$H30)*COUNTIF(G2_2,BV$7))+(COUNTIF(G2_3,$H30)*COUNTIF(G2_3,BV$7))+(COUNTIF(G2_4,$H30)*COUNTIF(G2_4,BV$7))+(COUNTIF(G2_5,$H30)*COUNTIF(G2_5,BV$7))+(COUNTIF(G2_6,$H30)*COUNTIF(G2_6,BV$7))+(COUNTIF(G2_7,$H30)*COUNTIF(G2_7,BV$7))+(COUNTIF(G2_8,$H30)*COUNTIF(G2_8,BV$7))+(COUNTIF(G2_9,$H30)*COUNTIF(G2_9,BV$7))+(COUNTIF(G2_10,$H30)*COUNTIF(G2_10,BV$7))+BV136)</f>
        <v>0</v>
      </c>
      <c r="BW30" s="98">
        <f t="shared" si="63"/>
        <v>0</v>
      </c>
      <c r="BX30" s="98">
        <f t="shared" si="63"/>
        <v>0</v>
      </c>
      <c r="BY30" s="98">
        <f t="shared" si="63"/>
        <v>0</v>
      </c>
      <c r="BZ30" s="98">
        <f t="shared" si="63"/>
        <v>0</v>
      </c>
      <c r="CA30" s="98">
        <f t="shared" si="63"/>
        <v>0</v>
      </c>
      <c r="CB30" s="98">
        <f t="shared" si="63"/>
        <v>0</v>
      </c>
      <c r="CC30" s="98">
        <f t="shared" si="63"/>
        <v>0</v>
      </c>
      <c r="CD30" s="98">
        <f t="shared" si="63"/>
        <v>0</v>
      </c>
      <c r="CE30" s="98">
        <f t="shared" si="63"/>
        <v>0</v>
      </c>
      <c r="CF30" s="98">
        <f t="shared" si="63"/>
        <v>0</v>
      </c>
      <c r="CG30" s="98">
        <f t="shared" si="63"/>
        <v>0</v>
      </c>
      <c r="CH30" s="98">
        <f t="shared" si="63"/>
        <v>0</v>
      </c>
      <c r="CI30" s="98">
        <f t="shared" si="63"/>
        <v>0</v>
      </c>
      <c r="CJ30" s="98">
        <f t="shared" si="63"/>
        <v>0</v>
      </c>
      <c r="CK30" s="98">
        <f t="shared" si="63"/>
        <v>0</v>
      </c>
      <c r="CL30" s="98">
        <f t="shared" si="63"/>
        <v>0</v>
      </c>
      <c r="CM30" s="98">
        <f t="shared" si="63"/>
        <v>0</v>
      </c>
      <c r="CN30" s="98">
        <f t="shared" si="63"/>
        <v>0</v>
      </c>
      <c r="CO30" s="98">
        <f t="shared" si="63"/>
        <v>0</v>
      </c>
      <c r="CP30" s="98">
        <f t="shared" si="63"/>
        <v>0</v>
      </c>
      <c r="CQ30" s="98">
        <f t="shared" si="63"/>
        <v>0</v>
      </c>
      <c r="CR30" s="98">
        <f t="shared" si="63"/>
        <v>0</v>
      </c>
      <c r="CS30" s="98">
        <f t="shared" si="63"/>
        <v>0</v>
      </c>
      <c r="CT30" s="98">
        <f t="shared" si="63"/>
        <v>0</v>
      </c>
      <c r="CU30" s="98">
        <f t="shared" si="63"/>
        <v>0</v>
      </c>
      <c r="CV30" s="98">
        <f t="shared" si="63"/>
        <v>0</v>
      </c>
      <c r="CW30" s="98">
        <f t="shared" si="63"/>
        <v>0</v>
      </c>
      <c r="CX30" s="98">
        <f t="shared" si="63"/>
        <v>0</v>
      </c>
      <c r="CY30" s="98">
        <f t="shared" si="63"/>
        <v>0</v>
      </c>
      <c r="CZ30" s="98">
        <f t="shared" si="63"/>
        <v>0</v>
      </c>
      <c r="DA30" s="98">
        <f t="shared" si="63"/>
        <v>0</v>
      </c>
      <c r="DB30" s="98">
        <f t="shared" si="63"/>
        <v>0</v>
      </c>
      <c r="DC30" s="98">
        <f t="shared" si="63"/>
        <v>0</v>
      </c>
      <c r="DD30" s="98">
        <f t="shared" si="63"/>
        <v>0</v>
      </c>
      <c r="DE30" s="98">
        <f t="shared" si="63"/>
        <v>0</v>
      </c>
      <c r="DF30">
        <f t="shared" si="6"/>
        <v>1.8</v>
      </c>
    </row>
    <row r="31" spans="8:110" ht="15.75">
      <c r="H31" s="64">
        <f>Registration!B32</f>
        <v>22</v>
      </c>
      <c r="I31" s="1" t="str">
        <f>Registration!C32</f>
        <v>Barrington B.</v>
      </c>
      <c r="J31" s="98">
        <f t="shared" ref="J31:AO31" si="64">IF(ROW()=COLUMN(),"-",(COUNTIF(G1_1,$H31)*COUNTIF(G1_1,J$7))+(COUNTIF(G1_2,$H31)*COUNTIF(G1_2,J$7))+(COUNTIF(G1_3,$H31)*COUNTIF(G1_3,J$7))+(COUNTIF(G1_4,$H31)*COUNTIF(G1_4,J$7))+(COUNTIF(G1_5,$H31)*COUNTIF(G1_5,J$7))+(COUNTIF(G1_6,$H31)*COUNTIF(G1_6,J$7))+(COUNTIF(G1_7,$H31)*COUNTIF(G1_7,J$7))+(COUNTIF(G1_8,$H31)*COUNTIF(G1_8,J$7))+(COUNTIF(G1_9,$H31)*COUNTIF(G1_9,J$7))+(COUNTIF(G1_10,$H31)*COUNTIF(G1_10,J$7))+(COUNTIF(G2_1,$H31)*COUNTIF(G2_1,J$7))+(COUNTIF(G2_2,$H31)*COUNTIF(G2_2,J$7))+(COUNTIF(G2_3,$H31)*COUNTIF(G2_3,J$7))+(COUNTIF(G2_4,$H31)*COUNTIF(G2_4,J$7))+(COUNTIF(G2_5,$H31)*COUNTIF(G2_5,J$7))+(COUNTIF(G2_6,$H31)*COUNTIF(G2_6,J$7))+(COUNTIF(G2_7,$H31)*COUNTIF(G2_7,J$7))+(COUNTIF(G2_8,$H31)*COUNTIF(G2_8,J$7))+(COUNTIF(G2_9,$H31)*COUNTIF(G2_9,J$7))+(COUNTIF(G2_10,$H31)*COUNTIF(G2_10,J$7))+J137)</f>
        <v>0</v>
      </c>
      <c r="K31" s="98">
        <f t="shared" si="64"/>
        <v>0</v>
      </c>
      <c r="L31" s="98">
        <f t="shared" si="64"/>
        <v>1</v>
      </c>
      <c r="M31" s="98">
        <f t="shared" si="64"/>
        <v>1</v>
      </c>
      <c r="N31" s="98">
        <f t="shared" si="64"/>
        <v>0</v>
      </c>
      <c r="O31" s="98">
        <f t="shared" si="64"/>
        <v>0</v>
      </c>
      <c r="P31" s="98">
        <f t="shared" si="64"/>
        <v>1</v>
      </c>
      <c r="Q31" s="98">
        <f t="shared" si="64"/>
        <v>0</v>
      </c>
      <c r="R31" s="98">
        <f t="shared" si="64"/>
        <v>0</v>
      </c>
      <c r="S31" s="98">
        <f t="shared" si="64"/>
        <v>0</v>
      </c>
      <c r="T31" s="98">
        <f t="shared" si="64"/>
        <v>0</v>
      </c>
      <c r="U31" s="98">
        <f t="shared" si="64"/>
        <v>0</v>
      </c>
      <c r="V31" s="98">
        <f t="shared" si="64"/>
        <v>0</v>
      </c>
      <c r="W31" s="98">
        <f t="shared" si="64"/>
        <v>0</v>
      </c>
      <c r="X31" s="98">
        <f t="shared" si="64"/>
        <v>2</v>
      </c>
      <c r="Y31" s="98">
        <f t="shared" si="64"/>
        <v>2</v>
      </c>
      <c r="Z31" s="98">
        <f t="shared" si="64"/>
        <v>0</v>
      </c>
      <c r="AA31" s="98">
        <f t="shared" si="64"/>
        <v>0</v>
      </c>
      <c r="AB31" s="98">
        <f t="shared" si="64"/>
        <v>0</v>
      </c>
      <c r="AC31" s="98">
        <f t="shared" si="64"/>
        <v>1</v>
      </c>
      <c r="AD31" s="98">
        <f t="shared" si="64"/>
        <v>2</v>
      </c>
      <c r="AE31" s="98" t="str">
        <f t="shared" si="64"/>
        <v>-</v>
      </c>
      <c r="AF31" s="98">
        <f t="shared" si="64"/>
        <v>0</v>
      </c>
      <c r="AG31" s="98">
        <f t="shared" si="64"/>
        <v>0</v>
      </c>
      <c r="AH31" s="98">
        <f t="shared" si="64"/>
        <v>0</v>
      </c>
      <c r="AI31" s="98">
        <f t="shared" si="64"/>
        <v>0</v>
      </c>
      <c r="AJ31" s="98">
        <f t="shared" si="64"/>
        <v>1</v>
      </c>
      <c r="AK31" s="98">
        <f t="shared" si="64"/>
        <v>0</v>
      </c>
      <c r="AL31" s="98">
        <f t="shared" si="64"/>
        <v>0</v>
      </c>
      <c r="AM31" s="98">
        <f t="shared" si="64"/>
        <v>0</v>
      </c>
      <c r="AN31" s="98">
        <f t="shared" si="64"/>
        <v>0</v>
      </c>
      <c r="AO31" s="98">
        <f t="shared" si="64"/>
        <v>0</v>
      </c>
      <c r="AP31" s="98">
        <f t="shared" ref="AP31:BU31" si="65">IF(ROW()=COLUMN(),"-",(COUNTIF(G1_1,$H31)*COUNTIF(G1_1,AP$7))+(COUNTIF(G1_2,$H31)*COUNTIF(G1_2,AP$7))+(COUNTIF(G1_3,$H31)*COUNTIF(G1_3,AP$7))+(COUNTIF(G1_4,$H31)*COUNTIF(G1_4,AP$7))+(COUNTIF(G1_5,$H31)*COUNTIF(G1_5,AP$7))+(COUNTIF(G1_6,$H31)*COUNTIF(G1_6,AP$7))+(COUNTIF(G1_7,$H31)*COUNTIF(G1_7,AP$7))+(COUNTIF(G1_8,$H31)*COUNTIF(G1_8,AP$7))+(COUNTIF(G1_9,$H31)*COUNTIF(G1_9,AP$7))+(COUNTIF(G1_10,$H31)*COUNTIF(G1_10,AP$7))+(COUNTIF(G2_1,$H31)*COUNTIF(G2_1,AP$7))+(COUNTIF(G2_2,$H31)*COUNTIF(G2_2,AP$7))+(COUNTIF(G2_3,$H31)*COUNTIF(G2_3,AP$7))+(COUNTIF(G2_4,$H31)*COUNTIF(G2_4,AP$7))+(COUNTIF(G2_5,$H31)*COUNTIF(G2_5,AP$7))+(COUNTIF(G2_6,$H31)*COUNTIF(G2_6,AP$7))+(COUNTIF(G2_7,$H31)*COUNTIF(G2_7,AP$7))+(COUNTIF(G2_8,$H31)*COUNTIF(G2_8,AP$7))+(COUNTIF(G2_9,$H31)*COUNTIF(G2_9,AP$7))+(COUNTIF(G2_10,$H31)*COUNTIF(G2_10,AP$7))+AP137)</f>
        <v>0</v>
      </c>
      <c r="AQ31" s="98">
        <f t="shared" si="65"/>
        <v>0</v>
      </c>
      <c r="AR31" s="98">
        <f t="shared" si="65"/>
        <v>0</v>
      </c>
      <c r="AS31" s="98">
        <f t="shared" si="65"/>
        <v>0</v>
      </c>
      <c r="AT31" s="98">
        <f t="shared" si="65"/>
        <v>0</v>
      </c>
      <c r="AU31" s="98">
        <f t="shared" si="65"/>
        <v>0</v>
      </c>
      <c r="AV31" s="98">
        <f t="shared" si="65"/>
        <v>2</v>
      </c>
      <c r="AW31" s="98">
        <f t="shared" si="65"/>
        <v>0</v>
      </c>
      <c r="AX31" s="98">
        <f t="shared" si="65"/>
        <v>0</v>
      </c>
      <c r="AY31" s="98">
        <f t="shared" si="65"/>
        <v>0</v>
      </c>
      <c r="AZ31" s="98">
        <f t="shared" si="65"/>
        <v>0</v>
      </c>
      <c r="BA31" s="98">
        <f t="shared" si="65"/>
        <v>0</v>
      </c>
      <c r="BB31" s="98">
        <f t="shared" si="65"/>
        <v>0</v>
      </c>
      <c r="BC31" s="98">
        <f t="shared" si="65"/>
        <v>0</v>
      </c>
      <c r="BD31" s="98">
        <f t="shared" si="65"/>
        <v>0</v>
      </c>
      <c r="BE31" s="98">
        <f t="shared" si="65"/>
        <v>0</v>
      </c>
      <c r="BF31" s="98">
        <f t="shared" si="65"/>
        <v>0</v>
      </c>
      <c r="BG31" s="98">
        <f t="shared" si="65"/>
        <v>2</v>
      </c>
      <c r="BH31" s="98">
        <f t="shared" si="65"/>
        <v>1</v>
      </c>
      <c r="BI31" s="98">
        <f t="shared" si="65"/>
        <v>3</v>
      </c>
      <c r="BJ31" s="98">
        <f t="shared" si="65"/>
        <v>0</v>
      </c>
      <c r="BK31" s="98">
        <f t="shared" si="65"/>
        <v>0</v>
      </c>
      <c r="BL31" s="98">
        <f t="shared" si="65"/>
        <v>0</v>
      </c>
      <c r="BM31" s="98">
        <f t="shared" si="65"/>
        <v>0</v>
      </c>
      <c r="BN31" s="98">
        <f t="shared" si="65"/>
        <v>0</v>
      </c>
      <c r="BO31" s="98">
        <f t="shared" si="65"/>
        <v>0</v>
      </c>
      <c r="BP31" s="98">
        <f t="shared" si="65"/>
        <v>0</v>
      </c>
      <c r="BQ31" s="98">
        <f t="shared" si="65"/>
        <v>0</v>
      </c>
      <c r="BR31" s="98">
        <f t="shared" si="65"/>
        <v>0</v>
      </c>
      <c r="BS31" s="98">
        <f t="shared" si="65"/>
        <v>0</v>
      </c>
      <c r="BT31" s="98">
        <f t="shared" si="65"/>
        <v>0</v>
      </c>
      <c r="BU31" s="98">
        <f t="shared" si="65"/>
        <v>0</v>
      </c>
      <c r="BV31" s="98">
        <f t="shared" ref="BV31:DE31" si="66">IF(ROW()=COLUMN(),"-",(COUNTIF(G1_1,$H31)*COUNTIF(G1_1,BV$7))+(COUNTIF(G1_2,$H31)*COUNTIF(G1_2,BV$7))+(COUNTIF(G1_3,$H31)*COUNTIF(G1_3,BV$7))+(COUNTIF(G1_4,$H31)*COUNTIF(G1_4,BV$7))+(COUNTIF(G1_5,$H31)*COUNTIF(G1_5,BV$7))+(COUNTIF(G1_6,$H31)*COUNTIF(G1_6,BV$7))+(COUNTIF(G1_7,$H31)*COUNTIF(G1_7,BV$7))+(COUNTIF(G1_8,$H31)*COUNTIF(G1_8,BV$7))+(COUNTIF(G1_9,$H31)*COUNTIF(G1_9,BV$7))+(COUNTIF(G1_10,$H31)*COUNTIF(G1_10,BV$7))+(COUNTIF(G2_1,$H31)*COUNTIF(G2_1,BV$7))+(COUNTIF(G2_2,$H31)*COUNTIF(G2_2,BV$7))+(COUNTIF(G2_3,$H31)*COUNTIF(G2_3,BV$7))+(COUNTIF(G2_4,$H31)*COUNTIF(G2_4,BV$7))+(COUNTIF(G2_5,$H31)*COUNTIF(G2_5,BV$7))+(COUNTIF(G2_6,$H31)*COUNTIF(G2_6,BV$7))+(COUNTIF(G2_7,$H31)*COUNTIF(G2_7,BV$7))+(COUNTIF(G2_8,$H31)*COUNTIF(G2_8,BV$7))+(COUNTIF(G2_9,$H31)*COUNTIF(G2_9,BV$7))+(COUNTIF(G2_10,$H31)*COUNTIF(G2_10,BV$7))+BV137)</f>
        <v>0</v>
      </c>
      <c r="BW31" s="98">
        <f t="shared" si="66"/>
        <v>0</v>
      </c>
      <c r="BX31" s="98">
        <f t="shared" si="66"/>
        <v>0</v>
      </c>
      <c r="BY31" s="98">
        <f t="shared" si="66"/>
        <v>0</v>
      </c>
      <c r="BZ31" s="98">
        <f t="shared" si="66"/>
        <v>0</v>
      </c>
      <c r="CA31" s="98">
        <f t="shared" si="66"/>
        <v>0</v>
      </c>
      <c r="CB31" s="98">
        <f t="shared" si="66"/>
        <v>0</v>
      </c>
      <c r="CC31" s="98">
        <f t="shared" si="66"/>
        <v>0</v>
      </c>
      <c r="CD31" s="98">
        <f t="shared" si="66"/>
        <v>0</v>
      </c>
      <c r="CE31" s="98">
        <f t="shared" si="66"/>
        <v>0</v>
      </c>
      <c r="CF31" s="98">
        <f t="shared" si="66"/>
        <v>0</v>
      </c>
      <c r="CG31" s="98">
        <f t="shared" si="66"/>
        <v>0</v>
      </c>
      <c r="CH31" s="98">
        <f t="shared" si="66"/>
        <v>0</v>
      </c>
      <c r="CI31" s="98">
        <f t="shared" si="66"/>
        <v>0</v>
      </c>
      <c r="CJ31" s="98">
        <f t="shared" si="66"/>
        <v>0</v>
      </c>
      <c r="CK31" s="98">
        <f t="shared" si="66"/>
        <v>0</v>
      </c>
      <c r="CL31" s="98">
        <f t="shared" si="66"/>
        <v>0</v>
      </c>
      <c r="CM31" s="98">
        <f t="shared" si="66"/>
        <v>0</v>
      </c>
      <c r="CN31" s="98">
        <f t="shared" si="66"/>
        <v>0</v>
      </c>
      <c r="CO31" s="98">
        <f t="shared" si="66"/>
        <v>0</v>
      </c>
      <c r="CP31" s="98">
        <f t="shared" si="66"/>
        <v>0</v>
      </c>
      <c r="CQ31" s="98">
        <f t="shared" si="66"/>
        <v>0</v>
      </c>
      <c r="CR31" s="98">
        <f t="shared" si="66"/>
        <v>0</v>
      </c>
      <c r="CS31" s="98">
        <f t="shared" si="66"/>
        <v>0</v>
      </c>
      <c r="CT31" s="98">
        <f t="shared" si="66"/>
        <v>0</v>
      </c>
      <c r="CU31" s="98">
        <f t="shared" si="66"/>
        <v>0</v>
      </c>
      <c r="CV31" s="98">
        <f t="shared" si="66"/>
        <v>0</v>
      </c>
      <c r="CW31" s="98">
        <f t="shared" si="66"/>
        <v>0</v>
      </c>
      <c r="CX31" s="98">
        <f t="shared" si="66"/>
        <v>0</v>
      </c>
      <c r="CY31" s="98">
        <f t="shared" si="66"/>
        <v>0</v>
      </c>
      <c r="CZ31" s="98">
        <f t="shared" si="66"/>
        <v>0</v>
      </c>
      <c r="DA31" s="98">
        <f t="shared" si="66"/>
        <v>0</v>
      </c>
      <c r="DB31" s="98">
        <f t="shared" si="66"/>
        <v>0</v>
      </c>
      <c r="DC31" s="98">
        <f t="shared" si="66"/>
        <v>0</v>
      </c>
      <c r="DD31" s="98">
        <f t="shared" si="66"/>
        <v>0</v>
      </c>
      <c r="DE31" s="98">
        <f t="shared" si="66"/>
        <v>0</v>
      </c>
      <c r="DF31">
        <f t="shared" si="6"/>
        <v>2.4</v>
      </c>
    </row>
    <row r="32" spans="8:110" ht="15.75">
      <c r="H32" s="64">
        <f>Registration!B33</f>
        <v>23</v>
      </c>
      <c r="I32" s="1" t="str">
        <f>Registration!C33</f>
        <v>Jeremy V</v>
      </c>
      <c r="J32" s="98">
        <f t="shared" ref="J32:AO32" si="67">IF(ROW()=COLUMN(),"-",(COUNTIF(G1_1,$H32)*COUNTIF(G1_1,J$7))+(COUNTIF(G1_2,$H32)*COUNTIF(G1_2,J$7))+(COUNTIF(G1_3,$H32)*COUNTIF(G1_3,J$7))+(COUNTIF(G1_4,$H32)*COUNTIF(G1_4,J$7))+(COUNTIF(G1_5,$H32)*COUNTIF(G1_5,J$7))+(COUNTIF(G1_6,$H32)*COUNTIF(G1_6,J$7))+(COUNTIF(G1_7,$H32)*COUNTIF(G1_7,J$7))+(COUNTIF(G1_8,$H32)*COUNTIF(G1_8,J$7))+(COUNTIF(G1_9,$H32)*COUNTIF(G1_9,J$7))+(COUNTIF(G1_10,$H32)*COUNTIF(G1_10,J$7))+(COUNTIF(G2_1,$H32)*COUNTIF(G2_1,J$7))+(COUNTIF(G2_2,$H32)*COUNTIF(G2_2,J$7))+(COUNTIF(G2_3,$H32)*COUNTIF(G2_3,J$7))+(COUNTIF(G2_4,$H32)*COUNTIF(G2_4,J$7))+(COUNTIF(G2_5,$H32)*COUNTIF(G2_5,J$7))+(COUNTIF(G2_6,$H32)*COUNTIF(G2_6,J$7))+(COUNTIF(G2_7,$H32)*COUNTIF(G2_7,J$7))+(COUNTIF(G2_8,$H32)*COUNTIF(G2_8,J$7))+(COUNTIF(G2_9,$H32)*COUNTIF(G2_9,J$7))+(COUNTIF(G2_10,$H32)*COUNTIF(G2_10,J$7))+J138)</f>
        <v>0</v>
      </c>
      <c r="K32" s="98">
        <f t="shared" si="67"/>
        <v>0</v>
      </c>
      <c r="L32" s="98">
        <f t="shared" si="67"/>
        <v>1</v>
      </c>
      <c r="M32" s="98">
        <f t="shared" si="67"/>
        <v>0</v>
      </c>
      <c r="N32" s="98">
        <f t="shared" si="67"/>
        <v>0</v>
      </c>
      <c r="O32" s="98">
        <f t="shared" si="67"/>
        <v>1</v>
      </c>
      <c r="P32" s="98">
        <f t="shared" si="67"/>
        <v>0</v>
      </c>
      <c r="Q32" s="98">
        <f t="shared" si="67"/>
        <v>3</v>
      </c>
      <c r="R32" s="98">
        <f t="shared" si="67"/>
        <v>1</v>
      </c>
      <c r="S32" s="98">
        <f t="shared" si="67"/>
        <v>0</v>
      </c>
      <c r="T32" s="98">
        <f t="shared" si="67"/>
        <v>0</v>
      </c>
      <c r="U32" s="98">
        <f t="shared" si="67"/>
        <v>0</v>
      </c>
      <c r="V32" s="98">
        <f t="shared" si="67"/>
        <v>0</v>
      </c>
      <c r="W32" s="98">
        <f t="shared" si="67"/>
        <v>0</v>
      </c>
      <c r="X32" s="98">
        <f t="shared" si="67"/>
        <v>1</v>
      </c>
      <c r="Y32" s="98">
        <f t="shared" si="67"/>
        <v>0</v>
      </c>
      <c r="Z32" s="98">
        <f t="shared" si="67"/>
        <v>0</v>
      </c>
      <c r="AA32" s="98">
        <f t="shared" si="67"/>
        <v>0</v>
      </c>
      <c r="AB32" s="98">
        <f t="shared" si="67"/>
        <v>0</v>
      </c>
      <c r="AC32" s="98">
        <f t="shared" si="67"/>
        <v>0</v>
      </c>
      <c r="AD32" s="98">
        <f t="shared" si="67"/>
        <v>0</v>
      </c>
      <c r="AE32" s="98">
        <f t="shared" si="67"/>
        <v>0</v>
      </c>
      <c r="AF32" s="98" t="str">
        <f t="shared" si="67"/>
        <v>-</v>
      </c>
      <c r="AG32" s="98">
        <f t="shared" si="67"/>
        <v>0</v>
      </c>
      <c r="AH32" s="98">
        <f t="shared" si="67"/>
        <v>2</v>
      </c>
      <c r="AI32" s="98">
        <f t="shared" si="67"/>
        <v>0</v>
      </c>
      <c r="AJ32" s="98">
        <f t="shared" si="67"/>
        <v>0</v>
      </c>
      <c r="AK32" s="98">
        <f t="shared" si="67"/>
        <v>0</v>
      </c>
      <c r="AL32" s="98">
        <f t="shared" si="67"/>
        <v>1</v>
      </c>
      <c r="AM32" s="98">
        <f t="shared" si="67"/>
        <v>2</v>
      </c>
      <c r="AN32" s="98">
        <f t="shared" si="67"/>
        <v>0</v>
      </c>
      <c r="AO32" s="98">
        <f t="shared" si="67"/>
        <v>0</v>
      </c>
      <c r="AP32" s="98">
        <f t="shared" ref="AP32:BU32" si="68">IF(ROW()=COLUMN(),"-",(COUNTIF(G1_1,$H32)*COUNTIF(G1_1,AP$7))+(COUNTIF(G1_2,$H32)*COUNTIF(G1_2,AP$7))+(COUNTIF(G1_3,$H32)*COUNTIF(G1_3,AP$7))+(COUNTIF(G1_4,$H32)*COUNTIF(G1_4,AP$7))+(COUNTIF(G1_5,$H32)*COUNTIF(G1_5,AP$7))+(COUNTIF(G1_6,$H32)*COUNTIF(G1_6,AP$7))+(COUNTIF(G1_7,$H32)*COUNTIF(G1_7,AP$7))+(COUNTIF(G1_8,$H32)*COUNTIF(G1_8,AP$7))+(COUNTIF(G1_9,$H32)*COUNTIF(G1_9,AP$7))+(COUNTIF(G1_10,$H32)*COUNTIF(G1_10,AP$7))+(COUNTIF(G2_1,$H32)*COUNTIF(G2_1,AP$7))+(COUNTIF(G2_2,$H32)*COUNTIF(G2_2,AP$7))+(COUNTIF(G2_3,$H32)*COUNTIF(G2_3,AP$7))+(COUNTIF(G2_4,$H32)*COUNTIF(G2_4,AP$7))+(COUNTIF(G2_5,$H32)*COUNTIF(G2_5,AP$7))+(COUNTIF(G2_6,$H32)*COUNTIF(G2_6,AP$7))+(COUNTIF(G2_7,$H32)*COUNTIF(G2_7,AP$7))+(COUNTIF(G2_8,$H32)*COUNTIF(G2_8,AP$7))+(COUNTIF(G2_9,$H32)*COUNTIF(G2_9,AP$7))+(COUNTIF(G2_10,$H32)*COUNTIF(G2_10,AP$7))+AP138)</f>
        <v>1</v>
      </c>
      <c r="AQ32" s="98">
        <f t="shared" si="68"/>
        <v>0</v>
      </c>
      <c r="AR32" s="98">
        <f t="shared" si="68"/>
        <v>1</v>
      </c>
      <c r="AS32" s="98">
        <f t="shared" si="68"/>
        <v>0</v>
      </c>
      <c r="AT32" s="98">
        <f t="shared" si="68"/>
        <v>1</v>
      </c>
      <c r="AU32" s="98">
        <f t="shared" si="68"/>
        <v>1</v>
      </c>
      <c r="AV32" s="98">
        <f t="shared" si="68"/>
        <v>0</v>
      </c>
      <c r="AW32" s="98">
        <f t="shared" si="68"/>
        <v>0</v>
      </c>
      <c r="AX32" s="98">
        <f t="shared" si="68"/>
        <v>0</v>
      </c>
      <c r="AY32" s="98">
        <f t="shared" si="68"/>
        <v>0</v>
      </c>
      <c r="AZ32" s="98">
        <f t="shared" si="68"/>
        <v>0</v>
      </c>
      <c r="BA32" s="98">
        <f t="shared" si="68"/>
        <v>0</v>
      </c>
      <c r="BB32" s="98">
        <f t="shared" si="68"/>
        <v>0</v>
      </c>
      <c r="BC32" s="98">
        <f t="shared" si="68"/>
        <v>1</v>
      </c>
      <c r="BD32" s="98">
        <f t="shared" si="68"/>
        <v>0</v>
      </c>
      <c r="BE32" s="98">
        <f t="shared" si="68"/>
        <v>0</v>
      </c>
      <c r="BF32" s="98">
        <f t="shared" si="68"/>
        <v>0</v>
      </c>
      <c r="BG32" s="98">
        <f t="shared" si="68"/>
        <v>0</v>
      </c>
      <c r="BH32" s="98">
        <f t="shared" si="68"/>
        <v>0</v>
      </c>
      <c r="BI32" s="98">
        <f t="shared" si="68"/>
        <v>0</v>
      </c>
      <c r="BJ32" s="98">
        <f t="shared" si="68"/>
        <v>0</v>
      </c>
      <c r="BK32" s="98">
        <f t="shared" si="68"/>
        <v>0</v>
      </c>
      <c r="BL32" s="98">
        <f t="shared" si="68"/>
        <v>1</v>
      </c>
      <c r="BM32" s="98">
        <f t="shared" si="68"/>
        <v>0</v>
      </c>
      <c r="BN32" s="98">
        <f t="shared" si="68"/>
        <v>0</v>
      </c>
      <c r="BO32" s="98">
        <f t="shared" si="68"/>
        <v>0</v>
      </c>
      <c r="BP32" s="98">
        <f t="shared" si="68"/>
        <v>0</v>
      </c>
      <c r="BQ32" s="98">
        <f t="shared" si="68"/>
        <v>0</v>
      </c>
      <c r="BR32" s="98">
        <f t="shared" si="68"/>
        <v>0</v>
      </c>
      <c r="BS32" s="98">
        <f t="shared" si="68"/>
        <v>0</v>
      </c>
      <c r="BT32" s="98">
        <f t="shared" si="68"/>
        <v>0</v>
      </c>
      <c r="BU32" s="98">
        <f t="shared" si="68"/>
        <v>0</v>
      </c>
      <c r="BV32" s="98">
        <f t="shared" ref="BV32:DE32" si="69">IF(ROW()=COLUMN(),"-",(COUNTIF(G1_1,$H32)*COUNTIF(G1_1,BV$7))+(COUNTIF(G1_2,$H32)*COUNTIF(G1_2,BV$7))+(COUNTIF(G1_3,$H32)*COUNTIF(G1_3,BV$7))+(COUNTIF(G1_4,$H32)*COUNTIF(G1_4,BV$7))+(COUNTIF(G1_5,$H32)*COUNTIF(G1_5,BV$7))+(COUNTIF(G1_6,$H32)*COUNTIF(G1_6,BV$7))+(COUNTIF(G1_7,$H32)*COUNTIF(G1_7,BV$7))+(COUNTIF(G1_8,$H32)*COUNTIF(G1_8,BV$7))+(COUNTIF(G1_9,$H32)*COUNTIF(G1_9,BV$7))+(COUNTIF(G1_10,$H32)*COUNTIF(G1_10,BV$7))+(COUNTIF(G2_1,$H32)*COUNTIF(G2_1,BV$7))+(COUNTIF(G2_2,$H32)*COUNTIF(G2_2,BV$7))+(COUNTIF(G2_3,$H32)*COUNTIF(G2_3,BV$7))+(COUNTIF(G2_4,$H32)*COUNTIF(G2_4,BV$7))+(COUNTIF(G2_5,$H32)*COUNTIF(G2_5,BV$7))+(COUNTIF(G2_6,$H32)*COUNTIF(G2_6,BV$7))+(COUNTIF(G2_7,$H32)*COUNTIF(G2_7,BV$7))+(COUNTIF(G2_8,$H32)*COUNTIF(G2_8,BV$7))+(COUNTIF(G2_9,$H32)*COUNTIF(G2_9,BV$7))+(COUNTIF(G2_10,$H32)*COUNTIF(G2_10,BV$7))+BV138)</f>
        <v>0</v>
      </c>
      <c r="BW32" s="98">
        <f t="shared" si="69"/>
        <v>0</v>
      </c>
      <c r="BX32" s="98">
        <f t="shared" si="69"/>
        <v>0</v>
      </c>
      <c r="BY32" s="98">
        <f t="shared" si="69"/>
        <v>0</v>
      </c>
      <c r="BZ32" s="98">
        <f t="shared" si="69"/>
        <v>0</v>
      </c>
      <c r="CA32" s="98">
        <f t="shared" si="69"/>
        <v>0</v>
      </c>
      <c r="CB32" s="98">
        <f t="shared" si="69"/>
        <v>0</v>
      </c>
      <c r="CC32" s="98">
        <f t="shared" si="69"/>
        <v>0</v>
      </c>
      <c r="CD32" s="98">
        <f t="shared" si="69"/>
        <v>0</v>
      </c>
      <c r="CE32" s="98">
        <f t="shared" si="69"/>
        <v>0</v>
      </c>
      <c r="CF32" s="98">
        <f t="shared" si="69"/>
        <v>0</v>
      </c>
      <c r="CG32" s="98">
        <f t="shared" si="69"/>
        <v>0</v>
      </c>
      <c r="CH32" s="98">
        <f t="shared" si="69"/>
        <v>0</v>
      </c>
      <c r="CI32" s="98">
        <f t="shared" si="69"/>
        <v>0</v>
      </c>
      <c r="CJ32" s="98">
        <f t="shared" si="69"/>
        <v>0</v>
      </c>
      <c r="CK32" s="98">
        <f t="shared" si="69"/>
        <v>0</v>
      </c>
      <c r="CL32" s="98">
        <f t="shared" si="69"/>
        <v>0</v>
      </c>
      <c r="CM32" s="98">
        <f t="shared" si="69"/>
        <v>0</v>
      </c>
      <c r="CN32" s="98">
        <f t="shared" si="69"/>
        <v>0</v>
      </c>
      <c r="CO32" s="98">
        <f t="shared" si="69"/>
        <v>0</v>
      </c>
      <c r="CP32" s="98">
        <f t="shared" si="69"/>
        <v>0</v>
      </c>
      <c r="CQ32" s="98">
        <f t="shared" si="69"/>
        <v>0</v>
      </c>
      <c r="CR32" s="98">
        <f t="shared" si="69"/>
        <v>0</v>
      </c>
      <c r="CS32" s="98">
        <f t="shared" si="69"/>
        <v>0</v>
      </c>
      <c r="CT32" s="98">
        <f t="shared" si="69"/>
        <v>0</v>
      </c>
      <c r="CU32" s="98">
        <f t="shared" si="69"/>
        <v>0</v>
      </c>
      <c r="CV32" s="98">
        <f t="shared" si="69"/>
        <v>0</v>
      </c>
      <c r="CW32" s="98">
        <f t="shared" si="69"/>
        <v>0</v>
      </c>
      <c r="CX32" s="98">
        <f t="shared" si="69"/>
        <v>0</v>
      </c>
      <c r="CY32" s="98">
        <f t="shared" si="69"/>
        <v>0</v>
      </c>
      <c r="CZ32" s="98">
        <f t="shared" si="69"/>
        <v>0</v>
      </c>
      <c r="DA32" s="98">
        <f t="shared" si="69"/>
        <v>0</v>
      </c>
      <c r="DB32" s="98">
        <f t="shared" si="69"/>
        <v>0</v>
      </c>
      <c r="DC32" s="98">
        <f t="shared" si="69"/>
        <v>0</v>
      </c>
      <c r="DD32" s="98">
        <f t="shared" si="69"/>
        <v>0</v>
      </c>
      <c r="DE32" s="98">
        <f t="shared" si="69"/>
        <v>0</v>
      </c>
      <c r="DF32">
        <f t="shared" si="6"/>
        <v>2.8</v>
      </c>
    </row>
    <row r="33" spans="8:110" ht="15.75">
      <c r="H33" s="64">
        <f>Registration!B34</f>
        <v>24</v>
      </c>
      <c r="I33" s="1" t="str">
        <f>Registration!C34</f>
        <v>Michael Monical</v>
      </c>
      <c r="J33" s="98">
        <f t="shared" ref="J33:AO33" si="70">IF(ROW()=COLUMN(),"-",(COUNTIF(G1_1,$H33)*COUNTIF(G1_1,J$7))+(COUNTIF(G1_2,$H33)*COUNTIF(G1_2,J$7))+(COUNTIF(G1_3,$H33)*COUNTIF(G1_3,J$7))+(COUNTIF(G1_4,$H33)*COUNTIF(G1_4,J$7))+(COUNTIF(G1_5,$H33)*COUNTIF(G1_5,J$7))+(COUNTIF(G1_6,$H33)*COUNTIF(G1_6,J$7))+(COUNTIF(G1_7,$H33)*COUNTIF(G1_7,J$7))+(COUNTIF(G1_8,$H33)*COUNTIF(G1_8,J$7))+(COUNTIF(G1_9,$H33)*COUNTIF(G1_9,J$7))+(COUNTIF(G1_10,$H33)*COUNTIF(G1_10,J$7))+(COUNTIF(G2_1,$H33)*COUNTIF(G2_1,J$7))+(COUNTIF(G2_2,$H33)*COUNTIF(G2_2,J$7))+(COUNTIF(G2_3,$H33)*COUNTIF(G2_3,J$7))+(COUNTIF(G2_4,$H33)*COUNTIF(G2_4,J$7))+(COUNTIF(G2_5,$H33)*COUNTIF(G2_5,J$7))+(COUNTIF(G2_6,$H33)*COUNTIF(G2_6,J$7))+(COUNTIF(G2_7,$H33)*COUNTIF(G2_7,J$7))+(COUNTIF(G2_8,$H33)*COUNTIF(G2_8,J$7))+(COUNTIF(G2_9,$H33)*COUNTIF(G2_9,J$7))+(COUNTIF(G2_10,$H33)*COUNTIF(G2_10,J$7))+J139)</f>
        <v>2</v>
      </c>
      <c r="K33" s="98">
        <f t="shared" si="70"/>
        <v>0</v>
      </c>
      <c r="L33" s="98">
        <f t="shared" si="70"/>
        <v>1</v>
      </c>
      <c r="M33" s="98">
        <f t="shared" si="70"/>
        <v>2</v>
      </c>
      <c r="N33" s="98">
        <f t="shared" si="70"/>
        <v>1</v>
      </c>
      <c r="O33" s="98">
        <f t="shared" si="70"/>
        <v>1</v>
      </c>
      <c r="P33" s="98">
        <f t="shared" si="70"/>
        <v>0</v>
      </c>
      <c r="Q33" s="98">
        <f t="shared" si="70"/>
        <v>0</v>
      </c>
      <c r="R33" s="98">
        <f t="shared" si="70"/>
        <v>1</v>
      </c>
      <c r="S33" s="98">
        <f t="shared" si="70"/>
        <v>1</v>
      </c>
      <c r="T33" s="98">
        <f t="shared" si="70"/>
        <v>1</v>
      </c>
      <c r="U33" s="98">
        <f t="shared" si="70"/>
        <v>0</v>
      </c>
      <c r="V33" s="98">
        <f t="shared" si="70"/>
        <v>0</v>
      </c>
      <c r="W33" s="98">
        <f t="shared" si="70"/>
        <v>0</v>
      </c>
      <c r="X33" s="98">
        <f t="shared" si="70"/>
        <v>0</v>
      </c>
      <c r="Y33" s="98">
        <f t="shared" si="70"/>
        <v>0</v>
      </c>
      <c r="Z33" s="98">
        <f t="shared" si="70"/>
        <v>1</v>
      </c>
      <c r="AA33" s="98">
        <f t="shared" si="70"/>
        <v>1</v>
      </c>
      <c r="AB33" s="98">
        <f t="shared" si="70"/>
        <v>1</v>
      </c>
      <c r="AC33" s="98">
        <f t="shared" si="70"/>
        <v>0</v>
      </c>
      <c r="AD33" s="98">
        <f t="shared" si="70"/>
        <v>0</v>
      </c>
      <c r="AE33" s="98">
        <f t="shared" si="70"/>
        <v>0</v>
      </c>
      <c r="AF33" s="98">
        <f t="shared" si="70"/>
        <v>0</v>
      </c>
      <c r="AG33" s="98" t="str">
        <f t="shared" si="70"/>
        <v>-</v>
      </c>
      <c r="AH33" s="98">
        <f t="shared" si="70"/>
        <v>1</v>
      </c>
      <c r="AI33" s="98">
        <f t="shared" si="70"/>
        <v>0</v>
      </c>
      <c r="AJ33" s="98">
        <f t="shared" si="70"/>
        <v>2</v>
      </c>
      <c r="AK33" s="98">
        <f t="shared" si="70"/>
        <v>0</v>
      </c>
      <c r="AL33" s="98">
        <f t="shared" si="70"/>
        <v>0</v>
      </c>
      <c r="AM33" s="98">
        <f t="shared" si="70"/>
        <v>1</v>
      </c>
      <c r="AN33" s="98">
        <f t="shared" si="70"/>
        <v>0</v>
      </c>
      <c r="AO33" s="98">
        <f t="shared" si="70"/>
        <v>0</v>
      </c>
      <c r="AP33" s="98">
        <f t="shared" ref="AP33:BU33" si="71">IF(ROW()=COLUMN(),"-",(COUNTIF(G1_1,$H33)*COUNTIF(G1_1,AP$7))+(COUNTIF(G1_2,$H33)*COUNTIF(G1_2,AP$7))+(COUNTIF(G1_3,$H33)*COUNTIF(G1_3,AP$7))+(COUNTIF(G1_4,$H33)*COUNTIF(G1_4,AP$7))+(COUNTIF(G1_5,$H33)*COUNTIF(G1_5,AP$7))+(COUNTIF(G1_6,$H33)*COUNTIF(G1_6,AP$7))+(COUNTIF(G1_7,$H33)*COUNTIF(G1_7,AP$7))+(COUNTIF(G1_8,$H33)*COUNTIF(G1_8,AP$7))+(COUNTIF(G1_9,$H33)*COUNTIF(G1_9,AP$7))+(COUNTIF(G1_10,$H33)*COUNTIF(G1_10,AP$7))+(COUNTIF(G2_1,$H33)*COUNTIF(G2_1,AP$7))+(COUNTIF(G2_2,$H33)*COUNTIF(G2_2,AP$7))+(COUNTIF(G2_3,$H33)*COUNTIF(G2_3,AP$7))+(COUNTIF(G2_4,$H33)*COUNTIF(G2_4,AP$7))+(COUNTIF(G2_5,$H33)*COUNTIF(G2_5,AP$7))+(COUNTIF(G2_6,$H33)*COUNTIF(G2_6,AP$7))+(COUNTIF(G2_7,$H33)*COUNTIF(G2_7,AP$7))+(COUNTIF(G2_8,$H33)*COUNTIF(G2_8,AP$7))+(COUNTIF(G2_9,$H33)*COUNTIF(G2_9,AP$7))+(COUNTIF(G2_10,$H33)*COUNTIF(G2_10,AP$7))+AP139)</f>
        <v>0</v>
      </c>
      <c r="AQ33" s="98">
        <f t="shared" si="71"/>
        <v>0</v>
      </c>
      <c r="AR33" s="98">
        <f t="shared" si="71"/>
        <v>0</v>
      </c>
      <c r="AS33" s="98">
        <f t="shared" si="71"/>
        <v>1</v>
      </c>
      <c r="AT33" s="98">
        <f t="shared" si="71"/>
        <v>0</v>
      </c>
      <c r="AU33" s="98">
        <f t="shared" si="71"/>
        <v>1</v>
      </c>
      <c r="AV33" s="98">
        <f t="shared" si="71"/>
        <v>1</v>
      </c>
      <c r="AW33" s="98">
        <f t="shared" si="71"/>
        <v>0</v>
      </c>
      <c r="AX33" s="98">
        <f t="shared" si="71"/>
        <v>0</v>
      </c>
      <c r="AY33" s="98">
        <f t="shared" si="71"/>
        <v>0</v>
      </c>
      <c r="AZ33" s="98">
        <f t="shared" si="71"/>
        <v>0</v>
      </c>
      <c r="BA33" s="98">
        <f t="shared" si="71"/>
        <v>0</v>
      </c>
      <c r="BB33" s="98">
        <f t="shared" si="71"/>
        <v>0</v>
      </c>
      <c r="BC33" s="98">
        <f t="shared" si="71"/>
        <v>0</v>
      </c>
      <c r="BD33" s="98">
        <f t="shared" si="71"/>
        <v>0</v>
      </c>
      <c r="BE33" s="98">
        <f t="shared" si="71"/>
        <v>0</v>
      </c>
      <c r="BF33" s="98">
        <f t="shared" si="71"/>
        <v>2</v>
      </c>
      <c r="BG33" s="98">
        <f t="shared" si="71"/>
        <v>1</v>
      </c>
      <c r="BH33" s="98">
        <f t="shared" si="71"/>
        <v>1</v>
      </c>
      <c r="BI33" s="98">
        <f t="shared" si="71"/>
        <v>0</v>
      </c>
      <c r="BJ33" s="98">
        <f t="shared" si="71"/>
        <v>1</v>
      </c>
      <c r="BK33" s="98">
        <f t="shared" si="71"/>
        <v>0</v>
      </c>
      <c r="BL33" s="98">
        <f t="shared" si="71"/>
        <v>0</v>
      </c>
      <c r="BM33" s="98">
        <f t="shared" si="71"/>
        <v>0</v>
      </c>
      <c r="BN33" s="98">
        <f t="shared" si="71"/>
        <v>0</v>
      </c>
      <c r="BO33" s="98">
        <f t="shared" si="71"/>
        <v>0</v>
      </c>
      <c r="BP33" s="98">
        <f t="shared" si="71"/>
        <v>0</v>
      </c>
      <c r="BQ33" s="98">
        <f t="shared" si="71"/>
        <v>0</v>
      </c>
      <c r="BR33" s="98">
        <f t="shared" si="71"/>
        <v>0</v>
      </c>
      <c r="BS33" s="98">
        <f t="shared" si="71"/>
        <v>0</v>
      </c>
      <c r="BT33" s="98">
        <f t="shared" si="71"/>
        <v>0</v>
      </c>
      <c r="BU33" s="98">
        <f t="shared" si="71"/>
        <v>0</v>
      </c>
      <c r="BV33" s="98">
        <f t="shared" ref="BV33:DE33" si="72">IF(ROW()=COLUMN(),"-",(COUNTIF(G1_1,$H33)*COUNTIF(G1_1,BV$7))+(COUNTIF(G1_2,$H33)*COUNTIF(G1_2,BV$7))+(COUNTIF(G1_3,$H33)*COUNTIF(G1_3,BV$7))+(COUNTIF(G1_4,$H33)*COUNTIF(G1_4,BV$7))+(COUNTIF(G1_5,$H33)*COUNTIF(G1_5,BV$7))+(COUNTIF(G1_6,$H33)*COUNTIF(G1_6,BV$7))+(COUNTIF(G1_7,$H33)*COUNTIF(G1_7,BV$7))+(COUNTIF(G1_8,$H33)*COUNTIF(G1_8,BV$7))+(COUNTIF(G1_9,$H33)*COUNTIF(G1_9,BV$7))+(COUNTIF(G1_10,$H33)*COUNTIF(G1_10,BV$7))+(COUNTIF(G2_1,$H33)*COUNTIF(G2_1,BV$7))+(COUNTIF(G2_2,$H33)*COUNTIF(G2_2,BV$7))+(COUNTIF(G2_3,$H33)*COUNTIF(G2_3,BV$7))+(COUNTIF(G2_4,$H33)*COUNTIF(G2_4,BV$7))+(COUNTIF(G2_5,$H33)*COUNTIF(G2_5,BV$7))+(COUNTIF(G2_6,$H33)*COUNTIF(G2_6,BV$7))+(COUNTIF(G2_7,$H33)*COUNTIF(G2_7,BV$7))+(COUNTIF(G2_8,$H33)*COUNTIF(G2_8,BV$7))+(COUNTIF(G2_9,$H33)*COUNTIF(G2_9,BV$7))+(COUNTIF(G2_10,$H33)*COUNTIF(G2_10,BV$7))+BV139)</f>
        <v>0</v>
      </c>
      <c r="BW33" s="98">
        <f t="shared" si="72"/>
        <v>0</v>
      </c>
      <c r="BX33" s="98">
        <f t="shared" si="72"/>
        <v>0</v>
      </c>
      <c r="BY33" s="98">
        <f t="shared" si="72"/>
        <v>0</v>
      </c>
      <c r="BZ33" s="98">
        <f t="shared" si="72"/>
        <v>0</v>
      </c>
      <c r="CA33" s="98">
        <f t="shared" si="72"/>
        <v>0</v>
      </c>
      <c r="CB33" s="98">
        <f t="shared" si="72"/>
        <v>0</v>
      </c>
      <c r="CC33" s="98">
        <f t="shared" si="72"/>
        <v>0</v>
      </c>
      <c r="CD33" s="98">
        <f t="shared" si="72"/>
        <v>0</v>
      </c>
      <c r="CE33" s="98">
        <f t="shared" si="72"/>
        <v>0</v>
      </c>
      <c r="CF33" s="98">
        <f t="shared" si="72"/>
        <v>0</v>
      </c>
      <c r="CG33" s="98">
        <f t="shared" si="72"/>
        <v>0</v>
      </c>
      <c r="CH33" s="98">
        <f t="shared" si="72"/>
        <v>0</v>
      </c>
      <c r="CI33" s="98">
        <f t="shared" si="72"/>
        <v>0</v>
      </c>
      <c r="CJ33" s="98">
        <f t="shared" si="72"/>
        <v>0</v>
      </c>
      <c r="CK33" s="98">
        <f t="shared" si="72"/>
        <v>0</v>
      </c>
      <c r="CL33" s="98">
        <f t="shared" si="72"/>
        <v>0</v>
      </c>
      <c r="CM33" s="98">
        <f t="shared" si="72"/>
        <v>0</v>
      </c>
      <c r="CN33" s="98">
        <f t="shared" si="72"/>
        <v>0</v>
      </c>
      <c r="CO33" s="98">
        <f t="shared" si="72"/>
        <v>0</v>
      </c>
      <c r="CP33" s="98">
        <f t="shared" si="72"/>
        <v>0</v>
      </c>
      <c r="CQ33" s="98">
        <f t="shared" si="72"/>
        <v>0</v>
      </c>
      <c r="CR33" s="98">
        <f t="shared" si="72"/>
        <v>0</v>
      </c>
      <c r="CS33" s="98">
        <f t="shared" si="72"/>
        <v>0</v>
      </c>
      <c r="CT33" s="98">
        <f t="shared" si="72"/>
        <v>0</v>
      </c>
      <c r="CU33" s="98">
        <f t="shared" si="72"/>
        <v>0</v>
      </c>
      <c r="CV33" s="98">
        <f t="shared" si="72"/>
        <v>0</v>
      </c>
      <c r="CW33" s="98">
        <f t="shared" si="72"/>
        <v>0</v>
      </c>
      <c r="CX33" s="98">
        <f t="shared" si="72"/>
        <v>0</v>
      </c>
      <c r="CY33" s="98">
        <f t="shared" si="72"/>
        <v>0</v>
      </c>
      <c r="CZ33" s="98">
        <f t="shared" si="72"/>
        <v>0</v>
      </c>
      <c r="DA33" s="98">
        <f t="shared" si="72"/>
        <v>0</v>
      </c>
      <c r="DB33" s="98">
        <f t="shared" si="72"/>
        <v>0</v>
      </c>
      <c r="DC33" s="98">
        <f t="shared" si="72"/>
        <v>0</v>
      </c>
      <c r="DD33" s="98">
        <f t="shared" si="72"/>
        <v>0</v>
      </c>
      <c r="DE33" s="98">
        <f t="shared" si="72"/>
        <v>0</v>
      </c>
      <c r="DF33">
        <f t="shared" si="6"/>
        <v>4.2</v>
      </c>
    </row>
    <row r="34" spans="8:110" ht="15.75">
      <c r="H34" s="64">
        <f>Registration!B35</f>
        <v>25</v>
      </c>
      <c r="I34" s="1" t="str">
        <f>Registration!C35</f>
        <v>Ken Gutermuth</v>
      </c>
      <c r="J34" s="98">
        <f t="shared" ref="J34:AO34" si="73">IF(ROW()=COLUMN(),"-",(COUNTIF(G1_1,$H34)*COUNTIF(G1_1,J$7))+(COUNTIF(G1_2,$H34)*COUNTIF(G1_2,J$7))+(COUNTIF(G1_3,$H34)*COUNTIF(G1_3,J$7))+(COUNTIF(G1_4,$H34)*COUNTIF(G1_4,J$7))+(COUNTIF(G1_5,$H34)*COUNTIF(G1_5,J$7))+(COUNTIF(G1_6,$H34)*COUNTIF(G1_6,J$7))+(COUNTIF(G1_7,$H34)*COUNTIF(G1_7,J$7))+(COUNTIF(G1_8,$H34)*COUNTIF(G1_8,J$7))+(COUNTIF(G1_9,$H34)*COUNTIF(G1_9,J$7))+(COUNTIF(G1_10,$H34)*COUNTIF(G1_10,J$7))+(COUNTIF(G2_1,$H34)*COUNTIF(G2_1,J$7))+(COUNTIF(G2_2,$H34)*COUNTIF(G2_2,J$7))+(COUNTIF(G2_3,$H34)*COUNTIF(G2_3,J$7))+(COUNTIF(G2_4,$H34)*COUNTIF(G2_4,J$7))+(COUNTIF(G2_5,$H34)*COUNTIF(G2_5,J$7))+(COUNTIF(G2_6,$H34)*COUNTIF(G2_6,J$7))+(COUNTIF(G2_7,$H34)*COUNTIF(G2_7,J$7))+(COUNTIF(G2_8,$H34)*COUNTIF(G2_8,J$7))+(COUNTIF(G2_9,$H34)*COUNTIF(G2_9,J$7))+(COUNTIF(G2_10,$H34)*COUNTIF(G2_10,J$7))+J140)</f>
        <v>0</v>
      </c>
      <c r="K34" s="98">
        <f t="shared" si="73"/>
        <v>1</v>
      </c>
      <c r="L34" s="98">
        <f t="shared" si="73"/>
        <v>0</v>
      </c>
      <c r="M34" s="98">
        <f t="shared" si="73"/>
        <v>1</v>
      </c>
      <c r="N34" s="98">
        <f t="shared" si="73"/>
        <v>1</v>
      </c>
      <c r="O34" s="98">
        <f t="shared" si="73"/>
        <v>3</v>
      </c>
      <c r="P34" s="98">
        <f t="shared" si="73"/>
        <v>0</v>
      </c>
      <c r="Q34" s="98">
        <f t="shared" si="73"/>
        <v>0</v>
      </c>
      <c r="R34" s="98">
        <f t="shared" si="73"/>
        <v>1</v>
      </c>
      <c r="S34" s="98">
        <f t="shared" si="73"/>
        <v>0</v>
      </c>
      <c r="T34" s="98">
        <f t="shared" si="73"/>
        <v>1</v>
      </c>
      <c r="U34" s="98">
        <f t="shared" si="73"/>
        <v>0</v>
      </c>
      <c r="V34" s="98">
        <f t="shared" si="73"/>
        <v>0</v>
      </c>
      <c r="W34" s="98">
        <f t="shared" si="73"/>
        <v>0</v>
      </c>
      <c r="X34" s="98">
        <f t="shared" si="73"/>
        <v>0</v>
      </c>
      <c r="Y34" s="98">
        <f t="shared" si="73"/>
        <v>0</v>
      </c>
      <c r="Z34" s="98">
        <f t="shared" si="73"/>
        <v>0</v>
      </c>
      <c r="AA34" s="98">
        <f t="shared" si="73"/>
        <v>0</v>
      </c>
      <c r="AB34" s="98">
        <f t="shared" si="73"/>
        <v>0</v>
      </c>
      <c r="AC34" s="98">
        <f t="shared" si="73"/>
        <v>0</v>
      </c>
      <c r="AD34" s="98">
        <f t="shared" si="73"/>
        <v>0</v>
      </c>
      <c r="AE34" s="98">
        <f t="shared" si="73"/>
        <v>0</v>
      </c>
      <c r="AF34" s="98">
        <f t="shared" si="73"/>
        <v>2</v>
      </c>
      <c r="AG34" s="98">
        <f t="shared" si="73"/>
        <v>1</v>
      </c>
      <c r="AH34" s="98" t="str">
        <f t="shared" si="73"/>
        <v>-</v>
      </c>
      <c r="AI34" s="98">
        <f t="shared" si="73"/>
        <v>0</v>
      </c>
      <c r="AJ34" s="98">
        <f t="shared" si="73"/>
        <v>0</v>
      </c>
      <c r="AK34" s="98">
        <f t="shared" si="73"/>
        <v>0</v>
      </c>
      <c r="AL34" s="98">
        <f t="shared" si="73"/>
        <v>1</v>
      </c>
      <c r="AM34" s="98">
        <f t="shared" si="73"/>
        <v>0</v>
      </c>
      <c r="AN34" s="98">
        <f t="shared" si="73"/>
        <v>0</v>
      </c>
      <c r="AO34" s="98">
        <f t="shared" si="73"/>
        <v>0</v>
      </c>
      <c r="AP34" s="98">
        <f t="shared" ref="AP34:BU34" si="74">IF(ROW()=COLUMN(),"-",(COUNTIF(G1_1,$H34)*COUNTIF(G1_1,AP$7))+(COUNTIF(G1_2,$H34)*COUNTIF(G1_2,AP$7))+(COUNTIF(G1_3,$H34)*COUNTIF(G1_3,AP$7))+(COUNTIF(G1_4,$H34)*COUNTIF(G1_4,AP$7))+(COUNTIF(G1_5,$H34)*COUNTIF(G1_5,AP$7))+(COUNTIF(G1_6,$H34)*COUNTIF(G1_6,AP$7))+(COUNTIF(G1_7,$H34)*COUNTIF(G1_7,AP$7))+(COUNTIF(G1_8,$H34)*COUNTIF(G1_8,AP$7))+(COUNTIF(G1_9,$H34)*COUNTIF(G1_9,AP$7))+(COUNTIF(G1_10,$H34)*COUNTIF(G1_10,AP$7))+(COUNTIF(G2_1,$H34)*COUNTIF(G2_1,AP$7))+(COUNTIF(G2_2,$H34)*COUNTIF(G2_2,AP$7))+(COUNTIF(G2_3,$H34)*COUNTIF(G2_3,AP$7))+(COUNTIF(G2_4,$H34)*COUNTIF(G2_4,AP$7))+(COUNTIF(G2_5,$H34)*COUNTIF(G2_5,AP$7))+(COUNTIF(G2_6,$H34)*COUNTIF(G2_6,AP$7))+(COUNTIF(G2_7,$H34)*COUNTIF(G2_7,AP$7))+(COUNTIF(G2_8,$H34)*COUNTIF(G2_8,AP$7))+(COUNTIF(G2_9,$H34)*COUNTIF(G2_9,AP$7))+(COUNTIF(G2_10,$H34)*COUNTIF(G2_10,AP$7))+AP140)</f>
        <v>0</v>
      </c>
      <c r="AQ34" s="98">
        <f t="shared" si="74"/>
        <v>0</v>
      </c>
      <c r="AR34" s="98">
        <f t="shared" si="74"/>
        <v>0</v>
      </c>
      <c r="AS34" s="98">
        <f t="shared" si="74"/>
        <v>0</v>
      </c>
      <c r="AT34" s="98">
        <f t="shared" si="74"/>
        <v>1</v>
      </c>
      <c r="AU34" s="98">
        <f t="shared" si="74"/>
        <v>0</v>
      </c>
      <c r="AV34" s="98">
        <f t="shared" si="74"/>
        <v>0</v>
      </c>
      <c r="AW34" s="98">
        <f t="shared" si="74"/>
        <v>0</v>
      </c>
      <c r="AX34" s="98">
        <f t="shared" si="74"/>
        <v>0</v>
      </c>
      <c r="AY34" s="98">
        <f t="shared" si="74"/>
        <v>0</v>
      </c>
      <c r="AZ34" s="98">
        <f t="shared" si="74"/>
        <v>0</v>
      </c>
      <c r="BA34" s="98">
        <f t="shared" si="74"/>
        <v>0</v>
      </c>
      <c r="BB34" s="98">
        <f t="shared" si="74"/>
        <v>0</v>
      </c>
      <c r="BC34" s="98">
        <f t="shared" si="74"/>
        <v>0</v>
      </c>
      <c r="BD34" s="98">
        <f t="shared" si="74"/>
        <v>0</v>
      </c>
      <c r="BE34" s="98">
        <f t="shared" si="74"/>
        <v>0</v>
      </c>
      <c r="BF34" s="98">
        <f t="shared" si="74"/>
        <v>0</v>
      </c>
      <c r="BG34" s="98">
        <f t="shared" si="74"/>
        <v>0</v>
      </c>
      <c r="BH34" s="98">
        <f t="shared" si="74"/>
        <v>1</v>
      </c>
      <c r="BI34" s="98">
        <f t="shared" si="74"/>
        <v>0</v>
      </c>
      <c r="BJ34" s="98">
        <f t="shared" si="74"/>
        <v>0</v>
      </c>
      <c r="BK34" s="98">
        <f t="shared" si="74"/>
        <v>0</v>
      </c>
      <c r="BL34" s="98">
        <f t="shared" si="74"/>
        <v>0</v>
      </c>
      <c r="BM34" s="98">
        <f t="shared" si="74"/>
        <v>0</v>
      </c>
      <c r="BN34" s="98">
        <f t="shared" si="74"/>
        <v>0</v>
      </c>
      <c r="BO34" s="98">
        <f t="shared" si="74"/>
        <v>0</v>
      </c>
      <c r="BP34" s="98">
        <f t="shared" si="74"/>
        <v>0</v>
      </c>
      <c r="BQ34" s="98">
        <f t="shared" si="74"/>
        <v>0</v>
      </c>
      <c r="BR34" s="98">
        <f t="shared" si="74"/>
        <v>0</v>
      </c>
      <c r="BS34" s="98">
        <f t="shared" si="74"/>
        <v>0</v>
      </c>
      <c r="BT34" s="98">
        <f t="shared" si="74"/>
        <v>0</v>
      </c>
      <c r="BU34" s="98">
        <f t="shared" si="74"/>
        <v>0</v>
      </c>
      <c r="BV34" s="98">
        <f t="shared" ref="BV34:DE34" si="75">IF(ROW()=COLUMN(),"-",(COUNTIF(G1_1,$H34)*COUNTIF(G1_1,BV$7))+(COUNTIF(G1_2,$H34)*COUNTIF(G1_2,BV$7))+(COUNTIF(G1_3,$H34)*COUNTIF(G1_3,BV$7))+(COUNTIF(G1_4,$H34)*COUNTIF(G1_4,BV$7))+(COUNTIF(G1_5,$H34)*COUNTIF(G1_5,BV$7))+(COUNTIF(G1_6,$H34)*COUNTIF(G1_6,BV$7))+(COUNTIF(G1_7,$H34)*COUNTIF(G1_7,BV$7))+(COUNTIF(G1_8,$H34)*COUNTIF(G1_8,BV$7))+(COUNTIF(G1_9,$H34)*COUNTIF(G1_9,BV$7))+(COUNTIF(G1_10,$H34)*COUNTIF(G1_10,BV$7))+(COUNTIF(G2_1,$H34)*COUNTIF(G2_1,BV$7))+(COUNTIF(G2_2,$H34)*COUNTIF(G2_2,BV$7))+(COUNTIF(G2_3,$H34)*COUNTIF(G2_3,BV$7))+(COUNTIF(G2_4,$H34)*COUNTIF(G2_4,BV$7))+(COUNTIF(G2_5,$H34)*COUNTIF(G2_5,BV$7))+(COUNTIF(G2_6,$H34)*COUNTIF(G2_6,BV$7))+(COUNTIF(G2_7,$H34)*COUNTIF(G2_7,BV$7))+(COUNTIF(G2_8,$H34)*COUNTIF(G2_8,BV$7))+(COUNTIF(G2_9,$H34)*COUNTIF(G2_9,BV$7))+(COUNTIF(G2_10,$H34)*COUNTIF(G2_10,BV$7))+BV140)</f>
        <v>0</v>
      </c>
      <c r="BW34" s="98">
        <f t="shared" si="75"/>
        <v>0</v>
      </c>
      <c r="BX34" s="98">
        <f t="shared" si="75"/>
        <v>0</v>
      </c>
      <c r="BY34" s="98">
        <f t="shared" si="75"/>
        <v>0</v>
      </c>
      <c r="BZ34" s="98">
        <f t="shared" si="75"/>
        <v>0</v>
      </c>
      <c r="CA34" s="98">
        <f t="shared" si="75"/>
        <v>0</v>
      </c>
      <c r="CB34" s="98">
        <f t="shared" si="75"/>
        <v>0</v>
      </c>
      <c r="CC34" s="98">
        <f t="shared" si="75"/>
        <v>0</v>
      </c>
      <c r="CD34" s="98">
        <f t="shared" si="75"/>
        <v>0</v>
      </c>
      <c r="CE34" s="98">
        <f t="shared" si="75"/>
        <v>0</v>
      </c>
      <c r="CF34" s="98">
        <f t="shared" si="75"/>
        <v>0</v>
      </c>
      <c r="CG34" s="98">
        <f t="shared" si="75"/>
        <v>0</v>
      </c>
      <c r="CH34" s="98">
        <f t="shared" si="75"/>
        <v>0</v>
      </c>
      <c r="CI34" s="98">
        <f t="shared" si="75"/>
        <v>0</v>
      </c>
      <c r="CJ34" s="98">
        <f t="shared" si="75"/>
        <v>0</v>
      </c>
      <c r="CK34" s="98">
        <f t="shared" si="75"/>
        <v>0</v>
      </c>
      <c r="CL34" s="98">
        <f t="shared" si="75"/>
        <v>0</v>
      </c>
      <c r="CM34" s="98">
        <f t="shared" si="75"/>
        <v>0</v>
      </c>
      <c r="CN34" s="98">
        <f t="shared" si="75"/>
        <v>0</v>
      </c>
      <c r="CO34" s="98">
        <f t="shared" si="75"/>
        <v>0</v>
      </c>
      <c r="CP34" s="98">
        <f t="shared" si="75"/>
        <v>0</v>
      </c>
      <c r="CQ34" s="98">
        <f t="shared" si="75"/>
        <v>0</v>
      </c>
      <c r="CR34" s="98">
        <f t="shared" si="75"/>
        <v>0</v>
      </c>
      <c r="CS34" s="98">
        <f t="shared" si="75"/>
        <v>0</v>
      </c>
      <c r="CT34" s="98">
        <f t="shared" si="75"/>
        <v>0</v>
      </c>
      <c r="CU34" s="98">
        <f t="shared" si="75"/>
        <v>0</v>
      </c>
      <c r="CV34" s="98">
        <f t="shared" si="75"/>
        <v>0</v>
      </c>
      <c r="CW34" s="98">
        <f t="shared" si="75"/>
        <v>0</v>
      </c>
      <c r="CX34" s="98">
        <f t="shared" si="75"/>
        <v>0</v>
      </c>
      <c r="CY34" s="98">
        <f t="shared" si="75"/>
        <v>0</v>
      </c>
      <c r="CZ34" s="98">
        <f t="shared" si="75"/>
        <v>0</v>
      </c>
      <c r="DA34" s="98">
        <f t="shared" si="75"/>
        <v>0</v>
      </c>
      <c r="DB34" s="98">
        <f t="shared" si="75"/>
        <v>0</v>
      </c>
      <c r="DC34" s="98">
        <f t="shared" si="75"/>
        <v>0</v>
      </c>
      <c r="DD34" s="98">
        <f t="shared" si="75"/>
        <v>0</v>
      </c>
      <c r="DE34" s="98">
        <f t="shared" si="75"/>
        <v>0</v>
      </c>
      <c r="DF34">
        <f t="shared" si="6"/>
        <v>2.2000000000000002</v>
      </c>
    </row>
    <row r="35" spans="8:110" ht="15.75">
      <c r="H35" s="64">
        <f>Registration!B36</f>
        <v>26</v>
      </c>
      <c r="I35" s="1" t="str">
        <f>Registration!C36</f>
        <v>Debbie Gutermuth</v>
      </c>
      <c r="J35" s="98">
        <f t="shared" ref="J35:AO35" si="76">IF(ROW()=COLUMN(),"-",(COUNTIF(G1_1,$H35)*COUNTIF(G1_1,J$7))+(COUNTIF(G1_2,$H35)*COUNTIF(G1_2,J$7))+(COUNTIF(G1_3,$H35)*COUNTIF(G1_3,J$7))+(COUNTIF(G1_4,$H35)*COUNTIF(G1_4,J$7))+(COUNTIF(G1_5,$H35)*COUNTIF(G1_5,J$7))+(COUNTIF(G1_6,$H35)*COUNTIF(G1_6,J$7))+(COUNTIF(G1_7,$H35)*COUNTIF(G1_7,J$7))+(COUNTIF(G1_8,$H35)*COUNTIF(G1_8,J$7))+(COUNTIF(G1_9,$H35)*COUNTIF(G1_9,J$7))+(COUNTIF(G1_10,$H35)*COUNTIF(G1_10,J$7))+(COUNTIF(G2_1,$H35)*COUNTIF(G2_1,J$7))+(COUNTIF(G2_2,$H35)*COUNTIF(G2_2,J$7))+(COUNTIF(G2_3,$H35)*COUNTIF(G2_3,J$7))+(COUNTIF(G2_4,$H35)*COUNTIF(G2_4,J$7))+(COUNTIF(G2_5,$H35)*COUNTIF(G2_5,J$7))+(COUNTIF(G2_6,$H35)*COUNTIF(G2_6,J$7))+(COUNTIF(G2_7,$H35)*COUNTIF(G2_7,J$7))+(COUNTIF(G2_8,$H35)*COUNTIF(G2_8,J$7))+(COUNTIF(G2_9,$H35)*COUNTIF(G2_9,J$7))+(COUNTIF(G2_10,$H35)*COUNTIF(G2_10,J$7))+J141)</f>
        <v>0</v>
      </c>
      <c r="K35" s="98">
        <f t="shared" si="76"/>
        <v>0</v>
      </c>
      <c r="L35" s="98">
        <f t="shared" si="76"/>
        <v>0</v>
      </c>
      <c r="M35" s="98">
        <f t="shared" si="76"/>
        <v>0</v>
      </c>
      <c r="N35" s="98">
        <f t="shared" si="76"/>
        <v>0</v>
      </c>
      <c r="O35" s="98">
        <f t="shared" si="76"/>
        <v>0</v>
      </c>
      <c r="P35" s="98">
        <f t="shared" si="76"/>
        <v>0</v>
      </c>
      <c r="Q35" s="98">
        <f t="shared" si="76"/>
        <v>0</v>
      </c>
      <c r="R35" s="98">
        <f t="shared" si="76"/>
        <v>0</v>
      </c>
      <c r="S35" s="98">
        <f t="shared" si="76"/>
        <v>0</v>
      </c>
      <c r="T35" s="98">
        <f t="shared" si="76"/>
        <v>0</v>
      </c>
      <c r="U35" s="98">
        <f t="shared" si="76"/>
        <v>0</v>
      </c>
      <c r="V35" s="98">
        <f t="shared" si="76"/>
        <v>0</v>
      </c>
      <c r="W35" s="98">
        <f t="shared" si="76"/>
        <v>0</v>
      </c>
      <c r="X35" s="98">
        <f t="shared" si="76"/>
        <v>0</v>
      </c>
      <c r="Y35" s="98">
        <f t="shared" si="76"/>
        <v>0</v>
      </c>
      <c r="Z35" s="98">
        <f t="shared" si="76"/>
        <v>0</v>
      </c>
      <c r="AA35" s="98">
        <f t="shared" si="76"/>
        <v>0</v>
      </c>
      <c r="AB35" s="98">
        <f t="shared" si="76"/>
        <v>0</v>
      </c>
      <c r="AC35" s="98">
        <f t="shared" si="76"/>
        <v>0</v>
      </c>
      <c r="AD35" s="98">
        <f t="shared" si="76"/>
        <v>0</v>
      </c>
      <c r="AE35" s="98">
        <f t="shared" si="76"/>
        <v>0</v>
      </c>
      <c r="AF35" s="98">
        <f t="shared" si="76"/>
        <v>0</v>
      </c>
      <c r="AG35" s="98">
        <f t="shared" si="76"/>
        <v>0</v>
      </c>
      <c r="AH35" s="98">
        <f t="shared" si="76"/>
        <v>0</v>
      </c>
      <c r="AI35" s="98" t="str">
        <f t="shared" si="76"/>
        <v>-</v>
      </c>
      <c r="AJ35" s="98">
        <f t="shared" si="76"/>
        <v>0</v>
      </c>
      <c r="AK35" s="98">
        <f t="shared" si="76"/>
        <v>0</v>
      </c>
      <c r="AL35" s="98">
        <f t="shared" si="76"/>
        <v>0</v>
      </c>
      <c r="AM35" s="98">
        <f t="shared" si="76"/>
        <v>0</v>
      </c>
      <c r="AN35" s="98">
        <f t="shared" si="76"/>
        <v>0</v>
      </c>
      <c r="AO35" s="98">
        <f t="shared" si="76"/>
        <v>0</v>
      </c>
      <c r="AP35" s="98">
        <f t="shared" ref="AP35:BU35" si="77">IF(ROW()=COLUMN(),"-",(COUNTIF(G1_1,$H35)*COUNTIF(G1_1,AP$7))+(COUNTIF(G1_2,$H35)*COUNTIF(G1_2,AP$7))+(COUNTIF(G1_3,$H35)*COUNTIF(G1_3,AP$7))+(COUNTIF(G1_4,$H35)*COUNTIF(G1_4,AP$7))+(COUNTIF(G1_5,$H35)*COUNTIF(G1_5,AP$7))+(COUNTIF(G1_6,$H35)*COUNTIF(G1_6,AP$7))+(COUNTIF(G1_7,$H35)*COUNTIF(G1_7,AP$7))+(COUNTIF(G1_8,$H35)*COUNTIF(G1_8,AP$7))+(COUNTIF(G1_9,$H35)*COUNTIF(G1_9,AP$7))+(COUNTIF(G1_10,$H35)*COUNTIF(G1_10,AP$7))+(COUNTIF(G2_1,$H35)*COUNTIF(G2_1,AP$7))+(COUNTIF(G2_2,$H35)*COUNTIF(G2_2,AP$7))+(COUNTIF(G2_3,$H35)*COUNTIF(G2_3,AP$7))+(COUNTIF(G2_4,$H35)*COUNTIF(G2_4,AP$7))+(COUNTIF(G2_5,$H35)*COUNTIF(G2_5,AP$7))+(COUNTIF(G2_6,$H35)*COUNTIF(G2_6,AP$7))+(COUNTIF(G2_7,$H35)*COUNTIF(G2_7,AP$7))+(COUNTIF(G2_8,$H35)*COUNTIF(G2_8,AP$7))+(COUNTIF(G2_9,$H35)*COUNTIF(G2_9,AP$7))+(COUNTIF(G2_10,$H35)*COUNTIF(G2_10,AP$7))+AP141)</f>
        <v>0</v>
      </c>
      <c r="AQ35" s="98">
        <f t="shared" si="77"/>
        <v>0</v>
      </c>
      <c r="AR35" s="98">
        <f t="shared" si="77"/>
        <v>0</v>
      </c>
      <c r="AS35" s="98">
        <f t="shared" si="77"/>
        <v>0</v>
      </c>
      <c r="AT35" s="98">
        <f t="shared" si="77"/>
        <v>0</v>
      </c>
      <c r="AU35" s="98">
        <f t="shared" si="77"/>
        <v>0</v>
      </c>
      <c r="AV35" s="98">
        <f t="shared" si="77"/>
        <v>0</v>
      </c>
      <c r="AW35" s="98">
        <f t="shared" si="77"/>
        <v>0</v>
      </c>
      <c r="AX35" s="98">
        <f t="shared" si="77"/>
        <v>0</v>
      </c>
      <c r="AY35" s="98">
        <f t="shared" si="77"/>
        <v>0</v>
      </c>
      <c r="AZ35" s="98">
        <f t="shared" si="77"/>
        <v>0</v>
      </c>
      <c r="BA35" s="98">
        <f t="shared" si="77"/>
        <v>0</v>
      </c>
      <c r="BB35" s="98">
        <f t="shared" si="77"/>
        <v>0</v>
      </c>
      <c r="BC35" s="98">
        <f t="shared" si="77"/>
        <v>0</v>
      </c>
      <c r="BD35" s="98">
        <f t="shared" si="77"/>
        <v>0</v>
      </c>
      <c r="BE35" s="98">
        <f t="shared" si="77"/>
        <v>0</v>
      </c>
      <c r="BF35" s="98">
        <f t="shared" si="77"/>
        <v>0</v>
      </c>
      <c r="BG35" s="98">
        <f t="shared" si="77"/>
        <v>0</v>
      </c>
      <c r="BH35" s="98">
        <f t="shared" si="77"/>
        <v>0</v>
      </c>
      <c r="BI35" s="98">
        <f t="shared" si="77"/>
        <v>0</v>
      </c>
      <c r="BJ35" s="98">
        <f t="shared" si="77"/>
        <v>0</v>
      </c>
      <c r="BK35" s="98">
        <f t="shared" si="77"/>
        <v>0</v>
      </c>
      <c r="BL35" s="98">
        <f t="shared" si="77"/>
        <v>0</v>
      </c>
      <c r="BM35" s="98">
        <f t="shared" si="77"/>
        <v>0</v>
      </c>
      <c r="BN35" s="98">
        <f t="shared" si="77"/>
        <v>0</v>
      </c>
      <c r="BO35" s="98">
        <f t="shared" si="77"/>
        <v>0</v>
      </c>
      <c r="BP35" s="98">
        <f t="shared" si="77"/>
        <v>0</v>
      </c>
      <c r="BQ35" s="98">
        <f t="shared" si="77"/>
        <v>0</v>
      </c>
      <c r="BR35" s="98">
        <f t="shared" si="77"/>
        <v>0</v>
      </c>
      <c r="BS35" s="98">
        <f t="shared" si="77"/>
        <v>0</v>
      </c>
      <c r="BT35" s="98">
        <f t="shared" si="77"/>
        <v>0</v>
      </c>
      <c r="BU35" s="98">
        <f t="shared" si="77"/>
        <v>0</v>
      </c>
      <c r="BV35" s="98">
        <f t="shared" ref="BV35:DE35" si="78">IF(ROW()=COLUMN(),"-",(COUNTIF(G1_1,$H35)*COUNTIF(G1_1,BV$7))+(COUNTIF(G1_2,$H35)*COUNTIF(G1_2,BV$7))+(COUNTIF(G1_3,$H35)*COUNTIF(G1_3,BV$7))+(COUNTIF(G1_4,$H35)*COUNTIF(G1_4,BV$7))+(COUNTIF(G1_5,$H35)*COUNTIF(G1_5,BV$7))+(COUNTIF(G1_6,$H35)*COUNTIF(G1_6,BV$7))+(COUNTIF(G1_7,$H35)*COUNTIF(G1_7,BV$7))+(COUNTIF(G1_8,$H35)*COUNTIF(G1_8,BV$7))+(COUNTIF(G1_9,$H35)*COUNTIF(G1_9,BV$7))+(COUNTIF(G1_10,$H35)*COUNTIF(G1_10,BV$7))+(COUNTIF(G2_1,$H35)*COUNTIF(G2_1,BV$7))+(COUNTIF(G2_2,$H35)*COUNTIF(G2_2,BV$7))+(COUNTIF(G2_3,$H35)*COUNTIF(G2_3,BV$7))+(COUNTIF(G2_4,$H35)*COUNTIF(G2_4,BV$7))+(COUNTIF(G2_5,$H35)*COUNTIF(G2_5,BV$7))+(COUNTIF(G2_6,$H35)*COUNTIF(G2_6,BV$7))+(COUNTIF(G2_7,$H35)*COUNTIF(G2_7,BV$7))+(COUNTIF(G2_8,$H35)*COUNTIF(G2_8,BV$7))+(COUNTIF(G2_9,$H35)*COUNTIF(G2_9,BV$7))+(COUNTIF(G2_10,$H35)*COUNTIF(G2_10,BV$7))+BV141)</f>
        <v>0</v>
      </c>
      <c r="BW35" s="98">
        <f t="shared" si="78"/>
        <v>0</v>
      </c>
      <c r="BX35" s="98">
        <f t="shared" si="78"/>
        <v>0</v>
      </c>
      <c r="BY35" s="98">
        <f t="shared" si="78"/>
        <v>0</v>
      </c>
      <c r="BZ35" s="98">
        <f t="shared" si="78"/>
        <v>0</v>
      </c>
      <c r="CA35" s="98">
        <f t="shared" si="78"/>
        <v>0</v>
      </c>
      <c r="CB35" s="98">
        <f t="shared" si="78"/>
        <v>0</v>
      </c>
      <c r="CC35" s="98">
        <f t="shared" si="78"/>
        <v>0</v>
      </c>
      <c r="CD35" s="98">
        <f t="shared" si="78"/>
        <v>0</v>
      </c>
      <c r="CE35" s="98">
        <f t="shared" si="78"/>
        <v>0</v>
      </c>
      <c r="CF35" s="98">
        <f t="shared" si="78"/>
        <v>0</v>
      </c>
      <c r="CG35" s="98">
        <f t="shared" si="78"/>
        <v>0</v>
      </c>
      <c r="CH35" s="98">
        <f t="shared" si="78"/>
        <v>0</v>
      </c>
      <c r="CI35" s="98">
        <f t="shared" si="78"/>
        <v>0</v>
      </c>
      <c r="CJ35" s="98">
        <f t="shared" si="78"/>
        <v>0</v>
      </c>
      <c r="CK35" s="98">
        <f t="shared" si="78"/>
        <v>0</v>
      </c>
      <c r="CL35" s="98">
        <f t="shared" si="78"/>
        <v>0</v>
      </c>
      <c r="CM35" s="98">
        <f t="shared" si="78"/>
        <v>0</v>
      </c>
      <c r="CN35" s="98">
        <f t="shared" si="78"/>
        <v>0</v>
      </c>
      <c r="CO35" s="98">
        <f t="shared" si="78"/>
        <v>0</v>
      </c>
      <c r="CP35" s="98">
        <f t="shared" si="78"/>
        <v>0</v>
      </c>
      <c r="CQ35" s="98">
        <f t="shared" si="78"/>
        <v>0</v>
      </c>
      <c r="CR35" s="98">
        <f t="shared" si="78"/>
        <v>0</v>
      </c>
      <c r="CS35" s="98">
        <f t="shared" si="78"/>
        <v>0</v>
      </c>
      <c r="CT35" s="98">
        <f t="shared" si="78"/>
        <v>0</v>
      </c>
      <c r="CU35" s="98">
        <f t="shared" si="78"/>
        <v>0</v>
      </c>
      <c r="CV35" s="98">
        <f t="shared" si="78"/>
        <v>0</v>
      </c>
      <c r="CW35" s="98">
        <f t="shared" si="78"/>
        <v>0</v>
      </c>
      <c r="CX35" s="98">
        <f t="shared" si="78"/>
        <v>0</v>
      </c>
      <c r="CY35" s="98">
        <f t="shared" si="78"/>
        <v>0</v>
      </c>
      <c r="CZ35" s="98">
        <f t="shared" si="78"/>
        <v>0</v>
      </c>
      <c r="DA35" s="98">
        <f t="shared" si="78"/>
        <v>0</v>
      </c>
      <c r="DB35" s="98">
        <f t="shared" si="78"/>
        <v>0</v>
      </c>
      <c r="DC35" s="98">
        <f t="shared" si="78"/>
        <v>0</v>
      </c>
      <c r="DD35" s="98">
        <f t="shared" si="78"/>
        <v>0</v>
      </c>
      <c r="DE35" s="98">
        <f t="shared" si="78"/>
        <v>0</v>
      </c>
      <c r="DF35">
        <f t="shared" si="6"/>
        <v>0</v>
      </c>
    </row>
    <row r="36" spans="8:110" ht="15.75">
      <c r="H36" s="64">
        <f>Registration!B37</f>
        <v>27</v>
      </c>
      <c r="I36" s="1" t="str">
        <f>Registration!C37</f>
        <v>Bruce Beard</v>
      </c>
      <c r="J36" s="98">
        <f t="shared" ref="J36:AO36" si="79">IF(ROW()=COLUMN(),"-",(COUNTIF(G1_1,$H36)*COUNTIF(G1_1,J$7))+(COUNTIF(G1_2,$H36)*COUNTIF(G1_2,J$7))+(COUNTIF(G1_3,$H36)*COUNTIF(G1_3,J$7))+(COUNTIF(G1_4,$H36)*COUNTIF(G1_4,J$7))+(COUNTIF(G1_5,$H36)*COUNTIF(G1_5,J$7))+(COUNTIF(G1_6,$H36)*COUNTIF(G1_6,J$7))+(COUNTIF(G1_7,$H36)*COUNTIF(G1_7,J$7))+(COUNTIF(G1_8,$H36)*COUNTIF(G1_8,J$7))+(COUNTIF(G1_9,$H36)*COUNTIF(G1_9,J$7))+(COUNTIF(G1_10,$H36)*COUNTIF(G1_10,J$7))+(COUNTIF(G2_1,$H36)*COUNTIF(G2_1,J$7))+(COUNTIF(G2_2,$H36)*COUNTIF(G2_2,J$7))+(COUNTIF(G2_3,$H36)*COUNTIF(G2_3,J$7))+(COUNTIF(G2_4,$H36)*COUNTIF(G2_4,J$7))+(COUNTIF(G2_5,$H36)*COUNTIF(G2_5,J$7))+(COUNTIF(G2_6,$H36)*COUNTIF(G2_6,J$7))+(COUNTIF(G2_7,$H36)*COUNTIF(G2_7,J$7))+(COUNTIF(G2_8,$H36)*COUNTIF(G2_8,J$7))+(COUNTIF(G2_9,$H36)*COUNTIF(G2_9,J$7))+(COUNTIF(G2_10,$H36)*COUNTIF(G2_10,J$7))+J142)</f>
        <v>0</v>
      </c>
      <c r="K36" s="98">
        <f t="shared" si="79"/>
        <v>0</v>
      </c>
      <c r="L36" s="98">
        <f t="shared" si="79"/>
        <v>3</v>
      </c>
      <c r="M36" s="98">
        <f t="shared" si="79"/>
        <v>0</v>
      </c>
      <c r="N36" s="98">
        <f t="shared" si="79"/>
        <v>1</v>
      </c>
      <c r="O36" s="98">
        <f t="shared" si="79"/>
        <v>1</v>
      </c>
      <c r="P36" s="98">
        <f t="shared" si="79"/>
        <v>0</v>
      </c>
      <c r="Q36" s="98">
        <f t="shared" si="79"/>
        <v>0</v>
      </c>
      <c r="R36" s="98">
        <f t="shared" si="79"/>
        <v>0</v>
      </c>
      <c r="S36" s="98">
        <f t="shared" si="79"/>
        <v>0</v>
      </c>
      <c r="T36" s="98">
        <f t="shared" si="79"/>
        <v>0</v>
      </c>
      <c r="U36" s="98">
        <f t="shared" si="79"/>
        <v>0</v>
      </c>
      <c r="V36" s="98">
        <f t="shared" si="79"/>
        <v>0</v>
      </c>
      <c r="W36" s="98">
        <f t="shared" si="79"/>
        <v>0</v>
      </c>
      <c r="X36" s="98">
        <f t="shared" si="79"/>
        <v>1</v>
      </c>
      <c r="Y36" s="98">
        <f t="shared" si="79"/>
        <v>0</v>
      </c>
      <c r="Z36" s="98">
        <f t="shared" si="79"/>
        <v>0</v>
      </c>
      <c r="AA36" s="98">
        <f t="shared" si="79"/>
        <v>0</v>
      </c>
      <c r="AB36" s="98">
        <f t="shared" si="79"/>
        <v>0</v>
      </c>
      <c r="AC36" s="98">
        <f t="shared" si="79"/>
        <v>0</v>
      </c>
      <c r="AD36" s="98">
        <f t="shared" si="79"/>
        <v>0</v>
      </c>
      <c r="AE36" s="98">
        <f t="shared" si="79"/>
        <v>1</v>
      </c>
      <c r="AF36" s="98">
        <f t="shared" si="79"/>
        <v>0</v>
      </c>
      <c r="AG36" s="98">
        <f t="shared" si="79"/>
        <v>2</v>
      </c>
      <c r="AH36" s="98">
        <f t="shared" si="79"/>
        <v>0</v>
      </c>
      <c r="AI36" s="98">
        <f t="shared" si="79"/>
        <v>0</v>
      </c>
      <c r="AJ36" s="98" t="str">
        <f t="shared" si="79"/>
        <v>-</v>
      </c>
      <c r="AK36" s="98">
        <f t="shared" si="79"/>
        <v>1</v>
      </c>
      <c r="AL36" s="98">
        <f t="shared" si="79"/>
        <v>1</v>
      </c>
      <c r="AM36" s="98">
        <f t="shared" si="79"/>
        <v>3</v>
      </c>
      <c r="AN36" s="98">
        <f t="shared" si="79"/>
        <v>0</v>
      </c>
      <c r="AO36" s="98">
        <f t="shared" si="79"/>
        <v>0</v>
      </c>
      <c r="AP36" s="98">
        <f t="shared" ref="AP36:BU36" si="80">IF(ROW()=COLUMN(),"-",(COUNTIF(G1_1,$H36)*COUNTIF(G1_1,AP$7))+(COUNTIF(G1_2,$H36)*COUNTIF(G1_2,AP$7))+(COUNTIF(G1_3,$H36)*COUNTIF(G1_3,AP$7))+(COUNTIF(G1_4,$H36)*COUNTIF(G1_4,AP$7))+(COUNTIF(G1_5,$H36)*COUNTIF(G1_5,AP$7))+(COUNTIF(G1_6,$H36)*COUNTIF(G1_6,AP$7))+(COUNTIF(G1_7,$H36)*COUNTIF(G1_7,AP$7))+(COUNTIF(G1_8,$H36)*COUNTIF(G1_8,AP$7))+(COUNTIF(G1_9,$H36)*COUNTIF(G1_9,AP$7))+(COUNTIF(G1_10,$H36)*COUNTIF(G1_10,AP$7))+(COUNTIF(G2_1,$H36)*COUNTIF(G2_1,AP$7))+(COUNTIF(G2_2,$H36)*COUNTIF(G2_2,AP$7))+(COUNTIF(G2_3,$H36)*COUNTIF(G2_3,AP$7))+(COUNTIF(G2_4,$H36)*COUNTIF(G2_4,AP$7))+(COUNTIF(G2_5,$H36)*COUNTIF(G2_5,AP$7))+(COUNTIF(G2_6,$H36)*COUNTIF(G2_6,AP$7))+(COUNTIF(G2_7,$H36)*COUNTIF(G2_7,AP$7))+(COUNTIF(G2_8,$H36)*COUNTIF(G2_8,AP$7))+(COUNTIF(G2_9,$H36)*COUNTIF(G2_9,AP$7))+(COUNTIF(G2_10,$H36)*COUNTIF(G2_10,AP$7))+AP142)</f>
        <v>0</v>
      </c>
      <c r="AQ36" s="98">
        <f t="shared" si="80"/>
        <v>0</v>
      </c>
      <c r="AR36" s="98">
        <f t="shared" si="80"/>
        <v>0</v>
      </c>
      <c r="AS36" s="98">
        <f t="shared" si="80"/>
        <v>2</v>
      </c>
      <c r="AT36" s="98">
        <f t="shared" si="80"/>
        <v>0</v>
      </c>
      <c r="AU36" s="98">
        <f t="shared" si="80"/>
        <v>2</v>
      </c>
      <c r="AV36" s="98">
        <f t="shared" si="80"/>
        <v>1</v>
      </c>
      <c r="AW36" s="98">
        <f t="shared" si="80"/>
        <v>0</v>
      </c>
      <c r="AX36" s="98">
        <f t="shared" si="80"/>
        <v>0</v>
      </c>
      <c r="AY36" s="98">
        <f t="shared" si="80"/>
        <v>0</v>
      </c>
      <c r="AZ36" s="98">
        <f t="shared" si="80"/>
        <v>0</v>
      </c>
      <c r="BA36" s="98">
        <f t="shared" si="80"/>
        <v>0</v>
      </c>
      <c r="BB36" s="98">
        <f t="shared" si="80"/>
        <v>0</v>
      </c>
      <c r="BC36" s="98">
        <f t="shared" si="80"/>
        <v>0</v>
      </c>
      <c r="BD36" s="98">
        <f t="shared" si="80"/>
        <v>0</v>
      </c>
      <c r="BE36" s="98">
        <f t="shared" si="80"/>
        <v>0</v>
      </c>
      <c r="BF36" s="98">
        <f t="shared" si="80"/>
        <v>1</v>
      </c>
      <c r="BG36" s="98">
        <f t="shared" si="80"/>
        <v>3</v>
      </c>
      <c r="BH36" s="98">
        <f t="shared" si="80"/>
        <v>1</v>
      </c>
      <c r="BI36" s="98">
        <f t="shared" si="80"/>
        <v>1</v>
      </c>
      <c r="BJ36" s="98">
        <f t="shared" si="80"/>
        <v>0</v>
      </c>
      <c r="BK36" s="98">
        <f t="shared" si="80"/>
        <v>0</v>
      </c>
      <c r="BL36" s="98">
        <f t="shared" si="80"/>
        <v>0</v>
      </c>
      <c r="BM36" s="98">
        <f t="shared" si="80"/>
        <v>0</v>
      </c>
      <c r="BN36" s="98">
        <f t="shared" si="80"/>
        <v>0</v>
      </c>
      <c r="BO36" s="98">
        <f t="shared" si="80"/>
        <v>0</v>
      </c>
      <c r="BP36" s="98">
        <f t="shared" si="80"/>
        <v>0</v>
      </c>
      <c r="BQ36" s="98">
        <f t="shared" si="80"/>
        <v>0</v>
      </c>
      <c r="BR36" s="98">
        <f t="shared" si="80"/>
        <v>0</v>
      </c>
      <c r="BS36" s="98">
        <f t="shared" si="80"/>
        <v>0</v>
      </c>
      <c r="BT36" s="98">
        <f t="shared" si="80"/>
        <v>0</v>
      </c>
      <c r="BU36" s="98">
        <f t="shared" si="80"/>
        <v>0</v>
      </c>
      <c r="BV36" s="98">
        <f t="shared" ref="BV36:DE36" si="81">IF(ROW()=COLUMN(),"-",(COUNTIF(G1_1,$H36)*COUNTIF(G1_1,BV$7))+(COUNTIF(G1_2,$H36)*COUNTIF(G1_2,BV$7))+(COUNTIF(G1_3,$H36)*COUNTIF(G1_3,BV$7))+(COUNTIF(G1_4,$H36)*COUNTIF(G1_4,BV$7))+(COUNTIF(G1_5,$H36)*COUNTIF(G1_5,BV$7))+(COUNTIF(G1_6,$H36)*COUNTIF(G1_6,BV$7))+(COUNTIF(G1_7,$H36)*COUNTIF(G1_7,BV$7))+(COUNTIF(G1_8,$H36)*COUNTIF(G1_8,BV$7))+(COUNTIF(G1_9,$H36)*COUNTIF(G1_9,BV$7))+(COUNTIF(G1_10,$H36)*COUNTIF(G1_10,BV$7))+(COUNTIF(G2_1,$H36)*COUNTIF(G2_1,BV$7))+(COUNTIF(G2_2,$H36)*COUNTIF(G2_2,BV$7))+(COUNTIF(G2_3,$H36)*COUNTIF(G2_3,BV$7))+(COUNTIF(G2_4,$H36)*COUNTIF(G2_4,BV$7))+(COUNTIF(G2_5,$H36)*COUNTIF(G2_5,BV$7))+(COUNTIF(G2_6,$H36)*COUNTIF(G2_6,BV$7))+(COUNTIF(G2_7,$H36)*COUNTIF(G2_7,BV$7))+(COUNTIF(G2_8,$H36)*COUNTIF(G2_8,BV$7))+(COUNTIF(G2_9,$H36)*COUNTIF(G2_9,BV$7))+(COUNTIF(G2_10,$H36)*COUNTIF(G2_10,BV$7))+BV142)</f>
        <v>0</v>
      </c>
      <c r="BW36" s="98">
        <f t="shared" si="81"/>
        <v>0</v>
      </c>
      <c r="BX36" s="98">
        <f t="shared" si="81"/>
        <v>0</v>
      </c>
      <c r="BY36" s="98">
        <f t="shared" si="81"/>
        <v>0</v>
      </c>
      <c r="BZ36" s="98">
        <f t="shared" si="81"/>
        <v>0</v>
      </c>
      <c r="CA36" s="98">
        <f t="shared" si="81"/>
        <v>0</v>
      </c>
      <c r="CB36" s="98">
        <f t="shared" si="81"/>
        <v>0</v>
      </c>
      <c r="CC36" s="98">
        <f t="shared" si="81"/>
        <v>0</v>
      </c>
      <c r="CD36" s="98">
        <f t="shared" si="81"/>
        <v>0</v>
      </c>
      <c r="CE36" s="98">
        <f t="shared" si="81"/>
        <v>0</v>
      </c>
      <c r="CF36" s="98">
        <f t="shared" si="81"/>
        <v>0</v>
      </c>
      <c r="CG36" s="98">
        <f t="shared" si="81"/>
        <v>0</v>
      </c>
      <c r="CH36" s="98">
        <f t="shared" si="81"/>
        <v>0</v>
      </c>
      <c r="CI36" s="98">
        <f t="shared" si="81"/>
        <v>0</v>
      </c>
      <c r="CJ36" s="98">
        <f t="shared" si="81"/>
        <v>0</v>
      </c>
      <c r="CK36" s="98">
        <f t="shared" si="81"/>
        <v>0</v>
      </c>
      <c r="CL36" s="98">
        <f t="shared" si="81"/>
        <v>0</v>
      </c>
      <c r="CM36" s="98">
        <f t="shared" si="81"/>
        <v>0</v>
      </c>
      <c r="CN36" s="98">
        <f t="shared" si="81"/>
        <v>0</v>
      </c>
      <c r="CO36" s="98">
        <f t="shared" si="81"/>
        <v>0</v>
      </c>
      <c r="CP36" s="98">
        <f t="shared" si="81"/>
        <v>0</v>
      </c>
      <c r="CQ36" s="98">
        <f t="shared" si="81"/>
        <v>0</v>
      </c>
      <c r="CR36" s="98">
        <f t="shared" si="81"/>
        <v>0</v>
      </c>
      <c r="CS36" s="98">
        <f t="shared" si="81"/>
        <v>0</v>
      </c>
      <c r="CT36" s="98">
        <f t="shared" si="81"/>
        <v>0</v>
      </c>
      <c r="CU36" s="98">
        <f t="shared" si="81"/>
        <v>0</v>
      </c>
      <c r="CV36" s="98">
        <f t="shared" si="81"/>
        <v>0</v>
      </c>
      <c r="CW36" s="98">
        <f t="shared" si="81"/>
        <v>0</v>
      </c>
      <c r="CX36" s="98">
        <f t="shared" si="81"/>
        <v>0</v>
      </c>
      <c r="CY36" s="98">
        <f t="shared" si="81"/>
        <v>0</v>
      </c>
      <c r="CZ36" s="98">
        <f t="shared" si="81"/>
        <v>0</v>
      </c>
      <c r="DA36" s="98">
        <f t="shared" si="81"/>
        <v>0</v>
      </c>
      <c r="DB36" s="98">
        <f t="shared" si="81"/>
        <v>0</v>
      </c>
      <c r="DC36" s="98">
        <f t="shared" si="81"/>
        <v>0</v>
      </c>
      <c r="DD36" s="98">
        <f t="shared" si="81"/>
        <v>0</v>
      </c>
      <c r="DE36" s="98">
        <f t="shared" si="81"/>
        <v>0</v>
      </c>
      <c r="DF36">
        <f t="shared" si="6"/>
        <v>3.2</v>
      </c>
    </row>
    <row r="37" spans="8:110" ht="15.75">
      <c r="H37" s="64">
        <f>Registration!B38</f>
        <v>28</v>
      </c>
      <c r="I37" s="1" t="str">
        <f>Registration!C38</f>
        <v>Rick Dutton</v>
      </c>
      <c r="J37" s="98">
        <f t="shared" ref="J37:AO37" si="82">IF(ROW()=COLUMN(),"-",(COUNTIF(G1_1,$H37)*COUNTIF(G1_1,J$7))+(COUNTIF(G1_2,$H37)*COUNTIF(G1_2,J$7))+(COUNTIF(G1_3,$H37)*COUNTIF(G1_3,J$7))+(COUNTIF(G1_4,$H37)*COUNTIF(G1_4,J$7))+(COUNTIF(G1_5,$H37)*COUNTIF(G1_5,J$7))+(COUNTIF(G1_6,$H37)*COUNTIF(G1_6,J$7))+(COUNTIF(G1_7,$H37)*COUNTIF(G1_7,J$7))+(COUNTIF(G1_8,$H37)*COUNTIF(G1_8,J$7))+(COUNTIF(G1_9,$H37)*COUNTIF(G1_9,J$7))+(COUNTIF(G1_10,$H37)*COUNTIF(G1_10,J$7))+(COUNTIF(G2_1,$H37)*COUNTIF(G2_1,J$7))+(COUNTIF(G2_2,$H37)*COUNTIF(G2_2,J$7))+(COUNTIF(G2_3,$H37)*COUNTIF(G2_3,J$7))+(COUNTIF(G2_4,$H37)*COUNTIF(G2_4,J$7))+(COUNTIF(G2_5,$H37)*COUNTIF(G2_5,J$7))+(COUNTIF(G2_6,$H37)*COUNTIF(G2_6,J$7))+(COUNTIF(G2_7,$H37)*COUNTIF(G2_7,J$7))+(COUNTIF(G2_8,$H37)*COUNTIF(G2_8,J$7))+(COUNTIF(G2_9,$H37)*COUNTIF(G2_9,J$7))+(COUNTIF(G2_10,$H37)*COUNTIF(G2_10,J$7))+J143)</f>
        <v>0</v>
      </c>
      <c r="K37" s="98">
        <f t="shared" si="82"/>
        <v>0</v>
      </c>
      <c r="L37" s="98">
        <f t="shared" si="82"/>
        <v>0</v>
      </c>
      <c r="M37" s="98">
        <f t="shared" si="82"/>
        <v>2</v>
      </c>
      <c r="N37" s="98">
        <f t="shared" si="82"/>
        <v>2</v>
      </c>
      <c r="O37" s="98">
        <f t="shared" si="82"/>
        <v>2</v>
      </c>
      <c r="P37" s="98">
        <f t="shared" si="82"/>
        <v>0</v>
      </c>
      <c r="Q37" s="98">
        <f t="shared" si="82"/>
        <v>0</v>
      </c>
      <c r="R37" s="98">
        <f t="shared" si="82"/>
        <v>0</v>
      </c>
      <c r="S37" s="98">
        <f t="shared" si="82"/>
        <v>0</v>
      </c>
      <c r="T37" s="98">
        <f t="shared" si="82"/>
        <v>0</v>
      </c>
      <c r="U37" s="98">
        <f t="shared" si="82"/>
        <v>1</v>
      </c>
      <c r="V37" s="98">
        <f t="shared" si="82"/>
        <v>0</v>
      </c>
      <c r="W37" s="98">
        <f t="shared" si="82"/>
        <v>0</v>
      </c>
      <c r="X37" s="98">
        <f t="shared" si="82"/>
        <v>1</v>
      </c>
      <c r="Y37" s="98">
        <f t="shared" si="82"/>
        <v>0</v>
      </c>
      <c r="Z37" s="98">
        <f t="shared" si="82"/>
        <v>1</v>
      </c>
      <c r="AA37" s="98">
        <f t="shared" si="82"/>
        <v>1</v>
      </c>
      <c r="AB37" s="98">
        <f t="shared" si="82"/>
        <v>0</v>
      </c>
      <c r="AC37" s="98">
        <f t="shared" si="82"/>
        <v>0</v>
      </c>
      <c r="AD37" s="98">
        <f t="shared" si="82"/>
        <v>0</v>
      </c>
      <c r="AE37" s="98">
        <f t="shared" si="82"/>
        <v>0</v>
      </c>
      <c r="AF37" s="98">
        <f t="shared" si="82"/>
        <v>0</v>
      </c>
      <c r="AG37" s="98">
        <f t="shared" si="82"/>
        <v>0</v>
      </c>
      <c r="AH37" s="98">
        <f t="shared" si="82"/>
        <v>0</v>
      </c>
      <c r="AI37" s="98">
        <f t="shared" si="82"/>
        <v>0</v>
      </c>
      <c r="AJ37" s="98">
        <f t="shared" si="82"/>
        <v>1</v>
      </c>
      <c r="AK37" s="98" t="str">
        <f t="shared" si="82"/>
        <v>-</v>
      </c>
      <c r="AL37" s="98">
        <f t="shared" si="82"/>
        <v>1</v>
      </c>
      <c r="AM37" s="98">
        <f t="shared" si="82"/>
        <v>1</v>
      </c>
      <c r="AN37" s="98">
        <f t="shared" si="82"/>
        <v>0</v>
      </c>
      <c r="AO37" s="98">
        <f t="shared" si="82"/>
        <v>0</v>
      </c>
      <c r="AP37" s="98">
        <f t="shared" ref="AP37:BU37" si="83">IF(ROW()=COLUMN(),"-",(COUNTIF(G1_1,$H37)*COUNTIF(G1_1,AP$7))+(COUNTIF(G1_2,$H37)*COUNTIF(G1_2,AP$7))+(COUNTIF(G1_3,$H37)*COUNTIF(G1_3,AP$7))+(COUNTIF(G1_4,$H37)*COUNTIF(G1_4,AP$7))+(COUNTIF(G1_5,$H37)*COUNTIF(G1_5,AP$7))+(COUNTIF(G1_6,$H37)*COUNTIF(G1_6,AP$7))+(COUNTIF(G1_7,$H37)*COUNTIF(G1_7,AP$7))+(COUNTIF(G1_8,$H37)*COUNTIF(G1_8,AP$7))+(COUNTIF(G1_9,$H37)*COUNTIF(G1_9,AP$7))+(COUNTIF(G1_10,$H37)*COUNTIF(G1_10,AP$7))+(COUNTIF(G2_1,$H37)*COUNTIF(G2_1,AP$7))+(COUNTIF(G2_2,$H37)*COUNTIF(G2_2,AP$7))+(COUNTIF(G2_3,$H37)*COUNTIF(G2_3,AP$7))+(COUNTIF(G2_4,$H37)*COUNTIF(G2_4,AP$7))+(COUNTIF(G2_5,$H37)*COUNTIF(G2_5,AP$7))+(COUNTIF(G2_6,$H37)*COUNTIF(G2_6,AP$7))+(COUNTIF(G2_7,$H37)*COUNTIF(G2_7,AP$7))+(COUNTIF(G2_8,$H37)*COUNTIF(G2_8,AP$7))+(COUNTIF(G2_9,$H37)*COUNTIF(G2_9,AP$7))+(COUNTIF(G2_10,$H37)*COUNTIF(G2_10,AP$7))+AP143)</f>
        <v>0</v>
      </c>
      <c r="AQ37" s="98">
        <f t="shared" si="83"/>
        <v>0</v>
      </c>
      <c r="AR37" s="98">
        <f t="shared" si="83"/>
        <v>0</v>
      </c>
      <c r="AS37" s="98">
        <f t="shared" si="83"/>
        <v>3</v>
      </c>
      <c r="AT37" s="98">
        <f t="shared" si="83"/>
        <v>0</v>
      </c>
      <c r="AU37" s="98">
        <f t="shared" si="83"/>
        <v>1</v>
      </c>
      <c r="AV37" s="98">
        <f t="shared" si="83"/>
        <v>1</v>
      </c>
      <c r="AW37" s="98">
        <f t="shared" si="83"/>
        <v>0</v>
      </c>
      <c r="AX37" s="98">
        <f t="shared" si="83"/>
        <v>0</v>
      </c>
      <c r="AY37" s="98">
        <f t="shared" si="83"/>
        <v>0</v>
      </c>
      <c r="AZ37" s="98">
        <f t="shared" si="83"/>
        <v>0</v>
      </c>
      <c r="BA37" s="98">
        <f t="shared" si="83"/>
        <v>0</v>
      </c>
      <c r="BB37" s="98">
        <f t="shared" si="83"/>
        <v>0</v>
      </c>
      <c r="BC37" s="98">
        <f t="shared" si="83"/>
        <v>0</v>
      </c>
      <c r="BD37" s="98">
        <f t="shared" si="83"/>
        <v>0</v>
      </c>
      <c r="BE37" s="98">
        <f t="shared" si="83"/>
        <v>0</v>
      </c>
      <c r="BF37" s="98">
        <f t="shared" si="83"/>
        <v>0</v>
      </c>
      <c r="BG37" s="98">
        <f t="shared" si="83"/>
        <v>1</v>
      </c>
      <c r="BH37" s="98">
        <f t="shared" si="83"/>
        <v>1</v>
      </c>
      <c r="BI37" s="98">
        <f t="shared" si="83"/>
        <v>0</v>
      </c>
      <c r="BJ37" s="98">
        <f t="shared" si="83"/>
        <v>0</v>
      </c>
      <c r="BK37" s="98">
        <f t="shared" si="83"/>
        <v>0</v>
      </c>
      <c r="BL37" s="98">
        <f t="shared" si="83"/>
        <v>0</v>
      </c>
      <c r="BM37" s="98">
        <f t="shared" si="83"/>
        <v>0</v>
      </c>
      <c r="BN37" s="98">
        <f t="shared" si="83"/>
        <v>0</v>
      </c>
      <c r="BO37" s="98">
        <f t="shared" si="83"/>
        <v>0</v>
      </c>
      <c r="BP37" s="98">
        <f t="shared" si="83"/>
        <v>0</v>
      </c>
      <c r="BQ37" s="98">
        <f t="shared" si="83"/>
        <v>0</v>
      </c>
      <c r="BR37" s="98">
        <f t="shared" si="83"/>
        <v>0</v>
      </c>
      <c r="BS37" s="98">
        <f t="shared" si="83"/>
        <v>0</v>
      </c>
      <c r="BT37" s="98">
        <f t="shared" si="83"/>
        <v>0</v>
      </c>
      <c r="BU37" s="98">
        <f t="shared" si="83"/>
        <v>0</v>
      </c>
      <c r="BV37" s="98">
        <f t="shared" ref="BV37:DE37" si="84">IF(ROW()=COLUMN(),"-",(COUNTIF(G1_1,$H37)*COUNTIF(G1_1,BV$7))+(COUNTIF(G1_2,$H37)*COUNTIF(G1_2,BV$7))+(COUNTIF(G1_3,$H37)*COUNTIF(G1_3,BV$7))+(COUNTIF(G1_4,$H37)*COUNTIF(G1_4,BV$7))+(COUNTIF(G1_5,$H37)*COUNTIF(G1_5,BV$7))+(COUNTIF(G1_6,$H37)*COUNTIF(G1_6,BV$7))+(COUNTIF(G1_7,$H37)*COUNTIF(G1_7,BV$7))+(COUNTIF(G1_8,$H37)*COUNTIF(G1_8,BV$7))+(COUNTIF(G1_9,$H37)*COUNTIF(G1_9,BV$7))+(COUNTIF(G1_10,$H37)*COUNTIF(G1_10,BV$7))+(COUNTIF(G2_1,$H37)*COUNTIF(G2_1,BV$7))+(COUNTIF(G2_2,$H37)*COUNTIF(G2_2,BV$7))+(COUNTIF(G2_3,$H37)*COUNTIF(G2_3,BV$7))+(COUNTIF(G2_4,$H37)*COUNTIF(G2_4,BV$7))+(COUNTIF(G2_5,$H37)*COUNTIF(G2_5,BV$7))+(COUNTIF(G2_6,$H37)*COUNTIF(G2_6,BV$7))+(COUNTIF(G2_7,$H37)*COUNTIF(G2_7,BV$7))+(COUNTIF(G2_8,$H37)*COUNTIF(G2_8,BV$7))+(COUNTIF(G2_9,$H37)*COUNTIF(G2_9,BV$7))+(COUNTIF(G2_10,$H37)*COUNTIF(G2_10,BV$7))+BV143)</f>
        <v>0</v>
      </c>
      <c r="BW37" s="98">
        <f t="shared" si="84"/>
        <v>0</v>
      </c>
      <c r="BX37" s="98">
        <f t="shared" si="84"/>
        <v>0</v>
      </c>
      <c r="BY37" s="98">
        <f t="shared" si="84"/>
        <v>0</v>
      </c>
      <c r="BZ37" s="98">
        <f t="shared" si="84"/>
        <v>0</v>
      </c>
      <c r="CA37" s="98">
        <f t="shared" si="84"/>
        <v>0</v>
      </c>
      <c r="CB37" s="98">
        <f t="shared" si="84"/>
        <v>0</v>
      </c>
      <c r="CC37" s="98">
        <f t="shared" si="84"/>
        <v>0</v>
      </c>
      <c r="CD37" s="98">
        <f t="shared" si="84"/>
        <v>0</v>
      </c>
      <c r="CE37" s="98">
        <f t="shared" si="84"/>
        <v>0</v>
      </c>
      <c r="CF37" s="98">
        <f t="shared" si="84"/>
        <v>0</v>
      </c>
      <c r="CG37" s="98">
        <f t="shared" si="84"/>
        <v>0</v>
      </c>
      <c r="CH37" s="98">
        <f t="shared" si="84"/>
        <v>0</v>
      </c>
      <c r="CI37" s="98">
        <f t="shared" si="84"/>
        <v>0</v>
      </c>
      <c r="CJ37" s="98">
        <f t="shared" si="84"/>
        <v>0</v>
      </c>
      <c r="CK37" s="98">
        <f t="shared" si="84"/>
        <v>0</v>
      </c>
      <c r="CL37" s="98">
        <f t="shared" si="84"/>
        <v>0</v>
      </c>
      <c r="CM37" s="98">
        <f t="shared" si="84"/>
        <v>0</v>
      </c>
      <c r="CN37" s="98">
        <f t="shared" si="84"/>
        <v>0</v>
      </c>
      <c r="CO37" s="98">
        <f t="shared" si="84"/>
        <v>0</v>
      </c>
      <c r="CP37" s="98">
        <f t="shared" si="84"/>
        <v>0</v>
      </c>
      <c r="CQ37" s="98">
        <f t="shared" si="84"/>
        <v>0</v>
      </c>
      <c r="CR37" s="98">
        <f t="shared" si="84"/>
        <v>0</v>
      </c>
      <c r="CS37" s="98">
        <f t="shared" si="84"/>
        <v>0</v>
      </c>
      <c r="CT37" s="98">
        <f t="shared" si="84"/>
        <v>0</v>
      </c>
      <c r="CU37" s="98">
        <f t="shared" si="84"/>
        <v>0</v>
      </c>
      <c r="CV37" s="98">
        <f t="shared" si="84"/>
        <v>0</v>
      </c>
      <c r="CW37" s="98">
        <f t="shared" si="84"/>
        <v>0</v>
      </c>
      <c r="CX37" s="98">
        <f t="shared" si="84"/>
        <v>0</v>
      </c>
      <c r="CY37" s="98">
        <f t="shared" si="84"/>
        <v>0</v>
      </c>
      <c r="CZ37" s="98">
        <f t="shared" si="84"/>
        <v>0</v>
      </c>
      <c r="DA37" s="98">
        <f t="shared" si="84"/>
        <v>0</v>
      </c>
      <c r="DB37" s="98">
        <f t="shared" si="84"/>
        <v>0</v>
      </c>
      <c r="DC37" s="98">
        <f t="shared" si="84"/>
        <v>0</v>
      </c>
      <c r="DD37" s="98">
        <f t="shared" si="84"/>
        <v>0</v>
      </c>
      <c r="DE37" s="98">
        <f t="shared" si="84"/>
        <v>0</v>
      </c>
      <c r="DF37">
        <f t="shared" si="6"/>
        <v>3</v>
      </c>
    </row>
    <row r="38" spans="8:110" ht="15.75">
      <c r="H38" s="64">
        <f>Registration!B39</f>
        <v>29</v>
      </c>
      <c r="I38" s="1" t="str">
        <f>Registration!C39</f>
        <v>Matt Campbell</v>
      </c>
      <c r="J38" s="98">
        <f t="shared" ref="J38:AO38" si="85">IF(ROW()=COLUMN(),"-",(COUNTIF(G1_1,$H38)*COUNTIF(G1_1,J$7))+(COUNTIF(G1_2,$H38)*COUNTIF(G1_2,J$7))+(COUNTIF(G1_3,$H38)*COUNTIF(G1_3,J$7))+(COUNTIF(G1_4,$H38)*COUNTIF(G1_4,J$7))+(COUNTIF(G1_5,$H38)*COUNTIF(G1_5,J$7))+(COUNTIF(G1_6,$H38)*COUNTIF(G1_6,J$7))+(COUNTIF(G1_7,$H38)*COUNTIF(G1_7,J$7))+(COUNTIF(G1_8,$H38)*COUNTIF(G1_8,J$7))+(COUNTIF(G1_9,$H38)*COUNTIF(G1_9,J$7))+(COUNTIF(G1_10,$H38)*COUNTIF(G1_10,J$7))+(COUNTIF(G2_1,$H38)*COUNTIF(G2_1,J$7))+(COUNTIF(G2_2,$H38)*COUNTIF(G2_2,J$7))+(COUNTIF(G2_3,$H38)*COUNTIF(G2_3,J$7))+(COUNTIF(G2_4,$H38)*COUNTIF(G2_4,J$7))+(COUNTIF(G2_5,$H38)*COUNTIF(G2_5,J$7))+(COUNTIF(G2_6,$H38)*COUNTIF(G2_6,J$7))+(COUNTIF(G2_7,$H38)*COUNTIF(G2_7,J$7))+(COUNTIF(G2_8,$H38)*COUNTIF(G2_8,J$7))+(COUNTIF(G2_9,$H38)*COUNTIF(G2_9,J$7))+(COUNTIF(G2_10,$H38)*COUNTIF(G2_10,J$7))+J144)</f>
        <v>0</v>
      </c>
      <c r="K38" s="98">
        <f t="shared" si="85"/>
        <v>1</v>
      </c>
      <c r="L38" s="98">
        <f t="shared" si="85"/>
        <v>1</v>
      </c>
      <c r="M38" s="98">
        <f t="shared" si="85"/>
        <v>2</v>
      </c>
      <c r="N38" s="98">
        <f t="shared" si="85"/>
        <v>0</v>
      </c>
      <c r="O38" s="98">
        <f t="shared" si="85"/>
        <v>0</v>
      </c>
      <c r="P38" s="98">
        <f t="shared" si="85"/>
        <v>0</v>
      </c>
      <c r="Q38" s="98">
        <f t="shared" si="85"/>
        <v>0</v>
      </c>
      <c r="R38" s="98">
        <f t="shared" si="85"/>
        <v>2</v>
      </c>
      <c r="S38" s="98">
        <f t="shared" si="85"/>
        <v>2</v>
      </c>
      <c r="T38" s="98">
        <f t="shared" si="85"/>
        <v>0</v>
      </c>
      <c r="U38" s="98">
        <f t="shared" si="85"/>
        <v>2</v>
      </c>
      <c r="V38" s="98">
        <f t="shared" si="85"/>
        <v>0</v>
      </c>
      <c r="W38" s="98">
        <f t="shared" si="85"/>
        <v>0</v>
      </c>
      <c r="X38" s="98">
        <f t="shared" si="85"/>
        <v>0</v>
      </c>
      <c r="Y38" s="98">
        <f t="shared" si="85"/>
        <v>0</v>
      </c>
      <c r="Z38" s="98">
        <f t="shared" si="85"/>
        <v>0</v>
      </c>
      <c r="AA38" s="98">
        <f t="shared" si="85"/>
        <v>0</v>
      </c>
      <c r="AB38" s="98">
        <f t="shared" si="85"/>
        <v>0</v>
      </c>
      <c r="AC38" s="98">
        <f t="shared" si="85"/>
        <v>1</v>
      </c>
      <c r="AD38" s="98">
        <f t="shared" si="85"/>
        <v>1</v>
      </c>
      <c r="AE38" s="98">
        <f t="shared" si="85"/>
        <v>0</v>
      </c>
      <c r="AF38" s="98">
        <f t="shared" si="85"/>
        <v>1</v>
      </c>
      <c r="AG38" s="98">
        <f t="shared" si="85"/>
        <v>0</v>
      </c>
      <c r="AH38" s="98">
        <f t="shared" si="85"/>
        <v>1</v>
      </c>
      <c r="AI38" s="98">
        <f t="shared" si="85"/>
        <v>0</v>
      </c>
      <c r="AJ38" s="98">
        <f t="shared" si="85"/>
        <v>1</v>
      </c>
      <c r="AK38" s="98">
        <f t="shared" si="85"/>
        <v>1</v>
      </c>
      <c r="AL38" s="98" t="str">
        <f t="shared" si="85"/>
        <v>-</v>
      </c>
      <c r="AM38" s="98">
        <f t="shared" si="85"/>
        <v>0</v>
      </c>
      <c r="AN38" s="98">
        <f t="shared" si="85"/>
        <v>0</v>
      </c>
      <c r="AO38" s="98">
        <f t="shared" si="85"/>
        <v>0</v>
      </c>
      <c r="AP38" s="98">
        <f t="shared" ref="AP38:BU38" si="86">IF(ROW()=COLUMN(),"-",(COUNTIF(G1_1,$H38)*COUNTIF(G1_1,AP$7))+(COUNTIF(G1_2,$H38)*COUNTIF(G1_2,AP$7))+(COUNTIF(G1_3,$H38)*COUNTIF(G1_3,AP$7))+(COUNTIF(G1_4,$H38)*COUNTIF(G1_4,AP$7))+(COUNTIF(G1_5,$H38)*COUNTIF(G1_5,AP$7))+(COUNTIF(G1_6,$H38)*COUNTIF(G1_6,AP$7))+(COUNTIF(G1_7,$H38)*COUNTIF(G1_7,AP$7))+(COUNTIF(G1_8,$H38)*COUNTIF(G1_8,AP$7))+(COUNTIF(G1_9,$H38)*COUNTIF(G1_9,AP$7))+(COUNTIF(G1_10,$H38)*COUNTIF(G1_10,AP$7))+(COUNTIF(G2_1,$H38)*COUNTIF(G2_1,AP$7))+(COUNTIF(G2_2,$H38)*COUNTIF(G2_2,AP$7))+(COUNTIF(G2_3,$H38)*COUNTIF(G2_3,AP$7))+(COUNTIF(G2_4,$H38)*COUNTIF(G2_4,AP$7))+(COUNTIF(G2_5,$H38)*COUNTIF(G2_5,AP$7))+(COUNTIF(G2_6,$H38)*COUNTIF(G2_6,AP$7))+(COUNTIF(G2_7,$H38)*COUNTIF(G2_7,AP$7))+(COUNTIF(G2_8,$H38)*COUNTIF(G2_8,AP$7))+(COUNTIF(G2_9,$H38)*COUNTIF(G2_9,AP$7))+(COUNTIF(G2_10,$H38)*COUNTIF(G2_10,AP$7))+AP144)</f>
        <v>0</v>
      </c>
      <c r="AQ38" s="98">
        <f t="shared" si="86"/>
        <v>0</v>
      </c>
      <c r="AR38" s="98">
        <f t="shared" si="86"/>
        <v>0</v>
      </c>
      <c r="AS38" s="98">
        <f t="shared" si="86"/>
        <v>1</v>
      </c>
      <c r="AT38" s="98">
        <f t="shared" si="86"/>
        <v>1</v>
      </c>
      <c r="AU38" s="98">
        <f t="shared" si="86"/>
        <v>0</v>
      </c>
      <c r="AV38" s="98">
        <f t="shared" si="86"/>
        <v>0</v>
      </c>
      <c r="AW38" s="98">
        <f t="shared" si="86"/>
        <v>0</v>
      </c>
      <c r="AX38" s="98">
        <f t="shared" si="86"/>
        <v>0</v>
      </c>
      <c r="AY38" s="98">
        <f t="shared" si="86"/>
        <v>0</v>
      </c>
      <c r="AZ38" s="98">
        <f t="shared" si="86"/>
        <v>0</v>
      </c>
      <c r="BA38" s="98">
        <f t="shared" si="86"/>
        <v>0</v>
      </c>
      <c r="BB38" s="98">
        <f t="shared" si="86"/>
        <v>0</v>
      </c>
      <c r="BC38" s="98">
        <f t="shared" si="86"/>
        <v>1</v>
      </c>
      <c r="BD38" s="98">
        <f t="shared" si="86"/>
        <v>0</v>
      </c>
      <c r="BE38" s="98">
        <f t="shared" si="86"/>
        <v>0</v>
      </c>
      <c r="BF38" s="98">
        <f t="shared" si="86"/>
        <v>1</v>
      </c>
      <c r="BG38" s="98">
        <f t="shared" si="86"/>
        <v>1</v>
      </c>
      <c r="BH38" s="98">
        <f t="shared" si="86"/>
        <v>0</v>
      </c>
      <c r="BI38" s="98">
        <f t="shared" si="86"/>
        <v>0</v>
      </c>
      <c r="BJ38" s="98">
        <f t="shared" si="86"/>
        <v>0</v>
      </c>
      <c r="BK38" s="98">
        <f t="shared" si="86"/>
        <v>0</v>
      </c>
      <c r="BL38" s="98">
        <f t="shared" si="86"/>
        <v>0</v>
      </c>
      <c r="BM38" s="98">
        <f t="shared" si="86"/>
        <v>0</v>
      </c>
      <c r="BN38" s="98">
        <f t="shared" si="86"/>
        <v>0</v>
      </c>
      <c r="BO38" s="98">
        <f t="shared" si="86"/>
        <v>0</v>
      </c>
      <c r="BP38" s="98">
        <f t="shared" si="86"/>
        <v>0</v>
      </c>
      <c r="BQ38" s="98">
        <f t="shared" si="86"/>
        <v>0</v>
      </c>
      <c r="BR38" s="98">
        <f t="shared" si="86"/>
        <v>0</v>
      </c>
      <c r="BS38" s="98">
        <f t="shared" si="86"/>
        <v>0</v>
      </c>
      <c r="BT38" s="98">
        <f t="shared" si="86"/>
        <v>0</v>
      </c>
      <c r="BU38" s="98">
        <f t="shared" si="86"/>
        <v>0</v>
      </c>
      <c r="BV38" s="98">
        <f t="shared" ref="BV38:DE38" si="87">IF(ROW()=COLUMN(),"-",(COUNTIF(G1_1,$H38)*COUNTIF(G1_1,BV$7))+(COUNTIF(G1_2,$H38)*COUNTIF(G1_2,BV$7))+(COUNTIF(G1_3,$H38)*COUNTIF(G1_3,BV$7))+(COUNTIF(G1_4,$H38)*COUNTIF(G1_4,BV$7))+(COUNTIF(G1_5,$H38)*COUNTIF(G1_5,BV$7))+(COUNTIF(G1_6,$H38)*COUNTIF(G1_6,BV$7))+(COUNTIF(G1_7,$H38)*COUNTIF(G1_7,BV$7))+(COUNTIF(G1_8,$H38)*COUNTIF(G1_8,BV$7))+(COUNTIF(G1_9,$H38)*COUNTIF(G1_9,BV$7))+(COUNTIF(G1_10,$H38)*COUNTIF(G1_10,BV$7))+(COUNTIF(G2_1,$H38)*COUNTIF(G2_1,BV$7))+(COUNTIF(G2_2,$H38)*COUNTIF(G2_2,BV$7))+(COUNTIF(G2_3,$H38)*COUNTIF(G2_3,BV$7))+(COUNTIF(G2_4,$H38)*COUNTIF(G2_4,BV$7))+(COUNTIF(G2_5,$H38)*COUNTIF(G2_5,BV$7))+(COUNTIF(G2_6,$H38)*COUNTIF(G2_6,BV$7))+(COUNTIF(G2_7,$H38)*COUNTIF(G2_7,BV$7))+(COUNTIF(G2_8,$H38)*COUNTIF(G2_8,BV$7))+(COUNTIF(G2_9,$H38)*COUNTIF(G2_9,BV$7))+(COUNTIF(G2_10,$H38)*COUNTIF(G2_10,BV$7))+BV144)</f>
        <v>0</v>
      </c>
      <c r="BW38" s="98">
        <f t="shared" si="87"/>
        <v>0</v>
      </c>
      <c r="BX38" s="98">
        <f t="shared" si="87"/>
        <v>0</v>
      </c>
      <c r="BY38" s="98">
        <f t="shared" si="87"/>
        <v>0</v>
      </c>
      <c r="BZ38" s="98">
        <f t="shared" si="87"/>
        <v>0</v>
      </c>
      <c r="CA38" s="98">
        <f t="shared" si="87"/>
        <v>0</v>
      </c>
      <c r="CB38" s="98">
        <f t="shared" si="87"/>
        <v>0</v>
      </c>
      <c r="CC38" s="98">
        <f t="shared" si="87"/>
        <v>0</v>
      </c>
      <c r="CD38" s="98">
        <f t="shared" si="87"/>
        <v>0</v>
      </c>
      <c r="CE38" s="98">
        <f t="shared" si="87"/>
        <v>0</v>
      </c>
      <c r="CF38" s="98">
        <f t="shared" si="87"/>
        <v>0</v>
      </c>
      <c r="CG38" s="98">
        <f t="shared" si="87"/>
        <v>0</v>
      </c>
      <c r="CH38" s="98">
        <f t="shared" si="87"/>
        <v>0</v>
      </c>
      <c r="CI38" s="98">
        <f t="shared" si="87"/>
        <v>0</v>
      </c>
      <c r="CJ38" s="98">
        <f t="shared" si="87"/>
        <v>0</v>
      </c>
      <c r="CK38" s="98">
        <f t="shared" si="87"/>
        <v>0</v>
      </c>
      <c r="CL38" s="98">
        <f t="shared" si="87"/>
        <v>0</v>
      </c>
      <c r="CM38" s="98">
        <f t="shared" si="87"/>
        <v>0</v>
      </c>
      <c r="CN38" s="98">
        <f t="shared" si="87"/>
        <v>0</v>
      </c>
      <c r="CO38" s="98">
        <f t="shared" si="87"/>
        <v>0</v>
      </c>
      <c r="CP38" s="98">
        <f t="shared" si="87"/>
        <v>0</v>
      </c>
      <c r="CQ38" s="98">
        <f t="shared" si="87"/>
        <v>0</v>
      </c>
      <c r="CR38" s="98">
        <f t="shared" si="87"/>
        <v>0</v>
      </c>
      <c r="CS38" s="98">
        <f t="shared" si="87"/>
        <v>0</v>
      </c>
      <c r="CT38" s="98">
        <f t="shared" si="87"/>
        <v>0</v>
      </c>
      <c r="CU38" s="98">
        <f t="shared" si="87"/>
        <v>0</v>
      </c>
      <c r="CV38" s="98">
        <f t="shared" si="87"/>
        <v>0</v>
      </c>
      <c r="CW38" s="98">
        <f t="shared" si="87"/>
        <v>0</v>
      </c>
      <c r="CX38" s="98">
        <f t="shared" si="87"/>
        <v>0</v>
      </c>
      <c r="CY38" s="98">
        <f t="shared" si="87"/>
        <v>0</v>
      </c>
      <c r="CZ38" s="98">
        <f t="shared" si="87"/>
        <v>0</v>
      </c>
      <c r="DA38" s="98">
        <f t="shared" si="87"/>
        <v>0</v>
      </c>
      <c r="DB38" s="98">
        <f t="shared" si="87"/>
        <v>0</v>
      </c>
      <c r="DC38" s="98">
        <f t="shared" si="87"/>
        <v>0</v>
      </c>
      <c r="DD38" s="98">
        <f t="shared" si="87"/>
        <v>0</v>
      </c>
      <c r="DE38" s="98">
        <f t="shared" si="87"/>
        <v>0</v>
      </c>
      <c r="DF38">
        <f t="shared" si="6"/>
        <v>3.4</v>
      </c>
    </row>
    <row r="39" spans="8:110" ht="15.75">
      <c r="H39" s="64">
        <f>Registration!B40</f>
        <v>30</v>
      </c>
      <c r="I39" s="1" t="str">
        <f>Registration!C40</f>
        <v>Mike Coyne</v>
      </c>
      <c r="J39" s="98">
        <f t="shared" ref="J39:AO39" si="88">IF(ROW()=COLUMN(),"-",(COUNTIF(G1_1,$H39)*COUNTIF(G1_1,J$7))+(COUNTIF(G1_2,$H39)*COUNTIF(G1_2,J$7))+(COUNTIF(G1_3,$H39)*COUNTIF(G1_3,J$7))+(COUNTIF(G1_4,$H39)*COUNTIF(G1_4,J$7))+(COUNTIF(G1_5,$H39)*COUNTIF(G1_5,J$7))+(COUNTIF(G1_6,$H39)*COUNTIF(G1_6,J$7))+(COUNTIF(G1_7,$H39)*COUNTIF(G1_7,J$7))+(COUNTIF(G1_8,$H39)*COUNTIF(G1_8,J$7))+(COUNTIF(G1_9,$H39)*COUNTIF(G1_9,J$7))+(COUNTIF(G1_10,$H39)*COUNTIF(G1_10,J$7))+(COUNTIF(G2_1,$H39)*COUNTIF(G2_1,J$7))+(COUNTIF(G2_2,$H39)*COUNTIF(G2_2,J$7))+(COUNTIF(G2_3,$H39)*COUNTIF(G2_3,J$7))+(COUNTIF(G2_4,$H39)*COUNTIF(G2_4,J$7))+(COUNTIF(G2_5,$H39)*COUNTIF(G2_5,J$7))+(COUNTIF(G2_6,$H39)*COUNTIF(G2_6,J$7))+(COUNTIF(G2_7,$H39)*COUNTIF(G2_7,J$7))+(COUNTIF(G2_8,$H39)*COUNTIF(G2_8,J$7))+(COUNTIF(G2_9,$H39)*COUNTIF(G2_9,J$7))+(COUNTIF(G2_10,$H39)*COUNTIF(G2_10,J$7))+J145)</f>
        <v>0</v>
      </c>
      <c r="K39" s="98">
        <f t="shared" si="88"/>
        <v>0</v>
      </c>
      <c r="L39" s="98">
        <f t="shared" si="88"/>
        <v>1</v>
      </c>
      <c r="M39" s="98">
        <f t="shared" si="88"/>
        <v>0</v>
      </c>
      <c r="N39" s="98">
        <f t="shared" si="88"/>
        <v>1</v>
      </c>
      <c r="O39" s="98">
        <f t="shared" si="88"/>
        <v>0</v>
      </c>
      <c r="P39" s="98">
        <f t="shared" si="88"/>
        <v>0</v>
      </c>
      <c r="Q39" s="98">
        <f t="shared" si="88"/>
        <v>2</v>
      </c>
      <c r="R39" s="98">
        <f t="shared" si="88"/>
        <v>0</v>
      </c>
      <c r="S39" s="98">
        <f t="shared" si="88"/>
        <v>0</v>
      </c>
      <c r="T39" s="98">
        <f t="shared" si="88"/>
        <v>1</v>
      </c>
      <c r="U39" s="98">
        <f t="shared" si="88"/>
        <v>1</v>
      </c>
      <c r="V39" s="98">
        <f t="shared" si="88"/>
        <v>0</v>
      </c>
      <c r="W39" s="98">
        <f t="shared" si="88"/>
        <v>0</v>
      </c>
      <c r="X39" s="98">
        <f t="shared" si="88"/>
        <v>0</v>
      </c>
      <c r="Y39" s="98">
        <f t="shared" si="88"/>
        <v>0</v>
      </c>
      <c r="Z39" s="98">
        <f t="shared" si="88"/>
        <v>0</v>
      </c>
      <c r="AA39" s="98">
        <f t="shared" si="88"/>
        <v>0</v>
      </c>
      <c r="AB39" s="98">
        <f t="shared" si="88"/>
        <v>0</v>
      </c>
      <c r="AC39" s="98">
        <f t="shared" si="88"/>
        <v>0</v>
      </c>
      <c r="AD39" s="98">
        <f t="shared" si="88"/>
        <v>0</v>
      </c>
      <c r="AE39" s="98">
        <f t="shared" si="88"/>
        <v>0</v>
      </c>
      <c r="AF39" s="98">
        <f t="shared" si="88"/>
        <v>2</v>
      </c>
      <c r="AG39" s="98">
        <f t="shared" si="88"/>
        <v>1</v>
      </c>
      <c r="AH39" s="98">
        <f t="shared" si="88"/>
        <v>0</v>
      </c>
      <c r="AI39" s="98">
        <f t="shared" si="88"/>
        <v>0</v>
      </c>
      <c r="AJ39" s="98">
        <f t="shared" si="88"/>
        <v>3</v>
      </c>
      <c r="AK39" s="98">
        <f t="shared" si="88"/>
        <v>1</v>
      </c>
      <c r="AL39" s="98">
        <f t="shared" si="88"/>
        <v>0</v>
      </c>
      <c r="AM39" s="98" t="str">
        <f t="shared" si="88"/>
        <v>-</v>
      </c>
      <c r="AN39" s="98">
        <f t="shared" si="88"/>
        <v>0</v>
      </c>
      <c r="AO39" s="98">
        <f t="shared" si="88"/>
        <v>0</v>
      </c>
      <c r="AP39" s="98">
        <f t="shared" ref="AP39:BU39" si="89">IF(ROW()=COLUMN(),"-",(COUNTIF(G1_1,$H39)*COUNTIF(G1_1,AP$7))+(COUNTIF(G1_2,$H39)*COUNTIF(G1_2,AP$7))+(COUNTIF(G1_3,$H39)*COUNTIF(G1_3,AP$7))+(COUNTIF(G1_4,$H39)*COUNTIF(G1_4,AP$7))+(COUNTIF(G1_5,$H39)*COUNTIF(G1_5,AP$7))+(COUNTIF(G1_6,$H39)*COUNTIF(G1_6,AP$7))+(COUNTIF(G1_7,$H39)*COUNTIF(G1_7,AP$7))+(COUNTIF(G1_8,$H39)*COUNTIF(G1_8,AP$7))+(COUNTIF(G1_9,$H39)*COUNTIF(G1_9,AP$7))+(COUNTIF(G1_10,$H39)*COUNTIF(G1_10,AP$7))+(COUNTIF(G2_1,$H39)*COUNTIF(G2_1,AP$7))+(COUNTIF(G2_2,$H39)*COUNTIF(G2_2,AP$7))+(COUNTIF(G2_3,$H39)*COUNTIF(G2_3,AP$7))+(COUNTIF(G2_4,$H39)*COUNTIF(G2_4,AP$7))+(COUNTIF(G2_5,$H39)*COUNTIF(G2_5,AP$7))+(COUNTIF(G2_6,$H39)*COUNTIF(G2_6,AP$7))+(COUNTIF(G2_7,$H39)*COUNTIF(G2_7,AP$7))+(COUNTIF(G2_8,$H39)*COUNTIF(G2_8,AP$7))+(COUNTIF(G2_9,$H39)*COUNTIF(G2_9,AP$7))+(COUNTIF(G2_10,$H39)*COUNTIF(G2_10,AP$7))+AP145)</f>
        <v>0</v>
      </c>
      <c r="AQ39" s="98">
        <f t="shared" si="89"/>
        <v>0</v>
      </c>
      <c r="AR39" s="98">
        <f t="shared" si="89"/>
        <v>0</v>
      </c>
      <c r="AS39" s="98">
        <f t="shared" si="89"/>
        <v>1</v>
      </c>
      <c r="AT39" s="98">
        <f t="shared" si="89"/>
        <v>0</v>
      </c>
      <c r="AU39" s="98">
        <f t="shared" si="89"/>
        <v>4</v>
      </c>
      <c r="AV39" s="98">
        <f t="shared" si="89"/>
        <v>0</v>
      </c>
      <c r="AW39" s="98">
        <f t="shared" si="89"/>
        <v>0</v>
      </c>
      <c r="AX39" s="98">
        <f t="shared" si="89"/>
        <v>0</v>
      </c>
      <c r="AY39" s="98">
        <f t="shared" si="89"/>
        <v>0</v>
      </c>
      <c r="AZ39" s="98">
        <f t="shared" si="89"/>
        <v>0</v>
      </c>
      <c r="BA39" s="98">
        <f t="shared" si="89"/>
        <v>0</v>
      </c>
      <c r="BB39" s="98">
        <f t="shared" si="89"/>
        <v>0</v>
      </c>
      <c r="BC39" s="98">
        <f t="shared" si="89"/>
        <v>2</v>
      </c>
      <c r="BD39" s="98">
        <f t="shared" si="89"/>
        <v>0</v>
      </c>
      <c r="BE39" s="98">
        <f t="shared" si="89"/>
        <v>0</v>
      </c>
      <c r="BF39" s="98">
        <f t="shared" si="89"/>
        <v>1</v>
      </c>
      <c r="BG39" s="98">
        <f t="shared" si="89"/>
        <v>1</v>
      </c>
      <c r="BH39" s="98">
        <f t="shared" si="89"/>
        <v>1</v>
      </c>
      <c r="BI39" s="98">
        <f t="shared" si="89"/>
        <v>1</v>
      </c>
      <c r="BJ39" s="98">
        <f t="shared" si="89"/>
        <v>1</v>
      </c>
      <c r="BK39" s="98">
        <f t="shared" si="89"/>
        <v>0</v>
      </c>
      <c r="BL39" s="98">
        <f t="shared" si="89"/>
        <v>0</v>
      </c>
      <c r="BM39" s="98">
        <f t="shared" si="89"/>
        <v>0</v>
      </c>
      <c r="BN39" s="98">
        <f t="shared" si="89"/>
        <v>0</v>
      </c>
      <c r="BO39" s="98">
        <f t="shared" si="89"/>
        <v>0</v>
      </c>
      <c r="BP39" s="98">
        <f t="shared" si="89"/>
        <v>0</v>
      </c>
      <c r="BQ39" s="98">
        <f t="shared" si="89"/>
        <v>0</v>
      </c>
      <c r="BR39" s="98">
        <f t="shared" si="89"/>
        <v>0</v>
      </c>
      <c r="BS39" s="98">
        <f t="shared" si="89"/>
        <v>0</v>
      </c>
      <c r="BT39" s="98">
        <f t="shared" si="89"/>
        <v>0</v>
      </c>
      <c r="BU39" s="98">
        <f t="shared" si="89"/>
        <v>0</v>
      </c>
      <c r="BV39" s="98">
        <f t="shared" ref="BV39:DE39" si="90">IF(ROW()=COLUMN(),"-",(COUNTIF(G1_1,$H39)*COUNTIF(G1_1,BV$7))+(COUNTIF(G1_2,$H39)*COUNTIF(G1_2,BV$7))+(COUNTIF(G1_3,$H39)*COUNTIF(G1_3,BV$7))+(COUNTIF(G1_4,$H39)*COUNTIF(G1_4,BV$7))+(COUNTIF(G1_5,$H39)*COUNTIF(G1_5,BV$7))+(COUNTIF(G1_6,$H39)*COUNTIF(G1_6,BV$7))+(COUNTIF(G1_7,$H39)*COUNTIF(G1_7,BV$7))+(COUNTIF(G1_8,$H39)*COUNTIF(G1_8,BV$7))+(COUNTIF(G1_9,$H39)*COUNTIF(G1_9,BV$7))+(COUNTIF(G1_10,$H39)*COUNTIF(G1_10,BV$7))+(COUNTIF(G2_1,$H39)*COUNTIF(G2_1,BV$7))+(COUNTIF(G2_2,$H39)*COUNTIF(G2_2,BV$7))+(COUNTIF(G2_3,$H39)*COUNTIF(G2_3,BV$7))+(COUNTIF(G2_4,$H39)*COUNTIF(G2_4,BV$7))+(COUNTIF(G2_5,$H39)*COUNTIF(G2_5,BV$7))+(COUNTIF(G2_6,$H39)*COUNTIF(G2_6,BV$7))+(COUNTIF(G2_7,$H39)*COUNTIF(G2_7,BV$7))+(COUNTIF(G2_8,$H39)*COUNTIF(G2_8,BV$7))+(COUNTIF(G2_9,$H39)*COUNTIF(G2_9,BV$7))+(COUNTIF(G2_10,$H39)*COUNTIF(G2_10,BV$7))+BV145)</f>
        <v>0</v>
      </c>
      <c r="BW39" s="98">
        <f t="shared" si="90"/>
        <v>0</v>
      </c>
      <c r="BX39" s="98">
        <f t="shared" si="90"/>
        <v>0</v>
      </c>
      <c r="BY39" s="98">
        <f t="shared" si="90"/>
        <v>0</v>
      </c>
      <c r="BZ39" s="98">
        <f t="shared" si="90"/>
        <v>0</v>
      </c>
      <c r="CA39" s="98">
        <f t="shared" si="90"/>
        <v>0</v>
      </c>
      <c r="CB39" s="98">
        <f t="shared" si="90"/>
        <v>0</v>
      </c>
      <c r="CC39" s="98">
        <f t="shared" si="90"/>
        <v>0</v>
      </c>
      <c r="CD39" s="98">
        <f t="shared" si="90"/>
        <v>0</v>
      </c>
      <c r="CE39" s="98">
        <f t="shared" si="90"/>
        <v>0</v>
      </c>
      <c r="CF39" s="98">
        <f t="shared" si="90"/>
        <v>0</v>
      </c>
      <c r="CG39" s="98">
        <f t="shared" si="90"/>
        <v>0</v>
      </c>
      <c r="CH39" s="98">
        <f t="shared" si="90"/>
        <v>0</v>
      </c>
      <c r="CI39" s="98">
        <f t="shared" si="90"/>
        <v>0</v>
      </c>
      <c r="CJ39" s="98">
        <f t="shared" si="90"/>
        <v>0</v>
      </c>
      <c r="CK39" s="98">
        <f t="shared" si="90"/>
        <v>0</v>
      </c>
      <c r="CL39" s="98">
        <f t="shared" si="90"/>
        <v>0</v>
      </c>
      <c r="CM39" s="98">
        <f t="shared" si="90"/>
        <v>0</v>
      </c>
      <c r="CN39" s="98">
        <f t="shared" si="90"/>
        <v>0</v>
      </c>
      <c r="CO39" s="98">
        <f t="shared" si="90"/>
        <v>0</v>
      </c>
      <c r="CP39" s="98">
        <f t="shared" si="90"/>
        <v>0</v>
      </c>
      <c r="CQ39" s="98">
        <f t="shared" si="90"/>
        <v>0</v>
      </c>
      <c r="CR39" s="98">
        <f t="shared" si="90"/>
        <v>0</v>
      </c>
      <c r="CS39" s="98">
        <f t="shared" si="90"/>
        <v>0</v>
      </c>
      <c r="CT39" s="98">
        <f t="shared" si="90"/>
        <v>0</v>
      </c>
      <c r="CU39" s="98">
        <f t="shared" si="90"/>
        <v>0</v>
      </c>
      <c r="CV39" s="98">
        <f t="shared" si="90"/>
        <v>0</v>
      </c>
      <c r="CW39" s="98">
        <f t="shared" si="90"/>
        <v>0</v>
      </c>
      <c r="CX39" s="98">
        <f t="shared" si="90"/>
        <v>0</v>
      </c>
      <c r="CY39" s="98">
        <f t="shared" si="90"/>
        <v>0</v>
      </c>
      <c r="CZ39" s="98">
        <f t="shared" si="90"/>
        <v>0</v>
      </c>
      <c r="DA39" s="98">
        <f t="shared" si="90"/>
        <v>0</v>
      </c>
      <c r="DB39" s="98">
        <f t="shared" si="90"/>
        <v>0</v>
      </c>
      <c r="DC39" s="98">
        <f t="shared" si="90"/>
        <v>0</v>
      </c>
      <c r="DD39" s="98">
        <f t="shared" si="90"/>
        <v>0</v>
      </c>
      <c r="DE39" s="98">
        <f t="shared" si="90"/>
        <v>0</v>
      </c>
      <c r="DF39">
        <f t="shared" si="6"/>
        <v>3.4</v>
      </c>
    </row>
    <row r="40" spans="8:110" ht="15.75">
      <c r="H40" s="64">
        <f>Registration!B41</f>
        <v>31</v>
      </c>
      <c r="I40" s="1" t="str">
        <f>Registration!C41</f>
        <v>Allen Hammack</v>
      </c>
      <c r="J40" s="98">
        <f t="shared" ref="J40:AO40" si="91">IF(ROW()=COLUMN(),"-",(COUNTIF(G1_1,$H40)*COUNTIF(G1_1,J$7))+(COUNTIF(G1_2,$H40)*COUNTIF(G1_2,J$7))+(COUNTIF(G1_3,$H40)*COUNTIF(G1_3,J$7))+(COUNTIF(G1_4,$H40)*COUNTIF(G1_4,J$7))+(COUNTIF(G1_5,$H40)*COUNTIF(G1_5,J$7))+(COUNTIF(G1_6,$H40)*COUNTIF(G1_6,J$7))+(COUNTIF(G1_7,$H40)*COUNTIF(G1_7,J$7))+(COUNTIF(G1_8,$H40)*COUNTIF(G1_8,J$7))+(COUNTIF(G1_9,$H40)*COUNTIF(G1_9,J$7))+(COUNTIF(G1_10,$H40)*COUNTIF(G1_10,J$7))+(COUNTIF(G2_1,$H40)*COUNTIF(G2_1,J$7))+(COUNTIF(G2_2,$H40)*COUNTIF(G2_2,J$7))+(COUNTIF(G2_3,$H40)*COUNTIF(G2_3,J$7))+(COUNTIF(G2_4,$H40)*COUNTIF(G2_4,J$7))+(COUNTIF(G2_5,$H40)*COUNTIF(G2_5,J$7))+(COUNTIF(G2_6,$H40)*COUNTIF(G2_6,J$7))+(COUNTIF(G2_7,$H40)*COUNTIF(G2_7,J$7))+(COUNTIF(G2_8,$H40)*COUNTIF(G2_8,J$7))+(COUNTIF(G2_9,$H40)*COUNTIF(G2_9,J$7))+(COUNTIF(G2_10,$H40)*COUNTIF(G2_10,J$7))+J146)</f>
        <v>0</v>
      </c>
      <c r="K40" s="98">
        <f t="shared" si="91"/>
        <v>0</v>
      </c>
      <c r="L40" s="98">
        <f t="shared" si="91"/>
        <v>0</v>
      </c>
      <c r="M40" s="98">
        <f t="shared" si="91"/>
        <v>0</v>
      </c>
      <c r="N40" s="98">
        <f t="shared" si="91"/>
        <v>0</v>
      </c>
      <c r="O40" s="98">
        <f t="shared" si="91"/>
        <v>0</v>
      </c>
      <c r="P40" s="98">
        <f t="shared" si="91"/>
        <v>0</v>
      </c>
      <c r="Q40" s="98">
        <f t="shared" si="91"/>
        <v>0</v>
      </c>
      <c r="R40" s="98">
        <f t="shared" si="91"/>
        <v>0</v>
      </c>
      <c r="S40" s="98">
        <f t="shared" si="91"/>
        <v>0</v>
      </c>
      <c r="T40" s="98">
        <f t="shared" si="91"/>
        <v>0</v>
      </c>
      <c r="U40" s="98">
        <f t="shared" si="91"/>
        <v>0</v>
      </c>
      <c r="V40" s="98">
        <f t="shared" si="91"/>
        <v>0</v>
      </c>
      <c r="W40" s="98">
        <f t="shared" si="91"/>
        <v>0</v>
      </c>
      <c r="X40" s="98">
        <f t="shared" si="91"/>
        <v>0</v>
      </c>
      <c r="Y40" s="98">
        <f t="shared" si="91"/>
        <v>0</v>
      </c>
      <c r="Z40" s="98">
        <f t="shared" si="91"/>
        <v>0</v>
      </c>
      <c r="AA40" s="98">
        <f t="shared" si="91"/>
        <v>0</v>
      </c>
      <c r="AB40" s="98">
        <f t="shared" si="91"/>
        <v>0</v>
      </c>
      <c r="AC40" s="98">
        <f t="shared" si="91"/>
        <v>0</v>
      </c>
      <c r="AD40" s="98">
        <f t="shared" si="91"/>
        <v>0</v>
      </c>
      <c r="AE40" s="98">
        <f t="shared" si="91"/>
        <v>0</v>
      </c>
      <c r="AF40" s="98">
        <f t="shared" si="91"/>
        <v>0</v>
      </c>
      <c r="AG40" s="98">
        <f t="shared" si="91"/>
        <v>0</v>
      </c>
      <c r="AH40" s="98">
        <f t="shared" si="91"/>
        <v>0</v>
      </c>
      <c r="AI40" s="98">
        <f t="shared" si="91"/>
        <v>0</v>
      </c>
      <c r="AJ40" s="98">
        <f t="shared" si="91"/>
        <v>0</v>
      </c>
      <c r="AK40" s="98">
        <f t="shared" si="91"/>
        <v>0</v>
      </c>
      <c r="AL40" s="98">
        <f t="shared" si="91"/>
        <v>0</v>
      </c>
      <c r="AM40" s="98">
        <f t="shared" si="91"/>
        <v>0</v>
      </c>
      <c r="AN40" s="98" t="str">
        <f t="shared" si="91"/>
        <v>-</v>
      </c>
      <c r="AO40" s="98">
        <f t="shared" si="91"/>
        <v>0</v>
      </c>
      <c r="AP40" s="98">
        <f t="shared" ref="AP40:BU40" si="92">IF(ROW()=COLUMN(),"-",(COUNTIF(G1_1,$H40)*COUNTIF(G1_1,AP$7))+(COUNTIF(G1_2,$H40)*COUNTIF(G1_2,AP$7))+(COUNTIF(G1_3,$H40)*COUNTIF(G1_3,AP$7))+(COUNTIF(G1_4,$H40)*COUNTIF(G1_4,AP$7))+(COUNTIF(G1_5,$H40)*COUNTIF(G1_5,AP$7))+(COUNTIF(G1_6,$H40)*COUNTIF(G1_6,AP$7))+(COUNTIF(G1_7,$H40)*COUNTIF(G1_7,AP$7))+(COUNTIF(G1_8,$H40)*COUNTIF(G1_8,AP$7))+(COUNTIF(G1_9,$H40)*COUNTIF(G1_9,AP$7))+(COUNTIF(G1_10,$H40)*COUNTIF(G1_10,AP$7))+(COUNTIF(G2_1,$H40)*COUNTIF(G2_1,AP$7))+(COUNTIF(G2_2,$H40)*COUNTIF(G2_2,AP$7))+(COUNTIF(G2_3,$H40)*COUNTIF(G2_3,AP$7))+(COUNTIF(G2_4,$H40)*COUNTIF(G2_4,AP$7))+(COUNTIF(G2_5,$H40)*COUNTIF(G2_5,AP$7))+(COUNTIF(G2_6,$H40)*COUNTIF(G2_6,AP$7))+(COUNTIF(G2_7,$H40)*COUNTIF(G2_7,AP$7))+(COUNTIF(G2_8,$H40)*COUNTIF(G2_8,AP$7))+(COUNTIF(G2_9,$H40)*COUNTIF(G2_9,AP$7))+(COUNTIF(G2_10,$H40)*COUNTIF(G2_10,AP$7))+AP146)</f>
        <v>0</v>
      </c>
      <c r="AQ40" s="98">
        <f t="shared" si="92"/>
        <v>0</v>
      </c>
      <c r="AR40" s="98">
        <f t="shared" si="92"/>
        <v>0</v>
      </c>
      <c r="AS40" s="98">
        <f t="shared" si="92"/>
        <v>0</v>
      </c>
      <c r="AT40" s="98">
        <f t="shared" si="92"/>
        <v>0</v>
      </c>
      <c r="AU40" s="98">
        <f t="shared" si="92"/>
        <v>0</v>
      </c>
      <c r="AV40" s="98">
        <f t="shared" si="92"/>
        <v>0</v>
      </c>
      <c r="AW40" s="98">
        <f t="shared" si="92"/>
        <v>0</v>
      </c>
      <c r="AX40" s="98">
        <f t="shared" si="92"/>
        <v>0</v>
      </c>
      <c r="AY40" s="98">
        <f t="shared" si="92"/>
        <v>0</v>
      </c>
      <c r="AZ40" s="98">
        <f t="shared" si="92"/>
        <v>0</v>
      </c>
      <c r="BA40" s="98">
        <f t="shared" si="92"/>
        <v>0</v>
      </c>
      <c r="BB40" s="98">
        <f t="shared" si="92"/>
        <v>0</v>
      </c>
      <c r="BC40" s="98">
        <f t="shared" si="92"/>
        <v>0</v>
      </c>
      <c r="BD40" s="98">
        <f t="shared" si="92"/>
        <v>0</v>
      </c>
      <c r="BE40" s="98">
        <f t="shared" si="92"/>
        <v>0</v>
      </c>
      <c r="BF40" s="98">
        <f t="shared" si="92"/>
        <v>0</v>
      </c>
      <c r="BG40" s="98">
        <f t="shared" si="92"/>
        <v>0</v>
      </c>
      <c r="BH40" s="98">
        <f t="shared" si="92"/>
        <v>0</v>
      </c>
      <c r="BI40" s="98">
        <f t="shared" si="92"/>
        <v>0</v>
      </c>
      <c r="BJ40" s="98">
        <f t="shared" si="92"/>
        <v>0</v>
      </c>
      <c r="BK40" s="98">
        <f t="shared" si="92"/>
        <v>0</v>
      </c>
      <c r="BL40" s="98">
        <f t="shared" si="92"/>
        <v>0</v>
      </c>
      <c r="BM40" s="98">
        <f t="shared" si="92"/>
        <v>0</v>
      </c>
      <c r="BN40" s="98">
        <f t="shared" si="92"/>
        <v>0</v>
      </c>
      <c r="BO40" s="98">
        <f t="shared" si="92"/>
        <v>0</v>
      </c>
      <c r="BP40" s="98">
        <f t="shared" si="92"/>
        <v>0</v>
      </c>
      <c r="BQ40" s="98">
        <f t="shared" si="92"/>
        <v>0</v>
      </c>
      <c r="BR40" s="98">
        <f t="shared" si="92"/>
        <v>0</v>
      </c>
      <c r="BS40" s="98">
        <f t="shared" si="92"/>
        <v>0</v>
      </c>
      <c r="BT40" s="98">
        <f t="shared" si="92"/>
        <v>0</v>
      </c>
      <c r="BU40" s="98">
        <f t="shared" si="92"/>
        <v>0</v>
      </c>
      <c r="BV40" s="98">
        <f t="shared" ref="BV40:DE40" si="93">IF(ROW()=COLUMN(),"-",(COUNTIF(G1_1,$H40)*COUNTIF(G1_1,BV$7))+(COUNTIF(G1_2,$H40)*COUNTIF(G1_2,BV$7))+(COUNTIF(G1_3,$H40)*COUNTIF(G1_3,BV$7))+(COUNTIF(G1_4,$H40)*COUNTIF(G1_4,BV$7))+(COUNTIF(G1_5,$H40)*COUNTIF(G1_5,BV$7))+(COUNTIF(G1_6,$H40)*COUNTIF(G1_6,BV$7))+(COUNTIF(G1_7,$H40)*COUNTIF(G1_7,BV$7))+(COUNTIF(G1_8,$H40)*COUNTIF(G1_8,BV$7))+(COUNTIF(G1_9,$H40)*COUNTIF(G1_9,BV$7))+(COUNTIF(G1_10,$H40)*COUNTIF(G1_10,BV$7))+(COUNTIF(G2_1,$H40)*COUNTIF(G2_1,BV$7))+(COUNTIF(G2_2,$H40)*COUNTIF(G2_2,BV$7))+(COUNTIF(G2_3,$H40)*COUNTIF(G2_3,BV$7))+(COUNTIF(G2_4,$H40)*COUNTIF(G2_4,BV$7))+(COUNTIF(G2_5,$H40)*COUNTIF(G2_5,BV$7))+(COUNTIF(G2_6,$H40)*COUNTIF(G2_6,BV$7))+(COUNTIF(G2_7,$H40)*COUNTIF(G2_7,BV$7))+(COUNTIF(G2_8,$H40)*COUNTIF(G2_8,BV$7))+(COUNTIF(G2_9,$H40)*COUNTIF(G2_9,BV$7))+(COUNTIF(G2_10,$H40)*COUNTIF(G2_10,BV$7))+BV146)</f>
        <v>0</v>
      </c>
      <c r="BW40" s="98">
        <f t="shared" si="93"/>
        <v>0</v>
      </c>
      <c r="BX40" s="98">
        <f t="shared" si="93"/>
        <v>0</v>
      </c>
      <c r="BY40" s="98">
        <f t="shared" si="93"/>
        <v>0</v>
      </c>
      <c r="BZ40" s="98">
        <f t="shared" si="93"/>
        <v>0</v>
      </c>
      <c r="CA40" s="98">
        <f t="shared" si="93"/>
        <v>0</v>
      </c>
      <c r="CB40" s="98">
        <f t="shared" si="93"/>
        <v>0</v>
      </c>
      <c r="CC40" s="98">
        <f t="shared" si="93"/>
        <v>0</v>
      </c>
      <c r="CD40" s="98">
        <f t="shared" si="93"/>
        <v>0</v>
      </c>
      <c r="CE40" s="98">
        <f t="shared" si="93"/>
        <v>0</v>
      </c>
      <c r="CF40" s="98">
        <f t="shared" si="93"/>
        <v>0</v>
      </c>
      <c r="CG40" s="98">
        <f t="shared" si="93"/>
        <v>0</v>
      </c>
      <c r="CH40" s="98">
        <f t="shared" si="93"/>
        <v>0</v>
      </c>
      <c r="CI40" s="98">
        <f t="shared" si="93"/>
        <v>0</v>
      </c>
      <c r="CJ40" s="98">
        <f t="shared" si="93"/>
        <v>0</v>
      </c>
      <c r="CK40" s="98">
        <f t="shared" si="93"/>
        <v>0</v>
      </c>
      <c r="CL40" s="98">
        <f t="shared" si="93"/>
        <v>0</v>
      </c>
      <c r="CM40" s="98">
        <f t="shared" si="93"/>
        <v>0</v>
      </c>
      <c r="CN40" s="98">
        <f t="shared" si="93"/>
        <v>0</v>
      </c>
      <c r="CO40" s="98">
        <f t="shared" si="93"/>
        <v>0</v>
      </c>
      <c r="CP40" s="98">
        <f t="shared" si="93"/>
        <v>0</v>
      </c>
      <c r="CQ40" s="98">
        <f t="shared" si="93"/>
        <v>0</v>
      </c>
      <c r="CR40" s="98">
        <f t="shared" si="93"/>
        <v>0</v>
      </c>
      <c r="CS40" s="98">
        <f t="shared" si="93"/>
        <v>0</v>
      </c>
      <c r="CT40" s="98">
        <f t="shared" si="93"/>
        <v>0</v>
      </c>
      <c r="CU40" s="98">
        <f t="shared" si="93"/>
        <v>0</v>
      </c>
      <c r="CV40" s="98">
        <f t="shared" si="93"/>
        <v>0</v>
      </c>
      <c r="CW40" s="98">
        <f t="shared" si="93"/>
        <v>0</v>
      </c>
      <c r="CX40" s="98">
        <f t="shared" si="93"/>
        <v>0</v>
      </c>
      <c r="CY40" s="98">
        <f t="shared" si="93"/>
        <v>0</v>
      </c>
      <c r="CZ40" s="98">
        <f t="shared" si="93"/>
        <v>0</v>
      </c>
      <c r="DA40" s="98">
        <f t="shared" si="93"/>
        <v>0</v>
      </c>
      <c r="DB40" s="98">
        <f t="shared" si="93"/>
        <v>0</v>
      </c>
      <c r="DC40" s="98">
        <f t="shared" si="93"/>
        <v>0</v>
      </c>
      <c r="DD40" s="98">
        <f t="shared" si="93"/>
        <v>0</v>
      </c>
      <c r="DE40" s="98">
        <f t="shared" si="93"/>
        <v>0</v>
      </c>
      <c r="DF40">
        <f t="shared" si="6"/>
        <v>0</v>
      </c>
    </row>
    <row r="41" spans="8:110" ht="15.75">
      <c r="H41" s="64">
        <f>Registration!B42</f>
        <v>32</v>
      </c>
      <c r="I41" s="1" t="str">
        <f>Registration!C42</f>
        <v>Rick Conrad</v>
      </c>
      <c r="J41" s="98">
        <f t="shared" ref="J41:AO41" si="94">IF(ROW()=COLUMN(),"-",(COUNTIF(G1_1,$H41)*COUNTIF(G1_1,J$7))+(COUNTIF(G1_2,$H41)*COUNTIF(G1_2,J$7))+(COUNTIF(G1_3,$H41)*COUNTIF(G1_3,J$7))+(COUNTIF(G1_4,$H41)*COUNTIF(G1_4,J$7))+(COUNTIF(G1_5,$H41)*COUNTIF(G1_5,J$7))+(COUNTIF(G1_6,$H41)*COUNTIF(G1_6,J$7))+(COUNTIF(G1_7,$H41)*COUNTIF(G1_7,J$7))+(COUNTIF(G1_8,$H41)*COUNTIF(G1_8,J$7))+(COUNTIF(G1_9,$H41)*COUNTIF(G1_9,J$7))+(COUNTIF(G1_10,$H41)*COUNTIF(G1_10,J$7))+(COUNTIF(G2_1,$H41)*COUNTIF(G2_1,J$7))+(COUNTIF(G2_2,$H41)*COUNTIF(G2_2,J$7))+(COUNTIF(G2_3,$H41)*COUNTIF(G2_3,J$7))+(COUNTIF(G2_4,$H41)*COUNTIF(G2_4,J$7))+(COUNTIF(G2_5,$H41)*COUNTIF(G2_5,J$7))+(COUNTIF(G2_6,$H41)*COUNTIF(G2_6,J$7))+(COUNTIF(G2_7,$H41)*COUNTIF(G2_7,J$7))+(COUNTIF(G2_8,$H41)*COUNTIF(G2_8,J$7))+(COUNTIF(G2_9,$H41)*COUNTIF(G2_9,J$7))+(COUNTIF(G2_10,$H41)*COUNTIF(G2_10,J$7))+J147)</f>
        <v>0</v>
      </c>
      <c r="K41" s="98">
        <f t="shared" si="94"/>
        <v>0</v>
      </c>
      <c r="L41" s="98">
        <f t="shared" si="94"/>
        <v>0</v>
      </c>
      <c r="M41" s="98">
        <f t="shared" si="94"/>
        <v>0</v>
      </c>
      <c r="N41" s="98">
        <f t="shared" si="94"/>
        <v>0</v>
      </c>
      <c r="O41" s="98">
        <f t="shared" si="94"/>
        <v>0</v>
      </c>
      <c r="P41" s="98">
        <f t="shared" si="94"/>
        <v>0</v>
      </c>
      <c r="Q41" s="98">
        <f t="shared" si="94"/>
        <v>0</v>
      </c>
      <c r="R41" s="98">
        <f t="shared" si="94"/>
        <v>0</v>
      </c>
      <c r="S41" s="98">
        <f t="shared" si="94"/>
        <v>0</v>
      </c>
      <c r="T41" s="98">
        <f t="shared" si="94"/>
        <v>0</v>
      </c>
      <c r="U41" s="98">
        <f t="shared" si="94"/>
        <v>0</v>
      </c>
      <c r="V41" s="98">
        <f t="shared" si="94"/>
        <v>0</v>
      </c>
      <c r="W41" s="98">
        <f t="shared" si="94"/>
        <v>0</v>
      </c>
      <c r="X41" s="98">
        <f t="shared" si="94"/>
        <v>0</v>
      </c>
      <c r="Y41" s="98">
        <f t="shared" si="94"/>
        <v>0</v>
      </c>
      <c r="Z41" s="98">
        <f t="shared" si="94"/>
        <v>0</v>
      </c>
      <c r="AA41" s="98">
        <f t="shared" si="94"/>
        <v>0</v>
      </c>
      <c r="AB41" s="98">
        <f t="shared" si="94"/>
        <v>0</v>
      </c>
      <c r="AC41" s="98">
        <f t="shared" si="94"/>
        <v>0</v>
      </c>
      <c r="AD41" s="98">
        <f t="shared" si="94"/>
        <v>0</v>
      </c>
      <c r="AE41" s="98">
        <f t="shared" si="94"/>
        <v>0</v>
      </c>
      <c r="AF41" s="98">
        <f t="shared" si="94"/>
        <v>0</v>
      </c>
      <c r="AG41" s="98">
        <f t="shared" si="94"/>
        <v>0</v>
      </c>
      <c r="AH41" s="98">
        <f t="shared" si="94"/>
        <v>0</v>
      </c>
      <c r="AI41" s="98">
        <f t="shared" si="94"/>
        <v>0</v>
      </c>
      <c r="AJ41" s="98">
        <f t="shared" si="94"/>
        <v>0</v>
      </c>
      <c r="AK41" s="98">
        <f t="shared" si="94"/>
        <v>0</v>
      </c>
      <c r="AL41" s="98">
        <f t="shared" si="94"/>
        <v>0</v>
      </c>
      <c r="AM41" s="98">
        <f t="shared" si="94"/>
        <v>0</v>
      </c>
      <c r="AN41" s="98">
        <f t="shared" si="94"/>
        <v>0</v>
      </c>
      <c r="AO41" s="98" t="str">
        <f t="shared" si="94"/>
        <v>-</v>
      </c>
      <c r="AP41" s="98">
        <f t="shared" ref="AP41:BU41" si="95">IF(ROW()=COLUMN(),"-",(COUNTIF(G1_1,$H41)*COUNTIF(G1_1,AP$7))+(COUNTIF(G1_2,$H41)*COUNTIF(G1_2,AP$7))+(COUNTIF(G1_3,$H41)*COUNTIF(G1_3,AP$7))+(COUNTIF(G1_4,$H41)*COUNTIF(G1_4,AP$7))+(COUNTIF(G1_5,$H41)*COUNTIF(G1_5,AP$7))+(COUNTIF(G1_6,$H41)*COUNTIF(G1_6,AP$7))+(COUNTIF(G1_7,$H41)*COUNTIF(G1_7,AP$7))+(COUNTIF(G1_8,$H41)*COUNTIF(G1_8,AP$7))+(COUNTIF(G1_9,$H41)*COUNTIF(G1_9,AP$7))+(COUNTIF(G1_10,$H41)*COUNTIF(G1_10,AP$7))+(COUNTIF(G2_1,$H41)*COUNTIF(G2_1,AP$7))+(COUNTIF(G2_2,$H41)*COUNTIF(G2_2,AP$7))+(COUNTIF(G2_3,$H41)*COUNTIF(G2_3,AP$7))+(COUNTIF(G2_4,$H41)*COUNTIF(G2_4,AP$7))+(COUNTIF(G2_5,$H41)*COUNTIF(G2_5,AP$7))+(COUNTIF(G2_6,$H41)*COUNTIF(G2_6,AP$7))+(COUNTIF(G2_7,$H41)*COUNTIF(G2_7,AP$7))+(COUNTIF(G2_8,$H41)*COUNTIF(G2_8,AP$7))+(COUNTIF(G2_9,$H41)*COUNTIF(G2_9,AP$7))+(COUNTIF(G2_10,$H41)*COUNTIF(G2_10,AP$7))+AP147)</f>
        <v>0</v>
      </c>
      <c r="AQ41" s="98">
        <f t="shared" si="95"/>
        <v>0</v>
      </c>
      <c r="AR41" s="98">
        <f t="shared" si="95"/>
        <v>0</v>
      </c>
      <c r="AS41" s="98">
        <f t="shared" si="95"/>
        <v>0</v>
      </c>
      <c r="AT41" s="98">
        <f t="shared" si="95"/>
        <v>0</v>
      </c>
      <c r="AU41" s="98">
        <f t="shared" si="95"/>
        <v>0</v>
      </c>
      <c r="AV41" s="98">
        <f t="shared" si="95"/>
        <v>0</v>
      </c>
      <c r="AW41" s="98">
        <f t="shared" si="95"/>
        <v>0</v>
      </c>
      <c r="AX41" s="98">
        <f t="shared" si="95"/>
        <v>0</v>
      </c>
      <c r="AY41" s="98">
        <f t="shared" si="95"/>
        <v>0</v>
      </c>
      <c r="AZ41" s="98">
        <f t="shared" si="95"/>
        <v>0</v>
      </c>
      <c r="BA41" s="98">
        <f t="shared" si="95"/>
        <v>0</v>
      </c>
      <c r="BB41" s="98">
        <f t="shared" si="95"/>
        <v>0</v>
      </c>
      <c r="BC41" s="98">
        <f t="shared" si="95"/>
        <v>0</v>
      </c>
      <c r="BD41" s="98">
        <f t="shared" si="95"/>
        <v>0</v>
      </c>
      <c r="BE41" s="98">
        <f t="shared" si="95"/>
        <v>0</v>
      </c>
      <c r="BF41" s="98">
        <f t="shared" si="95"/>
        <v>0</v>
      </c>
      <c r="BG41" s="98">
        <f t="shared" si="95"/>
        <v>0</v>
      </c>
      <c r="BH41" s="98">
        <f t="shared" si="95"/>
        <v>0</v>
      </c>
      <c r="BI41" s="98">
        <f t="shared" si="95"/>
        <v>0</v>
      </c>
      <c r="BJ41" s="98">
        <f t="shared" si="95"/>
        <v>0</v>
      </c>
      <c r="BK41" s="98">
        <f t="shared" si="95"/>
        <v>0</v>
      </c>
      <c r="BL41" s="98">
        <f t="shared" si="95"/>
        <v>0</v>
      </c>
      <c r="BM41" s="98">
        <f t="shared" si="95"/>
        <v>0</v>
      </c>
      <c r="BN41" s="98">
        <f t="shared" si="95"/>
        <v>0</v>
      </c>
      <c r="BO41" s="98">
        <f t="shared" si="95"/>
        <v>0</v>
      </c>
      <c r="BP41" s="98">
        <f t="shared" si="95"/>
        <v>0</v>
      </c>
      <c r="BQ41" s="98">
        <f t="shared" si="95"/>
        <v>0</v>
      </c>
      <c r="BR41" s="98">
        <f t="shared" si="95"/>
        <v>0</v>
      </c>
      <c r="BS41" s="98">
        <f t="shared" si="95"/>
        <v>0</v>
      </c>
      <c r="BT41" s="98">
        <f t="shared" si="95"/>
        <v>0</v>
      </c>
      <c r="BU41" s="98">
        <f t="shared" si="95"/>
        <v>0</v>
      </c>
      <c r="BV41" s="98">
        <f t="shared" ref="BV41:DE41" si="96">IF(ROW()=COLUMN(),"-",(COUNTIF(G1_1,$H41)*COUNTIF(G1_1,BV$7))+(COUNTIF(G1_2,$H41)*COUNTIF(G1_2,BV$7))+(COUNTIF(G1_3,$H41)*COUNTIF(G1_3,BV$7))+(COUNTIF(G1_4,$H41)*COUNTIF(G1_4,BV$7))+(COUNTIF(G1_5,$H41)*COUNTIF(G1_5,BV$7))+(COUNTIF(G1_6,$H41)*COUNTIF(G1_6,BV$7))+(COUNTIF(G1_7,$H41)*COUNTIF(G1_7,BV$7))+(COUNTIF(G1_8,$H41)*COUNTIF(G1_8,BV$7))+(COUNTIF(G1_9,$H41)*COUNTIF(G1_9,BV$7))+(COUNTIF(G1_10,$H41)*COUNTIF(G1_10,BV$7))+(COUNTIF(G2_1,$H41)*COUNTIF(G2_1,BV$7))+(COUNTIF(G2_2,$H41)*COUNTIF(G2_2,BV$7))+(COUNTIF(G2_3,$H41)*COUNTIF(G2_3,BV$7))+(COUNTIF(G2_4,$H41)*COUNTIF(G2_4,BV$7))+(COUNTIF(G2_5,$H41)*COUNTIF(G2_5,BV$7))+(COUNTIF(G2_6,$H41)*COUNTIF(G2_6,BV$7))+(COUNTIF(G2_7,$H41)*COUNTIF(G2_7,BV$7))+(COUNTIF(G2_8,$H41)*COUNTIF(G2_8,BV$7))+(COUNTIF(G2_9,$H41)*COUNTIF(G2_9,BV$7))+(COUNTIF(G2_10,$H41)*COUNTIF(G2_10,BV$7))+BV147)</f>
        <v>0</v>
      </c>
      <c r="BW41" s="98">
        <f t="shared" si="96"/>
        <v>0</v>
      </c>
      <c r="BX41" s="98">
        <f t="shared" si="96"/>
        <v>0</v>
      </c>
      <c r="BY41" s="98">
        <f t="shared" si="96"/>
        <v>0</v>
      </c>
      <c r="BZ41" s="98">
        <f t="shared" si="96"/>
        <v>0</v>
      </c>
      <c r="CA41" s="98">
        <f t="shared" si="96"/>
        <v>0</v>
      </c>
      <c r="CB41" s="98">
        <f t="shared" si="96"/>
        <v>0</v>
      </c>
      <c r="CC41" s="98">
        <f t="shared" si="96"/>
        <v>0</v>
      </c>
      <c r="CD41" s="98">
        <f t="shared" si="96"/>
        <v>0</v>
      </c>
      <c r="CE41" s="98">
        <f t="shared" si="96"/>
        <v>0</v>
      </c>
      <c r="CF41" s="98">
        <f t="shared" si="96"/>
        <v>0</v>
      </c>
      <c r="CG41" s="98">
        <f t="shared" si="96"/>
        <v>0</v>
      </c>
      <c r="CH41" s="98">
        <f t="shared" si="96"/>
        <v>0</v>
      </c>
      <c r="CI41" s="98">
        <f t="shared" si="96"/>
        <v>0</v>
      </c>
      <c r="CJ41" s="98">
        <f t="shared" si="96"/>
        <v>0</v>
      </c>
      <c r="CK41" s="98">
        <f t="shared" si="96"/>
        <v>0</v>
      </c>
      <c r="CL41" s="98">
        <f t="shared" si="96"/>
        <v>0</v>
      </c>
      <c r="CM41" s="98">
        <f t="shared" si="96"/>
        <v>0</v>
      </c>
      <c r="CN41" s="98">
        <f t="shared" si="96"/>
        <v>0</v>
      </c>
      <c r="CO41" s="98">
        <f t="shared" si="96"/>
        <v>0</v>
      </c>
      <c r="CP41" s="98">
        <f t="shared" si="96"/>
        <v>0</v>
      </c>
      <c r="CQ41" s="98">
        <f t="shared" si="96"/>
        <v>0</v>
      </c>
      <c r="CR41" s="98">
        <f t="shared" si="96"/>
        <v>0</v>
      </c>
      <c r="CS41" s="98">
        <f t="shared" si="96"/>
        <v>0</v>
      </c>
      <c r="CT41" s="98">
        <f t="shared" si="96"/>
        <v>0</v>
      </c>
      <c r="CU41" s="98">
        <f t="shared" si="96"/>
        <v>0</v>
      </c>
      <c r="CV41" s="98">
        <f t="shared" si="96"/>
        <v>0</v>
      </c>
      <c r="CW41" s="98">
        <f t="shared" si="96"/>
        <v>0</v>
      </c>
      <c r="CX41" s="98">
        <f t="shared" si="96"/>
        <v>0</v>
      </c>
      <c r="CY41" s="98">
        <f t="shared" si="96"/>
        <v>0</v>
      </c>
      <c r="CZ41" s="98">
        <f t="shared" si="96"/>
        <v>0</v>
      </c>
      <c r="DA41" s="98">
        <f t="shared" si="96"/>
        <v>0</v>
      </c>
      <c r="DB41" s="98">
        <f t="shared" si="96"/>
        <v>0</v>
      </c>
      <c r="DC41" s="98">
        <f t="shared" si="96"/>
        <v>0</v>
      </c>
      <c r="DD41" s="98">
        <f t="shared" si="96"/>
        <v>0</v>
      </c>
      <c r="DE41" s="98">
        <f t="shared" si="96"/>
        <v>0</v>
      </c>
      <c r="DF41">
        <f t="shared" si="6"/>
        <v>0</v>
      </c>
    </row>
    <row r="42" spans="8:110" ht="15.75">
      <c r="H42" s="64">
        <f>Registration!B43</f>
        <v>33</v>
      </c>
      <c r="I42" s="1" t="str">
        <f>Registration!C43</f>
        <v>Tim Hardwick</v>
      </c>
      <c r="J42" s="98">
        <f t="shared" ref="J42:AO42" si="97">IF(ROW()=COLUMN(),"-",(COUNTIF(G1_1,$H42)*COUNTIF(G1_1,J$7))+(COUNTIF(G1_2,$H42)*COUNTIF(G1_2,J$7))+(COUNTIF(G1_3,$H42)*COUNTIF(G1_3,J$7))+(COUNTIF(G1_4,$H42)*COUNTIF(G1_4,J$7))+(COUNTIF(G1_5,$H42)*COUNTIF(G1_5,J$7))+(COUNTIF(G1_6,$H42)*COUNTIF(G1_6,J$7))+(COUNTIF(G1_7,$H42)*COUNTIF(G1_7,J$7))+(COUNTIF(G1_8,$H42)*COUNTIF(G1_8,J$7))+(COUNTIF(G1_9,$H42)*COUNTIF(G1_9,J$7))+(COUNTIF(G1_10,$H42)*COUNTIF(G1_10,J$7))+(COUNTIF(G2_1,$H42)*COUNTIF(G2_1,J$7))+(COUNTIF(G2_2,$H42)*COUNTIF(G2_2,J$7))+(COUNTIF(G2_3,$H42)*COUNTIF(G2_3,J$7))+(COUNTIF(G2_4,$H42)*COUNTIF(G2_4,J$7))+(COUNTIF(G2_5,$H42)*COUNTIF(G2_5,J$7))+(COUNTIF(G2_6,$H42)*COUNTIF(G2_6,J$7))+(COUNTIF(G2_7,$H42)*COUNTIF(G2_7,J$7))+(COUNTIF(G2_8,$H42)*COUNTIF(G2_8,J$7))+(COUNTIF(G2_9,$H42)*COUNTIF(G2_9,J$7))+(COUNTIF(G2_10,$H42)*COUNTIF(G2_10,J$7))+J148)</f>
        <v>0</v>
      </c>
      <c r="K42" s="98">
        <f t="shared" si="97"/>
        <v>0</v>
      </c>
      <c r="L42" s="98">
        <f t="shared" si="97"/>
        <v>0</v>
      </c>
      <c r="M42" s="98">
        <f t="shared" si="97"/>
        <v>0</v>
      </c>
      <c r="N42" s="98">
        <f t="shared" si="97"/>
        <v>1</v>
      </c>
      <c r="O42" s="98">
        <f t="shared" si="97"/>
        <v>0</v>
      </c>
      <c r="P42" s="98">
        <f t="shared" si="97"/>
        <v>0</v>
      </c>
      <c r="Q42" s="98">
        <f t="shared" si="97"/>
        <v>2</v>
      </c>
      <c r="R42" s="98">
        <f t="shared" si="97"/>
        <v>1</v>
      </c>
      <c r="S42" s="98">
        <f t="shared" si="97"/>
        <v>0</v>
      </c>
      <c r="T42" s="98">
        <f t="shared" si="97"/>
        <v>1</v>
      </c>
      <c r="U42" s="98">
        <f t="shared" si="97"/>
        <v>0</v>
      </c>
      <c r="V42" s="98">
        <f t="shared" si="97"/>
        <v>0</v>
      </c>
      <c r="W42" s="98">
        <f t="shared" si="97"/>
        <v>1</v>
      </c>
      <c r="X42" s="98">
        <f t="shared" si="97"/>
        <v>1</v>
      </c>
      <c r="Y42" s="98">
        <f t="shared" si="97"/>
        <v>0</v>
      </c>
      <c r="Z42" s="98">
        <f t="shared" si="97"/>
        <v>0</v>
      </c>
      <c r="AA42" s="98">
        <f t="shared" si="97"/>
        <v>0</v>
      </c>
      <c r="AB42" s="98">
        <f t="shared" si="97"/>
        <v>0</v>
      </c>
      <c r="AC42" s="98">
        <f t="shared" si="97"/>
        <v>0</v>
      </c>
      <c r="AD42" s="98">
        <f t="shared" si="97"/>
        <v>0</v>
      </c>
      <c r="AE42" s="98">
        <f t="shared" si="97"/>
        <v>0</v>
      </c>
      <c r="AF42" s="98">
        <f t="shared" si="97"/>
        <v>1</v>
      </c>
      <c r="AG42" s="98">
        <f t="shared" si="97"/>
        <v>0</v>
      </c>
      <c r="AH42" s="98">
        <f t="shared" si="97"/>
        <v>0</v>
      </c>
      <c r="AI42" s="98">
        <f t="shared" si="97"/>
        <v>0</v>
      </c>
      <c r="AJ42" s="98">
        <f t="shared" si="97"/>
        <v>0</v>
      </c>
      <c r="AK42" s="98">
        <f t="shared" si="97"/>
        <v>0</v>
      </c>
      <c r="AL42" s="98">
        <f t="shared" si="97"/>
        <v>0</v>
      </c>
      <c r="AM42" s="98">
        <f t="shared" si="97"/>
        <v>0</v>
      </c>
      <c r="AN42" s="98">
        <f t="shared" si="97"/>
        <v>0</v>
      </c>
      <c r="AO42" s="98">
        <f t="shared" si="97"/>
        <v>0</v>
      </c>
      <c r="AP42" s="98" t="str">
        <f t="shared" ref="AP42:BU42" si="98">IF(ROW()=COLUMN(),"-",(COUNTIF(G1_1,$H42)*COUNTIF(G1_1,AP$7))+(COUNTIF(G1_2,$H42)*COUNTIF(G1_2,AP$7))+(COUNTIF(G1_3,$H42)*COUNTIF(G1_3,AP$7))+(COUNTIF(G1_4,$H42)*COUNTIF(G1_4,AP$7))+(COUNTIF(G1_5,$H42)*COUNTIF(G1_5,AP$7))+(COUNTIF(G1_6,$H42)*COUNTIF(G1_6,AP$7))+(COUNTIF(G1_7,$H42)*COUNTIF(G1_7,AP$7))+(COUNTIF(G1_8,$H42)*COUNTIF(G1_8,AP$7))+(COUNTIF(G1_9,$H42)*COUNTIF(G1_9,AP$7))+(COUNTIF(G1_10,$H42)*COUNTIF(G1_10,AP$7))+(COUNTIF(G2_1,$H42)*COUNTIF(G2_1,AP$7))+(COUNTIF(G2_2,$H42)*COUNTIF(G2_2,AP$7))+(COUNTIF(G2_3,$H42)*COUNTIF(G2_3,AP$7))+(COUNTIF(G2_4,$H42)*COUNTIF(G2_4,AP$7))+(COUNTIF(G2_5,$H42)*COUNTIF(G2_5,AP$7))+(COUNTIF(G2_6,$H42)*COUNTIF(G2_6,AP$7))+(COUNTIF(G2_7,$H42)*COUNTIF(G2_7,AP$7))+(COUNTIF(G2_8,$H42)*COUNTIF(G2_8,AP$7))+(COUNTIF(G2_9,$H42)*COUNTIF(G2_9,AP$7))+(COUNTIF(G2_10,$H42)*COUNTIF(G2_10,AP$7))+AP148)</f>
        <v>-</v>
      </c>
      <c r="AQ42" s="98">
        <f t="shared" si="98"/>
        <v>0</v>
      </c>
      <c r="AR42" s="98">
        <f t="shared" si="98"/>
        <v>4</v>
      </c>
      <c r="AS42" s="98">
        <f t="shared" si="98"/>
        <v>0</v>
      </c>
      <c r="AT42" s="98">
        <f t="shared" si="98"/>
        <v>0</v>
      </c>
      <c r="AU42" s="98">
        <f t="shared" si="98"/>
        <v>0</v>
      </c>
      <c r="AV42" s="98">
        <f t="shared" si="98"/>
        <v>0</v>
      </c>
      <c r="AW42" s="98">
        <f t="shared" si="98"/>
        <v>0</v>
      </c>
      <c r="AX42" s="98">
        <f t="shared" si="98"/>
        <v>0</v>
      </c>
      <c r="AY42" s="98">
        <f t="shared" si="98"/>
        <v>0</v>
      </c>
      <c r="AZ42" s="98">
        <f t="shared" si="98"/>
        <v>0</v>
      </c>
      <c r="BA42" s="98">
        <f t="shared" si="98"/>
        <v>0</v>
      </c>
      <c r="BB42" s="98">
        <f t="shared" si="98"/>
        <v>0</v>
      </c>
      <c r="BC42" s="98">
        <f t="shared" si="98"/>
        <v>0</v>
      </c>
      <c r="BD42" s="98">
        <f t="shared" si="98"/>
        <v>0</v>
      </c>
      <c r="BE42" s="98">
        <f t="shared" si="98"/>
        <v>0</v>
      </c>
      <c r="BF42" s="98">
        <f t="shared" si="98"/>
        <v>0</v>
      </c>
      <c r="BG42" s="98">
        <f t="shared" si="98"/>
        <v>0</v>
      </c>
      <c r="BH42" s="98">
        <f t="shared" si="98"/>
        <v>0</v>
      </c>
      <c r="BI42" s="98">
        <f t="shared" si="98"/>
        <v>0</v>
      </c>
      <c r="BJ42" s="98">
        <f t="shared" si="98"/>
        <v>0</v>
      </c>
      <c r="BK42" s="98">
        <f t="shared" si="98"/>
        <v>0</v>
      </c>
      <c r="BL42" s="98">
        <f t="shared" si="98"/>
        <v>0</v>
      </c>
      <c r="BM42" s="98">
        <f t="shared" si="98"/>
        <v>0</v>
      </c>
      <c r="BN42" s="98">
        <f t="shared" si="98"/>
        <v>0</v>
      </c>
      <c r="BO42" s="98">
        <f t="shared" si="98"/>
        <v>0</v>
      </c>
      <c r="BP42" s="98">
        <f t="shared" si="98"/>
        <v>0</v>
      </c>
      <c r="BQ42" s="98">
        <f t="shared" si="98"/>
        <v>0</v>
      </c>
      <c r="BR42" s="98">
        <f t="shared" si="98"/>
        <v>0</v>
      </c>
      <c r="BS42" s="98">
        <f t="shared" si="98"/>
        <v>0</v>
      </c>
      <c r="BT42" s="98">
        <f t="shared" si="98"/>
        <v>0</v>
      </c>
      <c r="BU42" s="98">
        <f t="shared" si="98"/>
        <v>0</v>
      </c>
      <c r="BV42" s="98">
        <f t="shared" ref="BV42:DE42" si="99">IF(ROW()=COLUMN(),"-",(COUNTIF(G1_1,$H42)*COUNTIF(G1_1,BV$7))+(COUNTIF(G1_2,$H42)*COUNTIF(G1_2,BV$7))+(COUNTIF(G1_3,$H42)*COUNTIF(G1_3,BV$7))+(COUNTIF(G1_4,$H42)*COUNTIF(G1_4,BV$7))+(COUNTIF(G1_5,$H42)*COUNTIF(G1_5,BV$7))+(COUNTIF(G1_6,$H42)*COUNTIF(G1_6,BV$7))+(COUNTIF(G1_7,$H42)*COUNTIF(G1_7,BV$7))+(COUNTIF(G1_8,$H42)*COUNTIF(G1_8,BV$7))+(COUNTIF(G1_9,$H42)*COUNTIF(G1_9,BV$7))+(COUNTIF(G1_10,$H42)*COUNTIF(G1_10,BV$7))+(COUNTIF(G2_1,$H42)*COUNTIF(G2_1,BV$7))+(COUNTIF(G2_2,$H42)*COUNTIF(G2_2,BV$7))+(COUNTIF(G2_3,$H42)*COUNTIF(G2_3,BV$7))+(COUNTIF(G2_4,$H42)*COUNTIF(G2_4,BV$7))+(COUNTIF(G2_5,$H42)*COUNTIF(G2_5,BV$7))+(COUNTIF(G2_6,$H42)*COUNTIF(G2_6,BV$7))+(COUNTIF(G2_7,$H42)*COUNTIF(G2_7,BV$7))+(COUNTIF(G2_8,$H42)*COUNTIF(G2_8,BV$7))+(COUNTIF(G2_9,$H42)*COUNTIF(G2_9,BV$7))+(COUNTIF(G2_10,$H42)*COUNTIF(G2_10,BV$7))+BV148)</f>
        <v>0</v>
      </c>
      <c r="BW42" s="98">
        <f t="shared" si="99"/>
        <v>0</v>
      </c>
      <c r="BX42" s="98">
        <f t="shared" si="99"/>
        <v>0</v>
      </c>
      <c r="BY42" s="98">
        <f t="shared" si="99"/>
        <v>0</v>
      </c>
      <c r="BZ42" s="98">
        <f t="shared" si="99"/>
        <v>0</v>
      </c>
      <c r="CA42" s="98">
        <f t="shared" si="99"/>
        <v>0</v>
      </c>
      <c r="CB42" s="98">
        <f t="shared" si="99"/>
        <v>0</v>
      </c>
      <c r="CC42" s="98">
        <f t="shared" si="99"/>
        <v>0</v>
      </c>
      <c r="CD42" s="98">
        <f t="shared" si="99"/>
        <v>0</v>
      </c>
      <c r="CE42" s="98">
        <f t="shared" si="99"/>
        <v>0</v>
      </c>
      <c r="CF42" s="98">
        <f t="shared" si="99"/>
        <v>0</v>
      </c>
      <c r="CG42" s="98">
        <f t="shared" si="99"/>
        <v>0</v>
      </c>
      <c r="CH42" s="98">
        <f t="shared" si="99"/>
        <v>0</v>
      </c>
      <c r="CI42" s="98">
        <f t="shared" si="99"/>
        <v>0</v>
      </c>
      <c r="CJ42" s="98">
        <f t="shared" si="99"/>
        <v>0</v>
      </c>
      <c r="CK42" s="98">
        <f t="shared" si="99"/>
        <v>0</v>
      </c>
      <c r="CL42" s="98">
        <f t="shared" si="99"/>
        <v>0</v>
      </c>
      <c r="CM42" s="98">
        <f t="shared" si="99"/>
        <v>0</v>
      </c>
      <c r="CN42" s="98">
        <f t="shared" si="99"/>
        <v>0</v>
      </c>
      <c r="CO42" s="98">
        <f t="shared" si="99"/>
        <v>0</v>
      </c>
      <c r="CP42" s="98">
        <f t="shared" si="99"/>
        <v>0</v>
      </c>
      <c r="CQ42" s="98">
        <f t="shared" si="99"/>
        <v>0</v>
      </c>
      <c r="CR42" s="98">
        <f t="shared" si="99"/>
        <v>0</v>
      </c>
      <c r="CS42" s="98">
        <f t="shared" si="99"/>
        <v>0</v>
      </c>
      <c r="CT42" s="98">
        <f t="shared" si="99"/>
        <v>0</v>
      </c>
      <c r="CU42" s="98">
        <f t="shared" si="99"/>
        <v>0</v>
      </c>
      <c r="CV42" s="98">
        <f t="shared" si="99"/>
        <v>0</v>
      </c>
      <c r="CW42" s="98">
        <f t="shared" si="99"/>
        <v>0</v>
      </c>
      <c r="CX42" s="98">
        <f t="shared" si="99"/>
        <v>0</v>
      </c>
      <c r="CY42" s="98">
        <f t="shared" si="99"/>
        <v>0</v>
      </c>
      <c r="CZ42" s="98">
        <f t="shared" si="99"/>
        <v>0</v>
      </c>
      <c r="DA42" s="98">
        <f t="shared" si="99"/>
        <v>0</v>
      </c>
      <c r="DB42" s="98">
        <f t="shared" si="99"/>
        <v>0</v>
      </c>
      <c r="DC42" s="98">
        <f t="shared" si="99"/>
        <v>0</v>
      </c>
      <c r="DD42" s="98">
        <f t="shared" si="99"/>
        <v>0</v>
      </c>
      <c r="DE42" s="98">
        <f t="shared" si="99"/>
        <v>0</v>
      </c>
      <c r="DF42">
        <f t="shared" si="6"/>
        <v>1.6</v>
      </c>
    </row>
    <row r="43" spans="8:110" ht="15.75">
      <c r="H43" s="64">
        <f>Registration!B44</f>
        <v>34</v>
      </c>
      <c r="I43" s="1" t="str">
        <f>Registration!C44</f>
        <v>Elliott Segal</v>
      </c>
      <c r="J43" s="98">
        <f t="shared" ref="J43:AO43" si="100">IF(ROW()=COLUMN(),"-",(COUNTIF(G1_1,$H43)*COUNTIF(G1_1,J$7))+(COUNTIF(G1_2,$H43)*COUNTIF(G1_2,J$7))+(COUNTIF(G1_3,$H43)*COUNTIF(G1_3,J$7))+(COUNTIF(G1_4,$H43)*COUNTIF(G1_4,J$7))+(COUNTIF(G1_5,$H43)*COUNTIF(G1_5,J$7))+(COUNTIF(G1_6,$H43)*COUNTIF(G1_6,J$7))+(COUNTIF(G1_7,$H43)*COUNTIF(G1_7,J$7))+(COUNTIF(G1_8,$H43)*COUNTIF(G1_8,J$7))+(COUNTIF(G1_9,$H43)*COUNTIF(G1_9,J$7))+(COUNTIF(G1_10,$H43)*COUNTIF(G1_10,J$7))+(COUNTIF(G2_1,$H43)*COUNTIF(G2_1,J$7))+(COUNTIF(G2_2,$H43)*COUNTIF(G2_2,J$7))+(COUNTIF(G2_3,$H43)*COUNTIF(G2_3,J$7))+(COUNTIF(G2_4,$H43)*COUNTIF(G2_4,J$7))+(COUNTIF(G2_5,$H43)*COUNTIF(G2_5,J$7))+(COUNTIF(G2_6,$H43)*COUNTIF(G2_6,J$7))+(COUNTIF(G2_7,$H43)*COUNTIF(G2_7,J$7))+(COUNTIF(G2_8,$H43)*COUNTIF(G2_8,J$7))+(COUNTIF(G2_9,$H43)*COUNTIF(G2_9,J$7))+(COUNTIF(G2_10,$H43)*COUNTIF(G2_10,J$7))+J149)</f>
        <v>0</v>
      </c>
      <c r="K43" s="98">
        <f t="shared" si="100"/>
        <v>0</v>
      </c>
      <c r="L43" s="98">
        <f t="shared" si="100"/>
        <v>0</v>
      </c>
      <c r="M43" s="98">
        <f t="shared" si="100"/>
        <v>0</v>
      </c>
      <c r="N43" s="98">
        <f t="shared" si="100"/>
        <v>0</v>
      </c>
      <c r="O43" s="98">
        <f t="shared" si="100"/>
        <v>0</v>
      </c>
      <c r="P43" s="98">
        <f t="shared" si="100"/>
        <v>0</v>
      </c>
      <c r="Q43" s="98">
        <f t="shared" si="100"/>
        <v>0</v>
      </c>
      <c r="R43" s="98">
        <f t="shared" si="100"/>
        <v>0</v>
      </c>
      <c r="S43" s="98">
        <f t="shared" si="100"/>
        <v>0</v>
      </c>
      <c r="T43" s="98">
        <f t="shared" si="100"/>
        <v>0</v>
      </c>
      <c r="U43" s="98">
        <f t="shared" si="100"/>
        <v>0</v>
      </c>
      <c r="V43" s="98">
        <f t="shared" si="100"/>
        <v>0</v>
      </c>
      <c r="W43" s="98">
        <f t="shared" si="100"/>
        <v>0</v>
      </c>
      <c r="X43" s="98">
        <f t="shared" si="100"/>
        <v>0</v>
      </c>
      <c r="Y43" s="98">
        <f t="shared" si="100"/>
        <v>0</v>
      </c>
      <c r="Z43" s="98">
        <f t="shared" si="100"/>
        <v>0</v>
      </c>
      <c r="AA43" s="98">
        <f t="shared" si="100"/>
        <v>0</v>
      </c>
      <c r="AB43" s="98">
        <f t="shared" si="100"/>
        <v>0</v>
      </c>
      <c r="AC43" s="98">
        <f t="shared" si="100"/>
        <v>0</v>
      </c>
      <c r="AD43" s="98">
        <f t="shared" si="100"/>
        <v>0</v>
      </c>
      <c r="AE43" s="98">
        <f t="shared" si="100"/>
        <v>0</v>
      </c>
      <c r="AF43" s="98">
        <f t="shared" si="100"/>
        <v>0</v>
      </c>
      <c r="AG43" s="98">
        <f t="shared" si="100"/>
        <v>0</v>
      </c>
      <c r="AH43" s="98">
        <f t="shared" si="100"/>
        <v>0</v>
      </c>
      <c r="AI43" s="98">
        <f t="shared" si="100"/>
        <v>0</v>
      </c>
      <c r="AJ43" s="98">
        <f t="shared" si="100"/>
        <v>0</v>
      </c>
      <c r="AK43" s="98">
        <f t="shared" si="100"/>
        <v>0</v>
      </c>
      <c r="AL43" s="98">
        <f t="shared" si="100"/>
        <v>0</v>
      </c>
      <c r="AM43" s="98">
        <f t="shared" si="100"/>
        <v>0</v>
      </c>
      <c r="AN43" s="98">
        <f t="shared" si="100"/>
        <v>0</v>
      </c>
      <c r="AO43" s="98">
        <f t="shared" si="100"/>
        <v>0</v>
      </c>
      <c r="AP43" s="98">
        <f t="shared" ref="AP43:BU43" si="101">IF(ROW()=COLUMN(),"-",(COUNTIF(G1_1,$H43)*COUNTIF(G1_1,AP$7))+(COUNTIF(G1_2,$H43)*COUNTIF(G1_2,AP$7))+(COUNTIF(G1_3,$H43)*COUNTIF(G1_3,AP$7))+(COUNTIF(G1_4,$H43)*COUNTIF(G1_4,AP$7))+(COUNTIF(G1_5,$H43)*COUNTIF(G1_5,AP$7))+(COUNTIF(G1_6,$H43)*COUNTIF(G1_6,AP$7))+(COUNTIF(G1_7,$H43)*COUNTIF(G1_7,AP$7))+(COUNTIF(G1_8,$H43)*COUNTIF(G1_8,AP$7))+(COUNTIF(G1_9,$H43)*COUNTIF(G1_9,AP$7))+(COUNTIF(G1_10,$H43)*COUNTIF(G1_10,AP$7))+(COUNTIF(G2_1,$H43)*COUNTIF(G2_1,AP$7))+(COUNTIF(G2_2,$H43)*COUNTIF(G2_2,AP$7))+(COUNTIF(G2_3,$H43)*COUNTIF(G2_3,AP$7))+(COUNTIF(G2_4,$H43)*COUNTIF(G2_4,AP$7))+(COUNTIF(G2_5,$H43)*COUNTIF(G2_5,AP$7))+(COUNTIF(G2_6,$H43)*COUNTIF(G2_6,AP$7))+(COUNTIF(G2_7,$H43)*COUNTIF(G2_7,AP$7))+(COUNTIF(G2_8,$H43)*COUNTIF(G2_8,AP$7))+(COUNTIF(G2_9,$H43)*COUNTIF(G2_9,AP$7))+(COUNTIF(G2_10,$H43)*COUNTIF(G2_10,AP$7))+AP149)</f>
        <v>0</v>
      </c>
      <c r="AQ43" s="98" t="str">
        <f t="shared" si="101"/>
        <v>-</v>
      </c>
      <c r="AR43" s="98">
        <f t="shared" si="101"/>
        <v>0</v>
      </c>
      <c r="AS43" s="98">
        <f t="shared" si="101"/>
        <v>0</v>
      </c>
      <c r="AT43" s="98">
        <f t="shared" si="101"/>
        <v>0</v>
      </c>
      <c r="AU43" s="98">
        <f t="shared" si="101"/>
        <v>0</v>
      </c>
      <c r="AV43" s="98">
        <f t="shared" si="101"/>
        <v>0</v>
      </c>
      <c r="AW43" s="98">
        <f t="shared" si="101"/>
        <v>0</v>
      </c>
      <c r="AX43" s="98">
        <f t="shared" si="101"/>
        <v>0</v>
      </c>
      <c r="AY43" s="98">
        <f t="shared" si="101"/>
        <v>0</v>
      </c>
      <c r="AZ43" s="98">
        <f t="shared" si="101"/>
        <v>0</v>
      </c>
      <c r="BA43" s="98">
        <f t="shared" si="101"/>
        <v>0</v>
      </c>
      <c r="BB43" s="98">
        <f t="shared" si="101"/>
        <v>0</v>
      </c>
      <c r="BC43" s="98">
        <f t="shared" si="101"/>
        <v>0</v>
      </c>
      <c r="BD43" s="98">
        <f t="shared" si="101"/>
        <v>0</v>
      </c>
      <c r="BE43" s="98">
        <f t="shared" si="101"/>
        <v>0</v>
      </c>
      <c r="BF43" s="98">
        <f t="shared" si="101"/>
        <v>0</v>
      </c>
      <c r="BG43" s="98">
        <f t="shared" si="101"/>
        <v>0</v>
      </c>
      <c r="BH43" s="98">
        <f t="shared" si="101"/>
        <v>0</v>
      </c>
      <c r="BI43" s="98">
        <f t="shared" si="101"/>
        <v>0</v>
      </c>
      <c r="BJ43" s="98">
        <f t="shared" si="101"/>
        <v>0</v>
      </c>
      <c r="BK43" s="98">
        <f t="shared" si="101"/>
        <v>0</v>
      </c>
      <c r="BL43" s="98">
        <f t="shared" si="101"/>
        <v>0</v>
      </c>
      <c r="BM43" s="98">
        <f t="shared" si="101"/>
        <v>0</v>
      </c>
      <c r="BN43" s="98">
        <f t="shared" si="101"/>
        <v>0</v>
      </c>
      <c r="BO43" s="98">
        <f t="shared" si="101"/>
        <v>0</v>
      </c>
      <c r="BP43" s="98">
        <f t="shared" si="101"/>
        <v>0</v>
      </c>
      <c r="BQ43" s="98">
        <f t="shared" si="101"/>
        <v>0</v>
      </c>
      <c r="BR43" s="98">
        <f t="shared" si="101"/>
        <v>0</v>
      </c>
      <c r="BS43" s="98">
        <f t="shared" si="101"/>
        <v>0</v>
      </c>
      <c r="BT43" s="98">
        <f t="shared" si="101"/>
        <v>0</v>
      </c>
      <c r="BU43" s="98">
        <f t="shared" si="101"/>
        <v>0</v>
      </c>
      <c r="BV43" s="98">
        <f t="shared" ref="BV43:DE43" si="102">IF(ROW()=COLUMN(),"-",(COUNTIF(G1_1,$H43)*COUNTIF(G1_1,BV$7))+(COUNTIF(G1_2,$H43)*COUNTIF(G1_2,BV$7))+(COUNTIF(G1_3,$H43)*COUNTIF(G1_3,BV$7))+(COUNTIF(G1_4,$H43)*COUNTIF(G1_4,BV$7))+(COUNTIF(G1_5,$H43)*COUNTIF(G1_5,BV$7))+(COUNTIF(G1_6,$H43)*COUNTIF(G1_6,BV$7))+(COUNTIF(G1_7,$H43)*COUNTIF(G1_7,BV$7))+(COUNTIF(G1_8,$H43)*COUNTIF(G1_8,BV$7))+(COUNTIF(G1_9,$H43)*COUNTIF(G1_9,BV$7))+(COUNTIF(G1_10,$H43)*COUNTIF(G1_10,BV$7))+(COUNTIF(G2_1,$H43)*COUNTIF(G2_1,BV$7))+(COUNTIF(G2_2,$H43)*COUNTIF(G2_2,BV$7))+(COUNTIF(G2_3,$H43)*COUNTIF(G2_3,BV$7))+(COUNTIF(G2_4,$H43)*COUNTIF(G2_4,BV$7))+(COUNTIF(G2_5,$H43)*COUNTIF(G2_5,BV$7))+(COUNTIF(G2_6,$H43)*COUNTIF(G2_6,BV$7))+(COUNTIF(G2_7,$H43)*COUNTIF(G2_7,BV$7))+(COUNTIF(G2_8,$H43)*COUNTIF(G2_8,BV$7))+(COUNTIF(G2_9,$H43)*COUNTIF(G2_9,BV$7))+(COUNTIF(G2_10,$H43)*COUNTIF(G2_10,BV$7))+BV149)</f>
        <v>0</v>
      </c>
      <c r="BW43" s="98">
        <f t="shared" si="102"/>
        <v>0</v>
      </c>
      <c r="BX43" s="98">
        <f t="shared" si="102"/>
        <v>0</v>
      </c>
      <c r="BY43" s="98">
        <f t="shared" si="102"/>
        <v>0</v>
      </c>
      <c r="BZ43" s="98">
        <f t="shared" si="102"/>
        <v>0</v>
      </c>
      <c r="CA43" s="98">
        <f t="shared" si="102"/>
        <v>0</v>
      </c>
      <c r="CB43" s="98">
        <f t="shared" si="102"/>
        <v>0</v>
      </c>
      <c r="CC43" s="98">
        <f t="shared" si="102"/>
        <v>0</v>
      </c>
      <c r="CD43" s="98">
        <f t="shared" si="102"/>
        <v>0</v>
      </c>
      <c r="CE43" s="98">
        <f t="shared" si="102"/>
        <v>0</v>
      </c>
      <c r="CF43" s="98">
        <f t="shared" si="102"/>
        <v>0</v>
      </c>
      <c r="CG43" s="98">
        <f t="shared" si="102"/>
        <v>0</v>
      </c>
      <c r="CH43" s="98">
        <f t="shared" si="102"/>
        <v>0</v>
      </c>
      <c r="CI43" s="98">
        <f t="shared" si="102"/>
        <v>0</v>
      </c>
      <c r="CJ43" s="98">
        <f t="shared" si="102"/>
        <v>0</v>
      </c>
      <c r="CK43" s="98">
        <f t="shared" si="102"/>
        <v>0</v>
      </c>
      <c r="CL43" s="98">
        <f t="shared" si="102"/>
        <v>0</v>
      </c>
      <c r="CM43" s="98">
        <f t="shared" si="102"/>
        <v>0</v>
      </c>
      <c r="CN43" s="98">
        <f t="shared" si="102"/>
        <v>0</v>
      </c>
      <c r="CO43" s="98">
        <f t="shared" si="102"/>
        <v>0</v>
      </c>
      <c r="CP43" s="98">
        <f t="shared" si="102"/>
        <v>0</v>
      </c>
      <c r="CQ43" s="98">
        <f t="shared" si="102"/>
        <v>0</v>
      </c>
      <c r="CR43" s="98">
        <f t="shared" si="102"/>
        <v>0</v>
      </c>
      <c r="CS43" s="98">
        <f t="shared" si="102"/>
        <v>0</v>
      </c>
      <c r="CT43" s="98">
        <f t="shared" si="102"/>
        <v>0</v>
      </c>
      <c r="CU43" s="98">
        <f t="shared" si="102"/>
        <v>0</v>
      </c>
      <c r="CV43" s="98">
        <f t="shared" si="102"/>
        <v>0</v>
      </c>
      <c r="CW43" s="98">
        <f t="shared" si="102"/>
        <v>0</v>
      </c>
      <c r="CX43" s="98">
        <f t="shared" si="102"/>
        <v>0</v>
      </c>
      <c r="CY43" s="98">
        <f t="shared" si="102"/>
        <v>0</v>
      </c>
      <c r="CZ43" s="98">
        <f t="shared" si="102"/>
        <v>0</v>
      </c>
      <c r="DA43" s="98">
        <f t="shared" si="102"/>
        <v>0</v>
      </c>
      <c r="DB43" s="98">
        <f t="shared" si="102"/>
        <v>0</v>
      </c>
      <c r="DC43" s="98">
        <f t="shared" si="102"/>
        <v>0</v>
      </c>
      <c r="DD43" s="98">
        <f t="shared" si="102"/>
        <v>0</v>
      </c>
      <c r="DE43" s="98">
        <f t="shared" si="102"/>
        <v>0</v>
      </c>
      <c r="DF43">
        <f t="shared" si="6"/>
        <v>0</v>
      </c>
    </row>
    <row r="44" spans="8:110" ht="15.75">
      <c r="H44" s="64">
        <f>Registration!B45</f>
        <v>35</v>
      </c>
      <c r="I44" s="1" t="str">
        <f>Registration!C45</f>
        <v>Robert Ford</v>
      </c>
      <c r="J44" s="98">
        <f t="shared" ref="J44:AO44" si="103">IF(ROW()=COLUMN(),"-",(COUNTIF(G1_1,$H44)*COUNTIF(G1_1,J$7))+(COUNTIF(G1_2,$H44)*COUNTIF(G1_2,J$7))+(COUNTIF(G1_3,$H44)*COUNTIF(G1_3,J$7))+(COUNTIF(G1_4,$H44)*COUNTIF(G1_4,J$7))+(COUNTIF(G1_5,$H44)*COUNTIF(G1_5,J$7))+(COUNTIF(G1_6,$H44)*COUNTIF(G1_6,J$7))+(COUNTIF(G1_7,$H44)*COUNTIF(G1_7,J$7))+(COUNTIF(G1_8,$H44)*COUNTIF(G1_8,J$7))+(COUNTIF(G1_9,$H44)*COUNTIF(G1_9,J$7))+(COUNTIF(G1_10,$H44)*COUNTIF(G1_10,J$7))+(COUNTIF(G2_1,$H44)*COUNTIF(G2_1,J$7))+(COUNTIF(G2_2,$H44)*COUNTIF(G2_2,J$7))+(COUNTIF(G2_3,$H44)*COUNTIF(G2_3,J$7))+(COUNTIF(G2_4,$H44)*COUNTIF(G2_4,J$7))+(COUNTIF(G2_5,$H44)*COUNTIF(G2_5,J$7))+(COUNTIF(G2_6,$H44)*COUNTIF(G2_6,J$7))+(COUNTIF(G2_7,$H44)*COUNTIF(G2_7,J$7))+(COUNTIF(G2_8,$H44)*COUNTIF(G2_8,J$7))+(COUNTIF(G2_9,$H44)*COUNTIF(G2_9,J$7))+(COUNTIF(G2_10,$H44)*COUNTIF(G2_10,J$7))+J150)</f>
        <v>0</v>
      </c>
      <c r="K44" s="98">
        <f t="shared" si="103"/>
        <v>0</v>
      </c>
      <c r="L44" s="98">
        <f t="shared" si="103"/>
        <v>0</v>
      </c>
      <c r="M44" s="98">
        <f t="shared" si="103"/>
        <v>0</v>
      </c>
      <c r="N44" s="98">
        <f t="shared" si="103"/>
        <v>1</v>
      </c>
      <c r="O44" s="98">
        <f t="shared" si="103"/>
        <v>0</v>
      </c>
      <c r="P44" s="98">
        <f t="shared" si="103"/>
        <v>0</v>
      </c>
      <c r="Q44" s="98">
        <f t="shared" si="103"/>
        <v>2</v>
      </c>
      <c r="R44" s="98">
        <f t="shared" si="103"/>
        <v>1</v>
      </c>
      <c r="S44" s="98">
        <f t="shared" si="103"/>
        <v>0</v>
      </c>
      <c r="T44" s="98">
        <f t="shared" si="103"/>
        <v>1</v>
      </c>
      <c r="U44" s="98">
        <f t="shared" si="103"/>
        <v>0</v>
      </c>
      <c r="V44" s="98">
        <f t="shared" si="103"/>
        <v>0</v>
      </c>
      <c r="W44" s="98">
        <f t="shared" si="103"/>
        <v>1</v>
      </c>
      <c r="X44" s="98">
        <f t="shared" si="103"/>
        <v>1</v>
      </c>
      <c r="Y44" s="98">
        <f t="shared" si="103"/>
        <v>0</v>
      </c>
      <c r="Z44" s="98">
        <f t="shared" si="103"/>
        <v>0</v>
      </c>
      <c r="AA44" s="98">
        <f t="shared" si="103"/>
        <v>0</v>
      </c>
      <c r="AB44" s="98">
        <f t="shared" si="103"/>
        <v>0</v>
      </c>
      <c r="AC44" s="98">
        <f t="shared" si="103"/>
        <v>0</v>
      </c>
      <c r="AD44" s="98">
        <f t="shared" si="103"/>
        <v>0</v>
      </c>
      <c r="AE44" s="98">
        <f t="shared" si="103"/>
        <v>0</v>
      </c>
      <c r="AF44" s="98">
        <f t="shared" si="103"/>
        <v>1</v>
      </c>
      <c r="AG44" s="98">
        <f t="shared" si="103"/>
        <v>0</v>
      </c>
      <c r="AH44" s="98">
        <f t="shared" si="103"/>
        <v>0</v>
      </c>
      <c r="AI44" s="98">
        <f t="shared" si="103"/>
        <v>0</v>
      </c>
      <c r="AJ44" s="98">
        <f t="shared" si="103"/>
        <v>0</v>
      </c>
      <c r="AK44" s="98">
        <f t="shared" si="103"/>
        <v>0</v>
      </c>
      <c r="AL44" s="98">
        <f t="shared" si="103"/>
        <v>0</v>
      </c>
      <c r="AM44" s="98">
        <f t="shared" si="103"/>
        <v>0</v>
      </c>
      <c r="AN44" s="98">
        <f t="shared" si="103"/>
        <v>0</v>
      </c>
      <c r="AO44" s="98">
        <f t="shared" si="103"/>
        <v>0</v>
      </c>
      <c r="AP44" s="98">
        <f t="shared" ref="AP44:BU44" si="104">IF(ROW()=COLUMN(),"-",(COUNTIF(G1_1,$H44)*COUNTIF(G1_1,AP$7))+(COUNTIF(G1_2,$H44)*COUNTIF(G1_2,AP$7))+(COUNTIF(G1_3,$H44)*COUNTIF(G1_3,AP$7))+(COUNTIF(G1_4,$H44)*COUNTIF(G1_4,AP$7))+(COUNTIF(G1_5,$H44)*COUNTIF(G1_5,AP$7))+(COUNTIF(G1_6,$H44)*COUNTIF(G1_6,AP$7))+(COUNTIF(G1_7,$H44)*COUNTIF(G1_7,AP$7))+(COUNTIF(G1_8,$H44)*COUNTIF(G1_8,AP$7))+(COUNTIF(G1_9,$H44)*COUNTIF(G1_9,AP$7))+(COUNTIF(G1_10,$H44)*COUNTIF(G1_10,AP$7))+(COUNTIF(G2_1,$H44)*COUNTIF(G2_1,AP$7))+(COUNTIF(G2_2,$H44)*COUNTIF(G2_2,AP$7))+(COUNTIF(G2_3,$H44)*COUNTIF(G2_3,AP$7))+(COUNTIF(G2_4,$H44)*COUNTIF(G2_4,AP$7))+(COUNTIF(G2_5,$H44)*COUNTIF(G2_5,AP$7))+(COUNTIF(G2_6,$H44)*COUNTIF(G2_6,AP$7))+(COUNTIF(G2_7,$H44)*COUNTIF(G2_7,AP$7))+(COUNTIF(G2_8,$H44)*COUNTIF(G2_8,AP$7))+(COUNTIF(G2_9,$H44)*COUNTIF(G2_9,AP$7))+(COUNTIF(G2_10,$H44)*COUNTIF(G2_10,AP$7))+AP150)</f>
        <v>4</v>
      </c>
      <c r="AQ44" s="98">
        <f t="shared" si="104"/>
        <v>0</v>
      </c>
      <c r="AR44" s="98" t="str">
        <f t="shared" si="104"/>
        <v>-</v>
      </c>
      <c r="AS44" s="98">
        <f t="shared" si="104"/>
        <v>0</v>
      </c>
      <c r="AT44" s="98">
        <f t="shared" si="104"/>
        <v>0</v>
      </c>
      <c r="AU44" s="98">
        <f t="shared" si="104"/>
        <v>0</v>
      </c>
      <c r="AV44" s="98">
        <f t="shared" si="104"/>
        <v>0</v>
      </c>
      <c r="AW44" s="98">
        <f t="shared" si="104"/>
        <v>0</v>
      </c>
      <c r="AX44" s="98">
        <f t="shared" si="104"/>
        <v>0</v>
      </c>
      <c r="AY44" s="98">
        <f t="shared" si="104"/>
        <v>0</v>
      </c>
      <c r="AZ44" s="98">
        <f t="shared" si="104"/>
        <v>0</v>
      </c>
      <c r="BA44" s="98">
        <f t="shared" si="104"/>
        <v>0</v>
      </c>
      <c r="BB44" s="98">
        <f t="shared" si="104"/>
        <v>0</v>
      </c>
      <c r="BC44" s="98">
        <f t="shared" si="104"/>
        <v>0</v>
      </c>
      <c r="BD44" s="98">
        <f t="shared" si="104"/>
        <v>0</v>
      </c>
      <c r="BE44" s="98">
        <f t="shared" si="104"/>
        <v>0</v>
      </c>
      <c r="BF44" s="98">
        <f t="shared" si="104"/>
        <v>0</v>
      </c>
      <c r="BG44" s="98">
        <f t="shared" si="104"/>
        <v>0</v>
      </c>
      <c r="BH44" s="98">
        <f t="shared" si="104"/>
        <v>0</v>
      </c>
      <c r="BI44" s="98">
        <f t="shared" si="104"/>
        <v>0</v>
      </c>
      <c r="BJ44" s="98">
        <f t="shared" si="104"/>
        <v>0</v>
      </c>
      <c r="BK44" s="98">
        <f t="shared" si="104"/>
        <v>0</v>
      </c>
      <c r="BL44" s="98">
        <f t="shared" si="104"/>
        <v>0</v>
      </c>
      <c r="BM44" s="98">
        <f t="shared" si="104"/>
        <v>0</v>
      </c>
      <c r="BN44" s="98">
        <f t="shared" si="104"/>
        <v>0</v>
      </c>
      <c r="BO44" s="98">
        <f t="shared" si="104"/>
        <v>0</v>
      </c>
      <c r="BP44" s="98">
        <f t="shared" si="104"/>
        <v>0</v>
      </c>
      <c r="BQ44" s="98">
        <f t="shared" si="104"/>
        <v>0</v>
      </c>
      <c r="BR44" s="98">
        <f t="shared" si="104"/>
        <v>0</v>
      </c>
      <c r="BS44" s="98">
        <f t="shared" si="104"/>
        <v>0</v>
      </c>
      <c r="BT44" s="98">
        <f t="shared" si="104"/>
        <v>0</v>
      </c>
      <c r="BU44" s="98">
        <f t="shared" si="104"/>
        <v>0</v>
      </c>
      <c r="BV44" s="98">
        <f t="shared" ref="BV44:DE44" si="105">IF(ROW()=COLUMN(),"-",(COUNTIF(G1_1,$H44)*COUNTIF(G1_1,BV$7))+(COUNTIF(G1_2,$H44)*COUNTIF(G1_2,BV$7))+(COUNTIF(G1_3,$H44)*COUNTIF(G1_3,BV$7))+(COUNTIF(G1_4,$H44)*COUNTIF(G1_4,BV$7))+(COUNTIF(G1_5,$H44)*COUNTIF(G1_5,BV$7))+(COUNTIF(G1_6,$H44)*COUNTIF(G1_6,BV$7))+(COUNTIF(G1_7,$H44)*COUNTIF(G1_7,BV$7))+(COUNTIF(G1_8,$H44)*COUNTIF(G1_8,BV$7))+(COUNTIF(G1_9,$H44)*COUNTIF(G1_9,BV$7))+(COUNTIF(G1_10,$H44)*COUNTIF(G1_10,BV$7))+(COUNTIF(G2_1,$H44)*COUNTIF(G2_1,BV$7))+(COUNTIF(G2_2,$H44)*COUNTIF(G2_2,BV$7))+(COUNTIF(G2_3,$H44)*COUNTIF(G2_3,BV$7))+(COUNTIF(G2_4,$H44)*COUNTIF(G2_4,BV$7))+(COUNTIF(G2_5,$H44)*COUNTIF(G2_5,BV$7))+(COUNTIF(G2_6,$H44)*COUNTIF(G2_6,BV$7))+(COUNTIF(G2_7,$H44)*COUNTIF(G2_7,BV$7))+(COUNTIF(G2_8,$H44)*COUNTIF(G2_8,BV$7))+(COUNTIF(G2_9,$H44)*COUNTIF(G2_9,BV$7))+(COUNTIF(G2_10,$H44)*COUNTIF(G2_10,BV$7))+BV150)</f>
        <v>0</v>
      </c>
      <c r="BW44" s="98">
        <f t="shared" si="105"/>
        <v>0</v>
      </c>
      <c r="BX44" s="98">
        <f t="shared" si="105"/>
        <v>0</v>
      </c>
      <c r="BY44" s="98">
        <f t="shared" si="105"/>
        <v>0</v>
      </c>
      <c r="BZ44" s="98">
        <f t="shared" si="105"/>
        <v>0</v>
      </c>
      <c r="CA44" s="98">
        <f t="shared" si="105"/>
        <v>0</v>
      </c>
      <c r="CB44" s="98">
        <f t="shared" si="105"/>
        <v>0</v>
      </c>
      <c r="CC44" s="98">
        <f t="shared" si="105"/>
        <v>0</v>
      </c>
      <c r="CD44" s="98">
        <f t="shared" si="105"/>
        <v>0</v>
      </c>
      <c r="CE44" s="98">
        <f t="shared" si="105"/>
        <v>0</v>
      </c>
      <c r="CF44" s="98">
        <f t="shared" si="105"/>
        <v>0</v>
      </c>
      <c r="CG44" s="98">
        <f t="shared" si="105"/>
        <v>0</v>
      </c>
      <c r="CH44" s="98">
        <f t="shared" si="105"/>
        <v>0</v>
      </c>
      <c r="CI44" s="98">
        <f t="shared" si="105"/>
        <v>0</v>
      </c>
      <c r="CJ44" s="98">
        <f t="shared" si="105"/>
        <v>0</v>
      </c>
      <c r="CK44" s="98">
        <f t="shared" si="105"/>
        <v>0</v>
      </c>
      <c r="CL44" s="98">
        <f t="shared" si="105"/>
        <v>0</v>
      </c>
      <c r="CM44" s="98">
        <f t="shared" si="105"/>
        <v>0</v>
      </c>
      <c r="CN44" s="98">
        <f t="shared" si="105"/>
        <v>0</v>
      </c>
      <c r="CO44" s="98">
        <f t="shared" si="105"/>
        <v>0</v>
      </c>
      <c r="CP44" s="98">
        <f t="shared" si="105"/>
        <v>0</v>
      </c>
      <c r="CQ44" s="98">
        <f t="shared" si="105"/>
        <v>0</v>
      </c>
      <c r="CR44" s="98">
        <f t="shared" si="105"/>
        <v>0</v>
      </c>
      <c r="CS44" s="98">
        <f t="shared" si="105"/>
        <v>0</v>
      </c>
      <c r="CT44" s="98">
        <f t="shared" si="105"/>
        <v>0</v>
      </c>
      <c r="CU44" s="98">
        <f t="shared" si="105"/>
        <v>0</v>
      </c>
      <c r="CV44" s="98">
        <f t="shared" si="105"/>
        <v>0</v>
      </c>
      <c r="CW44" s="98">
        <f t="shared" si="105"/>
        <v>0</v>
      </c>
      <c r="CX44" s="98">
        <f t="shared" si="105"/>
        <v>0</v>
      </c>
      <c r="CY44" s="98">
        <f t="shared" si="105"/>
        <v>0</v>
      </c>
      <c r="CZ44" s="98">
        <f t="shared" si="105"/>
        <v>0</v>
      </c>
      <c r="DA44" s="98">
        <f t="shared" si="105"/>
        <v>0</v>
      </c>
      <c r="DB44" s="98">
        <f t="shared" si="105"/>
        <v>0</v>
      </c>
      <c r="DC44" s="98">
        <f t="shared" si="105"/>
        <v>0</v>
      </c>
      <c r="DD44" s="98">
        <f t="shared" si="105"/>
        <v>0</v>
      </c>
      <c r="DE44" s="98">
        <f t="shared" si="105"/>
        <v>0</v>
      </c>
      <c r="DF44">
        <f t="shared" si="6"/>
        <v>1.6</v>
      </c>
    </row>
    <row r="45" spans="8:110" ht="15.75">
      <c r="H45" s="64">
        <f>Registration!B46</f>
        <v>36</v>
      </c>
      <c r="I45" s="1" t="str">
        <f>Registration!C46</f>
        <v>Ken Boucher</v>
      </c>
      <c r="J45" s="98">
        <f t="shared" ref="J45:AO45" si="106">IF(ROW()=COLUMN(),"-",(COUNTIF(G1_1,$H45)*COUNTIF(G1_1,J$7))+(COUNTIF(G1_2,$H45)*COUNTIF(G1_2,J$7))+(COUNTIF(G1_3,$H45)*COUNTIF(G1_3,J$7))+(COUNTIF(G1_4,$H45)*COUNTIF(G1_4,J$7))+(COUNTIF(G1_5,$H45)*COUNTIF(G1_5,J$7))+(COUNTIF(G1_6,$H45)*COUNTIF(G1_6,J$7))+(COUNTIF(G1_7,$H45)*COUNTIF(G1_7,J$7))+(COUNTIF(G1_8,$H45)*COUNTIF(G1_8,J$7))+(COUNTIF(G1_9,$H45)*COUNTIF(G1_9,J$7))+(COUNTIF(G1_10,$H45)*COUNTIF(G1_10,J$7))+(COUNTIF(G2_1,$H45)*COUNTIF(G2_1,J$7))+(COUNTIF(G2_2,$H45)*COUNTIF(G2_2,J$7))+(COUNTIF(G2_3,$H45)*COUNTIF(G2_3,J$7))+(COUNTIF(G2_4,$H45)*COUNTIF(G2_4,J$7))+(COUNTIF(G2_5,$H45)*COUNTIF(G2_5,J$7))+(COUNTIF(G2_6,$H45)*COUNTIF(G2_6,J$7))+(COUNTIF(G2_7,$H45)*COUNTIF(G2_7,J$7))+(COUNTIF(G2_8,$H45)*COUNTIF(G2_8,J$7))+(COUNTIF(G2_9,$H45)*COUNTIF(G2_9,J$7))+(COUNTIF(G2_10,$H45)*COUNTIF(G2_10,J$7))+J151)</f>
        <v>0</v>
      </c>
      <c r="K45" s="98">
        <f t="shared" si="106"/>
        <v>0</v>
      </c>
      <c r="L45" s="98">
        <f t="shared" si="106"/>
        <v>2</v>
      </c>
      <c r="M45" s="98">
        <f t="shared" si="106"/>
        <v>2</v>
      </c>
      <c r="N45" s="98">
        <f t="shared" si="106"/>
        <v>1</v>
      </c>
      <c r="O45" s="98">
        <f t="shared" si="106"/>
        <v>0</v>
      </c>
      <c r="P45" s="98">
        <f t="shared" si="106"/>
        <v>2</v>
      </c>
      <c r="Q45" s="98">
        <f t="shared" si="106"/>
        <v>0</v>
      </c>
      <c r="R45" s="98">
        <f t="shared" si="106"/>
        <v>0</v>
      </c>
      <c r="S45" s="98">
        <f t="shared" si="106"/>
        <v>0</v>
      </c>
      <c r="T45" s="98">
        <f t="shared" si="106"/>
        <v>0</v>
      </c>
      <c r="U45" s="98">
        <f t="shared" si="106"/>
        <v>2</v>
      </c>
      <c r="V45" s="98">
        <f t="shared" si="106"/>
        <v>0</v>
      </c>
      <c r="W45" s="98">
        <f t="shared" si="106"/>
        <v>0</v>
      </c>
      <c r="X45" s="98">
        <f t="shared" si="106"/>
        <v>0</v>
      </c>
      <c r="Y45" s="98">
        <f t="shared" si="106"/>
        <v>0</v>
      </c>
      <c r="Z45" s="98">
        <f t="shared" si="106"/>
        <v>2</v>
      </c>
      <c r="AA45" s="98">
        <f t="shared" si="106"/>
        <v>2</v>
      </c>
      <c r="AB45" s="98">
        <f t="shared" si="106"/>
        <v>0</v>
      </c>
      <c r="AC45" s="98">
        <f t="shared" si="106"/>
        <v>0</v>
      </c>
      <c r="AD45" s="98">
        <f t="shared" si="106"/>
        <v>0</v>
      </c>
      <c r="AE45" s="98">
        <f t="shared" si="106"/>
        <v>0</v>
      </c>
      <c r="AF45" s="98">
        <f t="shared" si="106"/>
        <v>0</v>
      </c>
      <c r="AG45" s="98">
        <f t="shared" si="106"/>
        <v>1</v>
      </c>
      <c r="AH45" s="98">
        <f t="shared" si="106"/>
        <v>0</v>
      </c>
      <c r="AI45" s="98">
        <f t="shared" si="106"/>
        <v>0</v>
      </c>
      <c r="AJ45" s="98">
        <f t="shared" si="106"/>
        <v>2</v>
      </c>
      <c r="AK45" s="98">
        <f t="shared" si="106"/>
        <v>3</v>
      </c>
      <c r="AL45" s="98">
        <f t="shared" si="106"/>
        <v>1</v>
      </c>
      <c r="AM45" s="98">
        <f t="shared" si="106"/>
        <v>1</v>
      </c>
      <c r="AN45" s="98">
        <f t="shared" si="106"/>
        <v>0</v>
      </c>
      <c r="AO45" s="98">
        <f t="shared" si="106"/>
        <v>0</v>
      </c>
      <c r="AP45" s="98">
        <f t="shared" ref="AP45:BU45" si="107">IF(ROW()=COLUMN(),"-",(COUNTIF(G1_1,$H45)*COUNTIF(G1_1,AP$7))+(COUNTIF(G1_2,$H45)*COUNTIF(G1_2,AP$7))+(COUNTIF(G1_3,$H45)*COUNTIF(G1_3,AP$7))+(COUNTIF(G1_4,$H45)*COUNTIF(G1_4,AP$7))+(COUNTIF(G1_5,$H45)*COUNTIF(G1_5,AP$7))+(COUNTIF(G1_6,$H45)*COUNTIF(G1_6,AP$7))+(COUNTIF(G1_7,$H45)*COUNTIF(G1_7,AP$7))+(COUNTIF(G1_8,$H45)*COUNTIF(G1_8,AP$7))+(COUNTIF(G1_9,$H45)*COUNTIF(G1_9,AP$7))+(COUNTIF(G1_10,$H45)*COUNTIF(G1_10,AP$7))+(COUNTIF(G2_1,$H45)*COUNTIF(G2_1,AP$7))+(COUNTIF(G2_2,$H45)*COUNTIF(G2_2,AP$7))+(COUNTIF(G2_3,$H45)*COUNTIF(G2_3,AP$7))+(COUNTIF(G2_4,$H45)*COUNTIF(G2_4,AP$7))+(COUNTIF(G2_5,$H45)*COUNTIF(G2_5,AP$7))+(COUNTIF(G2_6,$H45)*COUNTIF(G2_6,AP$7))+(COUNTIF(G2_7,$H45)*COUNTIF(G2_7,AP$7))+(COUNTIF(G2_8,$H45)*COUNTIF(G2_8,AP$7))+(COUNTIF(G2_9,$H45)*COUNTIF(G2_9,AP$7))+(COUNTIF(G2_10,$H45)*COUNTIF(G2_10,AP$7))+AP151)</f>
        <v>0</v>
      </c>
      <c r="AQ45" s="98">
        <f t="shared" si="107"/>
        <v>0</v>
      </c>
      <c r="AR45" s="98">
        <f t="shared" si="107"/>
        <v>0</v>
      </c>
      <c r="AS45" s="98" t="str">
        <f t="shared" si="107"/>
        <v>-</v>
      </c>
      <c r="AT45" s="98">
        <f t="shared" si="107"/>
        <v>1</v>
      </c>
      <c r="AU45" s="98">
        <f t="shared" si="107"/>
        <v>0</v>
      </c>
      <c r="AV45" s="98">
        <f t="shared" si="107"/>
        <v>0</v>
      </c>
      <c r="AW45" s="98">
        <f t="shared" si="107"/>
        <v>0</v>
      </c>
      <c r="AX45" s="98">
        <f t="shared" si="107"/>
        <v>0</v>
      </c>
      <c r="AY45" s="98">
        <f t="shared" si="107"/>
        <v>0</v>
      </c>
      <c r="AZ45" s="98">
        <f t="shared" si="107"/>
        <v>0</v>
      </c>
      <c r="BA45" s="98">
        <f t="shared" si="107"/>
        <v>0</v>
      </c>
      <c r="BB45" s="98">
        <f t="shared" si="107"/>
        <v>0</v>
      </c>
      <c r="BC45" s="98">
        <f t="shared" si="107"/>
        <v>0</v>
      </c>
      <c r="BD45" s="98">
        <f t="shared" si="107"/>
        <v>0</v>
      </c>
      <c r="BE45" s="98">
        <f t="shared" si="107"/>
        <v>0</v>
      </c>
      <c r="BF45" s="98">
        <f t="shared" si="107"/>
        <v>1</v>
      </c>
      <c r="BG45" s="98">
        <f t="shared" si="107"/>
        <v>0</v>
      </c>
      <c r="BH45" s="98">
        <f t="shared" si="107"/>
        <v>1</v>
      </c>
      <c r="BI45" s="98">
        <f t="shared" si="107"/>
        <v>0</v>
      </c>
      <c r="BJ45" s="98">
        <f t="shared" si="107"/>
        <v>0</v>
      </c>
      <c r="BK45" s="98">
        <f t="shared" si="107"/>
        <v>0</v>
      </c>
      <c r="BL45" s="98">
        <f t="shared" si="107"/>
        <v>0</v>
      </c>
      <c r="BM45" s="98">
        <f t="shared" si="107"/>
        <v>0</v>
      </c>
      <c r="BN45" s="98">
        <f t="shared" si="107"/>
        <v>0</v>
      </c>
      <c r="BO45" s="98">
        <f t="shared" si="107"/>
        <v>0</v>
      </c>
      <c r="BP45" s="98">
        <f t="shared" si="107"/>
        <v>0</v>
      </c>
      <c r="BQ45" s="98">
        <f t="shared" si="107"/>
        <v>0</v>
      </c>
      <c r="BR45" s="98">
        <f t="shared" si="107"/>
        <v>0</v>
      </c>
      <c r="BS45" s="98">
        <f t="shared" si="107"/>
        <v>0</v>
      </c>
      <c r="BT45" s="98">
        <f t="shared" si="107"/>
        <v>0</v>
      </c>
      <c r="BU45" s="98">
        <f t="shared" si="107"/>
        <v>0</v>
      </c>
      <c r="BV45" s="98">
        <f t="shared" ref="BV45:DE45" si="108">IF(ROW()=COLUMN(),"-",(COUNTIF(G1_1,$H45)*COUNTIF(G1_1,BV$7))+(COUNTIF(G1_2,$H45)*COUNTIF(G1_2,BV$7))+(COUNTIF(G1_3,$H45)*COUNTIF(G1_3,BV$7))+(COUNTIF(G1_4,$H45)*COUNTIF(G1_4,BV$7))+(COUNTIF(G1_5,$H45)*COUNTIF(G1_5,BV$7))+(COUNTIF(G1_6,$H45)*COUNTIF(G1_6,BV$7))+(COUNTIF(G1_7,$H45)*COUNTIF(G1_7,BV$7))+(COUNTIF(G1_8,$H45)*COUNTIF(G1_8,BV$7))+(COUNTIF(G1_9,$H45)*COUNTIF(G1_9,BV$7))+(COUNTIF(G1_10,$H45)*COUNTIF(G1_10,BV$7))+(COUNTIF(G2_1,$H45)*COUNTIF(G2_1,BV$7))+(COUNTIF(G2_2,$H45)*COUNTIF(G2_2,BV$7))+(COUNTIF(G2_3,$H45)*COUNTIF(G2_3,BV$7))+(COUNTIF(G2_4,$H45)*COUNTIF(G2_4,BV$7))+(COUNTIF(G2_5,$H45)*COUNTIF(G2_5,BV$7))+(COUNTIF(G2_6,$H45)*COUNTIF(G2_6,BV$7))+(COUNTIF(G2_7,$H45)*COUNTIF(G2_7,BV$7))+(COUNTIF(G2_8,$H45)*COUNTIF(G2_8,BV$7))+(COUNTIF(G2_9,$H45)*COUNTIF(G2_9,BV$7))+(COUNTIF(G2_10,$H45)*COUNTIF(G2_10,BV$7))+BV151)</f>
        <v>0</v>
      </c>
      <c r="BW45" s="98">
        <f t="shared" si="108"/>
        <v>0</v>
      </c>
      <c r="BX45" s="98">
        <f t="shared" si="108"/>
        <v>0</v>
      </c>
      <c r="BY45" s="98">
        <f t="shared" si="108"/>
        <v>0</v>
      </c>
      <c r="BZ45" s="98">
        <f t="shared" si="108"/>
        <v>0</v>
      </c>
      <c r="CA45" s="98">
        <f t="shared" si="108"/>
        <v>0</v>
      </c>
      <c r="CB45" s="98">
        <f t="shared" si="108"/>
        <v>0</v>
      </c>
      <c r="CC45" s="98">
        <f t="shared" si="108"/>
        <v>0</v>
      </c>
      <c r="CD45" s="98">
        <f t="shared" si="108"/>
        <v>0</v>
      </c>
      <c r="CE45" s="98">
        <f t="shared" si="108"/>
        <v>0</v>
      </c>
      <c r="CF45" s="98">
        <f t="shared" si="108"/>
        <v>0</v>
      </c>
      <c r="CG45" s="98">
        <f t="shared" si="108"/>
        <v>0</v>
      </c>
      <c r="CH45" s="98">
        <f t="shared" si="108"/>
        <v>0</v>
      </c>
      <c r="CI45" s="98">
        <f t="shared" si="108"/>
        <v>0</v>
      </c>
      <c r="CJ45" s="98">
        <f t="shared" si="108"/>
        <v>0</v>
      </c>
      <c r="CK45" s="98">
        <f t="shared" si="108"/>
        <v>0</v>
      </c>
      <c r="CL45" s="98">
        <f t="shared" si="108"/>
        <v>0</v>
      </c>
      <c r="CM45" s="98">
        <f t="shared" si="108"/>
        <v>0</v>
      </c>
      <c r="CN45" s="98">
        <f t="shared" si="108"/>
        <v>0</v>
      </c>
      <c r="CO45" s="98">
        <f t="shared" si="108"/>
        <v>0</v>
      </c>
      <c r="CP45" s="98">
        <f t="shared" si="108"/>
        <v>0</v>
      </c>
      <c r="CQ45" s="98">
        <f t="shared" si="108"/>
        <v>0</v>
      </c>
      <c r="CR45" s="98">
        <f t="shared" si="108"/>
        <v>0</v>
      </c>
      <c r="CS45" s="98">
        <f t="shared" si="108"/>
        <v>0</v>
      </c>
      <c r="CT45" s="98">
        <f t="shared" si="108"/>
        <v>0</v>
      </c>
      <c r="CU45" s="98">
        <f t="shared" si="108"/>
        <v>0</v>
      </c>
      <c r="CV45" s="98">
        <f t="shared" si="108"/>
        <v>0</v>
      </c>
      <c r="CW45" s="98">
        <f t="shared" si="108"/>
        <v>0</v>
      </c>
      <c r="CX45" s="98">
        <f t="shared" si="108"/>
        <v>0</v>
      </c>
      <c r="CY45" s="98">
        <f t="shared" si="108"/>
        <v>0</v>
      </c>
      <c r="CZ45" s="98">
        <f t="shared" si="108"/>
        <v>0</v>
      </c>
      <c r="DA45" s="98">
        <f t="shared" si="108"/>
        <v>0</v>
      </c>
      <c r="DB45" s="98">
        <f t="shared" si="108"/>
        <v>0</v>
      </c>
      <c r="DC45" s="98">
        <f t="shared" si="108"/>
        <v>0</v>
      </c>
      <c r="DD45" s="98">
        <f t="shared" si="108"/>
        <v>0</v>
      </c>
      <c r="DE45" s="98">
        <f t="shared" si="108"/>
        <v>0</v>
      </c>
      <c r="DF45">
        <f t="shared" si="6"/>
        <v>3</v>
      </c>
    </row>
    <row r="46" spans="8:110" ht="15.75">
      <c r="H46" s="64">
        <f>Registration!B47</f>
        <v>37</v>
      </c>
      <c r="I46" s="1" t="str">
        <f>Registration!C47</f>
        <v>Joe Gundersen</v>
      </c>
      <c r="J46" s="98">
        <f t="shared" ref="J46:AO46" si="109">IF(ROW()=COLUMN(),"-",(COUNTIF(G1_1,$H46)*COUNTIF(G1_1,J$7))+(COUNTIF(G1_2,$H46)*COUNTIF(G1_2,J$7))+(COUNTIF(G1_3,$H46)*COUNTIF(G1_3,J$7))+(COUNTIF(G1_4,$H46)*COUNTIF(G1_4,J$7))+(COUNTIF(G1_5,$H46)*COUNTIF(G1_5,J$7))+(COUNTIF(G1_6,$H46)*COUNTIF(G1_6,J$7))+(COUNTIF(G1_7,$H46)*COUNTIF(G1_7,J$7))+(COUNTIF(G1_8,$H46)*COUNTIF(G1_8,J$7))+(COUNTIF(G1_9,$H46)*COUNTIF(G1_9,J$7))+(COUNTIF(G1_10,$H46)*COUNTIF(G1_10,J$7))+(COUNTIF(G2_1,$H46)*COUNTIF(G2_1,J$7))+(COUNTIF(G2_2,$H46)*COUNTIF(G2_2,J$7))+(COUNTIF(G2_3,$H46)*COUNTIF(G2_3,J$7))+(COUNTIF(G2_4,$H46)*COUNTIF(G2_4,J$7))+(COUNTIF(G2_5,$H46)*COUNTIF(G2_5,J$7))+(COUNTIF(G2_6,$H46)*COUNTIF(G2_6,J$7))+(COUNTIF(G2_7,$H46)*COUNTIF(G2_7,J$7))+(COUNTIF(G2_8,$H46)*COUNTIF(G2_8,J$7))+(COUNTIF(G2_9,$H46)*COUNTIF(G2_9,J$7))+(COUNTIF(G2_10,$H46)*COUNTIF(G2_10,J$7))+J152)</f>
        <v>0</v>
      </c>
      <c r="K46" s="98">
        <f t="shared" si="109"/>
        <v>0</v>
      </c>
      <c r="L46" s="98">
        <f t="shared" si="109"/>
        <v>0</v>
      </c>
      <c r="M46" s="98">
        <f t="shared" si="109"/>
        <v>0</v>
      </c>
      <c r="N46" s="98">
        <f t="shared" si="109"/>
        <v>0</v>
      </c>
      <c r="O46" s="98">
        <f t="shared" si="109"/>
        <v>1</v>
      </c>
      <c r="P46" s="98">
        <f t="shared" si="109"/>
        <v>1</v>
      </c>
      <c r="Q46" s="98">
        <f t="shared" si="109"/>
        <v>0</v>
      </c>
      <c r="R46" s="98">
        <f t="shared" si="109"/>
        <v>0</v>
      </c>
      <c r="S46" s="98">
        <f t="shared" si="109"/>
        <v>1</v>
      </c>
      <c r="T46" s="98">
        <f t="shared" si="109"/>
        <v>0</v>
      </c>
      <c r="U46" s="98">
        <f t="shared" si="109"/>
        <v>3</v>
      </c>
      <c r="V46" s="98">
        <f t="shared" si="109"/>
        <v>0</v>
      </c>
      <c r="W46" s="98">
        <f t="shared" si="109"/>
        <v>0</v>
      </c>
      <c r="X46" s="98">
        <f t="shared" si="109"/>
        <v>0</v>
      </c>
      <c r="Y46" s="98">
        <f t="shared" si="109"/>
        <v>0</v>
      </c>
      <c r="Z46" s="98">
        <f t="shared" si="109"/>
        <v>0</v>
      </c>
      <c r="AA46" s="98">
        <f t="shared" si="109"/>
        <v>0</v>
      </c>
      <c r="AB46" s="98">
        <f t="shared" si="109"/>
        <v>0</v>
      </c>
      <c r="AC46" s="98">
        <f t="shared" si="109"/>
        <v>0</v>
      </c>
      <c r="AD46" s="98">
        <f t="shared" si="109"/>
        <v>0</v>
      </c>
      <c r="AE46" s="98">
        <f t="shared" si="109"/>
        <v>0</v>
      </c>
      <c r="AF46" s="98">
        <f t="shared" si="109"/>
        <v>1</v>
      </c>
      <c r="AG46" s="98">
        <f t="shared" si="109"/>
        <v>0</v>
      </c>
      <c r="AH46" s="98">
        <f t="shared" si="109"/>
        <v>1</v>
      </c>
      <c r="AI46" s="98">
        <f t="shared" si="109"/>
        <v>0</v>
      </c>
      <c r="AJ46" s="98">
        <f t="shared" si="109"/>
        <v>0</v>
      </c>
      <c r="AK46" s="98">
        <f t="shared" si="109"/>
        <v>0</v>
      </c>
      <c r="AL46" s="98">
        <f t="shared" si="109"/>
        <v>1</v>
      </c>
      <c r="AM46" s="98">
        <f t="shared" si="109"/>
        <v>0</v>
      </c>
      <c r="AN46" s="98">
        <f t="shared" si="109"/>
        <v>0</v>
      </c>
      <c r="AO46" s="98">
        <f t="shared" si="109"/>
        <v>0</v>
      </c>
      <c r="AP46" s="98">
        <f t="shared" ref="AP46:BU46" si="110">IF(ROW()=COLUMN(),"-",(COUNTIF(G1_1,$H46)*COUNTIF(G1_1,AP$7))+(COUNTIF(G1_2,$H46)*COUNTIF(G1_2,AP$7))+(COUNTIF(G1_3,$H46)*COUNTIF(G1_3,AP$7))+(COUNTIF(G1_4,$H46)*COUNTIF(G1_4,AP$7))+(COUNTIF(G1_5,$H46)*COUNTIF(G1_5,AP$7))+(COUNTIF(G1_6,$H46)*COUNTIF(G1_6,AP$7))+(COUNTIF(G1_7,$H46)*COUNTIF(G1_7,AP$7))+(COUNTIF(G1_8,$H46)*COUNTIF(G1_8,AP$7))+(COUNTIF(G1_9,$H46)*COUNTIF(G1_9,AP$7))+(COUNTIF(G1_10,$H46)*COUNTIF(G1_10,AP$7))+(COUNTIF(G2_1,$H46)*COUNTIF(G2_1,AP$7))+(COUNTIF(G2_2,$H46)*COUNTIF(G2_2,AP$7))+(COUNTIF(G2_3,$H46)*COUNTIF(G2_3,AP$7))+(COUNTIF(G2_4,$H46)*COUNTIF(G2_4,AP$7))+(COUNTIF(G2_5,$H46)*COUNTIF(G2_5,AP$7))+(COUNTIF(G2_6,$H46)*COUNTIF(G2_6,AP$7))+(COUNTIF(G2_7,$H46)*COUNTIF(G2_7,AP$7))+(COUNTIF(G2_8,$H46)*COUNTIF(G2_8,AP$7))+(COUNTIF(G2_9,$H46)*COUNTIF(G2_9,AP$7))+(COUNTIF(G2_10,$H46)*COUNTIF(G2_10,AP$7))+AP152)</f>
        <v>0</v>
      </c>
      <c r="AQ46" s="98">
        <f t="shared" si="110"/>
        <v>0</v>
      </c>
      <c r="AR46" s="98">
        <f t="shared" si="110"/>
        <v>0</v>
      </c>
      <c r="AS46" s="98">
        <f t="shared" si="110"/>
        <v>1</v>
      </c>
      <c r="AT46" s="98" t="str">
        <f t="shared" si="110"/>
        <v>-</v>
      </c>
      <c r="AU46" s="98">
        <f t="shared" si="110"/>
        <v>0</v>
      </c>
      <c r="AV46" s="98">
        <f t="shared" si="110"/>
        <v>1</v>
      </c>
      <c r="AW46" s="98">
        <f t="shared" si="110"/>
        <v>0</v>
      </c>
      <c r="AX46" s="98">
        <f t="shared" si="110"/>
        <v>0</v>
      </c>
      <c r="AY46" s="98">
        <f t="shared" si="110"/>
        <v>0</v>
      </c>
      <c r="AZ46" s="98">
        <f t="shared" si="110"/>
        <v>0</v>
      </c>
      <c r="BA46" s="98">
        <f t="shared" si="110"/>
        <v>0</v>
      </c>
      <c r="BB46" s="98">
        <f t="shared" si="110"/>
        <v>0</v>
      </c>
      <c r="BC46" s="98">
        <f t="shared" si="110"/>
        <v>0</v>
      </c>
      <c r="BD46" s="98">
        <f t="shared" si="110"/>
        <v>0</v>
      </c>
      <c r="BE46" s="98">
        <f t="shared" si="110"/>
        <v>0</v>
      </c>
      <c r="BF46" s="98">
        <f t="shared" si="110"/>
        <v>1</v>
      </c>
      <c r="BG46" s="98">
        <f t="shared" si="110"/>
        <v>0</v>
      </c>
      <c r="BH46" s="98">
        <f t="shared" si="110"/>
        <v>0</v>
      </c>
      <c r="BI46" s="98">
        <f t="shared" si="110"/>
        <v>0</v>
      </c>
      <c r="BJ46" s="98">
        <f t="shared" si="110"/>
        <v>0</v>
      </c>
      <c r="BK46" s="98">
        <f t="shared" si="110"/>
        <v>0</v>
      </c>
      <c r="BL46" s="98">
        <f t="shared" si="110"/>
        <v>0</v>
      </c>
      <c r="BM46" s="98">
        <f t="shared" si="110"/>
        <v>0</v>
      </c>
      <c r="BN46" s="98">
        <f t="shared" si="110"/>
        <v>0</v>
      </c>
      <c r="BO46" s="98">
        <f t="shared" si="110"/>
        <v>0</v>
      </c>
      <c r="BP46" s="98">
        <f t="shared" si="110"/>
        <v>0</v>
      </c>
      <c r="BQ46" s="98">
        <f t="shared" si="110"/>
        <v>0</v>
      </c>
      <c r="BR46" s="98">
        <f t="shared" si="110"/>
        <v>0</v>
      </c>
      <c r="BS46" s="98">
        <f t="shared" si="110"/>
        <v>0</v>
      </c>
      <c r="BT46" s="98">
        <f t="shared" si="110"/>
        <v>0</v>
      </c>
      <c r="BU46" s="98">
        <f t="shared" si="110"/>
        <v>0</v>
      </c>
      <c r="BV46" s="98">
        <f t="shared" ref="BV46:DE46" si="111">IF(ROW()=COLUMN(),"-",(COUNTIF(G1_1,$H46)*COUNTIF(G1_1,BV$7))+(COUNTIF(G1_2,$H46)*COUNTIF(G1_2,BV$7))+(COUNTIF(G1_3,$H46)*COUNTIF(G1_3,BV$7))+(COUNTIF(G1_4,$H46)*COUNTIF(G1_4,BV$7))+(COUNTIF(G1_5,$H46)*COUNTIF(G1_5,BV$7))+(COUNTIF(G1_6,$H46)*COUNTIF(G1_6,BV$7))+(COUNTIF(G1_7,$H46)*COUNTIF(G1_7,BV$7))+(COUNTIF(G1_8,$H46)*COUNTIF(G1_8,BV$7))+(COUNTIF(G1_9,$H46)*COUNTIF(G1_9,BV$7))+(COUNTIF(G1_10,$H46)*COUNTIF(G1_10,BV$7))+(COUNTIF(G2_1,$H46)*COUNTIF(G2_1,BV$7))+(COUNTIF(G2_2,$H46)*COUNTIF(G2_2,BV$7))+(COUNTIF(G2_3,$H46)*COUNTIF(G2_3,BV$7))+(COUNTIF(G2_4,$H46)*COUNTIF(G2_4,BV$7))+(COUNTIF(G2_5,$H46)*COUNTIF(G2_5,BV$7))+(COUNTIF(G2_6,$H46)*COUNTIF(G2_6,BV$7))+(COUNTIF(G2_7,$H46)*COUNTIF(G2_7,BV$7))+(COUNTIF(G2_8,$H46)*COUNTIF(G2_8,BV$7))+(COUNTIF(G2_9,$H46)*COUNTIF(G2_9,BV$7))+(COUNTIF(G2_10,$H46)*COUNTIF(G2_10,BV$7))+BV152)</f>
        <v>0</v>
      </c>
      <c r="BW46" s="98">
        <f t="shared" si="111"/>
        <v>0</v>
      </c>
      <c r="BX46" s="98">
        <f t="shared" si="111"/>
        <v>0</v>
      </c>
      <c r="BY46" s="98">
        <f t="shared" si="111"/>
        <v>0</v>
      </c>
      <c r="BZ46" s="98">
        <f t="shared" si="111"/>
        <v>0</v>
      </c>
      <c r="CA46" s="98">
        <f t="shared" si="111"/>
        <v>0</v>
      </c>
      <c r="CB46" s="98">
        <f t="shared" si="111"/>
        <v>0</v>
      </c>
      <c r="CC46" s="98">
        <f t="shared" si="111"/>
        <v>0</v>
      </c>
      <c r="CD46" s="98">
        <f t="shared" si="111"/>
        <v>0</v>
      </c>
      <c r="CE46" s="98">
        <f t="shared" si="111"/>
        <v>0</v>
      </c>
      <c r="CF46" s="98">
        <f t="shared" si="111"/>
        <v>0</v>
      </c>
      <c r="CG46" s="98">
        <f t="shared" si="111"/>
        <v>0</v>
      </c>
      <c r="CH46" s="98">
        <f t="shared" si="111"/>
        <v>0</v>
      </c>
      <c r="CI46" s="98">
        <f t="shared" si="111"/>
        <v>0</v>
      </c>
      <c r="CJ46" s="98">
        <f t="shared" si="111"/>
        <v>0</v>
      </c>
      <c r="CK46" s="98">
        <f t="shared" si="111"/>
        <v>0</v>
      </c>
      <c r="CL46" s="98">
        <f t="shared" si="111"/>
        <v>0</v>
      </c>
      <c r="CM46" s="98">
        <f t="shared" si="111"/>
        <v>0</v>
      </c>
      <c r="CN46" s="98">
        <f t="shared" si="111"/>
        <v>0</v>
      </c>
      <c r="CO46" s="98">
        <f t="shared" si="111"/>
        <v>0</v>
      </c>
      <c r="CP46" s="98">
        <f t="shared" si="111"/>
        <v>0</v>
      </c>
      <c r="CQ46" s="98">
        <f t="shared" si="111"/>
        <v>0</v>
      </c>
      <c r="CR46" s="98">
        <f t="shared" si="111"/>
        <v>0</v>
      </c>
      <c r="CS46" s="98">
        <f t="shared" si="111"/>
        <v>0</v>
      </c>
      <c r="CT46" s="98">
        <f t="shared" si="111"/>
        <v>0</v>
      </c>
      <c r="CU46" s="98">
        <f t="shared" si="111"/>
        <v>0</v>
      </c>
      <c r="CV46" s="98">
        <f t="shared" si="111"/>
        <v>0</v>
      </c>
      <c r="CW46" s="98">
        <f t="shared" si="111"/>
        <v>0</v>
      </c>
      <c r="CX46" s="98">
        <f t="shared" si="111"/>
        <v>0</v>
      </c>
      <c r="CY46" s="98">
        <f t="shared" si="111"/>
        <v>0</v>
      </c>
      <c r="CZ46" s="98">
        <f t="shared" si="111"/>
        <v>0</v>
      </c>
      <c r="DA46" s="98">
        <f t="shared" si="111"/>
        <v>0</v>
      </c>
      <c r="DB46" s="98">
        <f t="shared" si="111"/>
        <v>0</v>
      </c>
      <c r="DC46" s="98">
        <f t="shared" si="111"/>
        <v>0</v>
      </c>
      <c r="DD46" s="98">
        <f t="shared" si="111"/>
        <v>0</v>
      </c>
      <c r="DE46" s="98">
        <f t="shared" si="111"/>
        <v>0</v>
      </c>
      <c r="DF46">
        <f t="shared" si="6"/>
        <v>2</v>
      </c>
    </row>
    <row r="47" spans="8:110" ht="15.75">
      <c r="H47" s="64">
        <f>Registration!B48</f>
        <v>38</v>
      </c>
      <c r="I47" s="1" t="str">
        <f>Registration!C48</f>
        <v>Anthony Carver</v>
      </c>
      <c r="J47" s="98">
        <f t="shared" ref="J47:AO47" si="112">IF(ROW()=COLUMN(),"-",(COUNTIF(G1_1,$H47)*COUNTIF(G1_1,J$7))+(COUNTIF(G1_2,$H47)*COUNTIF(G1_2,J$7))+(COUNTIF(G1_3,$H47)*COUNTIF(G1_3,J$7))+(COUNTIF(G1_4,$H47)*COUNTIF(G1_4,J$7))+(COUNTIF(G1_5,$H47)*COUNTIF(G1_5,J$7))+(COUNTIF(G1_6,$H47)*COUNTIF(G1_6,J$7))+(COUNTIF(G1_7,$H47)*COUNTIF(G1_7,J$7))+(COUNTIF(G1_8,$H47)*COUNTIF(G1_8,J$7))+(COUNTIF(G1_9,$H47)*COUNTIF(G1_9,J$7))+(COUNTIF(G1_10,$H47)*COUNTIF(G1_10,J$7))+(COUNTIF(G2_1,$H47)*COUNTIF(G2_1,J$7))+(COUNTIF(G2_2,$H47)*COUNTIF(G2_2,J$7))+(COUNTIF(G2_3,$H47)*COUNTIF(G2_3,J$7))+(COUNTIF(G2_4,$H47)*COUNTIF(G2_4,J$7))+(COUNTIF(G2_5,$H47)*COUNTIF(G2_5,J$7))+(COUNTIF(G2_6,$H47)*COUNTIF(G2_6,J$7))+(COUNTIF(G2_7,$H47)*COUNTIF(G2_7,J$7))+(COUNTIF(G2_8,$H47)*COUNTIF(G2_8,J$7))+(COUNTIF(G2_9,$H47)*COUNTIF(G2_9,J$7))+(COUNTIF(G2_10,$H47)*COUNTIF(G2_10,J$7))+J153)</f>
        <v>0</v>
      </c>
      <c r="K47" s="98">
        <f t="shared" si="112"/>
        <v>0</v>
      </c>
      <c r="L47" s="98">
        <f t="shared" si="112"/>
        <v>1</v>
      </c>
      <c r="M47" s="98">
        <f t="shared" si="112"/>
        <v>0</v>
      </c>
      <c r="N47" s="98">
        <f t="shared" si="112"/>
        <v>0</v>
      </c>
      <c r="O47" s="98">
        <f t="shared" si="112"/>
        <v>1</v>
      </c>
      <c r="P47" s="98">
        <f t="shared" si="112"/>
        <v>0</v>
      </c>
      <c r="Q47" s="98">
        <f t="shared" si="112"/>
        <v>1</v>
      </c>
      <c r="R47" s="98">
        <f t="shared" si="112"/>
        <v>0</v>
      </c>
      <c r="S47" s="98">
        <f t="shared" si="112"/>
        <v>0</v>
      </c>
      <c r="T47" s="98">
        <f t="shared" si="112"/>
        <v>1</v>
      </c>
      <c r="U47" s="98">
        <f t="shared" si="112"/>
        <v>0</v>
      </c>
      <c r="V47" s="98">
        <f t="shared" si="112"/>
        <v>0</v>
      </c>
      <c r="W47" s="98">
        <f t="shared" si="112"/>
        <v>0</v>
      </c>
      <c r="X47" s="98">
        <f t="shared" si="112"/>
        <v>0</v>
      </c>
      <c r="Y47" s="98">
        <f t="shared" si="112"/>
        <v>0</v>
      </c>
      <c r="Z47" s="98">
        <f t="shared" si="112"/>
        <v>0</v>
      </c>
      <c r="AA47" s="98">
        <f t="shared" si="112"/>
        <v>0</v>
      </c>
      <c r="AB47" s="98">
        <f t="shared" si="112"/>
        <v>0</v>
      </c>
      <c r="AC47" s="98">
        <f t="shared" si="112"/>
        <v>0</v>
      </c>
      <c r="AD47" s="98">
        <f t="shared" si="112"/>
        <v>0</v>
      </c>
      <c r="AE47" s="98">
        <f t="shared" si="112"/>
        <v>0</v>
      </c>
      <c r="AF47" s="98">
        <f t="shared" si="112"/>
        <v>1</v>
      </c>
      <c r="AG47" s="98">
        <f t="shared" si="112"/>
        <v>1</v>
      </c>
      <c r="AH47" s="98">
        <f t="shared" si="112"/>
        <v>0</v>
      </c>
      <c r="AI47" s="98">
        <f t="shared" si="112"/>
        <v>0</v>
      </c>
      <c r="AJ47" s="98">
        <f t="shared" si="112"/>
        <v>2</v>
      </c>
      <c r="AK47" s="98">
        <f t="shared" si="112"/>
        <v>1</v>
      </c>
      <c r="AL47" s="98">
        <f t="shared" si="112"/>
        <v>0</v>
      </c>
      <c r="AM47" s="98">
        <f t="shared" si="112"/>
        <v>4</v>
      </c>
      <c r="AN47" s="98">
        <f t="shared" si="112"/>
        <v>0</v>
      </c>
      <c r="AO47" s="98">
        <f t="shared" si="112"/>
        <v>0</v>
      </c>
      <c r="AP47" s="98">
        <f t="shared" ref="AP47:BU47" si="113">IF(ROW()=COLUMN(),"-",(COUNTIF(G1_1,$H47)*COUNTIF(G1_1,AP$7))+(COUNTIF(G1_2,$H47)*COUNTIF(G1_2,AP$7))+(COUNTIF(G1_3,$H47)*COUNTIF(G1_3,AP$7))+(COUNTIF(G1_4,$H47)*COUNTIF(G1_4,AP$7))+(COUNTIF(G1_5,$H47)*COUNTIF(G1_5,AP$7))+(COUNTIF(G1_6,$H47)*COUNTIF(G1_6,AP$7))+(COUNTIF(G1_7,$H47)*COUNTIF(G1_7,AP$7))+(COUNTIF(G1_8,$H47)*COUNTIF(G1_8,AP$7))+(COUNTIF(G1_9,$H47)*COUNTIF(G1_9,AP$7))+(COUNTIF(G1_10,$H47)*COUNTIF(G1_10,AP$7))+(COUNTIF(G2_1,$H47)*COUNTIF(G2_1,AP$7))+(COUNTIF(G2_2,$H47)*COUNTIF(G2_2,AP$7))+(COUNTIF(G2_3,$H47)*COUNTIF(G2_3,AP$7))+(COUNTIF(G2_4,$H47)*COUNTIF(G2_4,AP$7))+(COUNTIF(G2_5,$H47)*COUNTIF(G2_5,AP$7))+(COUNTIF(G2_6,$H47)*COUNTIF(G2_6,AP$7))+(COUNTIF(G2_7,$H47)*COUNTIF(G2_7,AP$7))+(COUNTIF(G2_8,$H47)*COUNTIF(G2_8,AP$7))+(COUNTIF(G2_9,$H47)*COUNTIF(G2_9,AP$7))+(COUNTIF(G2_10,$H47)*COUNTIF(G2_10,AP$7))+AP153)</f>
        <v>0</v>
      </c>
      <c r="AQ47" s="98">
        <f t="shared" si="113"/>
        <v>0</v>
      </c>
      <c r="AR47" s="98">
        <f t="shared" si="113"/>
        <v>0</v>
      </c>
      <c r="AS47" s="98">
        <f t="shared" si="113"/>
        <v>0</v>
      </c>
      <c r="AT47" s="98">
        <f t="shared" si="113"/>
        <v>0</v>
      </c>
      <c r="AU47" s="98" t="str">
        <f t="shared" si="113"/>
        <v>-</v>
      </c>
      <c r="AV47" s="98">
        <f t="shared" si="113"/>
        <v>1</v>
      </c>
      <c r="AW47" s="98">
        <f t="shared" si="113"/>
        <v>0</v>
      </c>
      <c r="AX47" s="98">
        <f t="shared" si="113"/>
        <v>0</v>
      </c>
      <c r="AY47" s="98">
        <f t="shared" si="113"/>
        <v>0</v>
      </c>
      <c r="AZ47" s="98">
        <f t="shared" si="113"/>
        <v>0</v>
      </c>
      <c r="BA47" s="98">
        <f t="shared" si="113"/>
        <v>0</v>
      </c>
      <c r="BB47" s="98">
        <f t="shared" si="113"/>
        <v>0</v>
      </c>
      <c r="BC47" s="98">
        <f t="shared" si="113"/>
        <v>1</v>
      </c>
      <c r="BD47" s="98">
        <f t="shared" si="113"/>
        <v>0</v>
      </c>
      <c r="BE47" s="98">
        <f t="shared" si="113"/>
        <v>0</v>
      </c>
      <c r="BF47" s="98">
        <f t="shared" si="113"/>
        <v>0</v>
      </c>
      <c r="BG47" s="98">
        <f t="shared" si="113"/>
        <v>2</v>
      </c>
      <c r="BH47" s="98">
        <f t="shared" si="113"/>
        <v>1</v>
      </c>
      <c r="BI47" s="98">
        <f t="shared" si="113"/>
        <v>2</v>
      </c>
      <c r="BJ47" s="98">
        <f t="shared" si="113"/>
        <v>0</v>
      </c>
      <c r="BK47" s="98">
        <f t="shared" si="113"/>
        <v>0</v>
      </c>
      <c r="BL47" s="98">
        <f t="shared" si="113"/>
        <v>0</v>
      </c>
      <c r="BM47" s="98">
        <f t="shared" si="113"/>
        <v>0</v>
      </c>
      <c r="BN47" s="98">
        <f t="shared" si="113"/>
        <v>0</v>
      </c>
      <c r="BO47" s="98">
        <f t="shared" si="113"/>
        <v>0</v>
      </c>
      <c r="BP47" s="98">
        <f t="shared" si="113"/>
        <v>0</v>
      </c>
      <c r="BQ47" s="98">
        <f t="shared" si="113"/>
        <v>0</v>
      </c>
      <c r="BR47" s="98">
        <f t="shared" si="113"/>
        <v>0</v>
      </c>
      <c r="BS47" s="98">
        <f t="shared" si="113"/>
        <v>0</v>
      </c>
      <c r="BT47" s="98">
        <f t="shared" si="113"/>
        <v>0</v>
      </c>
      <c r="BU47" s="98">
        <f t="shared" si="113"/>
        <v>0</v>
      </c>
      <c r="BV47" s="98">
        <f t="shared" ref="BV47:DE47" si="114">IF(ROW()=COLUMN(),"-",(COUNTIF(G1_1,$H47)*COUNTIF(G1_1,BV$7))+(COUNTIF(G1_2,$H47)*COUNTIF(G1_2,BV$7))+(COUNTIF(G1_3,$H47)*COUNTIF(G1_3,BV$7))+(COUNTIF(G1_4,$H47)*COUNTIF(G1_4,BV$7))+(COUNTIF(G1_5,$H47)*COUNTIF(G1_5,BV$7))+(COUNTIF(G1_6,$H47)*COUNTIF(G1_6,BV$7))+(COUNTIF(G1_7,$H47)*COUNTIF(G1_7,BV$7))+(COUNTIF(G1_8,$H47)*COUNTIF(G1_8,BV$7))+(COUNTIF(G1_9,$H47)*COUNTIF(G1_9,BV$7))+(COUNTIF(G1_10,$H47)*COUNTIF(G1_10,BV$7))+(COUNTIF(G2_1,$H47)*COUNTIF(G2_1,BV$7))+(COUNTIF(G2_2,$H47)*COUNTIF(G2_2,BV$7))+(COUNTIF(G2_3,$H47)*COUNTIF(G2_3,BV$7))+(COUNTIF(G2_4,$H47)*COUNTIF(G2_4,BV$7))+(COUNTIF(G2_5,$H47)*COUNTIF(G2_5,BV$7))+(COUNTIF(G2_6,$H47)*COUNTIF(G2_6,BV$7))+(COUNTIF(G2_7,$H47)*COUNTIF(G2_7,BV$7))+(COUNTIF(G2_8,$H47)*COUNTIF(G2_8,BV$7))+(COUNTIF(G2_9,$H47)*COUNTIF(G2_9,BV$7))+(COUNTIF(G2_10,$H47)*COUNTIF(G2_10,BV$7))+BV153)</f>
        <v>0</v>
      </c>
      <c r="BW47" s="98">
        <f t="shared" si="114"/>
        <v>0</v>
      </c>
      <c r="BX47" s="98">
        <f t="shared" si="114"/>
        <v>0</v>
      </c>
      <c r="BY47" s="98">
        <f t="shared" si="114"/>
        <v>0</v>
      </c>
      <c r="BZ47" s="98">
        <f t="shared" si="114"/>
        <v>0</v>
      </c>
      <c r="CA47" s="98">
        <f t="shared" si="114"/>
        <v>0</v>
      </c>
      <c r="CB47" s="98">
        <f t="shared" si="114"/>
        <v>0</v>
      </c>
      <c r="CC47" s="98">
        <f t="shared" si="114"/>
        <v>0</v>
      </c>
      <c r="CD47" s="98">
        <f t="shared" si="114"/>
        <v>0</v>
      </c>
      <c r="CE47" s="98">
        <f t="shared" si="114"/>
        <v>0</v>
      </c>
      <c r="CF47" s="98">
        <f t="shared" si="114"/>
        <v>0</v>
      </c>
      <c r="CG47" s="98">
        <f t="shared" si="114"/>
        <v>0</v>
      </c>
      <c r="CH47" s="98">
        <f t="shared" si="114"/>
        <v>0</v>
      </c>
      <c r="CI47" s="98">
        <f t="shared" si="114"/>
        <v>0</v>
      </c>
      <c r="CJ47" s="98">
        <f t="shared" si="114"/>
        <v>0</v>
      </c>
      <c r="CK47" s="98">
        <f t="shared" si="114"/>
        <v>0</v>
      </c>
      <c r="CL47" s="98">
        <f t="shared" si="114"/>
        <v>0</v>
      </c>
      <c r="CM47" s="98">
        <f t="shared" si="114"/>
        <v>0</v>
      </c>
      <c r="CN47" s="98">
        <f t="shared" si="114"/>
        <v>0</v>
      </c>
      <c r="CO47" s="98">
        <f t="shared" si="114"/>
        <v>0</v>
      </c>
      <c r="CP47" s="98">
        <f t="shared" si="114"/>
        <v>0</v>
      </c>
      <c r="CQ47" s="98">
        <f t="shared" si="114"/>
        <v>0</v>
      </c>
      <c r="CR47" s="98">
        <f t="shared" si="114"/>
        <v>0</v>
      </c>
      <c r="CS47" s="98">
        <f t="shared" si="114"/>
        <v>0</v>
      </c>
      <c r="CT47" s="98">
        <f t="shared" si="114"/>
        <v>0</v>
      </c>
      <c r="CU47" s="98">
        <f t="shared" si="114"/>
        <v>0</v>
      </c>
      <c r="CV47" s="98">
        <f t="shared" si="114"/>
        <v>0</v>
      </c>
      <c r="CW47" s="98">
        <f t="shared" si="114"/>
        <v>0</v>
      </c>
      <c r="CX47" s="98">
        <f t="shared" si="114"/>
        <v>0</v>
      </c>
      <c r="CY47" s="98">
        <f t="shared" si="114"/>
        <v>0</v>
      </c>
      <c r="CZ47" s="98">
        <f t="shared" si="114"/>
        <v>0</v>
      </c>
      <c r="DA47" s="98">
        <f t="shared" si="114"/>
        <v>0</v>
      </c>
      <c r="DB47" s="98">
        <f t="shared" si="114"/>
        <v>0</v>
      </c>
      <c r="DC47" s="98">
        <f t="shared" si="114"/>
        <v>0</v>
      </c>
      <c r="DD47" s="98">
        <f t="shared" si="114"/>
        <v>0</v>
      </c>
      <c r="DE47" s="98">
        <f t="shared" si="114"/>
        <v>0</v>
      </c>
      <c r="DF47">
        <f t="shared" si="6"/>
        <v>2.8</v>
      </c>
    </row>
    <row r="48" spans="8:110" ht="15.75">
      <c r="H48" s="64">
        <f>Registration!B49</f>
        <v>39</v>
      </c>
      <c r="I48" s="1" t="str">
        <f>Registration!C49</f>
        <v>Dave Lionett</v>
      </c>
      <c r="J48" s="98">
        <f t="shared" ref="J48:AO48" si="115">IF(ROW()=COLUMN(),"-",(COUNTIF(G1_1,$H48)*COUNTIF(G1_1,J$7))+(COUNTIF(G1_2,$H48)*COUNTIF(G1_2,J$7))+(COUNTIF(G1_3,$H48)*COUNTIF(G1_3,J$7))+(COUNTIF(G1_4,$H48)*COUNTIF(G1_4,J$7))+(COUNTIF(G1_5,$H48)*COUNTIF(G1_5,J$7))+(COUNTIF(G1_6,$H48)*COUNTIF(G1_6,J$7))+(COUNTIF(G1_7,$H48)*COUNTIF(G1_7,J$7))+(COUNTIF(G1_8,$H48)*COUNTIF(G1_8,J$7))+(COUNTIF(G1_9,$H48)*COUNTIF(G1_9,J$7))+(COUNTIF(G1_10,$H48)*COUNTIF(G1_10,J$7))+(COUNTIF(G2_1,$H48)*COUNTIF(G2_1,J$7))+(COUNTIF(G2_2,$H48)*COUNTIF(G2_2,J$7))+(COUNTIF(G2_3,$H48)*COUNTIF(G2_3,J$7))+(COUNTIF(G2_4,$H48)*COUNTIF(G2_4,J$7))+(COUNTIF(G2_5,$H48)*COUNTIF(G2_5,J$7))+(COUNTIF(G2_6,$H48)*COUNTIF(G2_6,J$7))+(COUNTIF(G2_7,$H48)*COUNTIF(G2_7,J$7))+(COUNTIF(G2_8,$H48)*COUNTIF(G2_8,J$7))+(COUNTIF(G2_9,$H48)*COUNTIF(G2_9,J$7))+(COUNTIF(G2_10,$H48)*COUNTIF(G2_10,J$7))+J154)</f>
        <v>0</v>
      </c>
      <c r="K48" s="98">
        <f t="shared" si="115"/>
        <v>0</v>
      </c>
      <c r="L48" s="98">
        <f t="shared" si="115"/>
        <v>0</v>
      </c>
      <c r="M48" s="98">
        <f t="shared" si="115"/>
        <v>0</v>
      </c>
      <c r="N48" s="98">
        <f t="shared" si="115"/>
        <v>0</v>
      </c>
      <c r="O48" s="98">
        <f t="shared" si="115"/>
        <v>0</v>
      </c>
      <c r="P48" s="98">
        <f t="shared" si="115"/>
        <v>0</v>
      </c>
      <c r="Q48" s="98">
        <f t="shared" si="115"/>
        <v>1</v>
      </c>
      <c r="R48" s="98">
        <f t="shared" si="115"/>
        <v>0</v>
      </c>
      <c r="S48" s="98">
        <f t="shared" si="115"/>
        <v>1</v>
      </c>
      <c r="T48" s="98">
        <f t="shared" si="115"/>
        <v>2</v>
      </c>
      <c r="U48" s="98">
        <f t="shared" si="115"/>
        <v>1</v>
      </c>
      <c r="V48" s="98">
        <f t="shared" si="115"/>
        <v>0</v>
      </c>
      <c r="W48" s="98">
        <f t="shared" si="115"/>
        <v>0</v>
      </c>
      <c r="X48" s="98">
        <f t="shared" si="115"/>
        <v>0</v>
      </c>
      <c r="Y48" s="98">
        <f t="shared" si="115"/>
        <v>0</v>
      </c>
      <c r="Z48" s="98">
        <f t="shared" si="115"/>
        <v>0</v>
      </c>
      <c r="AA48" s="98">
        <f t="shared" si="115"/>
        <v>0</v>
      </c>
      <c r="AB48" s="98">
        <f t="shared" si="115"/>
        <v>1</v>
      </c>
      <c r="AC48" s="98">
        <f t="shared" si="115"/>
        <v>0</v>
      </c>
      <c r="AD48" s="98">
        <f t="shared" si="115"/>
        <v>0</v>
      </c>
      <c r="AE48" s="98">
        <f t="shared" si="115"/>
        <v>2</v>
      </c>
      <c r="AF48" s="98">
        <f t="shared" si="115"/>
        <v>0</v>
      </c>
      <c r="AG48" s="98">
        <f t="shared" si="115"/>
        <v>1</v>
      </c>
      <c r="AH48" s="98">
        <f t="shared" si="115"/>
        <v>0</v>
      </c>
      <c r="AI48" s="98">
        <f t="shared" si="115"/>
        <v>0</v>
      </c>
      <c r="AJ48" s="98">
        <f t="shared" si="115"/>
        <v>1</v>
      </c>
      <c r="AK48" s="98">
        <f t="shared" si="115"/>
        <v>1</v>
      </c>
      <c r="AL48" s="98">
        <f t="shared" si="115"/>
        <v>0</v>
      </c>
      <c r="AM48" s="98">
        <f t="shared" si="115"/>
        <v>0</v>
      </c>
      <c r="AN48" s="98">
        <f t="shared" si="115"/>
        <v>0</v>
      </c>
      <c r="AO48" s="98">
        <f t="shared" si="115"/>
        <v>0</v>
      </c>
      <c r="AP48" s="98">
        <f t="shared" ref="AP48:BU48" si="116">IF(ROW()=COLUMN(),"-",(COUNTIF(G1_1,$H48)*COUNTIF(G1_1,AP$7))+(COUNTIF(G1_2,$H48)*COUNTIF(G1_2,AP$7))+(COUNTIF(G1_3,$H48)*COUNTIF(G1_3,AP$7))+(COUNTIF(G1_4,$H48)*COUNTIF(G1_4,AP$7))+(COUNTIF(G1_5,$H48)*COUNTIF(G1_5,AP$7))+(COUNTIF(G1_6,$H48)*COUNTIF(G1_6,AP$7))+(COUNTIF(G1_7,$H48)*COUNTIF(G1_7,AP$7))+(COUNTIF(G1_8,$H48)*COUNTIF(G1_8,AP$7))+(COUNTIF(G1_9,$H48)*COUNTIF(G1_9,AP$7))+(COUNTIF(G1_10,$H48)*COUNTIF(G1_10,AP$7))+(COUNTIF(G2_1,$H48)*COUNTIF(G2_1,AP$7))+(COUNTIF(G2_2,$H48)*COUNTIF(G2_2,AP$7))+(COUNTIF(G2_3,$H48)*COUNTIF(G2_3,AP$7))+(COUNTIF(G2_4,$H48)*COUNTIF(G2_4,AP$7))+(COUNTIF(G2_5,$H48)*COUNTIF(G2_5,AP$7))+(COUNTIF(G2_6,$H48)*COUNTIF(G2_6,AP$7))+(COUNTIF(G2_7,$H48)*COUNTIF(G2_7,AP$7))+(COUNTIF(G2_8,$H48)*COUNTIF(G2_8,AP$7))+(COUNTIF(G2_9,$H48)*COUNTIF(G2_9,AP$7))+(COUNTIF(G2_10,$H48)*COUNTIF(G2_10,AP$7))+AP154)</f>
        <v>0</v>
      </c>
      <c r="AQ48" s="98">
        <f t="shared" si="116"/>
        <v>0</v>
      </c>
      <c r="AR48" s="98">
        <f t="shared" si="116"/>
        <v>0</v>
      </c>
      <c r="AS48" s="98">
        <f t="shared" si="116"/>
        <v>0</v>
      </c>
      <c r="AT48" s="98">
        <f t="shared" si="116"/>
        <v>1</v>
      </c>
      <c r="AU48" s="98">
        <f t="shared" si="116"/>
        <v>1</v>
      </c>
      <c r="AV48" s="98" t="str">
        <f t="shared" si="116"/>
        <v>-</v>
      </c>
      <c r="AW48" s="98">
        <f t="shared" si="116"/>
        <v>0</v>
      </c>
      <c r="AX48" s="98">
        <f t="shared" si="116"/>
        <v>0</v>
      </c>
      <c r="AY48" s="98">
        <f t="shared" si="116"/>
        <v>0</v>
      </c>
      <c r="AZ48" s="98">
        <f t="shared" si="116"/>
        <v>0</v>
      </c>
      <c r="BA48" s="98">
        <f t="shared" si="116"/>
        <v>0</v>
      </c>
      <c r="BB48" s="98">
        <f t="shared" si="116"/>
        <v>0</v>
      </c>
      <c r="BC48" s="98">
        <f t="shared" si="116"/>
        <v>2</v>
      </c>
      <c r="BD48" s="98">
        <f t="shared" si="116"/>
        <v>0</v>
      </c>
      <c r="BE48" s="98">
        <f t="shared" si="116"/>
        <v>0</v>
      </c>
      <c r="BF48" s="98">
        <f t="shared" si="116"/>
        <v>3</v>
      </c>
      <c r="BG48" s="98">
        <f t="shared" si="116"/>
        <v>1</v>
      </c>
      <c r="BH48" s="98">
        <f t="shared" si="116"/>
        <v>1</v>
      </c>
      <c r="BI48" s="98">
        <f t="shared" si="116"/>
        <v>3</v>
      </c>
      <c r="BJ48" s="98">
        <f t="shared" si="116"/>
        <v>1</v>
      </c>
      <c r="BK48" s="98">
        <f t="shared" si="116"/>
        <v>1</v>
      </c>
      <c r="BL48" s="98">
        <f t="shared" si="116"/>
        <v>0</v>
      </c>
      <c r="BM48" s="98">
        <f t="shared" si="116"/>
        <v>0</v>
      </c>
      <c r="BN48" s="98">
        <f t="shared" si="116"/>
        <v>0</v>
      </c>
      <c r="BO48" s="98">
        <f t="shared" si="116"/>
        <v>0</v>
      </c>
      <c r="BP48" s="98">
        <f t="shared" si="116"/>
        <v>0</v>
      </c>
      <c r="BQ48" s="98">
        <f t="shared" si="116"/>
        <v>0</v>
      </c>
      <c r="BR48" s="98">
        <f t="shared" si="116"/>
        <v>0</v>
      </c>
      <c r="BS48" s="98">
        <f t="shared" si="116"/>
        <v>0</v>
      </c>
      <c r="BT48" s="98">
        <f t="shared" si="116"/>
        <v>0</v>
      </c>
      <c r="BU48" s="98">
        <f t="shared" si="116"/>
        <v>0</v>
      </c>
      <c r="BV48" s="98">
        <f t="shared" ref="BV48:DE48" si="117">IF(ROW()=COLUMN(),"-",(COUNTIF(G1_1,$H48)*COUNTIF(G1_1,BV$7))+(COUNTIF(G1_2,$H48)*COUNTIF(G1_2,BV$7))+(COUNTIF(G1_3,$H48)*COUNTIF(G1_3,BV$7))+(COUNTIF(G1_4,$H48)*COUNTIF(G1_4,BV$7))+(COUNTIF(G1_5,$H48)*COUNTIF(G1_5,BV$7))+(COUNTIF(G1_6,$H48)*COUNTIF(G1_6,BV$7))+(COUNTIF(G1_7,$H48)*COUNTIF(G1_7,BV$7))+(COUNTIF(G1_8,$H48)*COUNTIF(G1_8,BV$7))+(COUNTIF(G1_9,$H48)*COUNTIF(G1_9,BV$7))+(COUNTIF(G1_10,$H48)*COUNTIF(G1_10,BV$7))+(COUNTIF(G2_1,$H48)*COUNTIF(G2_1,BV$7))+(COUNTIF(G2_2,$H48)*COUNTIF(G2_2,BV$7))+(COUNTIF(G2_3,$H48)*COUNTIF(G2_3,BV$7))+(COUNTIF(G2_4,$H48)*COUNTIF(G2_4,BV$7))+(COUNTIF(G2_5,$H48)*COUNTIF(G2_5,BV$7))+(COUNTIF(G2_6,$H48)*COUNTIF(G2_6,BV$7))+(COUNTIF(G2_7,$H48)*COUNTIF(G2_7,BV$7))+(COUNTIF(G2_8,$H48)*COUNTIF(G2_8,BV$7))+(COUNTIF(G2_9,$H48)*COUNTIF(G2_9,BV$7))+(COUNTIF(G2_10,$H48)*COUNTIF(G2_10,BV$7))+BV154)</f>
        <v>0</v>
      </c>
      <c r="BW48" s="98">
        <f t="shared" si="117"/>
        <v>0</v>
      </c>
      <c r="BX48" s="98">
        <f t="shared" si="117"/>
        <v>0</v>
      </c>
      <c r="BY48" s="98">
        <f t="shared" si="117"/>
        <v>0</v>
      </c>
      <c r="BZ48" s="98">
        <f t="shared" si="117"/>
        <v>0</v>
      </c>
      <c r="CA48" s="98">
        <f t="shared" si="117"/>
        <v>0</v>
      </c>
      <c r="CB48" s="98">
        <f t="shared" si="117"/>
        <v>0</v>
      </c>
      <c r="CC48" s="98">
        <f t="shared" si="117"/>
        <v>0</v>
      </c>
      <c r="CD48" s="98">
        <f t="shared" si="117"/>
        <v>0</v>
      </c>
      <c r="CE48" s="98">
        <f t="shared" si="117"/>
        <v>0</v>
      </c>
      <c r="CF48" s="98">
        <f t="shared" si="117"/>
        <v>0</v>
      </c>
      <c r="CG48" s="98">
        <f t="shared" si="117"/>
        <v>0</v>
      </c>
      <c r="CH48" s="98">
        <f t="shared" si="117"/>
        <v>0</v>
      </c>
      <c r="CI48" s="98">
        <f t="shared" si="117"/>
        <v>0</v>
      </c>
      <c r="CJ48" s="98">
        <f t="shared" si="117"/>
        <v>0</v>
      </c>
      <c r="CK48" s="98">
        <f t="shared" si="117"/>
        <v>0</v>
      </c>
      <c r="CL48" s="98">
        <f t="shared" si="117"/>
        <v>0</v>
      </c>
      <c r="CM48" s="98">
        <f t="shared" si="117"/>
        <v>0</v>
      </c>
      <c r="CN48" s="98">
        <f t="shared" si="117"/>
        <v>0</v>
      </c>
      <c r="CO48" s="98">
        <f t="shared" si="117"/>
        <v>0</v>
      </c>
      <c r="CP48" s="98">
        <f t="shared" si="117"/>
        <v>0</v>
      </c>
      <c r="CQ48" s="98">
        <f t="shared" si="117"/>
        <v>0</v>
      </c>
      <c r="CR48" s="98">
        <f t="shared" si="117"/>
        <v>0</v>
      </c>
      <c r="CS48" s="98">
        <f t="shared" si="117"/>
        <v>0</v>
      </c>
      <c r="CT48" s="98">
        <f t="shared" si="117"/>
        <v>0</v>
      </c>
      <c r="CU48" s="98">
        <f t="shared" si="117"/>
        <v>0</v>
      </c>
      <c r="CV48" s="98">
        <f t="shared" si="117"/>
        <v>0</v>
      </c>
      <c r="CW48" s="98">
        <f t="shared" si="117"/>
        <v>0</v>
      </c>
      <c r="CX48" s="98">
        <f t="shared" si="117"/>
        <v>0</v>
      </c>
      <c r="CY48" s="98">
        <f t="shared" si="117"/>
        <v>0</v>
      </c>
      <c r="CZ48" s="98">
        <f t="shared" si="117"/>
        <v>0</v>
      </c>
      <c r="DA48" s="98">
        <f t="shared" si="117"/>
        <v>0</v>
      </c>
      <c r="DB48" s="98">
        <f t="shared" si="117"/>
        <v>0</v>
      </c>
      <c r="DC48" s="98">
        <f t="shared" si="117"/>
        <v>0</v>
      </c>
      <c r="DD48" s="98">
        <f t="shared" si="117"/>
        <v>0</v>
      </c>
      <c r="DE48" s="98">
        <f t="shared" si="117"/>
        <v>0</v>
      </c>
      <c r="DF48">
        <f t="shared" si="6"/>
        <v>3.6</v>
      </c>
    </row>
    <row r="49" spans="8:110" ht="15.75">
      <c r="H49" s="64">
        <f>Registration!B50</f>
        <v>40</v>
      </c>
      <c r="I49" s="1" t="str">
        <f>Registration!C50</f>
        <v>Paul Bolduc</v>
      </c>
      <c r="J49" s="98">
        <f t="shared" ref="J49:AO49" si="118">IF(ROW()=COLUMN(),"-",(COUNTIF(G1_1,$H49)*COUNTIF(G1_1,J$7))+(COUNTIF(G1_2,$H49)*COUNTIF(G1_2,J$7))+(COUNTIF(G1_3,$H49)*COUNTIF(G1_3,J$7))+(COUNTIF(G1_4,$H49)*COUNTIF(G1_4,J$7))+(COUNTIF(G1_5,$H49)*COUNTIF(G1_5,J$7))+(COUNTIF(G1_6,$H49)*COUNTIF(G1_6,J$7))+(COUNTIF(G1_7,$H49)*COUNTIF(G1_7,J$7))+(COUNTIF(G1_8,$H49)*COUNTIF(G1_8,J$7))+(COUNTIF(G1_9,$H49)*COUNTIF(G1_9,J$7))+(COUNTIF(G1_10,$H49)*COUNTIF(G1_10,J$7))+(COUNTIF(G2_1,$H49)*COUNTIF(G2_1,J$7))+(COUNTIF(G2_2,$H49)*COUNTIF(G2_2,J$7))+(COUNTIF(G2_3,$H49)*COUNTIF(G2_3,J$7))+(COUNTIF(G2_4,$H49)*COUNTIF(G2_4,J$7))+(COUNTIF(G2_5,$H49)*COUNTIF(G2_5,J$7))+(COUNTIF(G2_6,$H49)*COUNTIF(G2_6,J$7))+(COUNTIF(G2_7,$H49)*COUNTIF(G2_7,J$7))+(COUNTIF(G2_8,$H49)*COUNTIF(G2_8,J$7))+(COUNTIF(G2_9,$H49)*COUNTIF(G2_9,J$7))+(COUNTIF(G2_10,$H49)*COUNTIF(G2_10,J$7))+J155)</f>
        <v>0</v>
      </c>
      <c r="K49" s="98">
        <f t="shared" si="118"/>
        <v>0</v>
      </c>
      <c r="L49" s="98">
        <f t="shared" si="118"/>
        <v>0</v>
      </c>
      <c r="M49" s="98">
        <f t="shared" si="118"/>
        <v>0</v>
      </c>
      <c r="N49" s="98">
        <f t="shared" si="118"/>
        <v>0</v>
      </c>
      <c r="O49" s="98">
        <f t="shared" si="118"/>
        <v>0</v>
      </c>
      <c r="P49" s="98">
        <f t="shared" si="118"/>
        <v>0</v>
      </c>
      <c r="Q49" s="98">
        <f t="shared" si="118"/>
        <v>0</v>
      </c>
      <c r="R49" s="98">
        <f t="shared" si="118"/>
        <v>0</v>
      </c>
      <c r="S49" s="98">
        <f t="shared" si="118"/>
        <v>0</v>
      </c>
      <c r="T49" s="98">
        <f t="shared" si="118"/>
        <v>0</v>
      </c>
      <c r="U49" s="98">
        <f t="shared" si="118"/>
        <v>0</v>
      </c>
      <c r="V49" s="98">
        <f t="shared" si="118"/>
        <v>0</v>
      </c>
      <c r="W49" s="98">
        <f t="shared" si="118"/>
        <v>0</v>
      </c>
      <c r="X49" s="98">
        <f t="shared" si="118"/>
        <v>0</v>
      </c>
      <c r="Y49" s="98">
        <f t="shared" si="118"/>
        <v>0</v>
      </c>
      <c r="Z49" s="98">
        <f t="shared" si="118"/>
        <v>0</v>
      </c>
      <c r="AA49" s="98">
        <f t="shared" si="118"/>
        <v>0</v>
      </c>
      <c r="AB49" s="98">
        <f t="shared" si="118"/>
        <v>0</v>
      </c>
      <c r="AC49" s="98">
        <f t="shared" si="118"/>
        <v>0</v>
      </c>
      <c r="AD49" s="98">
        <f t="shared" si="118"/>
        <v>0</v>
      </c>
      <c r="AE49" s="98">
        <f t="shared" si="118"/>
        <v>0</v>
      </c>
      <c r="AF49" s="98">
        <f t="shared" si="118"/>
        <v>0</v>
      </c>
      <c r="AG49" s="98">
        <f t="shared" si="118"/>
        <v>0</v>
      </c>
      <c r="AH49" s="98">
        <f t="shared" si="118"/>
        <v>0</v>
      </c>
      <c r="AI49" s="98">
        <f t="shared" si="118"/>
        <v>0</v>
      </c>
      <c r="AJ49" s="98">
        <f t="shared" si="118"/>
        <v>0</v>
      </c>
      <c r="AK49" s="98">
        <f t="shared" si="118"/>
        <v>0</v>
      </c>
      <c r="AL49" s="98">
        <f t="shared" si="118"/>
        <v>0</v>
      </c>
      <c r="AM49" s="98">
        <f t="shared" si="118"/>
        <v>0</v>
      </c>
      <c r="AN49" s="98">
        <f t="shared" si="118"/>
        <v>0</v>
      </c>
      <c r="AO49" s="98">
        <f t="shared" si="118"/>
        <v>0</v>
      </c>
      <c r="AP49" s="98">
        <f t="shared" ref="AP49:BU49" si="119">IF(ROW()=COLUMN(),"-",(COUNTIF(G1_1,$H49)*COUNTIF(G1_1,AP$7))+(COUNTIF(G1_2,$H49)*COUNTIF(G1_2,AP$7))+(COUNTIF(G1_3,$H49)*COUNTIF(G1_3,AP$7))+(COUNTIF(G1_4,$H49)*COUNTIF(G1_4,AP$7))+(COUNTIF(G1_5,$H49)*COUNTIF(G1_5,AP$7))+(COUNTIF(G1_6,$H49)*COUNTIF(G1_6,AP$7))+(COUNTIF(G1_7,$H49)*COUNTIF(G1_7,AP$7))+(COUNTIF(G1_8,$H49)*COUNTIF(G1_8,AP$7))+(COUNTIF(G1_9,$H49)*COUNTIF(G1_9,AP$7))+(COUNTIF(G1_10,$H49)*COUNTIF(G1_10,AP$7))+(COUNTIF(G2_1,$H49)*COUNTIF(G2_1,AP$7))+(COUNTIF(G2_2,$H49)*COUNTIF(G2_2,AP$7))+(COUNTIF(G2_3,$H49)*COUNTIF(G2_3,AP$7))+(COUNTIF(G2_4,$H49)*COUNTIF(G2_4,AP$7))+(COUNTIF(G2_5,$H49)*COUNTIF(G2_5,AP$7))+(COUNTIF(G2_6,$H49)*COUNTIF(G2_6,AP$7))+(COUNTIF(G2_7,$H49)*COUNTIF(G2_7,AP$7))+(COUNTIF(G2_8,$H49)*COUNTIF(G2_8,AP$7))+(COUNTIF(G2_9,$H49)*COUNTIF(G2_9,AP$7))+(COUNTIF(G2_10,$H49)*COUNTIF(G2_10,AP$7))+AP155)</f>
        <v>0</v>
      </c>
      <c r="AQ49" s="98">
        <f t="shared" si="119"/>
        <v>0</v>
      </c>
      <c r="AR49" s="98">
        <f t="shared" si="119"/>
        <v>0</v>
      </c>
      <c r="AS49" s="98">
        <f t="shared" si="119"/>
        <v>0</v>
      </c>
      <c r="AT49" s="98">
        <f t="shared" si="119"/>
        <v>0</v>
      </c>
      <c r="AU49" s="98">
        <f t="shared" si="119"/>
        <v>0</v>
      </c>
      <c r="AV49" s="98">
        <f t="shared" si="119"/>
        <v>0</v>
      </c>
      <c r="AW49" s="98" t="str">
        <f t="shared" si="119"/>
        <v>-</v>
      </c>
      <c r="AX49" s="98">
        <f t="shared" si="119"/>
        <v>0</v>
      </c>
      <c r="AY49" s="98">
        <f t="shared" si="119"/>
        <v>0</v>
      </c>
      <c r="AZ49" s="98">
        <f t="shared" si="119"/>
        <v>0</v>
      </c>
      <c r="BA49" s="98">
        <f t="shared" si="119"/>
        <v>0</v>
      </c>
      <c r="BB49" s="98">
        <f t="shared" si="119"/>
        <v>0</v>
      </c>
      <c r="BC49" s="98">
        <f t="shared" si="119"/>
        <v>0</v>
      </c>
      <c r="BD49" s="98">
        <f t="shared" si="119"/>
        <v>0</v>
      </c>
      <c r="BE49" s="98">
        <f t="shared" si="119"/>
        <v>0</v>
      </c>
      <c r="BF49" s="98">
        <f t="shared" si="119"/>
        <v>0</v>
      </c>
      <c r="BG49" s="98">
        <f t="shared" si="119"/>
        <v>0</v>
      </c>
      <c r="BH49" s="98">
        <f t="shared" si="119"/>
        <v>0</v>
      </c>
      <c r="BI49" s="98">
        <f t="shared" si="119"/>
        <v>0</v>
      </c>
      <c r="BJ49" s="98">
        <f t="shared" si="119"/>
        <v>0</v>
      </c>
      <c r="BK49" s="98">
        <f t="shared" si="119"/>
        <v>0</v>
      </c>
      <c r="BL49" s="98">
        <f t="shared" si="119"/>
        <v>0</v>
      </c>
      <c r="BM49" s="98">
        <f t="shared" si="119"/>
        <v>0</v>
      </c>
      <c r="BN49" s="98">
        <f t="shared" si="119"/>
        <v>0</v>
      </c>
      <c r="BO49" s="98">
        <f t="shared" si="119"/>
        <v>0</v>
      </c>
      <c r="BP49" s="98">
        <f t="shared" si="119"/>
        <v>0</v>
      </c>
      <c r="BQ49" s="98">
        <f t="shared" si="119"/>
        <v>0</v>
      </c>
      <c r="BR49" s="98">
        <f t="shared" si="119"/>
        <v>0</v>
      </c>
      <c r="BS49" s="98">
        <f t="shared" si="119"/>
        <v>0</v>
      </c>
      <c r="BT49" s="98">
        <f t="shared" si="119"/>
        <v>0</v>
      </c>
      <c r="BU49" s="98">
        <f t="shared" si="119"/>
        <v>0</v>
      </c>
      <c r="BV49" s="98">
        <f t="shared" ref="BV49:DE49" si="120">IF(ROW()=COLUMN(),"-",(COUNTIF(G1_1,$H49)*COUNTIF(G1_1,BV$7))+(COUNTIF(G1_2,$H49)*COUNTIF(G1_2,BV$7))+(COUNTIF(G1_3,$H49)*COUNTIF(G1_3,BV$7))+(COUNTIF(G1_4,$H49)*COUNTIF(G1_4,BV$7))+(COUNTIF(G1_5,$H49)*COUNTIF(G1_5,BV$7))+(COUNTIF(G1_6,$H49)*COUNTIF(G1_6,BV$7))+(COUNTIF(G1_7,$H49)*COUNTIF(G1_7,BV$7))+(COUNTIF(G1_8,$H49)*COUNTIF(G1_8,BV$7))+(COUNTIF(G1_9,$H49)*COUNTIF(G1_9,BV$7))+(COUNTIF(G1_10,$H49)*COUNTIF(G1_10,BV$7))+(COUNTIF(G2_1,$H49)*COUNTIF(G2_1,BV$7))+(COUNTIF(G2_2,$H49)*COUNTIF(G2_2,BV$7))+(COUNTIF(G2_3,$H49)*COUNTIF(G2_3,BV$7))+(COUNTIF(G2_4,$H49)*COUNTIF(G2_4,BV$7))+(COUNTIF(G2_5,$H49)*COUNTIF(G2_5,BV$7))+(COUNTIF(G2_6,$H49)*COUNTIF(G2_6,BV$7))+(COUNTIF(G2_7,$H49)*COUNTIF(G2_7,BV$7))+(COUNTIF(G2_8,$H49)*COUNTIF(G2_8,BV$7))+(COUNTIF(G2_9,$H49)*COUNTIF(G2_9,BV$7))+(COUNTIF(G2_10,$H49)*COUNTIF(G2_10,BV$7))+BV155)</f>
        <v>0</v>
      </c>
      <c r="BW49" s="98">
        <f t="shared" si="120"/>
        <v>0</v>
      </c>
      <c r="BX49" s="98">
        <f t="shared" si="120"/>
        <v>0</v>
      </c>
      <c r="BY49" s="98">
        <f t="shared" si="120"/>
        <v>0</v>
      </c>
      <c r="BZ49" s="98">
        <f t="shared" si="120"/>
        <v>0</v>
      </c>
      <c r="CA49" s="98">
        <f t="shared" si="120"/>
        <v>0</v>
      </c>
      <c r="CB49" s="98">
        <f t="shared" si="120"/>
        <v>0</v>
      </c>
      <c r="CC49" s="98">
        <f t="shared" si="120"/>
        <v>0</v>
      </c>
      <c r="CD49" s="98">
        <f t="shared" si="120"/>
        <v>0</v>
      </c>
      <c r="CE49" s="98">
        <f t="shared" si="120"/>
        <v>0</v>
      </c>
      <c r="CF49" s="98">
        <f t="shared" si="120"/>
        <v>0</v>
      </c>
      <c r="CG49" s="98">
        <f t="shared" si="120"/>
        <v>0</v>
      </c>
      <c r="CH49" s="98">
        <f t="shared" si="120"/>
        <v>0</v>
      </c>
      <c r="CI49" s="98">
        <f t="shared" si="120"/>
        <v>0</v>
      </c>
      <c r="CJ49" s="98">
        <f t="shared" si="120"/>
        <v>0</v>
      </c>
      <c r="CK49" s="98">
        <f t="shared" si="120"/>
        <v>0</v>
      </c>
      <c r="CL49" s="98">
        <f t="shared" si="120"/>
        <v>0</v>
      </c>
      <c r="CM49" s="98">
        <f t="shared" si="120"/>
        <v>0</v>
      </c>
      <c r="CN49" s="98">
        <f t="shared" si="120"/>
        <v>0</v>
      </c>
      <c r="CO49" s="98">
        <f t="shared" si="120"/>
        <v>0</v>
      </c>
      <c r="CP49" s="98">
        <f t="shared" si="120"/>
        <v>0</v>
      </c>
      <c r="CQ49" s="98">
        <f t="shared" si="120"/>
        <v>0</v>
      </c>
      <c r="CR49" s="98">
        <f t="shared" si="120"/>
        <v>0</v>
      </c>
      <c r="CS49" s="98">
        <f t="shared" si="120"/>
        <v>0</v>
      </c>
      <c r="CT49" s="98">
        <f t="shared" si="120"/>
        <v>0</v>
      </c>
      <c r="CU49" s="98">
        <f t="shared" si="120"/>
        <v>0</v>
      </c>
      <c r="CV49" s="98">
        <f t="shared" si="120"/>
        <v>0</v>
      </c>
      <c r="CW49" s="98">
        <f t="shared" si="120"/>
        <v>0</v>
      </c>
      <c r="CX49" s="98">
        <f t="shared" si="120"/>
        <v>0</v>
      </c>
      <c r="CY49" s="98">
        <f t="shared" si="120"/>
        <v>0</v>
      </c>
      <c r="CZ49" s="98">
        <f t="shared" si="120"/>
        <v>0</v>
      </c>
      <c r="DA49" s="98">
        <f t="shared" si="120"/>
        <v>0</v>
      </c>
      <c r="DB49" s="98">
        <f t="shared" si="120"/>
        <v>0</v>
      </c>
      <c r="DC49" s="98">
        <f t="shared" si="120"/>
        <v>0</v>
      </c>
      <c r="DD49" s="98">
        <f t="shared" si="120"/>
        <v>0</v>
      </c>
      <c r="DE49" s="98">
        <f t="shared" si="120"/>
        <v>0</v>
      </c>
      <c r="DF49">
        <f t="shared" si="6"/>
        <v>0</v>
      </c>
    </row>
    <row r="50" spans="8:110" ht="15.75">
      <c r="H50" s="64">
        <f>Registration!B51</f>
        <v>41</v>
      </c>
      <c r="I50" s="1" t="str">
        <f>Registration!C51</f>
        <v>Joe Rickman</v>
      </c>
      <c r="J50" s="98">
        <f t="shared" ref="J50:AO50" si="121">IF(ROW()=COLUMN(),"-",(COUNTIF(G1_1,$H50)*COUNTIF(G1_1,J$7))+(COUNTIF(G1_2,$H50)*COUNTIF(G1_2,J$7))+(COUNTIF(G1_3,$H50)*COUNTIF(G1_3,J$7))+(COUNTIF(G1_4,$H50)*COUNTIF(G1_4,J$7))+(COUNTIF(G1_5,$H50)*COUNTIF(G1_5,J$7))+(COUNTIF(G1_6,$H50)*COUNTIF(G1_6,J$7))+(COUNTIF(G1_7,$H50)*COUNTIF(G1_7,J$7))+(COUNTIF(G1_8,$H50)*COUNTIF(G1_8,J$7))+(COUNTIF(G1_9,$H50)*COUNTIF(G1_9,J$7))+(COUNTIF(G1_10,$H50)*COUNTIF(G1_10,J$7))+(COUNTIF(G2_1,$H50)*COUNTIF(G2_1,J$7))+(COUNTIF(G2_2,$H50)*COUNTIF(G2_2,J$7))+(COUNTIF(G2_3,$H50)*COUNTIF(G2_3,J$7))+(COUNTIF(G2_4,$H50)*COUNTIF(G2_4,J$7))+(COUNTIF(G2_5,$H50)*COUNTIF(G2_5,J$7))+(COUNTIF(G2_6,$H50)*COUNTIF(G2_6,J$7))+(COUNTIF(G2_7,$H50)*COUNTIF(G2_7,J$7))+(COUNTIF(G2_8,$H50)*COUNTIF(G2_8,J$7))+(COUNTIF(G2_9,$H50)*COUNTIF(G2_9,J$7))+(COUNTIF(G2_10,$H50)*COUNTIF(G2_10,J$7))+J156)</f>
        <v>0</v>
      </c>
      <c r="K50" s="98">
        <f t="shared" si="121"/>
        <v>0</v>
      </c>
      <c r="L50" s="98">
        <f t="shared" si="121"/>
        <v>0</v>
      </c>
      <c r="M50" s="98">
        <f t="shared" si="121"/>
        <v>0</v>
      </c>
      <c r="N50" s="98">
        <f t="shared" si="121"/>
        <v>0</v>
      </c>
      <c r="O50" s="98">
        <f t="shared" si="121"/>
        <v>0</v>
      </c>
      <c r="P50" s="98">
        <f t="shared" si="121"/>
        <v>0</v>
      </c>
      <c r="Q50" s="98">
        <f t="shared" si="121"/>
        <v>0</v>
      </c>
      <c r="R50" s="98">
        <f t="shared" si="121"/>
        <v>0</v>
      </c>
      <c r="S50" s="98">
        <f t="shared" si="121"/>
        <v>0</v>
      </c>
      <c r="T50" s="98">
        <f t="shared" si="121"/>
        <v>0</v>
      </c>
      <c r="U50" s="98">
        <f t="shared" si="121"/>
        <v>0</v>
      </c>
      <c r="V50" s="98">
        <f t="shared" si="121"/>
        <v>0</v>
      </c>
      <c r="W50" s="98">
        <f t="shared" si="121"/>
        <v>0</v>
      </c>
      <c r="X50" s="98">
        <f t="shared" si="121"/>
        <v>0</v>
      </c>
      <c r="Y50" s="98">
        <f t="shared" si="121"/>
        <v>0</v>
      </c>
      <c r="Z50" s="98">
        <f t="shared" si="121"/>
        <v>0</v>
      </c>
      <c r="AA50" s="98">
        <f t="shared" si="121"/>
        <v>0</v>
      </c>
      <c r="AB50" s="98">
        <f t="shared" si="121"/>
        <v>0</v>
      </c>
      <c r="AC50" s="98">
        <f t="shared" si="121"/>
        <v>0</v>
      </c>
      <c r="AD50" s="98">
        <f t="shared" si="121"/>
        <v>0</v>
      </c>
      <c r="AE50" s="98">
        <f t="shared" si="121"/>
        <v>0</v>
      </c>
      <c r="AF50" s="98">
        <f t="shared" si="121"/>
        <v>0</v>
      </c>
      <c r="AG50" s="98">
        <f t="shared" si="121"/>
        <v>0</v>
      </c>
      <c r="AH50" s="98">
        <f t="shared" si="121"/>
        <v>0</v>
      </c>
      <c r="AI50" s="98">
        <f t="shared" si="121"/>
        <v>0</v>
      </c>
      <c r="AJ50" s="98">
        <f t="shared" si="121"/>
        <v>0</v>
      </c>
      <c r="AK50" s="98">
        <f t="shared" si="121"/>
        <v>0</v>
      </c>
      <c r="AL50" s="98">
        <f t="shared" si="121"/>
        <v>0</v>
      </c>
      <c r="AM50" s="98">
        <f t="shared" si="121"/>
        <v>0</v>
      </c>
      <c r="AN50" s="98">
        <f t="shared" si="121"/>
        <v>0</v>
      </c>
      <c r="AO50" s="98">
        <f t="shared" si="121"/>
        <v>0</v>
      </c>
      <c r="AP50" s="98">
        <f t="shared" ref="AP50:BU50" si="122">IF(ROW()=COLUMN(),"-",(COUNTIF(G1_1,$H50)*COUNTIF(G1_1,AP$7))+(COUNTIF(G1_2,$H50)*COUNTIF(G1_2,AP$7))+(COUNTIF(G1_3,$H50)*COUNTIF(G1_3,AP$7))+(COUNTIF(G1_4,$H50)*COUNTIF(G1_4,AP$7))+(COUNTIF(G1_5,$H50)*COUNTIF(G1_5,AP$7))+(COUNTIF(G1_6,$H50)*COUNTIF(G1_6,AP$7))+(COUNTIF(G1_7,$H50)*COUNTIF(G1_7,AP$7))+(COUNTIF(G1_8,$H50)*COUNTIF(G1_8,AP$7))+(COUNTIF(G1_9,$H50)*COUNTIF(G1_9,AP$7))+(COUNTIF(G1_10,$H50)*COUNTIF(G1_10,AP$7))+(COUNTIF(G2_1,$H50)*COUNTIF(G2_1,AP$7))+(COUNTIF(G2_2,$H50)*COUNTIF(G2_2,AP$7))+(COUNTIF(G2_3,$H50)*COUNTIF(G2_3,AP$7))+(COUNTIF(G2_4,$H50)*COUNTIF(G2_4,AP$7))+(COUNTIF(G2_5,$H50)*COUNTIF(G2_5,AP$7))+(COUNTIF(G2_6,$H50)*COUNTIF(G2_6,AP$7))+(COUNTIF(G2_7,$H50)*COUNTIF(G2_7,AP$7))+(COUNTIF(G2_8,$H50)*COUNTIF(G2_8,AP$7))+(COUNTIF(G2_9,$H50)*COUNTIF(G2_9,AP$7))+(COUNTIF(G2_10,$H50)*COUNTIF(G2_10,AP$7))+AP156)</f>
        <v>0</v>
      </c>
      <c r="AQ50" s="98">
        <f t="shared" si="122"/>
        <v>0</v>
      </c>
      <c r="AR50" s="98">
        <f t="shared" si="122"/>
        <v>0</v>
      </c>
      <c r="AS50" s="98">
        <f t="shared" si="122"/>
        <v>0</v>
      </c>
      <c r="AT50" s="98">
        <f t="shared" si="122"/>
        <v>0</v>
      </c>
      <c r="AU50" s="98">
        <f t="shared" si="122"/>
        <v>0</v>
      </c>
      <c r="AV50" s="98">
        <f t="shared" si="122"/>
        <v>0</v>
      </c>
      <c r="AW50" s="98">
        <f t="shared" si="122"/>
        <v>0</v>
      </c>
      <c r="AX50" s="98" t="str">
        <f t="shared" si="122"/>
        <v>-</v>
      </c>
      <c r="AY50" s="98">
        <f t="shared" si="122"/>
        <v>0</v>
      </c>
      <c r="AZ50" s="98">
        <f t="shared" si="122"/>
        <v>0</v>
      </c>
      <c r="BA50" s="98">
        <f t="shared" si="122"/>
        <v>0</v>
      </c>
      <c r="BB50" s="98">
        <f t="shared" si="122"/>
        <v>0</v>
      </c>
      <c r="BC50" s="98">
        <f t="shared" si="122"/>
        <v>0</v>
      </c>
      <c r="BD50" s="98">
        <f t="shared" si="122"/>
        <v>0</v>
      </c>
      <c r="BE50" s="98">
        <f t="shared" si="122"/>
        <v>0</v>
      </c>
      <c r="BF50" s="98">
        <f t="shared" si="122"/>
        <v>0</v>
      </c>
      <c r="BG50" s="98">
        <f t="shared" si="122"/>
        <v>0</v>
      </c>
      <c r="BH50" s="98">
        <f t="shared" si="122"/>
        <v>0</v>
      </c>
      <c r="BI50" s="98">
        <f t="shared" si="122"/>
        <v>0</v>
      </c>
      <c r="BJ50" s="98">
        <f t="shared" si="122"/>
        <v>0</v>
      </c>
      <c r="BK50" s="98">
        <f t="shared" si="122"/>
        <v>0</v>
      </c>
      <c r="BL50" s="98">
        <f t="shared" si="122"/>
        <v>0</v>
      </c>
      <c r="BM50" s="98">
        <f t="shared" si="122"/>
        <v>0</v>
      </c>
      <c r="BN50" s="98">
        <f t="shared" si="122"/>
        <v>0</v>
      </c>
      <c r="BO50" s="98">
        <f t="shared" si="122"/>
        <v>0</v>
      </c>
      <c r="BP50" s="98">
        <f t="shared" si="122"/>
        <v>0</v>
      </c>
      <c r="BQ50" s="98">
        <f t="shared" si="122"/>
        <v>0</v>
      </c>
      <c r="BR50" s="98">
        <f t="shared" si="122"/>
        <v>0</v>
      </c>
      <c r="BS50" s="98">
        <f t="shared" si="122"/>
        <v>0</v>
      </c>
      <c r="BT50" s="98">
        <f t="shared" si="122"/>
        <v>0</v>
      </c>
      <c r="BU50" s="98">
        <f t="shared" si="122"/>
        <v>0</v>
      </c>
      <c r="BV50" s="98">
        <f t="shared" ref="BV50:DE50" si="123">IF(ROW()=COLUMN(),"-",(COUNTIF(G1_1,$H50)*COUNTIF(G1_1,BV$7))+(COUNTIF(G1_2,$H50)*COUNTIF(G1_2,BV$7))+(COUNTIF(G1_3,$H50)*COUNTIF(G1_3,BV$7))+(COUNTIF(G1_4,$H50)*COUNTIF(G1_4,BV$7))+(COUNTIF(G1_5,$H50)*COUNTIF(G1_5,BV$7))+(COUNTIF(G1_6,$H50)*COUNTIF(G1_6,BV$7))+(COUNTIF(G1_7,$H50)*COUNTIF(G1_7,BV$7))+(COUNTIF(G1_8,$H50)*COUNTIF(G1_8,BV$7))+(COUNTIF(G1_9,$H50)*COUNTIF(G1_9,BV$7))+(COUNTIF(G1_10,$H50)*COUNTIF(G1_10,BV$7))+(COUNTIF(G2_1,$H50)*COUNTIF(G2_1,BV$7))+(COUNTIF(G2_2,$H50)*COUNTIF(G2_2,BV$7))+(COUNTIF(G2_3,$H50)*COUNTIF(G2_3,BV$7))+(COUNTIF(G2_4,$H50)*COUNTIF(G2_4,BV$7))+(COUNTIF(G2_5,$H50)*COUNTIF(G2_5,BV$7))+(COUNTIF(G2_6,$H50)*COUNTIF(G2_6,BV$7))+(COUNTIF(G2_7,$H50)*COUNTIF(G2_7,BV$7))+(COUNTIF(G2_8,$H50)*COUNTIF(G2_8,BV$7))+(COUNTIF(G2_9,$H50)*COUNTIF(G2_9,BV$7))+(COUNTIF(G2_10,$H50)*COUNTIF(G2_10,BV$7))+BV156)</f>
        <v>0</v>
      </c>
      <c r="BW50" s="98">
        <f t="shared" si="123"/>
        <v>0</v>
      </c>
      <c r="BX50" s="98">
        <f t="shared" si="123"/>
        <v>0</v>
      </c>
      <c r="BY50" s="98">
        <f t="shared" si="123"/>
        <v>0</v>
      </c>
      <c r="BZ50" s="98">
        <f t="shared" si="123"/>
        <v>0</v>
      </c>
      <c r="CA50" s="98">
        <f t="shared" si="123"/>
        <v>0</v>
      </c>
      <c r="CB50" s="98">
        <f t="shared" si="123"/>
        <v>0</v>
      </c>
      <c r="CC50" s="98">
        <f t="shared" si="123"/>
        <v>0</v>
      </c>
      <c r="CD50" s="98">
        <f t="shared" si="123"/>
        <v>0</v>
      </c>
      <c r="CE50" s="98">
        <f t="shared" si="123"/>
        <v>0</v>
      </c>
      <c r="CF50" s="98">
        <f t="shared" si="123"/>
        <v>0</v>
      </c>
      <c r="CG50" s="98">
        <f t="shared" si="123"/>
        <v>0</v>
      </c>
      <c r="CH50" s="98">
        <f t="shared" si="123"/>
        <v>0</v>
      </c>
      <c r="CI50" s="98">
        <f t="shared" si="123"/>
        <v>0</v>
      </c>
      <c r="CJ50" s="98">
        <f t="shared" si="123"/>
        <v>0</v>
      </c>
      <c r="CK50" s="98">
        <f t="shared" si="123"/>
        <v>0</v>
      </c>
      <c r="CL50" s="98">
        <f t="shared" si="123"/>
        <v>0</v>
      </c>
      <c r="CM50" s="98">
        <f t="shared" si="123"/>
        <v>0</v>
      </c>
      <c r="CN50" s="98">
        <f t="shared" si="123"/>
        <v>0</v>
      </c>
      <c r="CO50" s="98">
        <f t="shared" si="123"/>
        <v>0</v>
      </c>
      <c r="CP50" s="98">
        <f t="shared" si="123"/>
        <v>0</v>
      </c>
      <c r="CQ50" s="98">
        <f t="shared" si="123"/>
        <v>0</v>
      </c>
      <c r="CR50" s="98">
        <f t="shared" si="123"/>
        <v>0</v>
      </c>
      <c r="CS50" s="98">
        <f t="shared" si="123"/>
        <v>0</v>
      </c>
      <c r="CT50" s="98">
        <f t="shared" si="123"/>
        <v>0</v>
      </c>
      <c r="CU50" s="98">
        <f t="shared" si="123"/>
        <v>0</v>
      </c>
      <c r="CV50" s="98">
        <f t="shared" si="123"/>
        <v>0</v>
      </c>
      <c r="CW50" s="98">
        <f t="shared" si="123"/>
        <v>0</v>
      </c>
      <c r="CX50" s="98">
        <f t="shared" si="123"/>
        <v>0</v>
      </c>
      <c r="CY50" s="98">
        <f t="shared" si="123"/>
        <v>0</v>
      </c>
      <c r="CZ50" s="98">
        <f t="shared" si="123"/>
        <v>0</v>
      </c>
      <c r="DA50" s="98">
        <f t="shared" si="123"/>
        <v>0</v>
      </c>
      <c r="DB50" s="98">
        <f t="shared" si="123"/>
        <v>0</v>
      </c>
      <c r="DC50" s="98">
        <f t="shared" si="123"/>
        <v>0</v>
      </c>
      <c r="DD50" s="98">
        <f t="shared" si="123"/>
        <v>0</v>
      </c>
      <c r="DE50" s="98">
        <f t="shared" si="123"/>
        <v>0</v>
      </c>
      <c r="DF50">
        <f t="shared" si="6"/>
        <v>0</v>
      </c>
    </row>
    <row r="51" spans="8:110" ht="15.75">
      <c r="H51" s="64">
        <f>Registration!B52</f>
        <v>42</v>
      </c>
      <c r="I51" s="1" t="str">
        <f>Registration!C52</f>
        <v>Steve Walker</v>
      </c>
      <c r="J51" s="98">
        <f t="shared" ref="J51:AO51" si="124">IF(ROW()=COLUMN(),"-",(COUNTIF(G1_1,$H51)*COUNTIF(G1_1,J$7))+(COUNTIF(G1_2,$H51)*COUNTIF(G1_2,J$7))+(COUNTIF(G1_3,$H51)*COUNTIF(G1_3,J$7))+(COUNTIF(G1_4,$H51)*COUNTIF(G1_4,J$7))+(COUNTIF(G1_5,$H51)*COUNTIF(G1_5,J$7))+(COUNTIF(G1_6,$H51)*COUNTIF(G1_6,J$7))+(COUNTIF(G1_7,$H51)*COUNTIF(G1_7,J$7))+(COUNTIF(G1_8,$H51)*COUNTIF(G1_8,J$7))+(COUNTIF(G1_9,$H51)*COUNTIF(G1_9,J$7))+(COUNTIF(G1_10,$H51)*COUNTIF(G1_10,J$7))+(COUNTIF(G2_1,$H51)*COUNTIF(G2_1,J$7))+(COUNTIF(G2_2,$H51)*COUNTIF(G2_2,J$7))+(COUNTIF(G2_3,$H51)*COUNTIF(G2_3,J$7))+(COUNTIF(G2_4,$H51)*COUNTIF(G2_4,J$7))+(COUNTIF(G2_5,$H51)*COUNTIF(G2_5,J$7))+(COUNTIF(G2_6,$H51)*COUNTIF(G2_6,J$7))+(COUNTIF(G2_7,$H51)*COUNTIF(G2_7,J$7))+(COUNTIF(G2_8,$H51)*COUNTIF(G2_8,J$7))+(COUNTIF(G2_9,$H51)*COUNTIF(G2_9,J$7))+(COUNTIF(G2_10,$H51)*COUNTIF(G2_10,J$7))+J157)</f>
        <v>0</v>
      </c>
      <c r="K51" s="98">
        <f t="shared" si="124"/>
        <v>0</v>
      </c>
      <c r="L51" s="98">
        <f t="shared" si="124"/>
        <v>0</v>
      </c>
      <c r="M51" s="98">
        <f t="shared" si="124"/>
        <v>0</v>
      </c>
      <c r="N51" s="98">
        <f t="shared" si="124"/>
        <v>0</v>
      </c>
      <c r="O51" s="98">
        <f t="shared" si="124"/>
        <v>0</v>
      </c>
      <c r="P51" s="98">
        <f t="shared" si="124"/>
        <v>0</v>
      </c>
      <c r="Q51" s="98">
        <f t="shared" si="124"/>
        <v>0</v>
      </c>
      <c r="R51" s="98">
        <f t="shared" si="124"/>
        <v>0</v>
      </c>
      <c r="S51" s="98">
        <f t="shared" si="124"/>
        <v>0</v>
      </c>
      <c r="T51" s="98">
        <f t="shared" si="124"/>
        <v>0</v>
      </c>
      <c r="U51" s="98">
        <f t="shared" si="124"/>
        <v>0</v>
      </c>
      <c r="V51" s="98">
        <f t="shared" si="124"/>
        <v>0</v>
      </c>
      <c r="W51" s="98">
        <f t="shared" si="124"/>
        <v>0</v>
      </c>
      <c r="X51" s="98">
        <f t="shared" si="124"/>
        <v>0</v>
      </c>
      <c r="Y51" s="98">
        <f t="shared" si="124"/>
        <v>0</v>
      </c>
      <c r="Z51" s="98">
        <f t="shared" si="124"/>
        <v>0</v>
      </c>
      <c r="AA51" s="98">
        <f t="shared" si="124"/>
        <v>0</v>
      </c>
      <c r="AB51" s="98">
        <f t="shared" si="124"/>
        <v>0</v>
      </c>
      <c r="AC51" s="98">
        <f t="shared" si="124"/>
        <v>0</v>
      </c>
      <c r="AD51" s="98">
        <f t="shared" si="124"/>
        <v>0</v>
      </c>
      <c r="AE51" s="98">
        <f t="shared" si="124"/>
        <v>0</v>
      </c>
      <c r="AF51" s="98">
        <f t="shared" si="124"/>
        <v>0</v>
      </c>
      <c r="AG51" s="98">
        <f t="shared" si="124"/>
        <v>0</v>
      </c>
      <c r="AH51" s="98">
        <f t="shared" si="124"/>
        <v>0</v>
      </c>
      <c r="AI51" s="98">
        <f t="shared" si="124"/>
        <v>0</v>
      </c>
      <c r="AJ51" s="98">
        <f t="shared" si="124"/>
        <v>0</v>
      </c>
      <c r="AK51" s="98">
        <f t="shared" si="124"/>
        <v>0</v>
      </c>
      <c r="AL51" s="98">
        <f t="shared" si="124"/>
        <v>0</v>
      </c>
      <c r="AM51" s="98">
        <f t="shared" si="124"/>
        <v>0</v>
      </c>
      <c r="AN51" s="98">
        <f t="shared" si="124"/>
        <v>0</v>
      </c>
      <c r="AO51" s="98">
        <f t="shared" si="124"/>
        <v>0</v>
      </c>
      <c r="AP51" s="98">
        <f t="shared" ref="AP51:BU51" si="125">IF(ROW()=COLUMN(),"-",(COUNTIF(G1_1,$H51)*COUNTIF(G1_1,AP$7))+(COUNTIF(G1_2,$H51)*COUNTIF(G1_2,AP$7))+(COUNTIF(G1_3,$H51)*COUNTIF(G1_3,AP$7))+(COUNTIF(G1_4,$H51)*COUNTIF(G1_4,AP$7))+(COUNTIF(G1_5,$H51)*COUNTIF(G1_5,AP$7))+(COUNTIF(G1_6,$H51)*COUNTIF(G1_6,AP$7))+(COUNTIF(G1_7,$H51)*COUNTIF(G1_7,AP$7))+(COUNTIF(G1_8,$H51)*COUNTIF(G1_8,AP$7))+(COUNTIF(G1_9,$H51)*COUNTIF(G1_9,AP$7))+(COUNTIF(G1_10,$H51)*COUNTIF(G1_10,AP$7))+(COUNTIF(G2_1,$H51)*COUNTIF(G2_1,AP$7))+(COUNTIF(G2_2,$H51)*COUNTIF(G2_2,AP$7))+(COUNTIF(G2_3,$H51)*COUNTIF(G2_3,AP$7))+(COUNTIF(G2_4,$H51)*COUNTIF(G2_4,AP$7))+(COUNTIF(G2_5,$H51)*COUNTIF(G2_5,AP$7))+(COUNTIF(G2_6,$H51)*COUNTIF(G2_6,AP$7))+(COUNTIF(G2_7,$H51)*COUNTIF(G2_7,AP$7))+(COUNTIF(G2_8,$H51)*COUNTIF(G2_8,AP$7))+(COUNTIF(G2_9,$H51)*COUNTIF(G2_9,AP$7))+(COUNTIF(G2_10,$H51)*COUNTIF(G2_10,AP$7))+AP157)</f>
        <v>0</v>
      </c>
      <c r="AQ51" s="98">
        <f t="shared" si="125"/>
        <v>0</v>
      </c>
      <c r="AR51" s="98">
        <f t="shared" si="125"/>
        <v>0</v>
      </c>
      <c r="AS51" s="98">
        <f t="shared" si="125"/>
        <v>0</v>
      </c>
      <c r="AT51" s="98">
        <f t="shared" si="125"/>
        <v>0</v>
      </c>
      <c r="AU51" s="98">
        <f t="shared" si="125"/>
        <v>0</v>
      </c>
      <c r="AV51" s="98">
        <f t="shared" si="125"/>
        <v>0</v>
      </c>
      <c r="AW51" s="98">
        <f t="shared" si="125"/>
        <v>0</v>
      </c>
      <c r="AX51" s="98">
        <f t="shared" si="125"/>
        <v>0</v>
      </c>
      <c r="AY51" s="98" t="str">
        <f t="shared" si="125"/>
        <v>-</v>
      </c>
      <c r="AZ51" s="98">
        <f t="shared" si="125"/>
        <v>0</v>
      </c>
      <c r="BA51" s="98">
        <f t="shared" si="125"/>
        <v>0</v>
      </c>
      <c r="BB51" s="98">
        <f t="shared" si="125"/>
        <v>0</v>
      </c>
      <c r="BC51" s="98">
        <f t="shared" si="125"/>
        <v>0</v>
      </c>
      <c r="BD51" s="98">
        <f t="shared" si="125"/>
        <v>0</v>
      </c>
      <c r="BE51" s="98">
        <f t="shared" si="125"/>
        <v>0</v>
      </c>
      <c r="BF51" s="98">
        <f t="shared" si="125"/>
        <v>0</v>
      </c>
      <c r="BG51" s="98">
        <f t="shared" si="125"/>
        <v>0</v>
      </c>
      <c r="BH51" s="98">
        <f t="shared" si="125"/>
        <v>0</v>
      </c>
      <c r="BI51" s="98">
        <f t="shared" si="125"/>
        <v>0</v>
      </c>
      <c r="BJ51" s="98">
        <f t="shared" si="125"/>
        <v>0</v>
      </c>
      <c r="BK51" s="98">
        <f t="shared" si="125"/>
        <v>0</v>
      </c>
      <c r="BL51" s="98">
        <f t="shared" si="125"/>
        <v>0</v>
      </c>
      <c r="BM51" s="98">
        <f t="shared" si="125"/>
        <v>0</v>
      </c>
      <c r="BN51" s="98">
        <f t="shared" si="125"/>
        <v>0</v>
      </c>
      <c r="BO51" s="98">
        <f t="shared" si="125"/>
        <v>0</v>
      </c>
      <c r="BP51" s="98">
        <f t="shared" si="125"/>
        <v>0</v>
      </c>
      <c r="BQ51" s="98">
        <f t="shared" si="125"/>
        <v>0</v>
      </c>
      <c r="BR51" s="98">
        <f t="shared" si="125"/>
        <v>0</v>
      </c>
      <c r="BS51" s="98">
        <f t="shared" si="125"/>
        <v>0</v>
      </c>
      <c r="BT51" s="98">
        <f t="shared" si="125"/>
        <v>0</v>
      </c>
      <c r="BU51" s="98">
        <f t="shared" si="125"/>
        <v>0</v>
      </c>
      <c r="BV51" s="98">
        <f t="shared" ref="BV51:DE51" si="126">IF(ROW()=COLUMN(),"-",(COUNTIF(G1_1,$H51)*COUNTIF(G1_1,BV$7))+(COUNTIF(G1_2,$H51)*COUNTIF(G1_2,BV$7))+(COUNTIF(G1_3,$H51)*COUNTIF(G1_3,BV$7))+(COUNTIF(G1_4,$H51)*COUNTIF(G1_4,BV$7))+(COUNTIF(G1_5,$H51)*COUNTIF(G1_5,BV$7))+(COUNTIF(G1_6,$H51)*COUNTIF(G1_6,BV$7))+(COUNTIF(G1_7,$H51)*COUNTIF(G1_7,BV$7))+(COUNTIF(G1_8,$H51)*COUNTIF(G1_8,BV$7))+(COUNTIF(G1_9,$H51)*COUNTIF(G1_9,BV$7))+(COUNTIF(G1_10,$H51)*COUNTIF(G1_10,BV$7))+(COUNTIF(G2_1,$H51)*COUNTIF(G2_1,BV$7))+(COUNTIF(G2_2,$H51)*COUNTIF(G2_2,BV$7))+(COUNTIF(G2_3,$H51)*COUNTIF(G2_3,BV$7))+(COUNTIF(G2_4,$H51)*COUNTIF(G2_4,BV$7))+(COUNTIF(G2_5,$H51)*COUNTIF(G2_5,BV$7))+(COUNTIF(G2_6,$H51)*COUNTIF(G2_6,BV$7))+(COUNTIF(G2_7,$H51)*COUNTIF(G2_7,BV$7))+(COUNTIF(G2_8,$H51)*COUNTIF(G2_8,BV$7))+(COUNTIF(G2_9,$H51)*COUNTIF(G2_9,BV$7))+(COUNTIF(G2_10,$H51)*COUNTIF(G2_10,BV$7))+BV157)</f>
        <v>0</v>
      </c>
      <c r="BW51" s="98">
        <f t="shared" si="126"/>
        <v>0</v>
      </c>
      <c r="BX51" s="98">
        <f t="shared" si="126"/>
        <v>0</v>
      </c>
      <c r="BY51" s="98">
        <f t="shared" si="126"/>
        <v>0</v>
      </c>
      <c r="BZ51" s="98">
        <f t="shared" si="126"/>
        <v>0</v>
      </c>
      <c r="CA51" s="98">
        <f t="shared" si="126"/>
        <v>0</v>
      </c>
      <c r="CB51" s="98">
        <f t="shared" si="126"/>
        <v>0</v>
      </c>
      <c r="CC51" s="98">
        <f t="shared" si="126"/>
        <v>0</v>
      </c>
      <c r="CD51" s="98">
        <f t="shared" si="126"/>
        <v>0</v>
      </c>
      <c r="CE51" s="98">
        <f t="shared" si="126"/>
        <v>0</v>
      </c>
      <c r="CF51" s="98">
        <f t="shared" si="126"/>
        <v>0</v>
      </c>
      <c r="CG51" s="98">
        <f t="shared" si="126"/>
        <v>0</v>
      </c>
      <c r="CH51" s="98">
        <f t="shared" si="126"/>
        <v>0</v>
      </c>
      <c r="CI51" s="98">
        <f t="shared" si="126"/>
        <v>0</v>
      </c>
      <c r="CJ51" s="98">
        <f t="shared" si="126"/>
        <v>0</v>
      </c>
      <c r="CK51" s="98">
        <f t="shared" si="126"/>
        <v>0</v>
      </c>
      <c r="CL51" s="98">
        <f t="shared" si="126"/>
        <v>0</v>
      </c>
      <c r="CM51" s="98">
        <f t="shared" si="126"/>
        <v>0</v>
      </c>
      <c r="CN51" s="98">
        <f t="shared" si="126"/>
        <v>0</v>
      </c>
      <c r="CO51" s="98">
        <f t="shared" si="126"/>
        <v>0</v>
      </c>
      <c r="CP51" s="98">
        <f t="shared" si="126"/>
        <v>0</v>
      </c>
      <c r="CQ51" s="98">
        <f t="shared" si="126"/>
        <v>0</v>
      </c>
      <c r="CR51" s="98">
        <f t="shared" si="126"/>
        <v>0</v>
      </c>
      <c r="CS51" s="98">
        <f t="shared" si="126"/>
        <v>0</v>
      </c>
      <c r="CT51" s="98">
        <f t="shared" si="126"/>
        <v>0</v>
      </c>
      <c r="CU51" s="98">
        <f t="shared" si="126"/>
        <v>0</v>
      </c>
      <c r="CV51" s="98">
        <f t="shared" si="126"/>
        <v>0</v>
      </c>
      <c r="CW51" s="98">
        <f t="shared" si="126"/>
        <v>0</v>
      </c>
      <c r="CX51" s="98">
        <f t="shared" si="126"/>
        <v>0</v>
      </c>
      <c r="CY51" s="98">
        <f t="shared" si="126"/>
        <v>0</v>
      </c>
      <c r="CZ51" s="98">
        <f t="shared" si="126"/>
        <v>0</v>
      </c>
      <c r="DA51" s="98">
        <f t="shared" si="126"/>
        <v>0</v>
      </c>
      <c r="DB51" s="98">
        <f t="shared" si="126"/>
        <v>0</v>
      </c>
      <c r="DC51" s="98">
        <f t="shared" si="126"/>
        <v>0</v>
      </c>
      <c r="DD51" s="98">
        <f t="shared" si="126"/>
        <v>0</v>
      </c>
      <c r="DE51" s="98">
        <f t="shared" si="126"/>
        <v>0</v>
      </c>
      <c r="DF51">
        <f t="shared" si="6"/>
        <v>0</v>
      </c>
    </row>
    <row r="52" spans="8:110" ht="15.75">
      <c r="H52" s="64">
        <f>Registration!B53</f>
        <v>43</v>
      </c>
      <c r="I52" s="1" t="str">
        <f>Registration!C53</f>
        <v>Joann Walker</v>
      </c>
      <c r="J52" s="98">
        <f t="shared" ref="J52:AO52" si="127">IF(ROW()=COLUMN(),"-",(COUNTIF(G1_1,$H52)*COUNTIF(G1_1,J$7))+(COUNTIF(G1_2,$H52)*COUNTIF(G1_2,J$7))+(COUNTIF(G1_3,$H52)*COUNTIF(G1_3,J$7))+(COUNTIF(G1_4,$H52)*COUNTIF(G1_4,J$7))+(COUNTIF(G1_5,$H52)*COUNTIF(G1_5,J$7))+(COUNTIF(G1_6,$H52)*COUNTIF(G1_6,J$7))+(COUNTIF(G1_7,$H52)*COUNTIF(G1_7,J$7))+(COUNTIF(G1_8,$H52)*COUNTIF(G1_8,J$7))+(COUNTIF(G1_9,$H52)*COUNTIF(G1_9,J$7))+(COUNTIF(G1_10,$H52)*COUNTIF(G1_10,J$7))+(COUNTIF(G2_1,$H52)*COUNTIF(G2_1,J$7))+(COUNTIF(G2_2,$H52)*COUNTIF(G2_2,J$7))+(COUNTIF(G2_3,$H52)*COUNTIF(G2_3,J$7))+(COUNTIF(G2_4,$H52)*COUNTIF(G2_4,J$7))+(COUNTIF(G2_5,$H52)*COUNTIF(G2_5,J$7))+(COUNTIF(G2_6,$H52)*COUNTIF(G2_6,J$7))+(COUNTIF(G2_7,$H52)*COUNTIF(G2_7,J$7))+(COUNTIF(G2_8,$H52)*COUNTIF(G2_8,J$7))+(COUNTIF(G2_9,$H52)*COUNTIF(G2_9,J$7))+(COUNTIF(G2_10,$H52)*COUNTIF(G2_10,J$7))+J158)</f>
        <v>0</v>
      </c>
      <c r="K52" s="98">
        <f t="shared" si="127"/>
        <v>0</v>
      </c>
      <c r="L52" s="98">
        <f t="shared" si="127"/>
        <v>0</v>
      </c>
      <c r="M52" s="98">
        <f t="shared" si="127"/>
        <v>0</v>
      </c>
      <c r="N52" s="98">
        <f t="shared" si="127"/>
        <v>0</v>
      </c>
      <c r="O52" s="98">
        <f t="shared" si="127"/>
        <v>0</v>
      </c>
      <c r="P52" s="98">
        <f t="shared" si="127"/>
        <v>0</v>
      </c>
      <c r="Q52" s="98">
        <f t="shared" si="127"/>
        <v>0</v>
      </c>
      <c r="R52" s="98">
        <f t="shared" si="127"/>
        <v>0</v>
      </c>
      <c r="S52" s="98">
        <f t="shared" si="127"/>
        <v>0</v>
      </c>
      <c r="T52" s="98">
        <f t="shared" si="127"/>
        <v>0</v>
      </c>
      <c r="U52" s="98">
        <f t="shared" si="127"/>
        <v>0</v>
      </c>
      <c r="V52" s="98">
        <f t="shared" si="127"/>
        <v>0</v>
      </c>
      <c r="W52" s="98">
        <f t="shared" si="127"/>
        <v>0</v>
      </c>
      <c r="X52" s="98">
        <f t="shared" si="127"/>
        <v>0</v>
      </c>
      <c r="Y52" s="98">
        <f t="shared" si="127"/>
        <v>0</v>
      </c>
      <c r="Z52" s="98">
        <f t="shared" si="127"/>
        <v>0</v>
      </c>
      <c r="AA52" s="98">
        <f t="shared" si="127"/>
        <v>0</v>
      </c>
      <c r="AB52" s="98">
        <f t="shared" si="127"/>
        <v>0</v>
      </c>
      <c r="AC52" s="98">
        <f t="shared" si="127"/>
        <v>0</v>
      </c>
      <c r="AD52" s="98">
        <f t="shared" si="127"/>
        <v>0</v>
      </c>
      <c r="AE52" s="98">
        <f t="shared" si="127"/>
        <v>0</v>
      </c>
      <c r="AF52" s="98">
        <f t="shared" si="127"/>
        <v>0</v>
      </c>
      <c r="AG52" s="98">
        <f t="shared" si="127"/>
        <v>0</v>
      </c>
      <c r="AH52" s="98">
        <f t="shared" si="127"/>
        <v>0</v>
      </c>
      <c r="AI52" s="98">
        <f t="shared" si="127"/>
        <v>0</v>
      </c>
      <c r="AJ52" s="98">
        <f t="shared" si="127"/>
        <v>0</v>
      </c>
      <c r="AK52" s="98">
        <f t="shared" si="127"/>
        <v>0</v>
      </c>
      <c r="AL52" s="98">
        <f t="shared" si="127"/>
        <v>0</v>
      </c>
      <c r="AM52" s="98">
        <f t="shared" si="127"/>
        <v>0</v>
      </c>
      <c r="AN52" s="98">
        <f t="shared" si="127"/>
        <v>0</v>
      </c>
      <c r="AO52" s="98">
        <f t="shared" si="127"/>
        <v>0</v>
      </c>
      <c r="AP52" s="98">
        <f t="shared" ref="AP52:BU52" si="128">IF(ROW()=COLUMN(),"-",(COUNTIF(G1_1,$H52)*COUNTIF(G1_1,AP$7))+(COUNTIF(G1_2,$H52)*COUNTIF(G1_2,AP$7))+(COUNTIF(G1_3,$H52)*COUNTIF(G1_3,AP$7))+(COUNTIF(G1_4,$H52)*COUNTIF(G1_4,AP$7))+(COUNTIF(G1_5,$H52)*COUNTIF(G1_5,AP$7))+(COUNTIF(G1_6,$H52)*COUNTIF(G1_6,AP$7))+(COUNTIF(G1_7,$H52)*COUNTIF(G1_7,AP$7))+(COUNTIF(G1_8,$H52)*COUNTIF(G1_8,AP$7))+(COUNTIF(G1_9,$H52)*COUNTIF(G1_9,AP$7))+(COUNTIF(G1_10,$H52)*COUNTIF(G1_10,AP$7))+(COUNTIF(G2_1,$H52)*COUNTIF(G2_1,AP$7))+(COUNTIF(G2_2,$H52)*COUNTIF(G2_2,AP$7))+(COUNTIF(G2_3,$H52)*COUNTIF(G2_3,AP$7))+(COUNTIF(G2_4,$H52)*COUNTIF(G2_4,AP$7))+(COUNTIF(G2_5,$H52)*COUNTIF(G2_5,AP$7))+(COUNTIF(G2_6,$H52)*COUNTIF(G2_6,AP$7))+(COUNTIF(G2_7,$H52)*COUNTIF(G2_7,AP$7))+(COUNTIF(G2_8,$H52)*COUNTIF(G2_8,AP$7))+(COUNTIF(G2_9,$H52)*COUNTIF(G2_9,AP$7))+(COUNTIF(G2_10,$H52)*COUNTIF(G2_10,AP$7))+AP158)</f>
        <v>0</v>
      </c>
      <c r="AQ52" s="98">
        <f t="shared" si="128"/>
        <v>0</v>
      </c>
      <c r="AR52" s="98">
        <f t="shared" si="128"/>
        <v>0</v>
      </c>
      <c r="AS52" s="98">
        <f t="shared" si="128"/>
        <v>0</v>
      </c>
      <c r="AT52" s="98">
        <f t="shared" si="128"/>
        <v>0</v>
      </c>
      <c r="AU52" s="98">
        <f t="shared" si="128"/>
        <v>0</v>
      </c>
      <c r="AV52" s="98">
        <f t="shared" si="128"/>
        <v>0</v>
      </c>
      <c r="AW52" s="98">
        <f t="shared" si="128"/>
        <v>0</v>
      </c>
      <c r="AX52" s="98">
        <f t="shared" si="128"/>
        <v>0</v>
      </c>
      <c r="AY52" s="98">
        <f t="shared" si="128"/>
        <v>0</v>
      </c>
      <c r="AZ52" s="98" t="str">
        <f t="shared" si="128"/>
        <v>-</v>
      </c>
      <c r="BA52" s="98">
        <f t="shared" si="128"/>
        <v>0</v>
      </c>
      <c r="BB52" s="98">
        <f t="shared" si="128"/>
        <v>0</v>
      </c>
      <c r="BC52" s="98">
        <f t="shared" si="128"/>
        <v>0</v>
      </c>
      <c r="BD52" s="98">
        <f t="shared" si="128"/>
        <v>0</v>
      </c>
      <c r="BE52" s="98">
        <f t="shared" si="128"/>
        <v>0</v>
      </c>
      <c r="BF52" s="98">
        <f t="shared" si="128"/>
        <v>0</v>
      </c>
      <c r="BG52" s="98">
        <f t="shared" si="128"/>
        <v>0</v>
      </c>
      <c r="BH52" s="98">
        <f t="shared" si="128"/>
        <v>0</v>
      </c>
      <c r="BI52" s="98">
        <f t="shared" si="128"/>
        <v>0</v>
      </c>
      <c r="BJ52" s="98">
        <f t="shared" si="128"/>
        <v>0</v>
      </c>
      <c r="BK52" s="98">
        <f t="shared" si="128"/>
        <v>0</v>
      </c>
      <c r="BL52" s="98">
        <f t="shared" si="128"/>
        <v>0</v>
      </c>
      <c r="BM52" s="98">
        <f t="shared" si="128"/>
        <v>0</v>
      </c>
      <c r="BN52" s="98">
        <f t="shared" si="128"/>
        <v>0</v>
      </c>
      <c r="BO52" s="98">
        <f t="shared" si="128"/>
        <v>0</v>
      </c>
      <c r="BP52" s="98">
        <f t="shared" si="128"/>
        <v>0</v>
      </c>
      <c r="BQ52" s="98">
        <f t="shared" si="128"/>
        <v>0</v>
      </c>
      <c r="BR52" s="98">
        <f t="shared" si="128"/>
        <v>0</v>
      </c>
      <c r="BS52" s="98">
        <f t="shared" si="128"/>
        <v>0</v>
      </c>
      <c r="BT52" s="98">
        <f t="shared" si="128"/>
        <v>0</v>
      </c>
      <c r="BU52" s="98">
        <f t="shared" si="128"/>
        <v>0</v>
      </c>
      <c r="BV52" s="98">
        <f t="shared" ref="BV52:DE52" si="129">IF(ROW()=COLUMN(),"-",(COUNTIF(G1_1,$H52)*COUNTIF(G1_1,BV$7))+(COUNTIF(G1_2,$H52)*COUNTIF(G1_2,BV$7))+(COUNTIF(G1_3,$H52)*COUNTIF(G1_3,BV$7))+(COUNTIF(G1_4,$H52)*COUNTIF(G1_4,BV$7))+(COUNTIF(G1_5,$H52)*COUNTIF(G1_5,BV$7))+(COUNTIF(G1_6,$H52)*COUNTIF(G1_6,BV$7))+(COUNTIF(G1_7,$H52)*COUNTIF(G1_7,BV$7))+(COUNTIF(G1_8,$H52)*COUNTIF(G1_8,BV$7))+(COUNTIF(G1_9,$H52)*COUNTIF(G1_9,BV$7))+(COUNTIF(G1_10,$H52)*COUNTIF(G1_10,BV$7))+(COUNTIF(G2_1,$H52)*COUNTIF(G2_1,BV$7))+(COUNTIF(G2_2,$H52)*COUNTIF(G2_2,BV$7))+(COUNTIF(G2_3,$H52)*COUNTIF(G2_3,BV$7))+(COUNTIF(G2_4,$H52)*COUNTIF(G2_4,BV$7))+(COUNTIF(G2_5,$H52)*COUNTIF(G2_5,BV$7))+(COUNTIF(G2_6,$H52)*COUNTIF(G2_6,BV$7))+(COUNTIF(G2_7,$H52)*COUNTIF(G2_7,BV$7))+(COUNTIF(G2_8,$H52)*COUNTIF(G2_8,BV$7))+(COUNTIF(G2_9,$H52)*COUNTIF(G2_9,BV$7))+(COUNTIF(G2_10,$H52)*COUNTIF(G2_10,BV$7))+BV158)</f>
        <v>0</v>
      </c>
      <c r="BW52" s="98">
        <f t="shared" si="129"/>
        <v>0</v>
      </c>
      <c r="BX52" s="98">
        <f t="shared" si="129"/>
        <v>0</v>
      </c>
      <c r="BY52" s="98">
        <f t="shared" si="129"/>
        <v>0</v>
      </c>
      <c r="BZ52" s="98">
        <f t="shared" si="129"/>
        <v>0</v>
      </c>
      <c r="CA52" s="98">
        <f t="shared" si="129"/>
        <v>0</v>
      </c>
      <c r="CB52" s="98">
        <f t="shared" si="129"/>
        <v>0</v>
      </c>
      <c r="CC52" s="98">
        <f t="shared" si="129"/>
        <v>0</v>
      </c>
      <c r="CD52" s="98">
        <f t="shared" si="129"/>
        <v>0</v>
      </c>
      <c r="CE52" s="98">
        <f t="shared" si="129"/>
        <v>0</v>
      </c>
      <c r="CF52" s="98">
        <f t="shared" si="129"/>
        <v>0</v>
      </c>
      <c r="CG52" s="98">
        <f t="shared" si="129"/>
        <v>0</v>
      </c>
      <c r="CH52" s="98">
        <f t="shared" si="129"/>
        <v>0</v>
      </c>
      <c r="CI52" s="98">
        <f t="shared" si="129"/>
        <v>0</v>
      </c>
      <c r="CJ52" s="98">
        <f t="shared" si="129"/>
        <v>0</v>
      </c>
      <c r="CK52" s="98">
        <f t="shared" si="129"/>
        <v>0</v>
      </c>
      <c r="CL52" s="98">
        <f t="shared" si="129"/>
        <v>0</v>
      </c>
      <c r="CM52" s="98">
        <f t="shared" si="129"/>
        <v>0</v>
      </c>
      <c r="CN52" s="98">
        <f t="shared" si="129"/>
        <v>0</v>
      </c>
      <c r="CO52" s="98">
        <f t="shared" si="129"/>
        <v>0</v>
      </c>
      <c r="CP52" s="98">
        <f t="shared" si="129"/>
        <v>0</v>
      </c>
      <c r="CQ52" s="98">
        <f t="shared" si="129"/>
        <v>0</v>
      </c>
      <c r="CR52" s="98">
        <f t="shared" si="129"/>
        <v>0</v>
      </c>
      <c r="CS52" s="98">
        <f t="shared" si="129"/>
        <v>0</v>
      </c>
      <c r="CT52" s="98">
        <f t="shared" si="129"/>
        <v>0</v>
      </c>
      <c r="CU52" s="98">
        <f t="shared" si="129"/>
        <v>0</v>
      </c>
      <c r="CV52" s="98">
        <f t="shared" si="129"/>
        <v>0</v>
      </c>
      <c r="CW52" s="98">
        <f t="shared" si="129"/>
        <v>0</v>
      </c>
      <c r="CX52" s="98">
        <f t="shared" si="129"/>
        <v>0</v>
      </c>
      <c r="CY52" s="98">
        <f t="shared" si="129"/>
        <v>0</v>
      </c>
      <c r="CZ52" s="98">
        <f t="shared" si="129"/>
        <v>0</v>
      </c>
      <c r="DA52" s="98">
        <f t="shared" si="129"/>
        <v>0</v>
      </c>
      <c r="DB52" s="98">
        <f t="shared" si="129"/>
        <v>0</v>
      </c>
      <c r="DC52" s="98">
        <f t="shared" si="129"/>
        <v>0</v>
      </c>
      <c r="DD52" s="98">
        <f t="shared" si="129"/>
        <v>0</v>
      </c>
      <c r="DE52" s="98">
        <f t="shared" si="129"/>
        <v>0</v>
      </c>
      <c r="DF52">
        <f t="shared" si="6"/>
        <v>0</v>
      </c>
    </row>
    <row r="53" spans="8:110" ht="15.75">
      <c r="H53" s="64">
        <f>Registration!B54</f>
        <v>44</v>
      </c>
      <c r="I53" s="1" t="str">
        <f>Registration!C54</f>
        <v>Troy Shady</v>
      </c>
      <c r="J53" s="98">
        <f t="shared" ref="J53:AO53" si="130">IF(ROW()=COLUMN(),"-",(COUNTIF(G1_1,$H53)*COUNTIF(G1_1,J$7))+(COUNTIF(G1_2,$H53)*COUNTIF(G1_2,J$7))+(COUNTIF(G1_3,$H53)*COUNTIF(G1_3,J$7))+(COUNTIF(G1_4,$H53)*COUNTIF(G1_4,J$7))+(COUNTIF(G1_5,$H53)*COUNTIF(G1_5,J$7))+(COUNTIF(G1_6,$H53)*COUNTIF(G1_6,J$7))+(COUNTIF(G1_7,$H53)*COUNTIF(G1_7,J$7))+(COUNTIF(G1_8,$H53)*COUNTIF(G1_8,J$7))+(COUNTIF(G1_9,$H53)*COUNTIF(G1_9,J$7))+(COUNTIF(G1_10,$H53)*COUNTIF(G1_10,J$7))+(COUNTIF(G2_1,$H53)*COUNTIF(G2_1,J$7))+(COUNTIF(G2_2,$H53)*COUNTIF(G2_2,J$7))+(COUNTIF(G2_3,$H53)*COUNTIF(G2_3,J$7))+(COUNTIF(G2_4,$H53)*COUNTIF(G2_4,J$7))+(COUNTIF(G2_5,$H53)*COUNTIF(G2_5,J$7))+(COUNTIF(G2_6,$H53)*COUNTIF(G2_6,J$7))+(COUNTIF(G2_7,$H53)*COUNTIF(G2_7,J$7))+(COUNTIF(G2_8,$H53)*COUNTIF(G2_8,J$7))+(COUNTIF(G2_9,$H53)*COUNTIF(G2_9,J$7))+(COUNTIF(G2_10,$H53)*COUNTIF(G2_10,J$7))+J159)</f>
        <v>0</v>
      </c>
      <c r="K53" s="98">
        <f t="shared" si="130"/>
        <v>0</v>
      </c>
      <c r="L53" s="98">
        <f t="shared" si="130"/>
        <v>0</v>
      </c>
      <c r="M53" s="98">
        <f t="shared" si="130"/>
        <v>0</v>
      </c>
      <c r="N53" s="98">
        <f t="shared" si="130"/>
        <v>0</v>
      </c>
      <c r="O53" s="98">
        <f t="shared" si="130"/>
        <v>0</v>
      </c>
      <c r="P53" s="98">
        <f t="shared" si="130"/>
        <v>0</v>
      </c>
      <c r="Q53" s="98">
        <f t="shared" si="130"/>
        <v>0</v>
      </c>
      <c r="R53" s="98">
        <f t="shared" si="130"/>
        <v>0</v>
      </c>
      <c r="S53" s="98">
        <f t="shared" si="130"/>
        <v>0</v>
      </c>
      <c r="T53" s="98">
        <f t="shared" si="130"/>
        <v>0</v>
      </c>
      <c r="U53" s="98">
        <f t="shared" si="130"/>
        <v>0</v>
      </c>
      <c r="V53" s="98">
        <f t="shared" si="130"/>
        <v>0</v>
      </c>
      <c r="W53" s="98">
        <f t="shared" si="130"/>
        <v>0</v>
      </c>
      <c r="X53" s="98">
        <f t="shared" si="130"/>
        <v>0</v>
      </c>
      <c r="Y53" s="98">
        <f t="shared" si="130"/>
        <v>0</v>
      </c>
      <c r="Z53" s="98">
        <f t="shared" si="130"/>
        <v>0</v>
      </c>
      <c r="AA53" s="98">
        <f t="shared" si="130"/>
        <v>0</v>
      </c>
      <c r="AB53" s="98">
        <f t="shared" si="130"/>
        <v>0</v>
      </c>
      <c r="AC53" s="98">
        <f t="shared" si="130"/>
        <v>0</v>
      </c>
      <c r="AD53" s="98">
        <f t="shared" si="130"/>
        <v>0</v>
      </c>
      <c r="AE53" s="98">
        <f t="shared" si="130"/>
        <v>0</v>
      </c>
      <c r="AF53" s="98">
        <f t="shared" si="130"/>
        <v>0</v>
      </c>
      <c r="AG53" s="98">
        <f t="shared" si="130"/>
        <v>0</v>
      </c>
      <c r="AH53" s="98">
        <f t="shared" si="130"/>
        <v>0</v>
      </c>
      <c r="AI53" s="98">
        <f t="shared" si="130"/>
        <v>0</v>
      </c>
      <c r="AJ53" s="98">
        <f t="shared" si="130"/>
        <v>0</v>
      </c>
      <c r="AK53" s="98">
        <f t="shared" si="130"/>
        <v>0</v>
      </c>
      <c r="AL53" s="98">
        <f t="shared" si="130"/>
        <v>0</v>
      </c>
      <c r="AM53" s="98">
        <f t="shared" si="130"/>
        <v>0</v>
      </c>
      <c r="AN53" s="98">
        <f t="shared" si="130"/>
        <v>0</v>
      </c>
      <c r="AO53" s="98">
        <f t="shared" si="130"/>
        <v>0</v>
      </c>
      <c r="AP53" s="98">
        <f t="shared" ref="AP53:BU53" si="131">IF(ROW()=COLUMN(),"-",(COUNTIF(G1_1,$H53)*COUNTIF(G1_1,AP$7))+(COUNTIF(G1_2,$H53)*COUNTIF(G1_2,AP$7))+(COUNTIF(G1_3,$H53)*COUNTIF(G1_3,AP$7))+(COUNTIF(G1_4,$H53)*COUNTIF(G1_4,AP$7))+(COUNTIF(G1_5,$H53)*COUNTIF(G1_5,AP$7))+(COUNTIF(G1_6,$H53)*COUNTIF(G1_6,AP$7))+(COUNTIF(G1_7,$H53)*COUNTIF(G1_7,AP$7))+(COUNTIF(G1_8,$H53)*COUNTIF(G1_8,AP$7))+(COUNTIF(G1_9,$H53)*COUNTIF(G1_9,AP$7))+(COUNTIF(G1_10,$H53)*COUNTIF(G1_10,AP$7))+(COUNTIF(G2_1,$H53)*COUNTIF(G2_1,AP$7))+(COUNTIF(G2_2,$H53)*COUNTIF(G2_2,AP$7))+(COUNTIF(G2_3,$H53)*COUNTIF(G2_3,AP$7))+(COUNTIF(G2_4,$H53)*COUNTIF(G2_4,AP$7))+(COUNTIF(G2_5,$H53)*COUNTIF(G2_5,AP$7))+(COUNTIF(G2_6,$H53)*COUNTIF(G2_6,AP$7))+(COUNTIF(G2_7,$H53)*COUNTIF(G2_7,AP$7))+(COUNTIF(G2_8,$H53)*COUNTIF(G2_8,AP$7))+(COUNTIF(G2_9,$H53)*COUNTIF(G2_9,AP$7))+(COUNTIF(G2_10,$H53)*COUNTIF(G2_10,AP$7))+AP159)</f>
        <v>0</v>
      </c>
      <c r="AQ53" s="98">
        <f t="shared" si="131"/>
        <v>0</v>
      </c>
      <c r="AR53" s="98">
        <f t="shared" si="131"/>
        <v>0</v>
      </c>
      <c r="AS53" s="98">
        <f t="shared" si="131"/>
        <v>0</v>
      </c>
      <c r="AT53" s="98">
        <f t="shared" si="131"/>
        <v>0</v>
      </c>
      <c r="AU53" s="98">
        <f t="shared" si="131"/>
        <v>0</v>
      </c>
      <c r="AV53" s="98">
        <f t="shared" si="131"/>
        <v>0</v>
      </c>
      <c r="AW53" s="98">
        <f t="shared" si="131"/>
        <v>0</v>
      </c>
      <c r="AX53" s="98">
        <f t="shared" si="131"/>
        <v>0</v>
      </c>
      <c r="AY53" s="98">
        <f t="shared" si="131"/>
        <v>0</v>
      </c>
      <c r="AZ53" s="98">
        <f t="shared" si="131"/>
        <v>0</v>
      </c>
      <c r="BA53" s="98" t="str">
        <f t="shared" si="131"/>
        <v>-</v>
      </c>
      <c r="BB53" s="98">
        <f t="shared" si="131"/>
        <v>0</v>
      </c>
      <c r="BC53" s="98">
        <f t="shared" si="131"/>
        <v>0</v>
      </c>
      <c r="BD53" s="98">
        <f t="shared" si="131"/>
        <v>0</v>
      </c>
      <c r="BE53" s="98">
        <f t="shared" si="131"/>
        <v>0</v>
      </c>
      <c r="BF53" s="98">
        <f t="shared" si="131"/>
        <v>0</v>
      </c>
      <c r="BG53" s="98">
        <f t="shared" si="131"/>
        <v>0</v>
      </c>
      <c r="BH53" s="98">
        <f t="shared" si="131"/>
        <v>0</v>
      </c>
      <c r="BI53" s="98">
        <f t="shared" si="131"/>
        <v>0</v>
      </c>
      <c r="BJ53" s="98">
        <f t="shared" si="131"/>
        <v>0</v>
      </c>
      <c r="BK53" s="98">
        <f t="shared" si="131"/>
        <v>0</v>
      </c>
      <c r="BL53" s="98">
        <f t="shared" si="131"/>
        <v>0</v>
      </c>
      <c r="BM53" s="98">
        <f t="shared" si="131"/>
        <v>0</v>
      </c>
      <c r="BN53" s="98">
        <f t="shared" si="131"/>
        <v>0</v>
      </c>
      <c r="BO53" s="98">
        <f t="shared" si="131"/>
        <v>0</v>
      </c>
      <c r="BP53" s="98">
        <f t="shared" si="131"/>
        <v>0</v>
      </c>
      <c r="BQ53" s="98">
        <f t="shared" si="131"/>
        <v>0</v>
      </c>
      <c r="BR53" s="98">
        <f t="shared" si="131"/>
        <v>0</v>
      </c>
      <c r="BS53" s="98">
        <f t="shared" si="131"/>
        <v>0</v>
      </c>
      <c r="BT53" s="98">
        <f t="shared" si="131"/>
        <v>0</v>
      </c>
      <c r="BU53" s="98">
        <f t="shared" si="131"/>
        <v>0</v>
      </c>
      <c r="BV53" s="98">
        <f t="shared" ref="BV53:DE53" si="132">IF(ROW()=COLUMN(),"-",(COUNTIF(G1_1,$H53)*COUNTIF(G1_1,BV$7))+(COUNTIF(G1_2,$H53)*COUNTIF(G1_2,BV$7))+(COUNTIF(G1_3,$H53)*COUNTIF(G1_3,BV$7))+(COUNTIF(G1_4,$H53)*COUNTIF(G1_4,BV$7))+(COUNTIF(G1_5,$H53)*COUNTIF(G1_5,BV$7))+(COUNTIF(G1_6,$H53)*COUNTIF(G1_6,BV$7))+(COUNTIF(G1_7,$H53)*COUNTIF(G1_7,BV$7))+(COUNTIF(G1_8,$H53)*COUNTIF(G1_8,BV$7))+(COUNTIF(G1_9,$H53)*COUNTIF(G1_9,BV$7))+(COUNTIF(G1_10,$H53)*COUNTIF(G1_10,BV$7))+(COUNTIF(G2_1,$H53)*COUNTIF(G2_1,BV$7))+(COUNTIF(G2_2,$H53)*COUNTIF(G2_2,BV$7))+(COUNTIF(G2_3,$H53)*COUNTIF(G2_3,BV$7))+(COUNTIF(G2_4,$H53)*COUNTIF(G2_4,BV$7))+(COUNTIF(G2_5,$H53)*COUNTIF(G2_5,BV$7))+(COUNTIF(G2_6,$H53)*COUNTIF(G2_6,BV$7))+(COUNTIF(G2_7,$H53)*COUNTIF(G2_7,BV$7))+(COUNTIF(G2_8,$H53)*COUNTIF(G2_8,BV$7))+(COUNTIF(G2_9,$H53)*COUNTIF(G2_9,BV$7))+(COUNTIF(G2_10,$H53)*COUNTIF(G2_10,BV$7))+BV159)</f>
        <v>0</v>
      </c>
      <c r="BW53" s="98">
        <f t="shared" si="132"/>
        <v>0</v>
      </c>
      <c r="BX53" s="98">
        <f t="shared" si="132"/>
        <v>0</v>
      </c>
      <c r="BY53" s="98">
        <f t="shared" si="132"/>
        <v>0</v>
      </c>
      <c r="BZ53" s="98">
        <f t="shared" si="132"/>
        <v>0</v>
      </c>
      <c r="CA53" s="98">
        <f t="shared" si="132"/>
        <v>0</v>
      </c>
      <c r="CB53" s="98">
        <f t="shared" si="132"/>
        <v>0</v>
      </c>
      <c r="CC53" s="98">
        <f t="shared" si="132"/>
        <v>0</v>
      </c>
      <c r="CD53" s="98">
        <f t="shared" si="132"/>
        <v>0</v>
      </c>
      <c r="CE53" s="98">
        <f t="shared" si="132"/>
        <v>0</v>
      </c>
      <c r="CF53" s="98">
        <f t="shared" si="132"/>
        <v>0</v>
      </c>
      <c r="CG53" s="98">
        <f t="shared" si="132"/>
        <v>0</v>
      </c>
      <c r="CH53" s="98">
        <f t="shared" si="132"/>
        <v>0</v>
      </c>
      <c r="CI53" s="98">
        <f t="shared" si="132"/>
        <v>0</v>
      </c>
      <c r="CJ53" s="98">
        <f t="shared" si="132"/>
        <v>0</v>
      </c>
      <c r="CK53" s="98">
        <f t="shared" si="132"/>
        <v>0</v>
      </c>
      <c r="CL53" s="98">
        <f t="shared" si="132"/>
        <v>0</v>
      </c>
      <c r="CM53" s="98">
        <f t="shared" si="132"/>
        <v>0</v>
      </c>
      <c r="CN53" s="98">
        <f t="shared" si="132"/>
        <v>0</v>
      </c>
      <c r="CO53" s="98">
        <f t="shared" si="132"/>
        <v>0</v>
      </c>
      <c r="CP53" s="98">
        <f t="shared" si="132"/>
        <v>0</v>
      </c>
      <c r="CQ53" s="98">
        <f t="shared" si="132"/>
        <v>0</v>
      </c>
      <c r="CR53" s="98">
        <f t="shared" si="132"/>
        <v>0</v>
      </c>
      <c r="CS53" s="98">
        <f t="shared" si="132"/>
        <v>0</v>
      </c>
      <c r="CT53" s="98">
        <f t="shared" si="132"/>
        <v>0</v>
      </c>
      <c r="CU53" s="98">
        <f t="shared" si="132"/>
        <v>0</v>
      </c>
      <c r="CV53" s="98">
        <f t="shared" si="132"/>
        <v>0</v>
      </c>
      <c r="CW53" s="98">
        <f t="shared" si="132"/>
        <v>0</v>
      </c>
      <c r="CX53" s="98">
        <f t="shared" si="132"/>
        <v>0</v>
      </c>
      <c r="CY53" s="98">
        <f t="shared" si="132"/>
        <v>0</v>
      </c>
      <c r="CZ53" s="98">
        <f t="shared" si="132"/>
        <v>0</v>
      </c>
      <c r="DA53" s="98">
        <f t="shared" si="132"/>
        <v>0</v>
      </c>
      <c r="DB53" s="98">
        <f t="shared" si="132"/>
        <v>0</v>
      </c>
      <c r="DC53" s="98">
        <f t="shared" si="132"/>
        <v>0</v>
      </c>
      <c r="DD53" s="98">
        <f t="shared" si="132"/>
        <v>0</v>
      </c>
      <c r="DE53" s="98">
        <f t="shared" si="132"/>
        <v>0</v>
      </c>
      <c r="DF53">
        <f t="shared" si="6"/>
        <v>0</v>
      </c>
    </row>
    <row r="54" spans="8:110" ht="15.75">
      <c r="H54" s="64">
        <f>Registration!B55</f>
        <v>45</v>
      </c>
      <c r="I54" s="1" t="str">
        <f>Registration!C55</f>
        <v>Carol Lufburrow</v>
      </c>
      <c r="J54" s="98">
        <f t="shared" ref="J54:AO54" si="133">IF(ROW()=COLUMN(),"-",(COUNTIF(G1_1,$H54)*COUNTIF(G1_1,J$7))+(COUNTIF(G1_2,$H54)*COUNTIF(G1_2,J$7))+(COUNTIF(G1_3,$H54)*COUNTIF(G1_3,J$7))+(COUNTIF(G1_4,$H54)*COUNTIF(G1_4,J$7))+(COUNTIF(G1_5,$H54)*COUNTIF(G1_5,J$7))+(COUNTIF(G1_6,$H54)*COUNTIF(G1_6,J$7))+(COUNTIF(G1_7,$H54)*COUNTIF(G1_7,J$7))+(COUNTIF(G1_8,$H54)*COUNTIF(G1_8,J$7))+(COUNTIF(G1_9,$H54)*COUNTIF(G1_9,J$7))+(COUNTIF(G1_10,$H54)*COUNTIF(G1_10,J$7))+(COUNTIF(G2_1,$H54)*COUNTIF(G2_1,J$7))+(COUNTIF(G2_2,$H54)*COUNTIF(G2_2,J$7))+(COUNTIF(G2_3,$H54)*COUNTIF(G2_3,J$7))+(COUNTIF(G2_4,$H54)*COUNTIF(G2_4,J$7))+(COUNTIF(G2_5,$H54)*COUNTIF(G2_5,J$7))+(COUNTIF(G2_6,$H54)*COUNTIF(G2_6,J$7))+(COUNTIF(G2_7,$H54)*COUNTIF(G2_7,J$7))+(COUNTIF(G2_8,$H54)*COUNTIF(G2_8,J$7))+(COUNTIF(G2_9,$H54)*COUNTIF(G2_9,J$7))+(COUNTIF(G2_10,$H54)*COUNTIF(G2_10,J$7))+J160)</f>
        <v>0</v>
      </c>
      <c r="K54" s="98">
        <f t="shared" si="133"/>
        <v>0</v>
      </c>
      <c r="L54" s="98">
        <f t="shared" si="133"/>
        <v>0</v>
      </c>
      <c r="M54" s="98">
        <f t="shared" si="133"/>
        <v>0</v>
      </c>
      <c r="N54" s="98">
        <f t="shared" si="133"/>
        <v>0</v>
      </c>
      <c r="O54" s="98">
        <f t="shared" si="133"/>
        <v>0</v>
      </c>
      <c r="P54" s="98">
        <f t="shared" si="133"/>
        <v>0</v>
      </c>
      <c r="Q54" s="98">
        <f t="shared" si="133"/>
        <v>0</v>
      </c>
      <c r="R54" s="98">
        <f t="shared" si="133"/>
        <v>0</v>
      </c>
      <c r="S54" s="98">
        <f t="shared" si="133"/>
        <v>0</v>
      </c>
      <c r="T54" s="98">
        <f t="shared" si="133"/>
        <v>0</v>
      </c>
      <c r="U54" s="98">
        <f t="shared" si="133"/>
        <v>0</v>
      </c>
      <c r="V54" s="98">
        <f t="shared" si="133"/>
        <v>0</v>
      </c>
      <c r="W54" s="98">
        <f t="shared" si="133"/>
        <v>0</v>
      </c>
      <c r="X54" s="98">
        <f t="shared" si="133"/>
        <v>0</v>
      </c>
      <c r="Y54" s="98">
        <f t="shared" si="133"/>
        <v>0</v>
      </c>
      <c r="Z54" s="98">
        <f t="shared" si="133"/>
        <v>0</v>
      </c>
      <c r="AA54" s="98">
        <f t="shared" si="133"/>
        <v>0</v>
      </c>
      <c r="AB54" s="98">
        <f t="shared" si="133"/>
        <v>0</v>
      </c>
      <c r="AC54" s="98">
        <f t="shared" si="133"/>
        <v>0</v>
      </c>
      <c r="AD54" s="98">
        <f t="shared" si="133"/>
        <v>0</v>
      </c>
      <c r="AE54" s="98">
        <f t="shared" si="133"/>
        <v>0</v>
      </c>
      <c r="AF54" s="98">
        <f t="shared" si="133"/>
        <v>0</v>
      </c>
      <c r="AG54" s="98">
        <f t="shared" si="133"/>
        <v>0</v>
      </c>
      <c r="AH54" s="98">
        <f t="shared" si="133"/>
        <v>0</v>
      </c>
      <c r="AI54" s="98">
        <f t="shared" si="133"/>
        <v>0</v>
      </c>
      <c r="AJ54" s="98">
        <f t="shared" si="133"/>
        <v>0</v>
      </c>
      <c r="AK54" s="98">
        <f t="shared" si="133"/>
        <v>0</v>
      </c>
      <c r="AL54" s="98">
        <f t="shared" si="133"/>
        <v>0</v>
      </c>
      <c r="AM54" s="98">
        <f t="shared" si="133"/>
        <v>0</v>
      </c>
      <c r="AN54" s="98">
        <f t="shared" si="133"/>
        <v>0</v>
      </c>
      <c r="AO54" s="98">
        <f t="shared" si="133"/>
        <v>0</v>
      </c>
      <c r="AP54" s="98">
        <f t="shared" ref="AP54:BU54" si="134">IF(ROW()=COLUMN(),"-",(COUNTIF(G1_1,$H54)*COUNTIF(G1_1,AP$7))+(COUNTIF(G1_2,$H54)*COUNTIF(G1_2,AP$7))+(COUNTIF(G1_3,$H54)*COUNTIF(G1_3,AP$7))+(COUNTIF(G1_4,$H54)*COUNTIF(G1_4,AP$7))+(COUNTIF(G1_5,$H54)*COUNTIF(G1_5,AP$7))+(COUNTIF(G1_6,$H54)*COUNTIF(G1_6,AP$7))+(COUNTIF(G1_7,$H54)*COUNTIF(G1_7,AP$7))+(COUNTIF(G1_8,$H54)*COUNTIF(G1_8,AP$7))+(COUNTIF(G1_9,$H54)*COUNTIF(G1_9,AP$7))+(COUNTIF(G1_10,$H54)*COUNTIF(G1_10,AP$7))+(COUNTIF(G2_1,$H54)*COUNTIF(G2_1,AP$7))+(COUNTIF(G2_2,$H54)*COUNTIF(G2_2,AP$7))+(COUNTIF(G2_3,$H54)*COUNTIF(G2_3,AP$7))+(COUNTIF(G2_4,$H54)*COUNTIF(G2_4,AP$7))+(COUNTIF(G2_5,$H54)*COUNTIF(G2_5,AP$7))+(COUNTIF(G2_6,$H54)*COUNTIF(G2_6,AP$7))+(COUNTIF(G2_7,$H54)*COUNTIF(G2_7,AP$7))+(COUNTIF(G2_8,$H54)*COUNTIF(G2_8,AP$7))+(COUNTIF(G2_9,$H54)*COUNTIF(G2_9,AP$7))+(COUNTIF(G2_10,$H54)*COUNTIF(G2_10,AP$7))+AP160)</f>
        <v>0</v>
      </c>
      <c r="AQ54" s="98">
        <f t="shared" si="134"/>
        <v>0</v>
      </c>
      <c r="AR54" s="98">
        <f t="shared" si="134"/>
        <v>0</v>
      </c>
      <c r="AS54" s="98">
        <f t="shared" si="134"/>
        <v>0</v>
      </c>
      <c r="AT54" s="98">
        <f t="shared" si="134"/>
        <v>0</v>
      </c>
      <c r="AU54" s="98">
        <f t="shared" si="134"/>
        <v>0</v>
      </c>
      <c r="AV54" s="98">
        <f t="shared" si="134"/>
        <v>0</v>
      </c>
      <c r="AW54" s="98">
        <f t="shared" si="134"/>
        <v>0</v>
      </c>
      <c r="AX54" s="98">
        <f t="shared" si="134"/>
        <v>0</v>
      </c>
      <c r="AY54" s="98">
        <f t="shared" si="134"/>
        <v>0</v>
      </c>
      <c r="AZ54" s="98">
        <f t="shared" si="134"/>
        <v>0</v>
      </c>
      <c r="BA54" s="98">
        <f t="shared" si="134"/>
        <v>0</v>
      </c>
      <c r="BB54" s="98" t="str">
        <f t="shared" si="134"/>
        <v>-</v>
      </c>
      <c r="BC54" s="98">
        <f t="shared" si="134"/>
        <v>0</v>
      </c>
      <c r="BD54" s="98">
        <f t="shared" si="134"/>
        <v>0</v>
      </c>
      <c r="BE54" s="98">
        <f t="shared" si="134"/>
        <v>0</v>
      </c>
      <c r="BF54" s="98">
        <f t="shared" si="134"/>
        <v>0</v>
      </c>
      <c r="BG54" s="98">
        <f t="shared" si="134"/>
        <v>0</v>
      </c>
      <c r="BH54" s="98">
        <f t="shared" si="134"/>
        <v>0</v>
      </c>
      <c r="BI54" s="98">
        <f t="shared" si="134"/>
        <v>0</v>
      </c>
      <c r="BJ54" s="98">
        <f t="shared" si="134"/>
        <v>0</v>
      </c>
      <c r="BK54" s="98">
        <f t="shared" si="134"/>
        <v>0</v>
      </c>
      <c r="BL54" s="98">
        <f t="shared" si="134"/>
        <v>0</v>
      </c>
      <c r="BM54" s="98">
        <f t="shared" si="134"/>
        <v>0</v>
      </c>
      <c r="BN54" s="98">
        <f t="shared" si="134"/>
        <v>0</v>
      </c>
      <c r="BO54" s="98">
        <f t="shared" si="134"/>
        <v>0</v>
      </c>
      <c r="BP54" s="98">
        <f t="shared" si="134"/>
        <v>0</v>
      </c>
      <c r="BQ54" s="98">
        <f t="shared" si="134"/>
        <v>0</v>
      </c>
      <c r="BR54" s="98">
        <f t="shared" si="134"/>
        <v>0</v>
      </c>
      <c r="BS54" s="98">
        <f t="shared" si="134"/>
        <v>0</v>
      </c>
      <c r="BT54" s="98">
        <f t="shared" si="134"/>
        <v>0</v>
      </c>
      <c r="BU54" s="98">
        <f t="shared" si="134"/>
        <v>0</v>
      </c>
      <c r="BV54" s="98">
        <f t="shared" ref="BV54:DE54" si="135">IF(ROW()=COLUMN(),"-",(COUNTIF(G1_1,$H54)*COUNTIF(G1_1,BV$7))+(COUNTIF(G1_2,$H54)*COUNTIF(G1_2,BV$7))+(COUNTIF(G1_3,$H54)*COUNTIF(G1_3,BV$7))+(COUNTIF(G1_4,$H54)*COUNTIF(G1_4,BV$7))+(COUNTIF(G1_5,$H54)*COUNTIF(G1_5,BV$7))+(COUNTIF(G1_6,$H54)*COUNTIF(G1_6,BV$7))+(COUNTIF(G1_7,$H54)*COUNTIF(G1_7,BV$7))+(COUNTIF(G1_8,$H54)*COUNTIF(G1_8,BV$7))+(COUNTIF(G1_9,$H54)*COUNTIF(G1_9,BV$7))+(COUNTIF(G1_10,$H54)*COUNTIF(G1_10,BV$7))+(COUNTIF(G2_1,$H54)*COUNTIF(G2_1,BV$7))+(COUNTIF(G2_2,$H54)*COUNTIF(G2_2,BV$7))+(COUNTIF(G2_3,$H54)*COUNTIF(G2_3,BV$7))+(COUNTIF(G2_4,$H54)*COUNTIF(G2_4,BV$7))+(COUNTIF(G2_5,$H54)*COUNTIF(G2_5,BV$7))+(COUNTIF(G2_6,$H54)*COUNTIF(G2_6,BV$7))+(COUNTIF(G2_7,$H54)*COUNTIF(G2_7,BV$7))+(COUNTIF(G2_8,$H54)*COUNTIF(G2_8,BV$7))+(COUNTIF(G2_9,$H54)*COUNTIF(G2_9,BV$7))+(COUNTIF(G2_10,$H54)*COUNTIF(G2_10,BV$7))+BV160)</f>
        <v>0</v>
      </c>
      <c r="BW54" s="98">
        <f t="shared" si="135"/>
        <v>0</v>
      </c>
      <c r="BX54" s="98">
        <f t="shared" si="135"/>
        <v>0</v>
      </c>
      <c r="BY54" s="98">
        <f t="shared" si="135"/>
        <v>0</v>
      </c>
      <c r="BZ54" s="98">
        <f t="shared" si="135"/>
        <v>0</v>
      </c>
      <c r="CA54" s="98">
        <f t="shared" si="135"/>
        <v>0</v>
      </c>
      <c r="CB54" s="98">
        <f t="shared" si="135"/>
        <v>0</v>
      </c>
      <c r="CC54" s="98">
        <f t="shared" si="135"/>
        <v>0</v>
      </c>
      <c r="CD54" s="98">
        <f t="shared" si="135"/>
        <v>0</v>
      </c>
      <c r="CE54" s="98">
        <f t="shared" si="135"/>
        <v>0</v>
      </c>
      <c r="CF54" s="98">
        <f t="shared" si="135"/>
        <v>0</v>
      </c>
      <c r="CG54" s="98">
        <f t="shared" si="135"/>
        <v>0</v>
      </c>
      <c r="CH54" s="98">
        <f t="shared" si="135"/>
        <v>0</v>
      </c>
      <c r="CI54" s="98">
        <f t="shared" si="135"/>
        <v>0</v>
      </c>
      <c r="CJ54" s="98">
        <f t="shared" si="135"/>
        <v>0</v>
      </c>
      <c r="CK54" s="98">
        <f t="shared" si="135"/>
        <v>0</v>
      </c>
      <c r="CL54" s="98">
        <f t="shared" si="135"/>
        <v>0</v>
      </c>
      <c r="CM54" s="98">
        <f t="shared" si="135"/>
        <v>0</v>
      </c>
      <c r="CN54" s="98">
        <f t="shared" si="135"/>
        <v>0</v>
      </c>
      <c r="CO54" s="98">
        <f t="shared" si="135"/>
        <v>0</v>
      </c>
      <c r="CP54" s="98">
        <f t="shared" si="135"/>
        <v>0</v>
      </c>
      <c r="CQ54" s="98">
        <f t="shared" si="135"/>
        <v>0</v>
      </c>
      <c r="CR54" s="98">
        <f t="shared" si="135"/>
        <v>0</v>
      </c>
      <c r="CS54" s="98">
        <f t="shared" si="135"/>
        <v>0</v>
      </c>
      <c r="CT54" s="98">
        <f t="shared" si="135"/>
        <v>0</v>
      </c>
      <c r="CU54" s="98">
        <f t="shared" si="135"/>
        <v>0</v>
      </c>
      <c r="CV54" s="98">
        <f t="shared" si="135"/>
        <v>0</v>
      </c>
      <c r="CW54" s="98">
        <f t="shared" si="135"/>
        <v>0</v>
      </c>
      <c r="CX54" s="98">
        <f t="shared" si="135"/>
        <v>0</v>
      </c>
      <c r="CY54" s="98">
        <f t="shared" si="135"/>
        <v>0</v>
      </c>
      <c r="CZ54" s="98">
        <f t="shared" si="135"/>
        <v>0</v>
      </c>
      <c r="DA54" s="98">
        <f t="shared" si="135"/>
        <v>0</v>
      </c>
      <c r="DB54" s="98">
        <f t="shared" si="135"/>
        <v>0</v>
      </c>
      <c r="DC54" s="98">
        <f t="shared" si="135"/>
        <v>0</v>
      </c>
      <c r="DD54" s="98">
        <f t="shared" si="135"/>
        <v>0</v>
      </c>
      <c r="DE54" s="98">
        <f t="shared" si="135"/>
        <v>0</v>
      </c>
      <c r="DF54">
        <f t="shared" si="6"/>
        <v>0</v>
      </c>
    </row>
    <row r="55" spans="8:110" ht="15.75">
      <c r="H55" s="64">
        <f>Registration!B56</f>
        <v>46</v>
      </c>
      <c r="I55" s="1" t="str">
        <f>Registration!C56</f>
        <v>Richard S</v>
      </c>
      <c r="J55" s="98">
        <f t="shared" ref="J55:AO55" si="136">IF(ROW()=COLUMN(),"-",(COUNTIF(G1_1,$H55)*COUNTIF(G1_1,J$7))+(COUNTIF(G1_2,$H55)*COUNTIF(G1_2,J$7))+(COUNTIF(G1_3,$H55)*COUNTIF(G1_3,J$7))+(COUNTIF(G1_4,$H55)*COUNTIF(G1_4,J$7))+(COUNTIF(G1_5,$H55)*COUNTIF(G1_5,J$7))+(COUNTIF(G1_6,$H55)*COUNTIF(G1_6,J$7))+(COUNTIF(G1_7,$H55)*COUNTIF(G1_7,J$7))+(COUNTIF(G1_8,$H55)*COUNTIF(G1_8,J$7))+(COUNTIF(G1_9,$H55)*COUNTIF(G1_9,J$7))+(COUNTIF(G1_10,$H55)*COUNTIF(G1_10,J$7))+(COUNTIF(G2_1,$H55)*COUNTIF(G2_1,J$7))+(COUNTIF(G2_2,$H55)*COUNTIF(G2_2,J$7))+(COUNTIF(G2_3,$H55)*COUNTIF(G2_3,J$7))+(COUNTIF(G2_4,$H55)*COUNTIF(G2_4,J$7))+(COUNTIF(G2_5,$H55)*COUNTIF(G2_5,J$7))+(COUNTIF(G2_6,$H55)*COUNTIF(G2_6,J$7))+(COUNTIF(G2_7,$H55)*COUNTIF(G2_7,J$7))+(COUNTIF(G2_8,$H55)*COUNTIF(G2_8,J$7))+(COUNTIF(G2_9,$H55)*COUNTIF(G2_9,J$7))+(COUNTIF(G2_10,$H55)*COUNTIF(G2_10,J$7))+J161)</f>
        <v>0</v>
      </c>
      <c r="K55" s="98">
        <f t="shared" si="136"/>
        <v>0</v>
      </c>
      <c r="L55" s="98">
        <f t="shared" si="136"/>
        <v>0</v>
      </c>
      <c r="M55" s="98">
        <f t="shared" si="136"/>
        <v>0</v>
      </c>
      <c r="N55" s="98">
        <f t="shared" si="136"/>
        <v>0</v>
      </c>
      <c r="O55" s="98">
        <f t="shared" si="136"/>
        <v>0</v>
      </c>
      <c r="P55" s="98">
        <f t="shared" si="136"/>
        <v>0</v>
      </c>
      <c r="Q55" s="98">
        <f t="shared" si="136"/>
        <v>2</v>
      </c>
      <c r="R55" s="98">
        <f t="shared" si="136"/>
        <v>1</v>
      </c>
      <c r="S55" s="98">
        <f t="shared" si="136"/>
        <v>1</v>
      </c>
      <c r="T55" s="98">
        <f t="shared" si="136"/>
        <v>2</v>
      </c>
      <c r="U55" s="98">
        <f t="shared" si="136"/>
        <v>1</v>
      </c>
      <c r="V55" s="98">
        <f t="shared" si="136"/>
        <v>0</v>
      </c>
      <c r="W55" s="98">
        <f t="shared" si="136"/>
        <v>0</v>
      </c>
      <c r="X55" s="98">
        <f t="shared" si="136"/>
        <v>0</v>
      </c>
      <c r="Y55" s="98">
        <f t="shared" si="136"/>
        <v>0</v>
      </c>
      <c r="Z55" s="98">
        <f t="shared" si="136"/>
        <v>0</v>
      </c>
      <c r="AA55" s="98">
        <f t="shared" si="136"/>
        <v>0</v>
      </c>
      <c r="AB55" s="98">
        <f t="shared" si="136"/>
        <v>1</v>
      </c>
      <c r="AC55" s="98">
        <f t="shared" si="136"/>
        <v>0</v>
      </c>
      <c r="AD55" s="98">
        <f t="shared" si="136"/>
        <v>0</v>
      </c>
      <c r="AE55" s="98">
        <f t="shared" si="136"/>
        <v>0</v>
      </c>
      <c r="AF55" s="98">
        <f t="shared" si="136"/>
        <v>1</v>
      </c>
      <c r="AG55" s="98">
        <f t="shared" si="136"/>
        <v>0</v>
      </c>
      <c r="AH55" s="98">
        <f t="shared" si="136"/>
        <v>0</v>
      </c>
      <c r="AI55" s="98">
        <f t="shared" si="136"/>
        <v>0</v>
      </c>
      <c r="AJ55" s="98">
        <f t="shared" si="136"/>
        <v>0</v>
      </c>
      <c r="AK55" s="98">
        <f t="shared" si="136"/>
        <v>0</v>
      </c>
      <c r="AL55" s="98">
        <f t="shared" si="136"/>
        <v>1</v>
      </c>
      <c r="AM55" s="98">
        <f t="shared" si="136"/>
        <v>2</v>
      </c>
      <c r="AN55" s="98">
        <f t="shared" si="136"/>
        <v>0</v>
      </c>
      <c r="AO55" s="98">
        <f t="shared" si="136"/>
        <v>0</v>
      </c>
      <c r="AP55" s="98">
        <f t="shared" ref="AP55:BU55" si="137">IF(ROW()=COLUMN(),"-",(COUNTIF(G1_1,$H55)*COUNTIF(G1_1,AP$7))+(COUNTIF(G1_2,$H55)*COUNTIF(G1_2,AP$7))+(COUNTIF(G1_3,$H55)*COUNTIF(G1_3,AP$7))+(COUNTIF(G1_4,$H55)*COUNTIF(G1_4,AP$7))+(COUNTIF(G1_5,$H55)*COUNTIF(G1_5,AP$7))+(COUNTIF(G1_6,$H55)*COUNTIF(G1_6,AP$7))+(COUNTIF(G1_7,$H55)*COUNTIF(G1_7,AP$7))+(COUNTIF(G1_8,$H55)*COUNTIF(G1_8,AP$7))+(COUNTIF(G1_9,$H55)*COUNTIF(G1_9,AP$7))+(COUNTIF(G1_10,$H55)*COUNTIF(G1_10,AP$7))+(COUNTIF(G2_1,$H55)*COUNTIF(G2_1,AP$7))+(COUNTIF(G2_2,$H55)*COUNTIF(G2_2,AP$7))+(COUNTIF(G2_3,$H55)*COUNTIF(G2_3,AP$7))+(COUNTIF(G2_4,$H55)*COUNTIF(G2_4,AP$7))+(COUNTIF(G2_5,$H55)*COUNTIF(G2_5,AP$7))+(COUNTIF(G2_6,$H55)*COUNTIF(G2_6,AP$7))+(COUNTIF(G2_7,$H55)*COUNTIF(G2_7,AP$7))+(COUNTIF(G2_8,$H55)*COUNTIF(G2_8,AP$7))+(COUNTIF(G2_9,$H55)*COUNTIF(G2_9,AP$7))+(COUNTIF(G2_10,$H55)*COUNTIF(G2_10,AP$7))+AP161)</f>
        <v>0</v>
      </c>
      <c r="AQ55" s="98">
        <f t="shared" si="137"/>
        <v>0</v>
      </c>
      <c r="AR55" s="98">
        <f t="shared" si="137"/>
        <v>0</v>
      </c>
      <c r="AS55" s="98">
        <f t="shared" si="137"/>
        <v>0</v>
      </c>
      <c r="AT55" s="98">
        <f t="shared" si="137"/>
        <v>0</v>
      </c>
      <c r="AU55" s="98">
        <f t="shared" si="137"/>
        <v>1</v>
      </c>
      <c r="AV55" s="98">
        <f t="shared" si="137"/>
        <v>2</v>
      </c>
      <c r="AW55" s="98">
        <f t="shared" si="137"/>
        <v>0</v>
      </c>
      <c r="AX55" s="98">
        <f t="shared" si="137"/>
        <v>0</v>
      </c>
      <c r="AY55" s="98">
        <f t="shared" si="137"/>
        <v>0</v>
      </c>
      <c r="AZ55" s="98">
        <f t="shared" si="137"/>
        <v>0</v>
      </c>
      <c r="BA55" s="98">
        <f t="shared" si="137"/>
        <v>0</v>
      </c>
      <c r="BB55" s="98">
        <f t="shared" si="137"/>
        <v>0</v>
      </c>
      <c r="BC55" s="98" t="str">
        <f t="shared" si="137"/>
        <v>-</v>
      </c>
      <c r="BD55" s="98">
        <f t="shared" si="137"/>
        <v>0</v>
      </c>
      <c r="BE55" s="98">
        <f t="shared" si="137"/>
        <v>0</v>
      </c>
      <c r="BF55" s="98">
        <f t="shared" si="137"/>
        <v>0</v>
      </c>
      <c r="BG55" s="98">
        <f t="shared" si="137"/>
        <v>0</v>
      </c>
      <c r="BH55" s="98">
        <f t="shared" si="137"/>
        <v>0</v>
      </c>
      <c r="BI55" s="98">
        <f t="shared" si="137"/>
        <v>1</v>
      </c>
      <c r="BJ55" s="98">
        <f t="shared" si="137"/>
        <v>2</v>
      </c>
      <c r="BK55" s="98">
        <f t="shared" si="137"/>
        <v>1</v>
      </c>
      <c r="BL55" s="98">
        <f t="shared" si="137"/>
        <v>0</v>
      </c>
      <c r="BM55" s="98">
        <f t="shared" si="137"/>
        <v>0</v>
      </c>
      <c r="BN55" s="98">
        <f t="shared" si="137"/>
        <v>0</v>
      </c>
      <c r="BO55" s="98">
        <f t="shared" si="137"/>
        <v>0</v>
      </c>
      <c r="BP55" s="98">
        <f t="shared" si="137"/>
        <v>0</v>
      </c>
      <c r="BQ55" s="98">
        <f t="shared" si="137"/>
        <v>0</v>
      </c>
      <c r="BR55" s="98">
        <f t="shared" si="137"/>
        <v>0</v>
      </c>
      <c r="BS55" s="98">
        <f t="shared" si="137"/>
        <v>0</v>
      </c>
      <c r="BT55" s="98">
        <f t="shared" si="137"/>
        <v>0</v>
      </c>
      <c r="BU55" s="98">
        <f t="shared" si="137"/>
        <v>0</v>
      </c>
      <c r="BV55" s="98">
        <f t="shared" ref="BV55:DE55" si="138">IF(ROW()=COLUMN(),"-",(COUNTIF(G1_1,$H55)*COUNTIF(G1_1,BV$7))+(COUNTIF(G1_2,$H55)*COUNTIF(G1_2,BV$7))+(COUNTIF(G1_3,$H55)*COUNTIF(G1_3,BV$7))+(COUNTIF(G1_4,$H55)*COUNTIF(G1_4,BV$7))+(COUNTIF(G1_5,$H55)*COUNTIF(G1_5,BV$7))+(COUNTIF(G1_6,$H55)*COUNTIF(G1_6,BV$7))+(COUNTIF(G1_7,$H55)*COUNTIF(G1_7,BV$7))+(COUNTIF(G1_8,$H55)*COUNTIF(G1_8,BV$7))+(COUNTIF(G1_9,$H55)*COUNTIF(G1_9,BV$7))+(COUNTIF(G1_10,$H55)*COUNTIF(G1_10,BV$7))+(COUNTIF(G2_1,$H55)*COUNTIF(G2_1,BV$7))+(COUNTIF(G2_2,$H55)*COUNTIF(G2_2,BV$7))+(COUNTIF(G2_3,$H55)*COUNTIF(G2_3,BV$7))+(COUNTIF(G2_4,$H55)*COUNTIF(G2_4,BV$7))+(COUNTIF(G2_5,$H55)*COUNTIF(G2_5,BV$7))+(COUNTIF(G2_6,$H55)*COUNTIF(G2_6,BV$7))+(COUNTIF(G2_7,$H55)*COUNTIF(G2_7,BV$7))+(COUNTIF(G2_8,$H55)*COUNTIF(G2_8,BV$7))+(COUNTIF(G2_9,$H55)*COUNTIF(G2_9,BV$7))+(COUNTIF(G2_10,$H55)*COUNTIF(G2_10,BV$7))+BV161)</f>
        <v>0</v>
      </c>
      <c r="BW55" s="98">
        <f t="shared" si="138"/>
        <v>0</v>
      </c>
      <c r="BX55" s="98">
        <f t="shared" si="138"/>
        <v>0</v>
      </c>
      <c r="BY55" s="98">
        <f t="shared" si="138"/>
        <v>0</v>
      </c>
      <c r="BZ55" s="98">
        <f t="shared" si="138"/>
        <v>0</v>
      </c>
      <c r="CA55" s="98">
        <f t="shared" si="138"/>
        <v>0</v>
      </c>
      <c r="CB55" s="98">
        <f t="shared" si="138"/>
        <v>0</v>
      </c>
      <c r="CC55" s="98">
        <f t="shared" si="138"/>
        <v>0</v>
      </c>
      <c r="CD55" s="98">
        <f t="shared" si="138"/>
        <v>0</v>
      </c>
      <c r="CE55" s="98">
        <f t="shared" si="138"/>
        <v>0</v>
      </c>
      <c r="CF55" s="98">
        <f t="shared" si="138"/>
        <v>0</v>
      </c>
      <c r="CG55" s="98">
        <f t="shared" si="138"/>
        <v>0</v>
      </c>
      <c r="CH55" s="98">
        <f t="shared" si="138"/>
        <v>0</v>
      </c>
      <c r="CI55" s="98">
        <f t="shared" si="138"/>
        <v>0</v>
      </c>
      <c r="CJ55" s="98">
        <f t="shared" si="138"/>
        <v>0</v>
      </c>
      <c r="CK55" s="98">
        <f t="shared" si="138"/>
        <v>0</v>
      </c>
      <c r="CL55" s="98">
        <f t="shared" si="138"/>
        <v>0</v>
      </c>
      <c r="CM55" s="98">
        <f t="shared" si="138"/>
        <v>0</v>
      </c>
      <c r="CN55" s="98">
        <f t="shared" si="138"/>
        <v>0</v>
      </c>
      <c r="CO55" s="98">
        <f t="shared" si="138"/>
        <v>0</v>
      </c>
      <c r="CP55" s="98">
        <f t="shared" si="138"/>
        <v>0</v>
      </c>
      <c r="CQ55" s="98">
        <f t="shared" si="138"/>
        <v>0</v>
      </c>
      <c r="CR55" s="98">
        <f t="shared" si="138"/>
        <v>0</v>
      </c>
      <c r="CS55" s="98">
        <f t="shared" si="138"/>
        <v>0</v>
      </c>
      <c r="CT55" s="98">
        <f t="shared" si="138"/>
        <v>0</v>
      </c>
      <c r="CU55" s="98">
        <f t="shared" si="138"/>
        <v>0</v>
      </c>
      <c r="CV55" s="98">
        <f t="shared" si="138"/>
        <v>0</v>
      </c>
      <c r="CW55" s="98">
        <f t="shared" si="138"/>
        <v>0</v>
      </c>
      <c r="CX55" s="98">
        <f t="shared" si="138"/>
        <v>0</v>
      </c>
      <c r="CY55" s="98">
        <f t="shared" si="138"/>
        <v>0</v>
      </c>
      <c r="CZ55" s="98">
        <f t="shared" si="138"/>
        <v>0</v>
      </c>
      <c r="DA55" s="98">
        <f t="shared" si="138"/>
        <v>0</v>
      </c>
      <c r="DB55" s="98">
        <f t="shared" si="138"/>
        <v>0</v>
      </c>
      <c r="DC55" s="98">
        <f t="shared" si="138"/>
        <v>0</v>
      </c>
      <c r="DD55" s="98">
        <f t="shared" si="138"/>
        <v>0</v>
      </c>
      <c r="DE55" s="98">
        <f t="shared" si="138"/>
        <v>0</v>
      </c>
      <c r="DF55">
        <f t="shared" si="6"/>
        <v>2.8</v>
      </c>
    </row>
    <row r="56" spans="8:110" ht="15.75">
      <c r="H56" s="64">
        <f>Registration!B57</f>
        <v>47</v>
      </c>
      <c r="I56" s="1" t="str">
        <f>Registration!C57</f>
        <v>George Callen</v>
      </c>
      <c r="J56" s="98">
        <f t="shared" ref="J56:AO56" si="139">IF(ROW()=COLUMN(),"-",(COUNTIF(G1_1,$H56)*COUNTIF(G1_1,J$7))+(COUNTIF(G1_2,$H56)*COUNTIF(G1_2,J$7))+(COUNTIF(G1_3,$H56)*COUNTIF(G1_3,J$7))+(COUNTIF(G1_4,$H56)*COUNTIF(G1_4,J$7))+(COUNTIF(G1_5,$H56)*COUNTIF(G1_5,J$7))+(COUNTIF(G1_6,$H56)*COUNTIF(G1_6,J$7))+(COUNTIF(G1_7,$H56)*COUNTIF(G1_7,J$7))+(COUNTIF(G1_8,$H56)*COUNTIF(G1_8,J$7))+(COUNTIF(G1_9,$H56)*COUNTIF(G1_9,J$7))+(COUNTIF(G1_10,$H56)*COUNTIF(G1_10,J$7))+(COUNTIF(G2_1,$H56)*COUNTIF(G2_1,J$7))+(COUNTIF(G2_2,$H56)*COUNTIF(G2_2,J$7))+(COUNTIF(G2_3,$H56)*COUNTIF(G2_3,J$7))+(COUNTIF(G2_4,$H56)*COUNTIF(G2_4,J$7))+(COUNTIF(G2_5,$H56)*COUNTIF(G2_5,J$7))+(COUNTIF(G2_6,$H56)*COUNTIF(G2_6,J$7))+(COUNTIF(G2_7,$H56)*COUNTIF(G2_7,J$7))+(COUNTIF(G2_8,$H56)*COUNTIF(G2_8,J$7))+(COUNTIF(G2_9,$H56)*COUNTIF(G2_9,J$7))+(COUNTIF(G2_10,$H56)*COUNTIF(G2_10,J$7))+J162)</f>
        <v>0</v>
      </c>
      <c r="K56" s="98">
        <f t="shared" si="139"/>
        <v>0</v>
      </c>
      <c r="L56" s="98">
        <f t="shared" si="139"/>
        <v>0</v>
      </c>
      <c r="M56" s="98">
        <f t="shared" si="139"/>
        <v>0</v>
      </c>
      <c r="N56" s="98">
        <f t="shared" si="139"/>
        <v>0</v>
      </c>
      <c r="O56" s="98">
        <f t="shared" si="139"/>
        <v>0</v>
      </c>
      <c r="P56" s="98">
        <f t="shared" si="139"/>
        <v>0</v>
      </c>
      <c r="Q56" s="98">
        <f t="shared" si="139"/>
        <v>0</v>
      </c>
      <c r="R56" s="98">
        <f t="shared" si="139"/>
        <v>0</v>
      </c>
      <c r="S56" s="98">
        <f t="shared" si="139"/>
        <v>0</v>
      </c>
      <c r="T56" s="98">
        <f t="shared" si="139"/>
        <v>0</v>
      </c>
      <c r="U56" s="98">
        <f t="shared" si="139"/>
        <v>0</v>
      </c>
      <c r="V56" s="98">
        <f t="shared" si="139"/>
        <v>0</v>
      </c>
      <c r="W56" s="98">
        <f t="shared" si="139"/>
        <v>0</v>
      </c>
      <c r="X56" s="98">
        <f t="shared" si="139"/>
        <v>0</v>
      </c>
      <c r="Y56" s="98">
        <f t="shared" si="139"/>
        <v>0</v>
      </c>
      <c r="Z56" s="98">
        <f t="shared" si="139"/>
        <v>0</v>
      </c>
      <c r="AA56" s="98">
        <f t="shared" si="139"/>
        <v>0</v>
      </c>
      <c r="AB56" s="98">
        <f t="shared" si="139"/>
        <v>0</v>
      </c>
      <c r="AC56" s="98">
        <f t="shared" si="139"/>
        <v>0</v>
      </c>
      <c r="AD56" s="98">
        <f t="shared" si="139"/>
        <v>0</v>
      </c>
      <c r="AE56" s="98">
        <f t="shared" si="139"/>
        <v>0</v>
      </c>
      <c r="AF56" s="98">
        <f t="shared" si="139"/>
        <v>0</v>
      </c>
      <c r="AG56" s="98">
        <f t="shared" si="139"/>
        <v>0</v>
      </c>
      <c r="AH56" s="98">
        <f t="shared" si="139"/>
        <v>0</v>
      </c>
      <c r="AI56" s="98">
        <f t="shared" si="139"/>
        <v>0</v>
      </c>
      <c r="AJ56" s="98">
        <f t="shared" si="139"/>
        <v>0</v>
      </c>
      <c r="AK56" s="98">
        <f t="shared" si="139"/>
        <v>0</v>
      </c>
      <c r="AL56" s="98">
        <f t="shared" si="139"/>
        <v>0</v>
      </c>
      <c r="AM56" s="98">
        <f t="shared" si="139"/>
        <v>0</v>
      </c>
      <c r="AN56" s="98">
        <f t="shared" si="139"/>
        <v>0</v>
      </c>
      <c r="AO56" s="98">
        <f t="shared" si="139"/>
        <v>0</v>
      </c>
      <c r="AP56" s="98">
        <f t="shared" ref="AP56:BU56" si="140">IF(ROW()=COLUMN(),"-",(COUNTIF(G1_1,$H56)*COUNTIF(G1_1,AP$7))+(COUNTIF(G1_2,$H56)*COUNTIF(G1_2,AP$7))+(COUNTIF(G1_3,$H56)*COUNTIF(G1_3,AP$7))+(COUNTIF(G1_4,$H56)*COUNTIF(G1_4,AP$7))+(COUNTIF(G1_5,$H56)*COUNTIF(G1_5,AP$7))+(COUNTIF(G1_6,$H56)*COUNTIF(G1_6,AP$7))+(COUNTIF(G1_7,$H56)*COUNTIF(G1_7,AP$7))+(COUNTIF(G1_8,$H56)*COUNTIF(G1_8,AP$7))+(COUNTIF(G1_9,$H56)*COUNTIF(G1_9,AP$7))+(COUNTIF(G1_10,$H56)*COUNTIF(G1_10,AP$7))+(COUNTIF(G2_1,$H56)*COUNTIF(G2_1,AP$7))+(COUNTIF(G2_2,$H56)*COUNTIF(G2_2,AP$7))+(COUNTIF(G2_3,$H56)*COUNTIF(G2_3,AP$7))+(COUNTIF(G2_4,$H56)*COUNTIF(G2_4,AP$7))+(COUNTIF(G2_5,$H56)*COUNTIF(G2_5,AP$7))+(COUNTIF(G2_6,$H56)*COUNTIF(G2_6,AP$7))+(COUNTIF(G2_7,$H56)*COUNTIF(G2_7,AP$7))+(COUNTIF(G2_8,$H56)*COUNTIF(G2_8,AP$7))+(COUNTIF(G2_9,$H56)*COUNTIF(G2_9,AP$7))+(COUNTIF(G2_10,$H56)*COUNTIF(G2_10,AP$7))+AP162)</f>
        <v>0</v>
      </c>
      <c r="AQ56" s="98">
        <f t="shared" si="140"/>
        <v>0</v>
      </c>
      <c r="AR56" s="98">
        <f t="shared" si="140"/>
        <v>0</v>
      </c>
      <c r="AS56" s="98">
        <f t="shared" si="140"/>
        <v>0</v>
      </c>
      <c r="AT56" s="98">
        <f t="shared" si="140"/>
        <v>0</v>
      </c>
      <c r="AU56" s="98">
        <f t="shared" si="140"/>
        <v>0</v>
      </c>
      <c r="AV56" s="98">
        <f t="shared" si="140"/>
        <v>0</v>
      </c>
      <c r="AW56" s="98">
        <f t="shared" si="140"/>
        <v>0</v>
      </c>
      <c r="AX56" s="98">
        <f t="shared" si="140"/>
        <v>0</v>
      </c>
      <c r="AY56" s="98">
        <f t="shared" si="140"/>
        <v>0</v>
      </c>
      <c r="AZ56" s="98">
        <f t="shared" si="140"/>
        <v>0</v>
      </c>
      <c r="BA56" s="98">
        <f t="shared" si="140"/>
        <v>0</v>
      </c>
      <c r="BB56" s="98">
        <f t="shared" si="140"/>
        <v>0</v>
      </c>
      <c r="BC56" s="98">
        <f t="shared" si="140"/>
        <v>0</v>
      </c>
      <c r="BD56" s="98" t="str">
        <f t="shared" si="140"/>
        <v>-</v>
      </c>
      <c r="BE56" s="98">
        <f t="shared" si="140"/>
        <v>0</v>
      </c>
      <c r="BF56" s="98">
        <f t="shared" si="140"/>
        <v>0</v>
      </c>
      <c r="BG56" s="98">
        <f t="shared" si="140"/>
        <v>0</v>
      </c>
      <c r="BH56" s="98">
        <f t="shared" si="140"/>
        <v>0</v>
      </c>
      <c r="BI56" s="98">
        <f t="shared" si="140"/>
        <v>0</v>
      </c>
      <c r="BJ56" s="98">
        <f t="shared" si="140"/>
        <v>0</v>
      </c>
      <c r="BK56" s="98">
        <f t="shared" si="140"/>
        <v>0</v>
      </c>
      <c r="BL56" s="98">
        <f t="shared" si="140"/>
        <v>0</v>
      </c>
      <c r="BM56" s="98">
        <f t="shared" si="140"/>
        <v>0</v>
      </c>
      <c r="BN56" s="98">
        <f t="shared" si="140"/>
        <v>0</v>
      </c>
      <c r="BO56" s="98">
        <f t="shared" si="140"/>
        <v>0</v>
      </c>
      <c r="BP56" s="98">
        <f t="shared" si="140"/>
        <v>0</v>
      </c>
      <c r="BQ56" s="98">
        <f t="shared" si="140"/>
        <v>0</v>
      </c>
      <c r="BR56" s="98">
        <f t="shared" si="140"/>
        <v>0</v>
      </c>
      <c r="BS56" s="98">
        <f t="shared" si="140"/>
        <v>0</v>
      </c>
      <c r="BT56" s="98">
        <f t="shared" si="140"/>
        <v>0</v>
      </c>
      <c r="BU56" s="98">
        <f t="shared" si="140"/>
        <v>0</v>
      </c>
      <c r="BV56" s="98">
        <f t="shared" ref="BV56:DE56" si="141">IF(ROW()=COLUMN(),"-",(COUNTIF(G1_1,$H56)*COUNTIF(G1_1,BV$7))+(COUNTIF(G1_2,$H56)*COUNTIF(G1_2,BV$7))+(COUNTIF(G1_3,$H56)*COUNTIF(G1_3,BV$7))+(COUNTIF(G1_4,$H56)*COUNTIF(G1_4,BV$7))+(COUNTIF(G1_5,$H56)*COUNTIF(G1_5,BV$7))+(COUNTIF(G1_6,$H56)*COUNTIF(G1_6,BV$7))+(COUNTIF(G1_7,$H56)*COUNTIF(G1_7,BV$7))+(COUNTIF(G1_8,$H56)*COUNTIF(G1_8,BV$7))+(COUNTIF(G1_9,$H56)*COUNTIF(G1_9,BV$7))+(COUNTIF(G1_10,$H56)*COUNTIF(G1_10,BV$7))+(COUNTIF(G2_1,$H56)*COUNTIF(G2_1,BV$7))+(COUNTIF(G2_2,$H56)*COUNTIF(G2_2,BV$7))+(COUNTIF(G2_3,$H56)*COUNTIF(G2_3,BV$7))+(COUNTIF(G2_4,$H56)*COUNTIF(G2_4,BV$7))+(COUNTIF(G2_5,$H56)*COUNTIF(G2_5,BV$7))+(COUNTIF(G2_6,$H56)*COUNTIF(G2_6,BV$7))+(COUNTIF(G2_7,$H56)*COUNTIF(G2_7,BV$7))+(COUNTIF(G2_8,$H56)*COUNTIF(G2_8,BV$7))+(COUNTIF(G2_9,$H56)*COUNTIF(G2_9,BV$7))+(COUNTIF(G2_10,$H56)*COUNTIF(G2_10,BV$7))+BV162)</f>
        <v>0</v>
      </c>
      <c r="BW56" s="98">
        <f t="shared" si="141"/>
        <v>0</v>
      </c>
      <c r="BX56" s="98">
        <f t="shared" si="141"/>
        <v>0</v>
      </c>
      <c r="BY56" s="98">
        <f t="shared" si="141"/>
        <v>0</v>
      </c>
      <c r="BZ56" s="98">
        <f t="shared" si="141"/>
        <v>0</v>
      </c>
      <c r="CA56" s="98">
        <f t="shared" si="141"/>
        <v>0</v>
      </c>
      <c r="CB56" s="98">
        <f t="shared" si="141"/>
        <v>0</v>
      </c>
      <c r="CC56" s="98">
        <f t="shared" si="141"/>
        <v>0</v>
      </c>
      <c r="CD56" s="98">
        <f t="shared" si="141"/>
        <v>0</v>
      </c>
      <c r="CE56" s="98">
        <f t="shared" si="141"/>
        <v>0</v>
      </c>
      <c r="CF56" s="98">
        <f t="shared" si="141"/>
        <v>0</v>
      </c>
      <c r="CG56" s="98">
        <f t="shared" si="141"/>
        <v>0</v>
      </c>
      <c r="CH56" s="98">
        <f t="shared" si="141"/>
        <v>0</v>
      </c>
      <c r="CI56" s="98">
        <f t="shared" si="141"/>
        <v>0</v>
      </c>
      <c r="CJ56" s="98">
        <f t="shared" si="141"/>
        <v>0</v>
      </c>
      <c r="CK56" s="98">
        <f t="shared" si="141"/>
        <v>0</v>
      </c>
      <c r="CL56" s="98">
        <f t="shared" si="141"/>
        <v>0</v>
      </c>
      <c r="CM56" s="98">
        <f t="shared" si="141"/>
        <v>0</v>
      </c>
      <c r="CN56" s="98">
        <f t="shared" si="141"/>
        <v>0</v>
      </c>
      <c r="CO56" s="98">
        <f t="shared" si="141"/>
        <v>0</v>
      </c>
      <c r="CP56" s="98">
        <f t="shared" si="141"/>
        <v>0</v>
      </c>
      <c r="CQ56" s="98">
        <f t="shared" si="141"/>
        <v>0</v>
      </c>
      <c r="CR56" s="98">
        <f t="shared" si="141"/>
        <v>0</v>
      </c>
      <c r="CS56" s="98">
        <f t="shared" si="141"/>
        <v>0</v>
      </c>
      <c r="CT56" s="98">
        <f t="shared" si="141"/>
        <v>0</v>
      </c>
      <c r="CU56" s="98">
        <f t="shared" si="141"/>
        <v>0</v>
      </c>
      <c r="CV56" s="98">
        <f t="shared" si="141"/>
        <v>0</v>
      </c>
      <c r="CW56" s="98">
        <f t="shared" si="141"/>
        <v>0</v>
      </c>
      <c r="CX56" s="98">
        <f t="shared" si="141"/>
        <v>0</v>
      </c>
      <c r="CY56" s="98">
        <f t="shared" si="141"/>
        <v>0</v>
      </c>
      <c r="CZ56" s="98">
        <f t="shared" si="141"/>
        <v>0</v>
      </c>
      <c r="DA56" s="98">
        <f t="shared" si="141"/>
        <v>0</v>
      </c>
      <c r="DB56" s="98">
        <f t="shared" si="141"/>
        <v>0</v>
      </c>
      <c r="DC56" s="98">
        <f t="shared" si="141"/>
        <v>0</v>
      </c>
      <c r="DD56" s="98">
        <f t="shared" si="141"/>
        <v>0</v>
      </c>
      <c r="DE56" s="98">
        <f t="shared" si="141"/>
        <v>0</v>
      </c>
      <c r="DF56">
        <f t="shared" si="6"/>
        <v>0</v>
      </c>
    </row>
    <row r="57" spans="8:110" ht="15.75">
      <c r="H57" s="64">
        <f>Registration!B58</f>
        <v>48</v>
      </c>
      <c r="I57" s="1" t="str">
        <f>Registration!C58</f>
        <v>William Barber</v>
      </c>
      <c r="J57" s="98">
        <f t="shared" ref="J57:AO57" si="142">IF(ROW()=COLUMN(),"-",(COUNTIF(G1_1,$H57)*COUNTIF(G1_1,J$7))+(COUNTIF(G1_2,$H57)*COUNTIF(G1_2,J$7))+(COUNTIF(G1_3,$H57)*COUNTIF(G1_3,J$7))+(COUNTIF(G1_4,$H57)*COUNTIF(G1_4,J$7))+(COUNTIF(G1_5,$H57)*COUNTIF(G1_5,J$7))+(COUNTIF(G1_6,$H57)*COUNTIF(G1_6,J$7))+(COUNTIF(G1_7,$H57)*COUNTIF(G1_7,J$7))+(COUNTIF(G1_8,$H57)*COUNTIF(G1_8,J$7))+(COUNTIF(G1_9,$H57)*COUNTIF(G1_9,J$7))+(COUNTIF(G1_10,$H57)*COUNTIF(G1_10,J$7))+(COUNTIF(G2_1,$H57)*COUNTIF(G2_1,J$7))+(COUNTIF(G2_2,$H57)*COUNTIF(G2_2,J$7))+(COUNTIF(G2_3,$H57)*COUNTIF(G2_3,J$7))+(COUNTIF(G2_4,$H57)*COUNTIF(G2_4,J$7))+(COUNTIF(G2_5,$H57)*COUNTIF(G2_5,J$7))+(COUNTIF(G2_6,$H57)*COUNTIF(G2_6,J$7))+(COUNTIF(G2_7,$H57)*COUNTIF(G2_7,J$7))+(COUNTIF(G2_8,$H57)*COUNTIF(G2_8,J$7))+(COUNTIF(G2_9,$H57)*COUNTIF(G2_9,J$7))+(COUNTIF(G2_10,$H57)*COUNTIF(G2_10,J$7))+J163)</f>
        <v>0</v>
      </c>
      <c r="K57" s="98">
        <f t="shared" si="142"/>
        <v>0</v>
      </c>
      <c r="L57" s="98">
        <f t="shared" si="142"/>
        <v>0</v>
      </c>
      <c r="M57" s="98">
        <f t="shared" si="142"/>
        <v>0</v>
      </c>
      <c r="N57" s="98">
        <f t="shared" si="142"/>
        <v>0</v>
      </c>
      <c r="O57" s="98">
        <f t="shared" si="142"/>
        <v>0</v>
      </c>
      <c r="P57" s="98">
        <f t="shared" si="142"/>
        <v>0</v>
      </c>
      <c r="Q57" s="98">
        <f t="shared" si="142"/>
        <v>0</v>
      </c>
      <c r="R57" s="98">
        <f t="shared" si="142"/>
        <v>0</v>
      </c>
      <c r="S57" s="98">
        <f t="shared" si="142"/>
        <v>0</v>
      </c>
      <c r="T57" s="98">
        <f t="shared" si="142"/>
        <v>0</v>
      </c>
      <c r="U57" s="98">
        <f t="shared" si="142"/>
        <v>0</v>
      </c>
      <c r="V57" s="98">
        <f t="shared" si="142"/>
        <v>0</v>
      </c>
      <c r="W57" s="98">
        <f t="shared" si="142"/>
        <v>0</v>
      </c>
      <c r="X57" s="98">
        <f t="shared" si="142"/>
        <v>0</v>
      </c>
      <c r="Y57" s="98">
        <f t="shared" si="142"/>
        <v>0</v>
      </c>
      <c r="Z57" s="98">
        <f t="shared" si="142"/>
        <v>0</v>
      </c>
      <c r="AA57" s="98">
        <f t="shared" si="142"/>
        <v>0</v>
      </c>
      <c r="AB57" s="98">
        <f t="shared" si="142"/>
        <v>0</v>
      </c>
      <c r="AC57" s="98">
        <f t="shared" si="142"/>
        <v>0</v>
      </c>
      <c r="AD57" s="98">
        <f t="shared" si="142"/>
        <v>0</v>
      </c>
      <c r="AE57" s="98">
        <f t="shared" si="142"/>
        <v>0</v>
      </c>
      <c r="AF57" s="98">
        <f t="shared" si="142"/>
        <v>0</v>
      </c>
      <c r="AG57" s="98">
        <f t="shared" si="142"/>
        <v>0</v>
      </c>
      <c r="AH57" s="98">
        <f t="shared" si="142"/>
        <v>0</v>
      </c>
      <c r="AI57" s="98">
        <f t="shared" si="142"/>
        <v>0</v>
      </c>
      <c r="AJ57" s="98">
        <f t="shared" si="142"/>
        <v>0</v>
      </c>
      <c r="AK57" s="98">
        <f t="shared" si="142"/>
        <v>0</v>
      </c>
      <c r="AL57" s="98">
        <f t="shared" si="142"/>
        <v>0</v>
      </c>
      <c r="AM57" s="98">
        <f t="shared" si="142"/>
        <v>0</v>
      </c>
      <c r="AN57" s="98">
        <f t="shared" si="142"/>
        <v>0</v>
      </c>
      <c r="AO57" s="98">
        <f t="shared" si="142"/>
        <v>0</v>
      </c>
      <c r="AP57" s="98">
        <f t="shared" ref="AP57:BU57" si="143">IF(ROW()=COLUMN(),"-",(COUNTIF(G1_1,$H57)*COUNTIF(G1_1,AP$7))+(COUNTIF(G1_2,$H57)*COUNTIF(G1_2,AP$7))+(COUNTIF(G1_3,$H57)*COUNTIF(G1_3,AP$7))+(COUNTIF(G1_4,$H57)*COUNTIF(G1_4,AP$7))+(COUNTIF(G1_5,$H57)*COUNTIF(G1_5,AP$7))+(COUNTIF(G1_6,$H57)*COUNTIF(G1_6,AP$7))+(COUNTIF(G1_7,$H57)*COUNTIF(G1_7,AP$7))+(COUNTIF(G1_8,$H57)*COUNTIF(G1_8,AP$7))+(COUNTIF(G1_9,$H57)*COUNTIF(G1_9,AP$7))+(COUNTIF(G1_10,$H57)*COUNTIF(G1_10,AP$7))+(COUNTIF(G2_1,$H57)*COUNTIF(G2_1,AP$7))+(COUNTIF(G2_2,$H57)*COUNTIF(G2_2,AP$7))+(COUNTIF(G2_3,$H57)*COUNTIF(G2_3,AP$7))+(COUNTIF(G2_4,$H57)*COUNTIF(G2_4,AP$7))+(COUNTIF(G2_5,$H57)*COUNTIF(G2_5,AP$7))+(COUNTIF(G2_6,$H57)*COUNTIF(G2_6,AP$7))+(COUNTIF(G2_7,$H57)*COUNTIF(G2_7,AP$7))+(COUNTIF(G2_8,$H57)*COUNTIF(G2_8,AP$7))+(COUNTIF(G2_9,$H57)*COUNTIF(G2_9,AP$7))+(COUNTIF(G2_10,$H57)*COUNTIF(G2_10,AP$7))+AP163)</f>
        <v>0</v>
      </c>
      <c r="AQ57" s="98">
        <f t="shared" si="143"/>
        <v>0</v>
      </c>
      <c r="AR57" s="98">
        <f t="shared" si="143"/>
        <v>0</v>
      </c>
      <c r="AS57" s="98">
        <f t="shared" si="143"/>
        <v>0</v>
      </c>
      <c r="AT57" s="98">
        <f t="shared" si="143"/>
        <v>0</v>
      </c>
      <c r="AU57" s="98">
        <f t="shared" si="143"/>
        <v>0</v>
      </c>
      <c r="AV57" s="98">
        <f t="shared" si="143"/>
        <v>0</v>
      </c>
      <c r="AW57" s="98">
        <f t="shared" si="143"/>
        <v>0</v>
      </c>
      <c r="AX57" s="98">
        <f t="shared" si="143"/>
        <v>0</v>
      </c>
      <c r="AY57" s="98">
        <f t="shared" si="143"/>
        <v>0</v>
      </c>
      <c r="AZ57" s="98">
        <f t="shared" si="143"/>
        <v>0</v>
      </c>
      <c r="BA57" s="98">
        <f t="shared" si="143"/>
        <v>0</v>
      </c>
      <c r="BB57" s="98">
        <f t="shared" si="143"/>
        <v>0</v>
      </c>
      <c r="BC57" s="98">
        <f t="shared" si="143"/>
        <v>0</v>
      </c>
      <c r="BD57" s="98">
        <f t="shared" si="143"/>
        <v>0</v>
      </c>
      <c r="BE57" s="98" t="str">
        <f t="shared" si="143"/>
        <v>-</v>
      </c>
      <c r="BF57" s="98">
        <f t="shared" si="143"/>
        <v>0</v>
      </c>
      <c r="BG57" s="98">
        <f t="shared" si="143"/>
        <v>0</v>
      </c>
      <c r="BH57" s="98">
        <f t="shared" si="143"/>
        <v>0</v>
      </c>
      <c r="BI57" s="98">
        <f t="shared" si="143"/>
        <v>0</v>
      </c>
      <c r="BJ57" s="98">
        <f t="shared" si="143"/>
        <v>0</v>
      </c>
      <c r="BK57" s="98">
        <f t="shared" si="143"/>
        <v>0</v>
      </c>
      <c r="BL57" s="98">
        <f t="shared" si="143"/>
        <v>0</v>
      </c>
      <c r="BM57" s="98">
        <f t="shared" si="143"/>
        <v>0</v>
      </c>
      <c r="BN57" s="98">
        <f t="shared" si="143"/>
        <v>0</v>
      </c>
      <c r="BO57" s="98">
        <f t="shared" si="143"/>
        <v>0</v>
      </c>
      <c r="BP57" s="98">
        <f t="shared" si="143"/>
        <v>0</v>
      </c>
      <c r="BQ57" s="98">
        <f t="shared" si="143"/>
        <v>0</v>
      </c>
      <c r="BR57" s="98">
        <f t="shared" si="143"/>
        <v>0</v>
      </c>
      <c r="BS57" s="98">
        <f t="shared" si="143"/>
        <v>0</v>
      </c>
      <c r="BT57" s="98">
        <f t="shared" si="143"/>
        <v>0</v>
      </c>
      <c r="BU57" s="98">
        <f t="shared" si="143"/>
        <v>0</v>
      </c>
      <c r="BV57" s="98">
        <f t="shared" ref="BV57:DE57" si="144">IF(ROW()=COLUMN(),"-",(COUNTIF(G1_1,$H57)*COUNTIF(G1_1,BV$7))+(COUNTIF(G1_2,$H57)*COUNTIF(G1_2,BV$7))+(COUNTIF(G1_3,$H57)*COUNTIF(G1_3,BV$7))+(COUNTIF(G1_4,$H57)*COUNTIF(G1_4,BV$7))+(COUNTIF(G1_5,$H57)*COUNTIF(G1_5,BV$7))+(COUNTIF(G1_6,$H57)*COUNTIF(G1_6,BV$7))+(COUNTIF(G1_7,$H57)*COUNTIF(G1_7,BV$7))+(COUNTIF(G1_8,$H57)*COUNTIF(G1_8,BV$7))+(COUNTIF(G1_9,$H57)*COUNTIF(G1_9,BV$7))+(COUNTIF(G1_10,$H57)*COUNTIF(G1_10,BV$7))+(COUNTIF(G2_1,$H57)*COUNTIF(G2_1,BV$7))+(COUNTIF(G2_2,$H57)*COUNTIF(G2_2,BV$7))+(COUNTIF(G2_3,$H57)*COUNTIF(G2_3,BV$7))+(COUNTIF(G2_4,$H57)*COUNTIF(G2_4,BV$7))+(COUNTIF(G2_5,$H57)*COUNTIF(G2_5,BV$7))+(COUNTIF(G2_6,$H57)*COUNTIF(G2_6,BV$7))+(COUNTIF(G2_7,$H57)*COUNTIF(G2_7,BV$7))+(COUNTIF(G2_8,$H57)*COUNTIF(G2_8,BV$7))+(COUNTIF(G2_9,$H57)*COUNTIF(G2_9,BV$7))+(COUNTIF(G2_10,$H57)*COUNTIF(G2_10,BV$7))+BV163)</f>
        <v>0</v>
      </c>
      <c r="BW57" s="98">
        <f t="shared" si="144"/>
        <v>0</v>
      </c>
      <c r="BX57" s="98">
        <f t="shared" si="144"/>
        <v>0</v>
      </c>
      <c r="BY57" s="98">
        <f t="shared" si="144"/>
        <v>0</v>
      </c>
      <c r="BZ57" s="98">
        <f t="shared" si="144"/>
        <v>0</v>
      </c>
      <c r="CA57" s="98">
        <f t="shared" si="144"/>
        <v>0</v>
      </c>
      <c r="CB57" s="98">
        <f t="shared" si="144"/>
        <v>0</v>
      </c>
      <c r="CC57" s="98">
        <f t="shared" si="144"/>
        <v>0</v>
      </c>
      <c r="CD57" s="98">
        <f t="shared" si="144"/>
        <v>0</v>
      </c>
      <c r="CE57" s="98">
        <f t="shared" si="144"/>
        <v>0</v>
      </c>
      <c r="CF57" s="98">
        <f t="shared" si="144"/>
        <v>0</v>
      </c>
      <c r="CG57" s="98">
        <f t="shared" si="144"/>
        <v>0</v>
      </c>
      <c r="CH57" s="98">
        <f t="shared" si="144"/>
        <v>0</v>
      </c>
      <c r="CI57" s="98">
        <f t="shared" si="144"/>
        <v>0</v>
      </c>
      <c r="CJ57" s="98">
        <f t="shared" si="144"/>
        <v>0</v>
      </c>
      <c r="CK57" s="98">
        <f t="shared" si="144"/>
        <v>0</v>
      </c>
      <c r="CL57" s="98">
        <f t="shared" si="144"/>
        <v>0</v>
      </c>
      <c r="CM57" s="98">
        <f t="shared" si="144"/>
        <v>0</v>
      </c>
      <c r="CN57" s="98">
        <f t="shared" si="144"/>
        <v>0</v>
      </c>
      <c r="CO57" s="98">
        <f t="shared" si="144"/>
        <v>0</v>
      </c>
      <c r="CP57" s="98">
        <f t="shared" si="144"/>
        <v>0</v>
      </c>
      <c r="CQ57" s="98">
        <f t="shared" si="144"/>
        <v>0</v>
      </c>
      <c r="CR57" s="98">
        <f t="shared" si="144"/>
        <v>0</v>
      </c>
      <c r="CS57" s="98">
        <f t="shared" si="144"/>
        <v>0</v>
      </c>
      <c r="CT57" s="98">
        <f t="shared" si="144"/>
        <v>0</v>
      </c>
      <c r="CU57" s="98">
        <f t="shared" si="144"/>
        <v>0</v>
      </c>
      <c r="CV57" s="98">
        <f t="shared" si="144"/>
        <v>0</v>
      </c>
      <c r="CW57" s="98">
        <f t="shared" si="144"/>
        <v>0</v>
      </c>
      <c r="CX57" s="98">
        <f t="shared" si="144"/>
        <v>0</v>
      </c>
      <c r="CY57" s="98">
        <f t="shared" si="144"/>
        <v>0</v>
      </c>
      <c r="CZ57" s="98">
        <f t="shared" si="144"/>
        <v>0</v>
      </c>
      <c r="DA57" s="98">
        <f t="shared" si="144"/>
        <v>0</v>
      </c>
      <c r="DB57" s="98">
        <f t="shared" si="144"/>
        <v>0</v>
      </c>
      <c r="DC57" s="98">
        <f t="shared" si="144"/>
        <v>0</v>
      </c>
      <c r="DD57" s="98">
        <f t="shared" si="144"/>
        <v>0</v>
      </c>
      <c r="DE57" s="98">
        <f t="shared" si="144"/>
        <v>0</v>
      </c>
      <c r="DF57">
        <f t="shared" si="6"/>
        <v>0</v>
      </c>
    </row>
    <row r="58" spans="8:110" ht="15.75">
      <c r="H58" s="64">
        <f>Registration!B59</f>
        <v>49</v>
      </c>
      <c r="I58" s="1" t="str">
        <f>Registration!C59</f>
        <v>Charlie Beattie</v>
      </c>
      <c r="J58" s="98">
        <f t="shared" ref="J58:AO58" si="145">IF(ROW()=COLUMN(),"-",(COUNTIF(G1_1,$H58)*COUNTIF(G1_1,J$7))+(COUNTIF(G1_2,$H58)*COUNTIF(G1_2,J$7))+(COUNTIF(G1_3,$H58)*COUNTIF(G1_3,J$7))+(COUNTIF(G1_4,$H58)*COUNTIF(G1_4,J$7))+(COUNTIF(G1_5,$H58)*COUNTIF(G1_5,J$7))+(COUNTIF(G1_6,$H58)*COUNTIF(G1_6,J$7))+(COUNTIF(G1_7,$H58)*COUNTIF(G1_7,J$7))+(COUNTIF(G1_8,$H58)*COUNTIF(G1_8,J$7))+(COUNTIF(G1_9,$H58)*COUNTIF(G1_9,J$7))+(COUNTIF(G1_10,$H58)*COUNTIF(G1_10,J$7))+(COUNTIF(G2_1,$H58)*COUNTIF(G2_1,J$7))+(COUNTIF(G2_2,$H58)*COUNTIF(G2_2,J$7))+(COUNTIF(G2_3,$H58)*COUNTIF(G2_3,J$7))+(COUNTIF(G2_4,$H58)*COUNTIF(G2_4,J$7))+(COUNTIF(G2_5,$H58)*COUNTIF(G2_5,J$7))+(COUNTIF(G2_6,$H58)*COUNTIF(G2_6,J$7))+(COUNTIF(G2_7,$H58)*COUNTIF(G2_7,J$7))+(COUNTIF(G2_8,$H58)*COUNTIF(G2_8,J$7))+(COUNTIF(G2_9,$H58)*COUNTIF(G2_9,J$7))+(COUNTIF(G2_10,$H58)*COUNTIF(G2_10,J$7))+J164)</f>
        <v>0</v>
      </c>
      <c r="K58" s="98">
        <f t="shared" si="145"/>
        <v>1</v>
      </c>
      <c r="L58" s="98">
        <f t="shared" si="145"/>
        <v>1</v>
      </c>
      <c r="M58" s="98">
        <f t="shared" si="145"/>
        <v>0</v>
      </c>
      <c r="N58" s="98">
        <f t="shared" si="145"/>
        <v>0</v>
      </c>
      <c r="O58" s="98">
        <f t="shared" si="145"/>
        <v>0</v>
      </c>
      <c r="P58" s="98">
        <f t="shared" si="145"/>
        <v>0</v>
      </c>
      <c r="Q58" s="98">
        <f t="shared" si="145"/>
        <v>1</v>
      </c>
      <c r="R58" s="98">
        <f t="shared" si="145"/>
        <v>0</v>
      </c>
      <c r="S58" s="98">
        <f t="shared" si="145"/>
        <v>4</v>
      </c>
      <c r="T58" s="98">
        <f t="shared" si="145"/>
        <v>1</v>
      </c>
      <c r="U58" s="98">
        <f t="shared" si="145"/>
        <v>1</v>
      </c>
      <c r="V58" s="98">
        <f t="shared" si="145"/>
        <v>0</v>
      </c>
      <c r="W58" s="98">
        <f t="shared" si="145"/>
        <v>0</v>
      </c>
      <c r="X58" s="98">
        <f t="shared" si="145"/>
        <v>0</v>
      </c>
      <c r="Y58" s="98">
        <f t="shared" si="145"/>
        <v>0</v>
      </c>
      <c r="Z58" s="98">
        <f t="shared" si="145"/>
        <v>1</v>
      </c>
      <c r="AA58" s="98">
        <f t="shared" si="145"/>
        <v>1</v>
      </c>
      <c r="AB58" s="98">
        <f t="shared" si="145"/>
        <v>0</v>
      </c>
      <c r="AC58" s="98">
        <f t="shared" si="145"/>
        <v>0</v>
      </c>
      <c r="AD58" s="98">
        <f t="shared" si="145"/>
        <v>1</v>
      </c>
      <c r="AE58" s="98">
        <f t="shared" si="145"/>
        <v>0</v>
      </c>
      <c r="AF58" s="98">
        <f t="shared" si="145"/>
        <v>0</v>
      </c>
      <c r="AG58" s="98">
        <f t="shared" si="145"/>
        <v>2</v>
      </c>
      <c r="AH58" s="98">
        <f t="shared" si="145"/>
        <v>0</v>
      </c>
      <c r="AI58" s="98">
        <f t="shared" si="145"/>
        <v>0</v>
      </c>
      <c r="AJ58" s="98">
        <f t="shared" si="145"/>
        <v>1</v>
      </c>
      <c r="AK58" s="98">
        <f t="shared" si="145"/>
        <v>0</v>
      </c>
      <c r="AL58" s="98">
        <f t="shared" si="145"/>
        <v>1</v>
      </c>
      <c r="AM58" s="98">
        <f t="shared" si="145"/>
        <v>1</v>
      </c>
      <c r="AN58" s="98">
        <f t="shared" si="145"/>
        <v>0</v>
      </c>
      <c r="AO58" s="98">
        <f t="shared" si="145"/>
        <v>0</v>
      </c>
      <c r="AP58" s="98">
        <f t="shared" ref="AP58:BU58" si="146">IF(ROW()=COLUMN(),"-",(COUNTIF(G1_1,$H58)*COUNTIF(G1_1,AP$7))+(COUNTIF(G1_2,$H58)*COUNTIF(G1_2,AP$7))+(COUNTIF(G1_3,$H58)*COUNTIF(G1_3,AP$7))+(COUNTIF(G1_4,$H58)*COUNTIF(G1_4,AP$7))+(COUNTIF(G1_5,$H58)*COUNTIF(G1_5,AP$7))+(COUNTIF(G1_6,$H58)*COUNTIF(G1_6,AP$7))+(COUNTIF(G1_7,$H58)*COUNTIF(G1_7,AP$7))+(COUNTIF(G1_8,$H58)*COUNTIF(G1_8,AP$7))+(COUNTIF(G1_9,$H58)*COUNTIF(G1_9,AP$7))+(COUNTIF(G1_10,$H58)*COUNTIF(G1_10,AP$7))+(COUNTIF(G2_1,$H58)*COUNTIF(G2_1,AP$7))+(COUNTIF(G2_2,$H58)*COUNTIF(G2_2,AP$7))+(COUNTIF(G2_3,$H58)*COUNTIF(G2_3,AP$7))+(COUNTIF(G2_4,$H58)*COUNTIF(G2_4,AP$7))+(COUNTIF(G2_5,$H58)*COUNTIF(G2_5,AP$7))+(COUNTIF(G2_6,$H58)*COUNTIF(G2_6,AP$7))+(COUNTIF(G2_7,$H58)*COUNTIF(G2_7,AP$7))+(COUNTIF(G2_8,$H58)*COUNTIF(G2_8,AP$7))+(COUNTIF(G2_9,$H58)*COUNTIF(G2_9,AP$7))+(COUNTIF(G2_10,$H58)*COUNTIF(G2_10,AP$7))+AP164)</f>
        <v>0</v>
      </c>
      <c r="AQ58" s="98">
        <f t="shared" si="146"/>
        <v>0</v>
      </c>
      <c r="AR58" s="98">
        <f t="shared" si="146"/>
        <v>0</v>
      </c>
      <c r="AS58" s="98">
        <f t="shared" si="146"/>
        <v>1</v>
      </c>
      <c r="AT58" s="98">
        <f t="shared" si="146"/>
        <v>1</v>
      </c>
      <c r="AU58" s="98">
        <f t="shared" si="146"/>
        <v>0</v>
      </c>
      <c r="AV58" s="98">
        <f t="shared" si="146"/>
        <v>3</v>
      </c>
      <c r="AW58" s="98">
        <f t="shared" si="146"/>
        <v>0</v>
      </c>
      <c r="AX58" s="98">
        <f t="shared" si="146"/>
        <v>0</v>
      </c>
      <c r="AY58" s="98">
        <f t="shared" si="146"/>
        <v>0</v>
      </c>
      <c r="AZ58" s="98">
        <f t="shared" si="146"/>
        <v>0</v>
      </c>
      <c r="BA58" s="98">
        <f t="shared" si="146"/>
        <v>0</v>
      </c>
      <c r="BB58" s="98">
        <f t="shared" si="146"/>
        <v>0</v>
      </c>
      <c r="BC58" s="98">
        <f t="shared" si="146"/>
        <v>0</v>
      </c>
      <c r="BD58" s="98">
        <f t="shared" si="146"/>
        <v>0</v>
      </c>
      <c r="BE58" s="98">
        <f t="shared" si="146"/>
        <v>0</v>
      </c>
      <c r="BF58" s="98" t="str">
        <f t="shared" si="146"/>
        <v>-</v>
      </c>
      <c r="BG58" s="98">
        <f t="shared" si="146"/>
        <v>0</v>
      </c>
      <c r="BH58" s="98">
        <f t="shared" si="146"/>
        <v>0</v>
      </c>
      <c r="BI58" s="98">
        <f t="shared" si="146"/>
        <v>0</v>
      </c>
      <c r="BJ58" s="98">
        <f t="shared" si="146"/>
        <v>1</v>
      </c>
      <c r="BK58" s="98">
        <f t="shared" si="146"/>
        <v>1</v>
      </c>
      <c r="BL58" s="98">
        <f t="shared" si="146"/>
        <v>0</v>
      </c>
      <c r="BM58" s="98">
        <f t="shared" si="146"/>
        <v>0</v>
      </c>
      <c r="BN58" s="98">
        <f t="shared" si="146"/>
        <v>0</v>
      </c>
      <c r="BO58" s="98">
        <f t="shared" si="146"/>
        <v>0</v>
      </c>
      <c r="BP58" s="98">
        <f t="shared" si="146"/>
        <v>0</v>
      </c>
      <c r="BQ58" s="98">
        <f t="shared" si="146"/>
        <v>0</v>
      </c>
      <c r="BR58" s="98">
        <f t="shared" si="146"/>
        <v>0</v>
      </c>
      <c r="BS58" s="98">
        <f t="shared" si="146"/>
        <v>0</v>
      </c>
      <c r="BT58" s="98">
        <f t="shared" si="146"/>
        <v>0</v>
      </c>
      <c r="BU58" s="98">
        <f t="shared" si="146"/>
        <v>0</v>
      </c>
      <c r="BV58" s="98">
        <f t="shared" ref="BV58:DE58" si="147">IF(ROW()=COLUMN(),"-",(COUNTIF(G1_1,$H58)*COUNTIF(G1_1,BV$7))+(COUNTIF(G1_2,$H58)*COUNTIF(G1_2,BV$7))+(COUNTIF(G1_3,$H58)*COUNTIF(G1_3,BV$7))+(COUNTIF(G1_4,$H58)*COUNTIF(G1_4,BV$7))+(COUNTIF(G1_5,$H58)*COUNTIF(G1_5,BV$7))+(COUNTIF(G1_6,$H58)*COUNTIF(G1_6,BV$7))+(COUNTIF(G1_7,$H58)*COUNTIF(G1_7,BV$7))+(COUNTIF(G1_8,$H58)*COUNTIF(G1_8,BV$7))+(COUNTIF(G1_9,$H58)*COUNTIF(G1_9,BV$7))+(COUNTIF(G1_10,$H58)*COUNTIF(G1_10,BV$7))+(COUNTIF(G2_1,$H58)*COUNTIF(G2_1,BV$7))+(COUNTIF(G2_2,$H58)*COUNTIF(G2_2,BV$7))+(COUNTIF(G2_3,$H58)*COUNTIF(G2_3,BV$7))+(COUNTIF(G2_4,$H58)*COUNTIF(G2_4,BV$7))+(COUNTIF(G2_5,$H58)*COUNTIF(G2_5,BV$7))+(COUNTIF(G2_6,$H58)*COUNTIF(G2_6,BV$7))+(COUNTIF(G2_7,$H58)*COUNTIF(G2_7,BV$7))+(COUNTIF(G2_8,$H58)*COUNTIF(G2_8,BV$7))+(COUNTIF(G2_9,$H58)*COUNTIF(G2_9,BV$7))+(COUNTIF(G2_10,$H58)*COUNTIF(G2_10,BV$7))+BV164)</f>
        <v>0</v>
      </c>
      <c r="BW58" s="98">
        <f t="shared" si="147"/>
        <v>0</v>
      </c>
      <c r="BX58" s="98">
        <f t="shared" si="147"/>
        <v>0</v>
      </c>
      <c r="BY58" s="98">
        <f t="shared" si="147"/>
        <v>0</v>
      </c>
      <c r="BZ58" s="98">
        <f t="shared" si="147"/>
        <v>0</v>
      </c>
      <c r="CA58" s="98">
        <f t="shared" si="147"/>
        <v>0</v>
      </c>
      <c r="CB58" s="98">
        <f t="shared" si="147"/>
        <v>0</v>
      </c>
      <c r="CC58" s="98">
        <f t="shared" si="147"/>
        <v>0</v>
      </c>
      <c r="CD58" s="98">
        <f t="shared" si="147"/>
        <v>0</v>
      </c>
      <c r="CE58" s="98">
        <f t="shared" si="147"/>
        <v>0</v>
      </c>
      <c r="CF58" s="98">
        <f t="shared" si="147"/>
        <v>0</v>
      </c>
      <c r="CG58" s="98">
        <f t="shared" si="147"/>
        <v>0</v>
      </c>
      <c r="CH58" s="98">
        <f t="shared" si="147"/>
        <v>0</v>
      </c>
      <c r="CI58" s="98">
        <f t="shared" si="147"/>
        <v>0</v>
      </c>
      <c r="CJ58" s="98">
        <f t="shared" si="147"/>
        <v>0</v>
      </c>
      <c r="CK58" s="98">
        <f t="shared" si="147"/>
        <v>0</v>
      </c>
      <c r="CL58" s="98">
        <f t="shared" si="147"/>
        <v>0</v>
      </c>
      <c r="CM58" s="98">
        <f t="shared" si="147"/>
        <v>0</v>
      </c>
      <c r="CN58" s="98">
        <f t="shared" si="147"/>
        <v>0</v>
      </c>
      <c r="CO58" s="98">
        <f t="shared" si="147"/>
        <v>0</v>
      </c>
      <c r="CP58" s="98">
        <f t="shared" si="147"/>
        <v>0</v>
      </c>
      <c r="CQ58" s="98">
        <f t="shared" si="147"/>
        <v>0</v>
      </c>
      <c r="CR58" s="98">
        <f t="shared" si="147"/>
        <v>0</v>
      </c>
      <c r="CS58" s="98">
        <f t="shared" si="147"/>
        <v>0</v>
      </c>
      <c r="CT58" s="98">
        <f t="shared" si="147"/>
        <v>0</v>
      </c>
      <c r="CU58" s="98">
        <f t="shared" si="147"/>
        <v>0</v>
      </c>
      <c r="CV58" s="98">
        <f t="shared" si="147"/>
        <v>0</v>
      </c>
      <c r="CW58" s="98">
        <f t="shared" si="147"/>
        <v>0</v>
      </c>
      <c r="CX58" s="98">
        <f t="shared" si="147"/>
        <v>0</v>
      </c>
      <c r="CY58" s="98">
        <f t="shared" si="147"/>
        <v>0</v>
      </c>
      <c r="CZ58" s="98">
        <f t="shared" si="147"/>
        <v>0</v>
      </c>
      <c r="DA58" s="98">
        <f t="shared" si="147"/>
        <v>0</v>
      </c>
      <c r="DB58" s="98">
        <f t="shared" si="147"/>
        <v>0</v>
      </c>
      <c r="DC58" s="98">
        <f t="shared" si="147"/>
        <v>0</v>
      </c>
      <c r="DD58" s="98">
        <f t="shared" si="147"/>
        <v>0</v>
      </c>
      <c r="DE58" s="98">
        <f t="shared" si="147"/>
        <v>0</v>
      </c>
      <c r="DF58">
        <f t="shared" si="6"/>
        <v>3.6</v>
      </c>
    </row>
    <row r="59" spans="8:110" ht="15.75">
      <c r="H59" s="64">
        <f>Registration!B60</f>
        <v>50</v>
      </c>
      <c r="I59" s="1" t="str">
        <f>Registration!C60</f>
        <v>Kevin Karg</v>
      </c>
      <c r="J59" s="98">
        <f t="shared" ref="J59:AO59" si="148">IF(ROW()=COLUMN(),"-",(COUNTIF(G1_1,$H59)*COUNTIF(G1_1,J$7))+(COUNTIF(G1_2,$H59)*COUNTIF(G1_2,J$7))+(COUNTIF(G1_3,$H59)*COUNTIF(G1_3,J$7))+(COUNTIF(G1_4,$H59)*COUNTIF(G1_4,J$7))+(COUNTIF(G1_5,$H59)*COUNTIF(G1_5,J$7))+(COUNTIF(G1_6,$H59)*COUNTIF(G1_6,J$7))+(COUNTIF(G1_7,$H59)*COUNTIF(G1_7,J$7))+(COUNTIF(G1_8,$H59)*COUNTIF(G1_8,J$7))+(COUNTIF(G1_9,$H59)*COUNTIF(G1_9,J$7))+(COUNTIF(G1_10,$H59)*COUNTIF(G1_10,J$7))+(COUNTIF(G2_1,$H59)*COUNTIF(G2_1,J$7))+(COUNTIF(G2_2,$H59)*COUNTIF(G2_2,J$7))+(COUNTIF(G2_3,$H59)*COUNTIF(G2_3,J$7))+(COUNTIF(G2_4,$H59)*COUNTIF(G2_4,J$7))+(COUNTIF(G2_5,$H59)*COUNTIF(G2_5,J$7))+(COUNTIF(G2_6,$H59)*COUNTIF(G2_6,J$7))+(COUNTIF(G2_7,$H59)*COUNTIF(G2_7,J$7))+(COUNTIF(G2_8,$H59)*COUNTIF(G2_8,J$7))+(COUNTIF(G2_9,$H59)*COUNTIF(G2_9,J$7))+(COUNTIF(G2_10,$H59)*COUNTIF(G2_10,J$7))+J165)</f>
        <v>0</v>
      </c>
      <c r="K59" s="98">
        <f t="shared" si="148"/>
        <v>0</v>
      </c>
      <c r="L59" s="98">
        <f t="shared" si="148"/>
        <v>2</v>
      </c>
      <c r="M59" s="98">
        <f t="shared" si="148"/>
        <v>0</v>
      </c>
      <c r="N59" s="98">
        <f t="shared" si="148"/>
        <v>1</v>
      </c>
      <c r="O59" s="98">
        <f t="shared" si="148"/>
        <v>1</v>
      </c>
      <c r="P59" s="98">
        <f t="shared" si="148"/>
        <v>0</v>
      </c>
      <c r="Q59" s="98">
        <f t="shared" si="148"/>
        <v>0</v>
      </c>
      <c r="R59" s="98">
        <f t="shared" si="148"/>
        <v>0</v>
      </c>
      <c r="S59" s="98">
        <f t="shared" si="148"/>
        <v>0</v>
      </c>
      <c r="T59" s="98">
        <f t="shared" si="148"/>
        <v>0</v>
      </c>
      <c r="U59" s="98">
        <f t="shared" si="148"/>
        <v>0</v>
      </c>
      <c r="V59" s="98">
        <f t="shared" si="148"/>
        <v>0</v>
      </c>
      <c r="W59" s="98">
        <f t="shared" si="148"/>
        <v>0</v>
      </c>
      <c r="X59" s="98">
        <f t="shared" si="148"/>
        <v>0</v>
      </c>
      <c r="Y59" s="98">
        <f t="shared" si="148"/>
        <v>0</v>
      </c>
      <c r="Z59" s="98">
        <f t="shared" si="148"/>
        <v>0</v>
      </c>
      <c r="AA59" s="98">
        <f t="shared" si="148"/>
        <v>0</v>
      </c>
      <c r="AB59" s="98">
        <f t="shared" si="148"/>
        <v>0</v>
      </c>
      <c r="AC59" s="98">
        <f t="shared" si="148"/>
        <v>0</v>
      </c>
      <c r="AD59" s="98">
        <f t="shared" si="148"/>
        <v>0</v>
      </c>
      <c r="AE59" s="98">
        <f t="shared" si="148"/>
        <v>2</v>
      </c>
      <c r="AF59" s="98">
        <f t="shared" si="148"/>
        <v>0</v>
      </c>
      <c r="AG59" s="98">
        <f t="shared" si="148"/>
        <v>1</v>
      </c>
      <c r="AH59" s="98">
        <f t="shared" si="148"/>
        <v>0</v>
      </c>
      <c r="AI59" s="98">
        <f t="shared" si="148"/>
        <v>0</v>
      </c>
      <c r="AJ59" s="98">
        <f t="shared" si="148"/>
        <v>3</v>
      </c>
      <c r="AK59" s="98">
        <f t="shared" si="148"/>
        <v>1</v>
      </c>
      <c r="AL59" s="98">
        <f t="shared" si="148"/>
        <v>1</v>
      </c>
      <c r="AM59" s="98">
        <f t="shared" si="148"/>
        <v>1</v>
      </c>
      <c r="AN59" s="98">
        <f t="shared" si="148"/>
        <v>0</v>
      </c>
      <c r="AO59" s="98">
        <f t="shared" si="148"/>
        <v>0</v>
      </c>
      <c r="AP59" s="98">
        <f t="shared" ref="AP59:BU59" si="149">IF(ROW()=COLUMN(),"-",(COUNTIF(G1_1,$H59)*COUNTIF(G1_1,AP$7))+(COUNTIF(G1_2,$H59)*COUNTIF(G1_2,AP$7))+(COUNTIF(G1_3,$H59)*COUNTIF(G1_3,AP$7))+(COUNTIF(G1_4,$H59)*COUNTIF(G1_4,AP$7))+(COUNTIF(G1_5,$H59)*COUNTIF(G1_5,AP$7))+(COUNTIF(G1_6,$H59)*COUNTIF(G1_6,AP$7))+(COUNTIF(G1_7,$H59)*COUNTIF(G1_7,AP$7))+(COUNTIF(G1_8,$H59)*COUNTIF(G1_8,AP$7))+(COUNTIF(G1_9,$H59)*COUNTIF(G1_9,AP$7))+(COUNTIF(G1_10,$H59)*COUNTIF(G1_10,AP$7))+(COUNTIF(G2_1,$H59)*COUNTIF(G2_1,AP$7))+(COUNTIF(G2_2,$H59)*COUNTIF(G2_2,AP$7))+(COUNTIF(G2_3,$H59)*COUNTIF(G2_3,AP$7))+(COUNTIF(G2_4,$H59)*COUNTIF(G2_4,AP$7))+(COUNTIF(G2_5,$H59)*COUNTIF(G2_5,AP$7))+(COUNTIF(G2_6,$H59)*COUNTIF(G2_6,AP$7))+(COUNTIF(G2_7,$H59)*COUNTIF(G2_7,AP$7))+(COUNTIF(G2_8,$H59)*COUNTIF(G2_8,AP$7))+(COUNTIF(G2_9,$H59)*COUNTIF(G2_9,AP$7))+(COUNTIF(G2_10,$H59)*COUNTIF(G2_10,AP$7))+AP165)</f>
        <v>0</v>
      </c>
      <c r="AQ59" s="98">
        <f t="shared" si="149"/>
        <v>0</v>
      </c>
      <c r="AR59" s="98">
        <f t="shared" si="149"/>
        <v>0</v>
      </c>
      <c r="AS59" s="98">
        <f t="shared" si="149"/>
        <v>0</v>
      </c>
      <c r="AT59" s="98">
        <f t="shared" si="149"/>
        <v>0</v>
      </c>
      <c r="AU59" s="98">
        <f t="shared" si="149"/>
        <v>2</v>
      </c>
      <c r="AV59" s="98">
        <f t="shared" si="149"/>
        <v>1</v>
      </c>
      <c r="AW59" s="98">
        <f t="shared" si="149"/>
        <v>0</v>
      </c>
      <c r="AX59" s="98">
        <f t="shared" si="149"/>
        <v>0</v>
      </c>
      <c r="AY59" s="98">
        <f t="shared" si="149"/>
        <v>0</v>
      </c>
      <c r="AZ59" s="98">
        <f t="shared" si="149"/>
        <v>0</v>
      </c>
      <c r="BA59" s="98">
        <f t="shared" si="149"/>
        <v>0</v>
      </c>
      <c r="BB59" s="98">
        <f t="shared" si="149"/>
        <v>0</v>
      </c>
      <c r="BC59" s="98">
        <f t="shared" si="149"/>
        <v>0</v>
      </c>
      <c r="BD59" s="98">
        <f t="shared" si="149"/>
        <v>0</v>
      </c>
      <c r="BE59" s="98">
        <f t="shared" si="149"/>
        <v>0</v>
      </c>
      <c r="BF59" s="98">
        <f t="shared" si="149"/>
        <v>0</v>
      </c>
      <c r="BG59" s="98" t="str">
        <f t="shared" si="149"/>
        <v>-</v>
      </c>
      <c r="BH59" s="98">
        <f t="shared" si="149"/>
        <v>1</v>
      </c>
      <c r="BI59" s="98">
        <f t="shared" si="149"/>
        <v>1</v>
      </c>
      <c r="BJ59" s="98">
        <f t="shared" si="149"/>
        <v>0</v>
      </c>
      <c r="BK59" s="98">
        <f t="shared" si="149"/>
        <v>0</v>
      </c>
      <c r="BL59" s="98">
        <f t="shared" si="149"/>
        <v>0</v>
      </c>
      <c r="BM59" s="98">
        <f t="shared" si="149"/>
        <v>0</v>
      </c>
      <c r="BN59" s="98">
        <f t="shared" si="149"/>
        <v>0</v>
      </c>
      <c r="BO59" s="98">
        <f t="shared" si="149"/>
        <v>0</v>
      </c>
      <c r="BP59" s="98">
        <f t="shared" si="149"/>
        <v>0</v>
      </c>
      <c r="BQ59" s="98">
        <f t="shared" si="149"/>
        <v>0</v>
      </c>
      <c r="BR59" s="98">
        <f t="shared" si="149"/>
        <v>0</v>
      </c>
      <c r="BS59" s="98">
        <f t="shared" si="149"/>
        <v>0</v>
      </c>
      <c r="BT59" s="98">
        <f t="shared" si="149"/>
        <v>0</v>
      </c>
      <c r="BU59" s="98">
        <f t="shared" si="149"/>
        <v>0</v>
      </c>
      <c r="BV59" s="98">
        <f t="shared" ref="BV59:DE59" si="150">IF(ROW()=COLUMN(),"-",(COUNTIF(G1_1,$H59)*COUNTIF(G1_1,BV$7))+(COUNTIF(G1_2,$H59)*COUNTIF(G1_2,BV$7))+(COUNTIF(G1_3,$H59)*COUNTIF(G1_3,BV$7))+(COUNTIF(G1_4,$H59)*COUNTIF(G1_4,BV$7))+(COUNTIF(G1_5,$H59)*COUNTIF(G1_5,BV$7))+(COUNTIF(G1_6,$H59)*COUNTIF(G1_6,BV$7))+(COUNTIF(G1_7,$H59)*COUNTIF(G1_7,BV$7))+(COUNTIF(G1_8,$H59)*COUNTIF(G1_8,BV$7))+(COUNTIF(G1_9,$H59)*COUNTIF(G1_9,BV$7))+(COUNTIF(G1_10,$H59)*COUNTIF(G1_10,BV$7))+(COUNTIF(G2_1,$H59)*COUNTIF(G2_1,BV$7))+(COUNTIF(G2_2,$H59)*COUNTIF(G2_2,BV$7))+(COUNTIF(G2_3,$H59)*COUNTIF(G2_3,BV$7))+(COUNTIF(G2_4,$H59)*COUNTIF(G2_4,BV$7))+(COUNTIF(G2_5,$H59)*COUNTIF(G2_5,BV$7))+(COUNTIF(G2_6,$H59)*COUNTIF(G2_6,BV$7))+(COUNTIF(G2_7,$H59)*COUNTIF(G2_7,BV$7))+(COUNTIF(G2_8,$H59)*COUNTIF(G2_8,BV$7))+(COUNTIF(G2_9,$H59)*COUNTIF(G2_9,BV$7))+(COUNTIF(G2_10,$H59)*COUNTIF(G2_10,BV$7))+BV165)</f>
        <v>0</v>
      </c>
      <c r="BW59" s="98">
        <f t="shared" si="150"/>
        <v>0</v>
      </c>
      <c r="BX59" s="98">
        <f t="shared" si="150"/>
        <v>0</v>
      </c>
      <c r="BY59" s="98">
        <f t="shared" si="150"/>
        <v>0</v>
      </c>
      <c r="BZ59" s="98">
        <f t="shared" si="150"/>
        <v>0</v>
      </c>
      <c r="CA59" s="98">
        <f t="shared" si="150"/>
        <v>0</v>
      </c>
      <c r="CB59" s="98">
        <f t="shared" si="150"/>
        <v>0</v>
      </c>
      <c r="CC59" s="98">
        <f t="shared" si="150"/>
        <v>0</v>
      </c>
      <c r="CD59" s="98">
        <f t="shared" si="150"/>
        <v>0</v>
      </c>
      <c r="CE59" s="98">
        <f t="shared" si="150"/>
        <v>0</v>
      </c>
      <c r="CF59" s="98">
        <f t="shared" si="150"/>
        <v>0</v>
      </c>
      <c r="CG59" s="98">
        <f t="shared" si="150"/>
        <v>0</v>
      </c>
      <c r="CH59" s="98">
        <f t="shared" si="150"/>
        <v>0</v>
      </c>
      <c r="CI59" s="98">
        <f t="shared" si="150"/>
        <v>0</v>
      </c>
      <c r="CJ59" s="98">
        <f t="shared" si="150"/>
        <v>0</v>
      </c>
      <c r="CK59" s="98">
        <f t="shared" si="150"/>
        <v>0</v>
      </c>
      <c r="CL59" s="98">
        <f t="shared" si="150"/>
        <v>0</v>
      </c>
      <c r="CM59" s="98">
        <f t="shared" si="150"/>
        <v>0</v>
      </c>
      <c r="CN59" s="98">
        <f t="shared" si="150"/>
        <v>0</v>
      </c>
      <c r="CO59" s="98">
        <f t="shared" si="150"/>
        <v>0</v>
      </c>
      <c r="CP59" s="98">
        <f t="shared" si="150"/>
        <v>0</v>
      </c>
      <c r="CQ59" s="98">
        <f t="shared" si="150"/>
        <v>0</v>
      </c>
      <c r="CR59" s="98">
        <f t="shared" si="150"/>
        <v>0</v>
      </c>
      <c r="CS59" s="98">
        <f t="shared" si="150"/>
        <v>0</v>
      </c>
      <c r="CT59" s="98">
        <f t="shared" si="150"/>
        <v>0</v>
      </c>
      <c r="CU59" s="98">
        <f t="shared" si="150"/>
        <v>0</v>
      </c>
      <c r="CV59" s="98">
        <f t="shared" si="150"/>
        <v>0</v>
      </c>
      <c r="CW59" s="98">
        <f t="shared" si="150"/>
        <v>0</v>
      </c>
      <c r="CX59" s="98">
        <f t="shared" si="150"/>
        <v>0</v>
      </c>
      <c r="CY59" s="98">
        <f t="shared" si="150"/>
        <v>0</v>
      </c>
      <c r="CZ59" s="98">
        <f t="shared" si="150"/>
        <v>0</v>
      </c>
      <c r="DA59" s="98">
        <f t="shared" si="150"/>
        <v>0</v>
      </c>
      <c r="DB59" s="98">
        <f t="shared" si="150"/>
        <v>0</v>
      </c>
      <c r="DC59" s="98">
        <f t="shared" si="150"/>
        <v>0</v>
      </c>
      <c r="DD59" s="98">
        <f t="shared" si="150"/>
        <v>0</v>
      </c>
      <c r="DE59" s="98">
        <f t="shared" si="150"/>
        <v>0</v>
      </c>
      <c r="DF59">
        <f t="shared" si="6"/>
        <v>2.6</v>
      </c>
    </row>
    <row r="60" spans="8:110" ht="15.75">
      <c r="H60" s="64">
        <f>Registration!B61</f>
        <v>51</v>
      </c>
      <c r="I60" s="1" t="str">
        <f>Registration!C61</f>
        <v>David Synder</v>
      </c>
      <c r="J60" s="98">
        <f t="shared" ref="J60:AO60" si="151">IF(ROW()=COLUMN(),"-",(COUNTIF(G1_1,$H60)*COUNTIF(G1_1,J$7))+(COUNTIF(G1_2,$H60)*COUNTIF(G1_2,J$7))+(COUNTIF(G1_3,$H60)*COUNTIF(G1_3,J$7))+(COUNTIF(G1_4,$H60)*COUNTIF(G1_4,J$7))+(COUNTIF(G1_5,$H60)*COUNTIF(G1_5,J$7))+(COUNTIF(G1_6,$H60)*COUNTIF(G1_6,J$7))+(COUNTIF(G1_7,$H60)*COUNTIF(G1_7,J$7))+(COUNTIF(G1_8,$H60)*COUNTIF(G1_8,J$7))+(COUNTIF(G1_9,$H60)*COUNTIF(G1_9,J$7))+(COUNTIF(G1_10,$H60)*COUNTIF(G1_10,J$7))+(COUNTIF(G2_1,$H60)*COUNTIF(G2_1,J$7))+(COUNTIF(G2_2,$H60)*COUNTIF(G2_2,J$7))+(COUNTIF(G2_3,$H60)*COUNTIF(G2_3,J$7))+(COUNTIF(G2_4,$H60)*COUNTIF(G2_4,J$7))+(COUNTIF(G2_5,$H60)*COUNTIF(G2_5,J$7))+(COUNTIF(G2_6,$H60)*COUNTIF(G2_6,J$7))+(COUNTIF(G2_7,$H60)*COUNTIF(G2_7,J$7))+(COUNTIF(G2_8,$H60)*COUNTIF(G2_8,J$7))+(COUNTIF(G2_9,$H60)*COUNTIF(G2_9,J$7))+(COUNTIF(G2_10,$H60)*COUNTIF(G2_10,J$7))+J166)</f>
        <v>1</v>
      </c>
      <c r="K60" s="98">
        <f t="shared" si="151"/>
        <v>1</v>
      </c>
      <c r="L60" s="98">
        <f t="shared" si="151"/>
        <v>3</v>
      </c>
      <c r="M60" s="98">
        <f t="shared" si="151"/>
        <v>0</v>
      </c>
      <c r="N60" s="98">
        <f t="shared" si="151"/>
        <v>1</v>
      </c>
      <c r="O60" s="98">
        <f t="shared" si="151"/>
        <v>1</v>
      </c>
      <c r="P60" s="98">
        <f t="shared" si="151"/>
        <v>0</v>
      </c>
      <c r="Q60" s="98">
        <f t="shared" si="151"/>
        <v>0</v>
      </c>
      <c r="R60" s="98">
        <f t="shared" si="151"/>
        <v>0</v>
      </c>
      <c r="S60" s="98">
        <f t="shared" si="151"/>
        <v>0</v>
      </c>
      <c r="T60" s="98">
        <f t="shared" si="151"/>
        <v>1</v>
      </c>
      <c r="U60" s="98">
        <f t="shared" si="151"/>
        <v>0</v>
      </c>
      <c r="V60" s="98">
        <f t="shared" si="151"/>
        <v>0</v>
      </c>
      <c r="W60" s="98">
        <f t="shared" si="151"/>
        <v>0</v>
      </c>
      <c r="X60" s="98">
        <f t="shared" si="151"/>
        <v>0</v>
      </c>
      <c r="Y60" s="98">
        <f t="shared" si="151"/>
        <v>0</v>
      </c>
      <c r="Z60" s="98">
        <f t="shared" si="151"/>
        <v>0</v>
      </c>
      <c r="AA60" s="98">
        <f t="shared" si="151"/>
        <v>0</v>
      </c>
      <c r="AB60" s="98">
        <f t="shared" si="151"/>
        <v>0</v>
      </c>
      <c r="AC60" s="98">
        <f t="shared" si="151"/>
        <v>0</v>
      </c>
      <c r="AD60" s="98">
        <f t="shared" si="151"/>
        <v>0</v>
      </c>
      <c r="AE60" s="98">
        <f t="shared" si="151"/>
        <v>1</v>
      </c>
      <c r="AF60" s="98">
        <f t="shared" si="151"/>
        <v>0</v>
      </c>
      <c r="AG60" s="98">
        <f t="shared" si="151"/>
        <v>1</v>
      </c>
      <c r="AH60" s="98">
        <f t="shared" si="151"/>
        <v>1</v>
      </c>
      <c r="AI60" s="98">
        <f t="shared" si="151"/>
        <v>0</v>
      </c>
      <c r="AJ60" s="98">
        <f t="shared" si="151"/>
        <v>1</v>
      </c>
      <c r="AK60" s="98">
        <f t="shared" si="151"/>
        <v>1</v>
      </c>
      <c r="AL60" s="98">
        <f t="shared" si="151"/>
        <v>0</v>
      </c>
      <c r="AM60" s="98">
        <f t="shared" si="151"/>
        <v>1</v>
      </c>
      <c r="AN60" s="98">
        <f t="shared" si="151"/>
        <v>0</v>
      </c>
      <c r="AO60" s="98">
        <f t="shared" si="151"/>
        <v>0</v>
      </c>
      <c r="AP60" s="98">
        <f t="shared" ref="AP60:BU60" si="152">IF(ROW()=COLUMN(),"-",(COUNTIF(G1_1,$H60)*COUNTIF(G1_1,AP$7))+(COUNTIF(G1_2,$H60)*COUNTIF(G1_2,AP$7))+(COUNTIF(G1_3,$H60)*COUNTIF(G1_3,AP$7))+(COUNTIF(G1_4,$H60)*COUNTIF(G1_4,AP$7))+(COUNTIF(G1_5,$H60)*COUNTIF(G1_5,AP$7))+(COUNTIF(G1_6,$H60)*COUNTIF(G1_6,AP$7))+(COUNTIF(G1_7,$H60)*COUNTIF(G1_7,AP$7))+(COUNTIF(G1_8,$H60)*COUNTIF(G1_8,AP$7))+(COUNTIF(G1_9,$H60)*COUNTIF(G1_9,AP$7))+(COUNTIF(G1_10,$H60)*COUNTIF(G1_10,AP$7))+(COUNTIF(G2_1,$H60)*COUNTIF(G2_1,AP$7))+(COUNTIF(G2_2,$H60)*COUNTIF(G2_2,AP$7))+(COUNTIF(G2_3,$H60)*COUNTIF(G2_3,AP$7))+(COUNTIF(G2_4,$H60)*COUNTIF(G2_4,AP$7))+(COUNTIF(G2_5,$H60)*COUNTIF(G2_5,AP$7))+(COUNTIF(G2_6,$H60)*COUNTIF(G2_6,AP$7))+(COUNTIF(G2_7,$H60)*COUNTIF(G2_7,AP$7))+(COUNTIF(G2_8,$H60)*COUNTIF(G2_8,AP$7))+(COUNTIF(G2_9,$H60)*COUNTIF(G2_9,AP$7))+(COUNTIF(G2_10,$H60)*COUNTIF(G2_10,AP$7))+AP166)</f>
        <v>0</v>
      </c>
      <c r="AQ60" s="98">
        <f t="shared" si="152"/>
        <v>0</v>
      </c>
      <c r="AR60" s="98">
        <f t="shared" si="152"/>
        <v>0</v>
      </c>
      <c r="AS60" s="98">
        <f t="shared" si="152"/>
        <v>1</v>
      </c>
      <c r="AT60" s="98">
        <f t="shared" si="152"/>
        <v>0</v>
      </c>
      <c r="AU60" s="98">
        <f t="shared" si="152"/>
        <v>1</v>
      </c>
      <c r="AV60" s="98">
        <f t="shared" si="152"/>
        <v>1</v>
      </c>
      <c r="AW60" s="98">
        <f t="shared" si="152"/>
        <v>0</v>
      </c>
      <c r="AX60" s="98">
        <f t="shared" si="152"/>
        <v>0</v>
      </c>
      <c r="AY60" s="98">
        <f t="shared" si="152"/>
        <v>0</v>
      </c>
      <c r="AZ60" s="98">
        <f t="shared" si="152"/>
        <v>0</v>
      </c>
      <c r="BA60" s="98">
        <f t="shared" si="152"/>
        <v>0</v>
      </c>
      <c r="BB60" s="98">
        <f t="shared" si="152"/>
        <v>0</v>
      </c>
      <c r="BC60" s="98">
        <f t="shared" si="152"/>
        <v>0</v>
      </c>
      <c r="BD60" s="98">
        <f t="shared" si="152"/>
        <v>0</v>
      </c>
      <c r="BE60" s="98">
        <f t="shared" si="152"/>
        <v>0</v>
      </c>
      <c r="BF60" s="98">
        <f t="shared" si="152"/>
        <v>0</v>
      </c>
      <c r="BG60" s="98">
        <f t="shared" si="152"/>
        <v>1</v>
      </c>
      <c r="BH60" s="98" t="str">
        <f t="shared" si="152"/>
        <v>-</v>
      </c>
      <c r="BI60" s="98">
        <f t="shared" si="152"/>
        <v>1</v>
      </c>
      <c r="BJ60" s="98">
        <f t="shared" si="152"/>
        <v>0</v>
      </c>
      <c r="BK60" s="98">
        <f t="shared" si="152"/>
        <v>0</v>
      </c>
      <c r="BL60" s="98">
        <f t="shared" si="152"/>
        <v>0</v>
      </c>
      <c r="BM60" s="98">
        <f t="shared" si="152"/>
        <v>0</v>
      </c>
      <c r="BN60" s="98">
        <f t="shared" si="152"/>
        <v>0</v>
      </c>
      <c r="BO60" s="98">
        <f t="shared" si="152"/>
        <v>0</v>
      </c>
      <c r="BP60" s="98">
        <f t="shared" si="152"/>
        <v>0</v>
      </c>
      <c r="BQ60" s="98">
        <f t="shared" si="152"/>
        <v>0</v>
      </c>
      <c r="BR60" s="98">
        <f t="shared" si="152"/>
        <v>0</v>
      </c>
      <c r="BS60" s="98">
        <f t="shared" si="152"/>
        <v>0</v>
      </c>
      <c r="BT60" s="98">
        <f t="shared" si="152"/>
        <v>0</v>
      </c>
      <c r="BU60" s="98">
        <f t="shared" si="152"/>
        <v>0</v>
      </c>
      <c r="BV60" s="98">
        <f t="shared" ref="BV60:DE60" si="153">IF(ROW()=COLUMN(),"-",(COUNTIF(G1_1,$H60)*COUNTIF(G1_1,BV$7))+(COUNTIF(G1_2,$H60)*COUNTIF(G1_2,BV$7))+(COUNTIF(G1_3,$H60)*COUNTIF(G1_3,BV$7))+(COUNTIF(G1_4,$H60)*COUNTIF(G1_4,BV$7))+(COUNTIF(G1_5,$H60)*COUNTIF(G1_5,BV$7))+(COUNTIF(G1_6,$H60)*COUNTIF(G1_6,BV$7))+(COUNTIF(G1_7,$H60)*COUNTIF(G1_7,BV$7))+(COUNTIF(G1_8,$H60)*COUNTIF(G1_8,BV$7))+(COUNTIF(G1_9,$H60)*COUNTIF(G1_9,BV$7))+(COUNTIF(G1_10,$H60)*COUNTIF(G1_10,BV$7))+(COUNTIF(G2_1,$H60)*COUNTIF(G2_1,BV$7))+(COUNTIF(G2_2,$H60)*COUNTIF(G2_2,BV$7))+(COUNTIF(G2_3,$H60)*COUNTIF(G2_3,BV$7))+(COUNTIF(G2_4,$H60)*COUNTIF(G2_4,BV$7))+(COUNTIF(G2_5,$H60)*COUNTIF(G2_5,BV$7))+(COUNTIF(G2_6,$H60)*COUNTIF(G2_6,BV$7))+(COUNTIF(G2_7,$H60)*COUNTIF(G2_7,BV$7))+(COUNTIF(G2_8,$H60)*COUNTIF(G2_8,BV$7))+(COUNTIF(G2_9,$H60)*COUNTIF(G2_9,BV$7))+(COUNTIF(G2_10,$H60)*COUNTIF(G2_10,BV$7))+BV166)</f>
        <v>0</v>
      </c>
      <c r="BW60" s="98">
        <f t="shared" si="153"/>
        <v>0</v>
      </c>
      <c r="BX60" s="98">
        <f t="shared" si="153"/>
        <v>0</v>
      </c>
      <c r="BY60" s="98">
        <f t="shared" si="153"/>
        <v>0</v>
      </c>
      <c r="BZ60" s="98">
        <f t="shared" si="153"/>
        <v>0</v>
      </c>
      <c r="CA60" s="98">
        <f t="shared" si="153"/>
        <v>0</v>
      </c>
      <c r="CB60" s="98">
        <f t="shared" si="153"/>
        <v>0</v>
      </c>
      <c r="CC60" s="98">
        <f t="shared" si="153"/>
        <v>0</v>
      </c>
      <c r="CD60" s="98">
        <f t="shared" si="153"/>
        <v>0</v>
      </c>
      <c r="CE60" s="98">
        <f t="shared" si="153"/>
        <v>0</v>
      </c>
      <c r="CF60" s="98">
        <f t="shared" si="153"/>
        <v>0</v>
      </c>
      <c r="CG60" s="98">
        <f t="shared" si="153"/>
        <v>0</v>
      </c>
      <c r="CH60" s="98">
        <f t="shared" si="153"/>
        <v>0</v>
      </c>
      <c r="CI60" s="98">
        <f t="shared" si="153"/>
        <v>0</v>
      </c>
      <c r="CJ60" s="98">
        <f t="shared" si="153"/>
        <v>0</v>
      </c>
      <c r="CK60" s="98">
        <f t="shared" si="153"/>
        <v>0</v>
      </c>
      <c r="CL60" s="98">
        <f t="shared" si="153"/>
        <v>0</v>
      </c>
      <c r="CM60" s="98">
        <f t="shared" si="153"/>
        <v>0</v>
      </c>
      <c r="CN60" s="98">
        <f t="shared" si="153"/>
        <v>0</v>
      </c>
      <c r="CO60" s="98">
        <f t="shared" si="153"/>
        <v>0</v>
      </c>
      <c r="CP60" s="98">
        <f t="shared" si="153"/>
        <v>0</v>
      </c>
      <c r="CQ60" s="98">
        <f t="shared" si="153"/>
        <v>0</v>
      </c>
      <c r="CR60" s="98">
        <f t="shared" si="153"/>
        <v>0</v>
      </c>
      <c r="CS60" s="98">
        <f t="shared" si="153"/>
        <v>0</v>
      </c>
      <c r="CT60" s="98">
        <f t="shared" si="153"/>
        <v>0</v>
      </c>
      <c r="CU60" s="98">
        <f t="shared" si="153"/>
        <v>0</v>
      </c>
      <c r="CV60" s="98">
        <f t="shared" si="153"/>
        <v>0</v>
      </c>
      <c r="CW60" s="98">
        <f t="shared" si="153"/>
        <v>0</v>
      </c>
      <c r="CX60" s="98">
        <f t="shared" si="153"/>
        <v>0</v>
      </c>
      <c r="CY60" s="98">
        <f t="shared" si="153"/>
        <v>0</v>
      </c>
      <c r="CZ60" s="98">
        <f t="shared" si="153"/>
        <v>0</v>
      </c>
      <c r="DA60" s="98">
        <f t="shared" si="153"/>
        <v>0</v>
      </c>
      <c r="DB60" s="98">
        <f t="shared" si="153"/>
        <v>0</v>
      </c>
      <c r="DC60" s="98">
        <f t="shared" si="153"/>
        <v>0</v>
      </c>
      <c r="DD60" s="98">
        <f t="shared" si="153"/>
        <v>0</v>
      </c>
      <c r="DE60" s="98">
        <f t="shared" si="153"/>
        <v>0</v>
      </c>
      <c r="DF60">
        <f t="shared" si="6"/>
        <v>3.4</v>
      </c>
    </row>
    <row r="61" spans="8:110" ht="15.75">
      <c r="H61" s="64">
        <f>Registration!B62</f>
        <v>52</v>
      </c>
      <c r="I61" s="1" t="str">
        <f>Registration!C62</f>
        <v>Franklin</v>
      </c>
      <c r="J61" s="98">
        <f t="shared" ref="J61:AO61" si="154">IF(ROW()=COLUMN(),"-",(COUNTIF(G1_1,$H61)*COUNTIF(G1_1,J$7))+(COUNTIF(G1_2,$H61)*COUNTIF(G1_2,J$7))+(COUNTIF(G1_3,$H61)*COUNTIF(G1_3,J$7))+(COUNTIF(G1_4,$H61)*COUNTIF(G1_4,J$7))+(COUNTIF(G1_5,$H61)*COUNTIF(G1_5,J$7))+(COUNTIF(G1_6,$H61)*COUNTIF(G1_6,J$7))+(COUNTIF(G1_7,$H61)*COUNTIF(G1_7,J$7))+(COUNTIF(G1_8,$H61)*COUNTIF(G1_8,J$7))+(COUNTIF(G1_9,$H61)*COUNTIF(G1_9,J$7))+(COUNTIF(G1_10,$H61)*COUNTIF(G1_10,J$7))+(COUNTIF(G2_1,$H61)*COUNTIF(G2_1,J$7))+(COUNTIF(G2_2,$H61)*COUNTIF(G2_2,J$7))+(COUNTIF(G2_3,$H61)*COUNTIF(G2_3,J$7))+(COUNTIF(G2_4,$H61)*COUNTIF(G2_4,J$7))+(COUNTIF(G2_5,$H61)*COUNTIF(G2_5,J$7))+(COUNTIF(G2_6,$H61)*COUNTIF(G2_6,J$7))+(COUNTIF(G2_7,$H61)*COUNTIF(G2_7,J$7))+(COUNTIF(G2_8,$H61)*COUNTIF(G2_8,J$7))+(COUNTIF(G2_9,$H61)*COUNTIF(G2_9,J$7))+(COUNTIF(G2_10,$H61)*COUNTIF(G2_10,J$7))+J167)</f>
        <v>0</v>
      </c>
      <c r="K61" s="98">
        <f t="shared" si="154"/>
        <v>0</v>
      </c>
      <c r="L61" s="98">
        <f t="shared" si="154"/>
        <v>1</v>
      </c>
      <c r="M61" s="98">
        <f t="shared" si="154"/>
        <v>1</v>
      </c>
      <c r="N61" s="98">
        <f t="shared" si="154"/>
        <v>0</v>
      </c>
      <c r="O61" s="98">
        <f t="shared" si="154"/>
        <v>0</v>
      </c>
      <c r="P61" s="98">
        <f t="shared" si="154"/>
        <v>1</v>
      </c>
      <c r="Q61" s="98">
        <f t="shared" si="154"/>
        <v>0</v>
      </c>
      <c r="R61" s="98">
        <f t="shared" si="154"/>
        <v>0</v>
      </c>
      <c r="S61" s="98">
        <f t="shared" si="154"/>
        <v>0</v>
      </c>
      <c r="T61" s="98">
        <f t="shared" si="154"/>
        <v>0</v>
      </c>
      <c r="U61" s="98">
        <f t="shared" si="154"/>
        <v>0</v>
      </c>
      <c r="V61" s="98">
        <f t="shared" si="154"/>
        <v>0</v>
      </c>
      <c r="W61" s="98">
        <f t="shared" si="154"/>
        <v>0</v>
      </c>
      <c r="X61" s="98">
        <f t="shared" si="154"/>
        <v>0</v>
      </c>
      <c r="Y61" s="98">
        <f t="shared" si="154"/>
        <v>0</v>
      </c>
      <c r="Z61" s="98">
        <f t="shared" si="154"/>
        <v>0</v>
      </c>
      <c r="AA61" s="98">
        <f t="shared" si="154"/>
        <v>0</v>
      </c>
      <c r="AB61" s="98">
        <f t="shared" si="154"/>
        <v>1</v>
      </c>
      <c r="AC61" s="98">
        <f t="shared" si="154"/>
        <v>0</v>
      </c>
      <c r="AD61" s="98">
        <f t="shared" si="154"/>
        <v>0</v>
      </c>
      <c r="AE61" s="98">
        <f t="shared" si="154"/>
        <v>3</v>
      </c>
      <c r="AF61" s="98">
        <f t="shared" si="154"/>
        <v>0</v>
      </c>
      <c r="AG61" s="98">
        <f t="shared" si="154"/>
        <v>0</v>
      </c>
      <c r="AH61" s="98">
        <f t="shared" si="154"/>
        <v>0</v>
      </c>
      <c r="AI61" s="98">
        <f t="shared" si="154"/>
        <v>0</v>
      </c>
      <c r="AJ61" s="98">
        <f t="shared" si="154"/>
        <v>1</v>
      </c>
      <c r="AK61" s="98">
        <f t="shared" si="154"/>
        <v>0</v>
      </c>
      <c r="AL61" s="98">
        <f t="shared" si="154"/>
        <v>0</v>
      </c>
      <c r="AM61" s="98">
        <f t="shared" si="154"/>
        <v>1</v>
      </c>
      <c r="AN61" s="98">
        <f t="shared" si="154"/>
        <v>0</v>
      </c>
      <c r="AO61" s="98">
        <f t="shared" si="154"/>
        <v>0</v>
      </c>
      <c r="AP61" s="98">
        <f t="shared" ref="AP61:BU61" si="155">IF(ROW()=COLUMN(),"-",(COUNTIF(G1_1,$H61)*COUNTIF(G1_1,AP$7))+(COUNTIF(G1_2,$H61)*COUNTIF(G1_2,AP$7))+(COUNTIF(G1_3,$H61)*COUNTIF(G1_3,AP$7))+(COUNTIF(G1_4,$H61)*COUNTIF(G1_4,AP$7))+(COUNTIF(G1_5,$H61)*COUNTIF(G1_5,AP$7))+(COUNTIF(G1_6,$H61)*COUNTIF(G1_6,AP$7))+(COUNTIF(G1_7,$H61)*COUNTIF(G1_7,AP$7))+(COUNTIF(G1_8,$H61)*COUNTIF(G1_8,AP$7))+(COUNTIF(G1_9,$H61)*COUNTIF(G1_9,AP$7))+(COUNTIF(G1_10,$H61)*COUNTIF(G1_10,AP$7))+(COUNTIF(G2_1,$H61)*COUNTIF(G2_1,AP$7))+(COUNTIF(G2_2,$H61)*COUNTIF(G2_2,AP$7))+(COUNTIF(G2_3,$H61)*COUNTIF(G2_3,AP$7))+(COUNTIF(G2_4,$H61)*COUNTIF(G2_4,AP$7))+(COUNTIF(G2_5,$H61)*COUNTIF(G2_5,AP$7))+(COUNTIF(G2_6,$H61)*COUNTIF(G2_6,AP$7))+(COUNTIF(G2_7,$H61)*COUNTIF(G2_7,AP$7))+(COUNTIF(G2_8,$H61)*COUNTIF(G2_8,AP$7))+(COUNTIF(G2_9,$H61)*COUNTIF(G2_9,AP$7))+(COUNTIF(G2_10,$H61)*COUNTIF(G2_10,AP$7))+AP167)</f>
        <v>0</v>
      </c>
      <c r="AQ61" s="98">
        <f t="shared" si="155"/>
        <v>0</v>
      </c>
      <c r="AR61" s="98">
        <f t="shared" si="155"/>
        <v>0</v>
      </c>
      <c r="AS61" s="98">
        <f t="shared" si="155"/>
        <v>0</v>
      </c>
      <c r="AT61" s="98">
        <f t="shared" si="155"/>
        <v>0</v>
      </c>
      <c r="AU61" s="98">
        <f t="shared" si="155"/>
        <v>2</v>
      </c>
      <c r="AV61" s="98">
        <f t="shared" si="155"/>
        <v>3</v>
      </c>
      <c r="AW61" s="98">
        <f t="shared" si="155"/>
        <v>0</v>
      </c>
      <c r="AX61" s="98">
        <f t="shared" si="155"/>
        <v>0</v>
      </c>
      <c r="AY61" s="98">
        <f t="shared" si="155"/>
        <v>0</v>
      </c>
      <c r="AZ61" s="98">
        <f t="shared" si="155"/>
        <v>0</v>
      </c>
      <c r="BA61" s="98">
        <f t="shared" si="155"/>
        <v>0</v>
      </c>
      <c r="BB61" s="98">
        <f t="shared" si="155"/>
        <v>0</v>
      </c>
      <c r="BC61" s="98">
        <f t="shared" si="155"/>
        <v>1</v>
      </c>
      <c r="BD61" s="98">
        <f t="shared" si="155"/>
        <v>0</v>
      </c>
      <c r="BE61" s="98">
        <f t="shared" si="155"/>
        <v>0</v>
      </c>
      <c r="BF61" s="98">
        <f t="shared" si="155"/>
        <v>0</v>
      </c>
      <c r="BG61" s="98">
        <f t="shared" si="155"/>
        <v>1</v>
      </c>
      <c r="BH61" s="98">
        <f t="shared" si="155"/>
        <v>1</v>
      </c>
      <c r="BI61" s="98" t="str">
        <f t="shared" si="155"/>
        <v>-</v>
      </c>
      <c r="BJ61" s="98">
        <f t="shared" si="155"/>
        <v>0</v>
      </c>
      <c r="BK61" s="98">
        <f t="shared" si="155"/>
        <v>0</v>
      </c>
      <c r="BL61" s="98">
        <f t="shared" si="155"/>
        <v>0</v>
      </c>
      <c r="BM61" s="98">
        <f t="shared" si="155"/>
        <v>0</v>
      </c>
      <c r="BN61" s="98">
        <f t="shared" si="155"/>
        <v>0</v>
      </c>
      <c r="BO61" s="98">
        <f t="shared" si="155"/>
        <v>0</v>
      </c>
      <c r="BP61" s="98">
        <f t="shared" si="155"/>
        <v>0</v>
      </c>
      <c r="BQ61" s="98">
        <f t="shared" si="155"/>
        <v>0</v>
      </c>
      <c r="BR61" s="98">
        <f t="shared" si="155"/>
        <v>0</v>
      </c>
      <c r="BS61" s="98">
        <f t="shared" si="155"/>
        <v>0</v>
      </c>
      <c r="BT61" s="98">
        <f t="shared" si="155"/>
        <v>0</v>
      </c>
      <c r="BU61" s="98">
        <f t="shared" si="155"/>
        <v>0</v>
      </c>
      <c r="BV61" s="98">
        <f t="shared" ref="BV61:DE61" si="156">IF(ROW()=COLUMN(),"-",(COUNTIF(G1_1,$H61)*COUNTIF(G1_1,BV$7))+(COUNTIF(G1_2,$H61)*COUNTIF(G1_2,BV$7))+(COUNTIF(G1_3,$H61)*COUNTIF(G1_3,BV$7))+(COUNTIF(G1_4,$H61)*COUNTIF(G1_4,BV$7))+(COUNTIF(G1_5,$H61)*COUNTIF(G1_5,BV$7))+(COUNTIF(G1_6,$H61)*COUNTIF(G1_6,BV$7))+(COUNTIF(G1_7,$H61)*COUNTIF(G1_7,BV$7))+(COUNTIF(G1_8,$H61)*COUNTIF(G1_8,BV$7))+(COUNTIF(G1_9,$H61)*COUNTIF(G1_9,BV$7))+(COUNTIF(G1_10,$H61)*COUNTIF(G1_10,BV$7))+(COUNTIF(G2_1,$H61)*COUNTIF(G2_1,BV$7))+(COUNTIF(G2_2,$H61)*COUNTIF(G2_2,BV$7))+(COUNTIF(G2_3,$H61)*COUNTIF(G2_3,BV$7))+(COUNTIF(G2_4,$H61)*COUNTIF(G2_4,BV$7))+(COUNTIF(G2_5,$H61)*COUNTIF(G2_5,BV$7))+(COUNTIF(G2_6,$H61)*COUNTIF(G2_6,BV$7))+(COUNTIF(G2_7,$H61)*COUNTIF(G2_7,BV$7))+(COUNTIF(G2_8,$H61)*COUNTIF(G2_8,BV$7))+(COUNTIF(G2_9,$H61)*COUNTIF(G2_9,BV$7))+(COUNTIF(G2_10,$H61)*COUNTIF(G2_10,BV$7))+BV167)</f>
        <v>0</v>
      </c>
      <c r="BW61" s="98">
        <f t="shared" si="156"/>
        <v>0</v>
      </c>
      <c r="BX61" s="98">
        <f t="shared" si="156"/>
        <v>0</v>
      </c>
      <c r="BY61" s="98">
        <f t="shared" si="156"/>
        <v>0</v>
      </c>
      <c r="BZ61" s="98">
        <f t="shared" si="156"/>
        <v>0</v>
      </c>
      <c r="CA61" s="98">
        <f t="shared" si="156"/>
        <v>0</v>
      </c>
      <c r="CB61" s="98">
        <f t="shared" si="156"/>
        <v>0</v>
      </c>
      <c r="CC61" s="98">
        <f t="shared" si="156"/>
        <v>0</v>
      </c>
      <c r="CD61" s="98">
        <f t="shared" si="156"/>
        <v>0</v>
      </c>
      <c r="CE61" s="98">
        <f t="shared" si="156"/>
        <v>0</v>
      </c>
      <c r="CF61" s="98">
        <f t="shared" si="156"/>
        <v>0</v>
      </c>
      <c r="CG61" s="98">
        <f t="shared" si="156"/>
        <v>0</v>
      </c>
      <c r="CH61" s="98">
        <f t="shared" si="156"/>
        <v>0</v>
      </c>
      <c r="CI61" s="98">
        <f t="shared" si="156"/>
        <v>0</v>
      </c>
      <c r="CJ61" s="98">
        <f t="shared" si="156"/>
        <v>0</v>
      </c>
      <c r="CK61" s="98">
        <f t="shared" si="156"/>
        <v>0</v>
      </c>
      <c r="CL61" s="98">
        <f t="shared" si="156"/>
        <v>0</v>
      </c>
      <c r="CM61" s="98">
        <f t="shared" si="156"/>
        <v>0</v>
      </c>
      <c r="CN61" s="98">
        <f t="shared" si="156"/>
        <v>0</v>
      </c>
      <c r="CO61" s="98">
        <f t="shared" si="156"/>
        <v>0</v>
      </c>
      <c r="CP61" s="98">
        <f t="shared" si="156"/>
        <v>0</v>
      </c>
      <c r="CQ61" s="98">
        <f t="shared" si="156"/>
        <v>0</v>
      </c>
      <c r="CR61" s="98">
        <f t="shared" si="156"/>
        <v>0</v>
      </c>
      <c r="CS61" s="98">
        <f t="shared" si="156"/>
        <v>0</v>
      </c>
      <c r="CT61" s="98">
        <f t="shared" si="156"/>
        <v>0</v>
      </c>
      <c r="CU61" s="98">
        <f t="shared" si="156"/>
        <v>0</v>
      </c>
      <c r="CV61" s="98">
        <f t="shared" si="156"/>
        <v>0</v>
      </c>
      <c r="CW61" s="98">
        <f t="shared" si="156"/>
        <v>0</v>
      </c>
      <c r="CX61" s="98">
        <f t="shared" si="156"/>
        <v>0</v>
      </c>
      <c r="CY61" s="98">
        <f t="shared" si="156"/>
        <v>0</v>
      </c>
      <c r="CZ61" s="98">
        <f t="shared" si="156"/>
        <v>0</v>
      </c>
      <c r="DA61" s="98">
        <f t="shared" si="156"/>
        <v>0</v>
      </c>
      <c r="DB61" s="98">
        <f t="shared" si="156"/>
        <v>0</v>
      </c>
      <c r="DC61" s="98">
        <f t="shared" si="156"/>
        <v>0</v>
      </c>
      <c r="DD61" s="98">
        <f t="shared" si="156"/>
        <v>0</v>
      </c>
      <c r="DE61" s="98">
        <f t="shared" si="156"/>
        <v>0</v>
      </c>
      <c r="DF61">
        <f t="shared" si="6"/>
        <v>2.4</v>
      </c>
    </row>
    <row r="62" spans="8:110" ht="15.75">
      <c r="H62" s="64">
        <f>Registration!B63</f>
        <v>53</v>
      </c>
      <c r="I62" s="1" t="str">
        <f>Registration!C63</f>
        <v>David Aber</v>
      </c>
      <c r="J62" s="98">
        <f t="shared" ref="J62:AO62" si="157">IF(ROW()=COLUMN(),"-",(COUNTIF(G1_1,$H62)*COUNTIF(G1_1,J$7))+(COUNTIF(G1_2,$H62)*COUNTIF(G1_2,J$7))+(COUNTIF(G1_3,$H62)*COUNTIF(G1_3,J$7))+(COUNTIF(G1_4,$H62)*COUNTIF(G1_4,J$7))+(COUNTIF(G1_5,$H62)*COUNTIF(G1_5,J$7))+(COUNTIF(G1_6,$H62)*COUNTIF(G1_6,J$7))+(COUNTIF(G1_7,$H62)*COUNTIF(G1_7,J$7))+(COUNTIF(G1_8,$H62)*COUNTIF(G1_8,J$7))+(COUNTIF(G1_9,$H62)*COUNTIF(G1_9,J$7))+(COUNTIF(G1_10,$H62)*COUNTIF(G1_10,J$7))+(COUNTIF(G2_1,$H62)*COUNTIF(G2_1,J$7))+(COUNTIF(G2_2,$H62)*COUNTIF(G2_2,J$7))+(COUNTIF(G2_3,$H62)*COUNTIF(G2_3,J$7))+(COUNTIF(G2_4,$H62)*COUNTIF(G2_4,J$7))+(COUNTIF(G2_5,$H62)*COUNTIF(G2_5,J$7))+(COUNTIF(G2_6,$H62)*COUNTIF(G2_6,J$7))+(COUNTIF(G2_7,$H62)*COUNTIF(G2_7,J$7))+(COUNTIF(G2_8,$H62)*COUNTIF(G2_8,J$7))+(COUNTIF(G2_9,$H62)*COUNTIF(G2_9,J$7))+(COUNTIF(G2_10,$H62)*COUNTIF(G2_10,J$7))+J168)</f>
        <v>2</v>
      </c>
      <c r="K62" s="98">
        <f t="shared" si="157"/>
        <v>1</v>
      </c>
      <c r="L62" s="98">
        <f t="shared" si="157"/>
        <v>0</v>
      </c>
      <c r="M62" s="98">
        <f t="shared" si="157"/>
        <v>0</v>
      </c>
      <c r="N62" s="98">
        <f t="shared" si="157"/>
        <v>0</v>
      </c>
      <c r="O62" s="98">
        <f t="shared" si="157"/>
        <v>0</v>
      </c>
      <c r="P62" s="98">
        <f t="shared" si="157"/>
        <v>0</v>
      </c>
      <c r="Q62" s="98">
        <f t="shared" si="157"/>
        <v>2</v>
      </c>
      <c r="R62" s="98">
        <f t="shared" si="157"/>
        <v>2</v>
      </c>
      <c r="S62" s="98">
        <f t="shared" si="157"/>
        <v>1</v>
      </c>
      <c r="T62" s="98">
        <f t="shared" si="157"/>
        <v>3</v>
      </c>
      <c r="U62" s="98">
        <f t="shared" si="157"/>
        <v>1</v>
      </c>
      <c r="V62" s="98">
        <f t="shared" si="157"/>
        <v>0</v>
      </c>
      <c r="W62" s="98">
        <f t="shared" si="157"/>
        <v>0</v>
      </c>
      <c r="X62" s="98">
        <f t="shared" si="157"/>
        <v>0</v>
      </c>
      <c r="Y62" s="98">
        <f t="shared" si="157"/>
        <v>0</v>
      </c>
      <c r="Z62" s="98">
        <f t="shared" si="157"/>
        <v>0</v>
      </c>
      <c r="AA62" s="98">
        <f t="shared" si="157"/>
        <v>0</v>
      </c>
      <c r="AB62" s="98">
        <f t="shared" si="157"/>
        <v>0</v>
      </c>
      <c r="AC62" s="98">
        <f t="shared" si="157"/>
        <v>0</v>
      </c>
      <c r="AD62" s="98">
        <f t="shared" si="157"/>
        <v>0</v>
      </c>
      <c r="AE62" s="98">
        <f t="shared" si="157"/>
        <v>0</v>
      </c>
      <c r="AF62" s="98">
        <f t="shared" si="157"/>
        <v>0</v>
      </c>
      <c r="AG62" s="98">
        <f t="shared" si="157"/>
        <v>1</v>
      </c>
      <c r="AH62" s="98">
        <f t="shared" si="157"/>
        <v>0</v>
      </c>
      <c r="AI62" s="98">
        <f t="shared" si="157"/>
        <v>0</v>
      </c>
      <c r="AJ62" s="98">
        <f t="shared" si="157"/>
        <v>0</v>
      </c>
      <c r="AK62" s="98">
        <f t="shared" si="157"/>
        <v>0</v>
      </c>
      <c r="AL62" s="98">
        <f t="shared" si="157"/>
        <v>0</v>
      </c>
      <c r="AM62" s="98">
        <f t="shared" si="157"/>
        <v>1</v>
      </c>
      <c r="AN62" s="98">
        <f t="shared" si="157"/>
        <v>0</v>
      </c>
      <c r="AO62" s="98">
        <f t="shared" si="157"/>
        <v>0</v>
      </c>
      <c r="AP62" s="98">
        <f t="shared" ref="AP62:BU62" si="158">IF(ROW()=COLUMN(),"-",(COUNTIF(G1_1,$H62)*COUNTIF(G1_1,AP$7))+(COUNTIF(G1_2,$H62)*COUNTIF(G1_2,AP$7))+(COUNTIF(G1_3,$H62)*COUNTIF(G1_3,AP$7))+(COUNTIF(G1_4,$H62)*COUNTIF(G1_4,AP$7))+(COUNTIF(G1_5,$H62)*COUNTIF(G1_5,AP$7))+(COUNTIF(G1_6,$H62)*COUNTIF(G1_6,AP$7))+(COUNTIF(G1_7,$H62)*COUNTIF(G1_7,AP$7))+(COUNTIF(G1_8,$H62)*COUNTIF(G1_8,AP$7))+(COUNTIF(G1_9,$H62)*COUNTIF(G1_9,AP$7))+(COUNTIF(G1_10,$H62)*COUNTIF(G1_10,AP$7))+(COUNTIF(G2_1,$H62)*COUNTIF(G2_1,AP$7))+(COUNTIF(G2_2,$H62)*COUNTIF(G2_2,AP$7))+(COUNTIF(G2_3,$H62)*COUNTIF(G2_3,AP$7))+(COUNTIF(G2_4,$H62)*COUNTIF(G2_4,AP$7))+(COUNTIF(G2_5,$H62)*COUNTIF(G2_5,AP$7))+(COUNTIF(G2_6,$H62)*COUNTIF(G2_6,AP$7))+(COUNTIF(G2_7,$H62)*COUNTIF(G2_7,AP$7))+(COUNTIF(G2_8,$H62)*COUNTIF(G2_8,AP$7))+(COUNTIF(G2_9,$H62)*COUNTIF(G2_9,AP$7))+(COUNTIF(G2_10,$H62)*COUNTIF(G2_10,AP$7))+AP168)</f>
        <v>0</v>
      </c>
      <c r="AQ62" s="98">
        <f t="shared" si="158"/>
        <v>0</v>
      </c>
      <c r="AR62" s="98">
        <f t="shared" si="158"/>
        <v>0</v>
      </c>
      <c r="AS62" s="98">
        <f t="shared" si="158"/>
        <v>0</v>
      </c>
      <c r="AT62" s="98">
        <f t="shared" si="158"/>
        <v>0</v>
      </c>
      <c r="AU62" s="98">
        <f t="shared" si="158"/>
        <v>0</v>
      </c>
      <c r="AV62" s="98">
        <f t="shared" si="158"/>
        <v>1</v>
      </c>
      <c r="AW62" s="98">
        <f t="shared" si="158"/>
        <v>0</v>
      </c>
      <c r="AX62" s="98">
        <f t="shared" si="158"/>
        <v>0</v>
      </c>
      <c r="AY62" s="98">
        <f t="shared" si="158"/>
        <v>0</v>
      </c>
      <c r="AZ62" s="98">
        <f t="shared" si="158"/>
        <v>0</v>
      </c>
      <c r="BA62" s="98">
        <f t="shared" si="158"/>
        <v>0</v>
      </c>
      <c r="BB62" s="98">
        <f t="shared" si="158"/>
        <v>0</v>
      </c>
      <c r="BC62" s="98">
        <f t="shared" si="158"/>
        <v>2</v>
      </c>
      <c r="BD62" s="98">
        <f t="shared" si="158"/>
        <v>0</v>
      </c>
      <c r="BE62" s="98">
        <f t="shared" si="158"/>
        <v>0</v>
      </c>
      <c r="BF62" s="98">
        <f t="shared" si="158"/>
        <v>1</v>
      </c>
      <c r="BG62" s="98">
        <f t="shared" si="158"/>
        <v>0</v>
      </c>
      <c r="BH62" s="98">
        <f t="shared" si="158"/>
        <v>0</v>
      </c>
      <c r="BI62" s="98">
        <f t="shared" si="158"/>
        <v>0</v>
      </c>
      <c r="BJ62" s="98" t="str">
        <f t="shared" si="158"/>
        <v>-</v>
      </c>
      <c r="BK62" s="98">
        <f t="shared" si="158"/>
        <v>2</v>
      </c>
      <c r="BL62" s="98">
        <f t="shared" si="158"/>
        <v>0</v>
      </c>
      <c r="BM62" s="98">
        <f t="shared" si="158"/>
        <v>0</v>
      </c>
      <c r="BN62" s="98">
        <f t="shared" si="158"/>
        <v>0</v>
      </c>
      <c r="BO62" s="98">
        <f t="shared" si="158"/>
        <v>0</v>
      </c>
      <c r="BP62" s="98">
        <f t="shared" si="158"/>
        <v>0</v>
      </c>
      <c r="BQ62" s="98">
        <f t="shared" si="158"/>
        <v>0</v>
      </c>
      <c r="BR62" s="98">
        <f t="shared" si="158"/>
        <v>0</v>
      </c>
      <c r="BS62" s="98">
        <f t="shared" si="158"/>
        <v>0</v>
      </c>
      <c r="BT62" s="98">
        <f t="shared" si="158"/>
        <v>0</v>
      </c>
      <c r="BU62" s="98">
        <f t="shared" si="158"/>
        <v>0</v>
      </c>
      <c r="BV62" s="98">
        <f t="shared" ref="BV62:DE62" si="159">IF(ROW()=COLUMN(),"-",(COUNTIF(G1_1,$H62)*COUNTIF(G1_1,BV$7))+(COUNTIF(G1_2,$H62)*COUNTIF(G1_2,BV$7))+(COUNTIF(G1_3,$H62)*COUNTIF(G1_3,BV$7))+(COUNTIF(G1_4,$H62)*COUNTIF(G1_4,BV$7))+(COUNTIF(G1_5,$H62)*COUNTIF(G1_5,BV$7))+(COUNTIF(G1_6,$H62)*COUNTIF(G1_6,BV$7))+(COUNTIF(G1_7,$H62)*COUNTIF(G1_7,BV$7))+(COUNTIF(G1_8,$H62)*COUNTIF(G1_8,BV$7))+(COUNTIF(G1_9,$H62)*COUNTIF(G1_9,BV$7))+(COUNTIF(G1_10,$H62)*COUNTIF(G1_10,BV$7))+(COUNTIF(G2_1,$H62)*COUNTIF(G2_1,BV$7))+(COUNTIF(G2_2,$H62)*COUNTIF(G2_2,BV$7))+(COUNTIF(G2_3,$H62)*COUNTIF(G2_3,BV$7))+(COUNTIF(G2_4,$H62)*COUNTIF(G2_4,BV$7))+(COUNTIF(G2_5,$H62)*COUNTIF(G2_5,BV$7))+(COUNTIF(G2_6,$H62)*COUNTIF(G2_6,BV$7))+(COUNTIF(G2_7,$H62)*COUNTIF(G2_7,BV$7))+(COUNTIF(G2_8,$H62)*COUNTIF(G2_8,BV$7))+(COUNTIF(G2_9,$H62)*COUNTIF(G2_9,BV$7))+(COUNTIF(G2_10,$H62)*COUNTIF(G2_10,BV$7))+BV168)</f>
        <v>0</v>
      </c>
      <c r="BW62" s="98">
        <f t="shared" si="159"/>
        <v>0</v>
      </c>
      <c r="BX62" s="98">
        <f t="shared" si="159"/>
        <v>0</v>
      </c>
      <c r="BY62" s="98">
        <f t="shared" si="159"/>
        <v>0</v>
      </c>
      <c r="BZ62" s="98">
        <f t="shared" si="159"/>
        <v>0</v>
      </c>
      <c r="CA62" s="98">
        <f t="shared" si="159"/>
        <v>0</v>
      </c>
      <c r="CB62" s="98">
        <f t="shared" si="159"/>
        <v>0</v>
      </c>
      <c r="CC62" s="98">
        <f t="shared" si="159"/>
        <v>0</v>
      </c>
      <c r="CD62" s="98">
        <f t="shared" si="159"/>
        <v>0</v>
      </c>
      <c r="CE62" s="98">
        <f t="shared" si="159"/>
        <v>0</v>
      </c>
      <c r="CF62" s="98">
        <f t="shared" si="159"/>
        <v>0</v>
      </c>
      <c r="CG62" s="98">
        <f t="shared" si="159"/>
        <v>0</v>
      </c>
      <c r="CH62" s="98">
        <f t="shared" si="159"/>
        <v>0</v>
      </c>
      <c r="CI62" s="98">
        <f t="shared" si="159"/>
        <v>0</v>
      </c>
      <c r="CJ62" s="98">
        <f t="shared" si="159"/>
        <v>0</v>
      </c>
      <c r="CK62" s="98">
        <f t="shared" si="159"/>
        <v>0</v>
      </c>
      <c r="CL62" s="98">
        <f t="shared" si="159"/>
        <v>0</v>
      </c>
      <c r="CM62" s="98">
        <f t="shared" si="159"/>
        <v>0</v>
      </c>
      <c r="CN62" s="98">
        <f t="shared" si="159"/>
        <v>0</v>
      </c>
      <c r="CO62" s="98">
        <f t="shared" si="159"/>
        <v>0</v>
      </c>
      <c r="CP62" s="98">
        <f t="shared" si="159"/>
        <v>0</v>
      </c>
      <c r="CQ62" s="98">
        <f t="shared" si="159"/>
        <v>0</v>
      </c>
      <c r="CR62" s="98">
        <f t="shared" si="159"/>
        <v>0</v>
      </c>
      <c r="CS62" s="98">
        <f t="shared" si="159"/>
        <v>0</v>
      </c>
      <c r="CT62" s="98">
        <f t="shared" si="159"/>
        <v>0</v>
      </c>
      <c r="CU62" s="98">
        <f t="shared" si="159"/>
        <v>0</v>
      </c>
      <c r="CV62" s="98">
        <f t="shared" si="159"/>
        <v>0</v>
      </c>
      <c r="CW62" s="98">
        <f t="shared" si="159"/>
        <v>0</v>
      </c>
      <c r="CX62" s="98">
        <f t="shared" si="159"/>
        <v>0</v>
      </c>
      <c r="CY62" s="98">
        <f t="shared" si="159"/>
        <v>0</v>
      </c>
      <c r="CZ62" s="98">
        <f t="shared" si="159"/>
        <v>0</v>
      </c>
      <c r="DA62" s="98">
        <f t="shared" si="159"/>
        <v>0</v>
      </c>
      <c r="DB62" s="98">
        <f t="shared" si="159"/>
        <v>0</v>
      </c>
      <c r="DC62" s="98">
        <f t="shared" si="159"/>
        <v>0</v>
      </c>
      <c r="DD62" s="98">
        <f t="shared" si="159"/>
        <v>0</v>
      </c>
      <c r="DE62" s="98">
        <f t="shared" si="159"/>
        <v>0</v>
      </c>
      <c r="DF62">
        <f t="shared" si="6"/>
        <v>2.6</v>
      </c>
    </row>
    <row r="63" spans="8:110" ht="15.75">
      <c r="H63" s="64">
        <f>Registration!B64</f>
        <v>54</v>
      </c>
      <c r="I63" s="1" t="str">
        <f>Registration!C64</f>
        <v>Dale Maxfield</v>
      </c>
      <c r="J63" s="98">
        <f t="shared" ref="J63:AO63" si="160">IF(ROW()=COLUMN(),"-",(COUNTIF(G1_1,$H63)*COUNTIF(G1_1,J$7))+(COUNTIF(G1_2,$H63)*COUNTIF(G1_2,J$7))+(COUNTIF(G1_3,$H63)*COUNTIF(G1_3,J$7))+(COUNTIF(G1_4,$H63)*COUNTIF(G1_4,J$7))+(COUNTIF(G1_5,$H63)*COUNTIF(G1_5,J$7))+(COUNTIF(G1_6,$H63)*COUNTIF(G1_6,J$7))+(COUNTIF(G1_7,$H63)*COUNTIF(G1_7,J$7))+(COUNTIF(G1_8,$H63)*COUNTIF(G1_8,J$7))+(COUNTIF(G1_9,$H63)*COUNTIF(G1_9,J$7))+(COUNTIF(G1_10,$H63)*COUNTIF(G1_10,J$7))+(COUNTIF(G2_1,$H63)*COUNTIF(G2_1,J$7))+(COUNTIF(G2_2,$H63)*COUNTIF(G2_2,J$7))+(COUNTIF(G2_3,$H63)*COUNTIF(G2_3,J$7))+(COUNTIF(G2_4,$H63)*COUNTIF(G2_4,J$7))+(COUNTIF(G2_5,$H63)*COUNTIF(G2_5,J$7))+(COUNTIF(G2_6,$H63)*COUNTIF(G2_6,J$7))+(COUNTIF(G2_7,$H63)*COUNTIF(G2_7,J$7))+(COUNTIF(G2_8,$H63)*COUNTIF(G2_8,J$7))+(COUNTIF(G2_9,$H63)*COUNTIF(G2_9,J$7))+(COUNTIF(G2_10,$H63)*COUNTIF(G2_10,J$7))+J169)</f>
        <v>0</v>
      </c>
      <c r="K63" s="98">
        <f t="shared" si="160"/>
        <v>0</v>
      </c>
      <c r="L63" s="98">
        <f t="shared" si="160"/>
        <v>0</v>
      </c>
      <c r="M63" s="98">
        <f t="shared" si="160"/>
        <v>0</v>
      </c>
      <c r="N63" s="98">
        <f t="shared" si="160"/>
        <v>0</v>
      </c>
      <c r="O63" s="98">
        <f t="shared" si="160"/>
        <v>1</v>
      </c>
      <c r="P63" s="98">
        <f t="shared" si="160"/>
        <v>0</v>
      </c>
      <c r="Q63" s="98">
        <f t="shared" si="160"/>
        <v>2</v>
      </c>
      <c r="R63" s="98">
        <f t="shared" si="160"/>
        <v>0</v>
      </c>
      <c r="S63" s="98">
        <f t="shared" si="160"/>
        <v>0</v>
      </c>
      <c r="T63" s="98">
        <f t="shared" si="160"/>
        <v>0</v>
      </c>
      <c r="U63" s="98">
        <f t="shared" si="160"/>
        <v>0</v>
      </c>
      <c r="V63" s="98">
        <f t="shared" si="160"/>
        <v>0</v>
      </c>
      <c r="W63" s="98">
        <f t="shared" si="160"/>
        <v>0</v>
      </c>
      <c r="X63" s="98">
        <f t="shared" si="160"/>
        <v>0</v>
      </c>
      <c r="Y63" s="98">
        <f t="shared" si="160"/>
        <v>0</v>
      </c>
      <c r="Z63" s="98">
        <f t="shared" si="160"/>
        <v>1</v>
      </c>
      <c r="AA63" s="98">
        <f t="shared" si="160"/>
        <v>1</v>
      </c>
      <c r="AB63" s="98">
        <f t="shared" si="160"/>
        <v>0</v>
      </c>
      <c r="AC63" s="98">
        <f t="shared" si="160"/>
        <v>0</v>
      </c>
      <c r="AD63" s="98">
        <f t="shared" si="160"/>
        <v>0</v>
      </c>
      <c r="AE63" s="98">
        <f t="shared" si="160"/>
        <v>0</v>
      </c>
      <c r="AF63" s="98">
        <f t="shared" si="160"/>
        <v>0</v>
      </c>
      <c r="AG63" s="98">
        <f t="shared" si="160"/>
        <v>0</v>
      </c>
      <c r="AH63" s="98">
        <f t="shared" si="160"/>
        <v>0</v>
      </c>
      <c r="AI63" s="98">
        <f t="shared" si="160"/>
        <v>0</v>
      </c>
      <c r="AJ63" s="98">
        <f t="shared" si="160"/>
        <v>0</v>
      </c>
      <c r="AK63" s="98">
        <f t="shared" si="160"/>
        <v>0</v>
      </c>
      <c r="AL63" s="98">
        <f t="shared" si="160"/>
        <v>0</v>
      </c>
      <c r="AM63" s="98">
        <f t="shared" si="160"/>
        <v>0</v>
      </c>
      <c r="AN63" s="98">
        <f t="shared" si="160"/>
        <v>0</v>
      </c>
      <c r="AO63" s="98">
        <f t="shared" si="160"/>
        <v>0</v>
      </c>
      <c r="AP63" s="98">
        <f t="shared" ref="AP63:BU63" si="161">IF(ROW()=COLUMN(),"-",(COUNTIF(G1_1,$H63)*COUNTIF(G1_1,AP$7))+(COUNTIF(G1_2,$H63)*COUNTIF(G1_2,AP$7))+(COUNTIF(G1_3,$H63)*COUNTIF(G1_3,AP$7))+(COUNTIF(G1_4,$H63)*COUNTIF(G1_4,AP$7))+(COUNTIF(G1_5,$H63)*COUNTIF(G1_5,AP$7))+(COUNTIF(G1_6,$H63)*COUNTIF(G1_6,AP$7))+(COUNTIF(G1_7,$H63)*COUNTIF(G1_7,AP$7))+(COUNTIF(G1_8,$H63)*COUNTIF(G1_8,AP$7))+(COUNTIF(G1_9,$H63)*COUNTIF(G1_9,AP$7))+(COUNTIF(G1_10,$H63)*COUNTIF(G1_10,AP$7))+(COUNTIF(G2_1,$H63)*COUNTIF(G2_1,AP$7))+(COUNTIF(G2_2,$H63)*COUNTIF(G2_2,AP$7))+(COUNTIF(G2_3,$H63)*COUNTIF(G2_3,AP$7))+(COUNTIF(G2_4,$H63)*COUNTIF(G2_4,AP$7))+(COUNTIF(G2_5,$H63)*COUNTIF(G2_5,AP$7))+(COUNTIF(G2_6,$H63)*COUNTIF(G2_6,AP$7))+(COUNTIF(G2_7,$H63)*COUNTIF(G2_7,AP$7))+(COUNTIF(G2_8,$H63)*COUNTIF(G2_8,AP$7))+(COUNTIF(G2_9,$H63)*COUNTIF(G2_9,AP$7))+(COUNTIF(G2_10,$H63)*COUNTIF(G2_10,AP$7))+AP169)</f>
        <v>0</v>
      </c>
      <c r="AQ63" s="98">
        <f t="shared" si="161"/>
        <v>0</v>
      </c>
      <c r="AR63" s="98">
        <f t="shared" si="161"/>
        <v>0</v>
      </c>
      <c r="AS63" s="98">
        <f t="shared" si="161"/>
        <v>0</v>
      </c>
      <c r="AT63" s="98">
        <f t="shared" si="161"/>
        <v>0</v>
      </c>
      <c r="AU63" s="98">
        <f t="shared" si="161"/>
        <v>0</v>
      </c>
      <c r="AV63" s="98">
        <f t="shared" si="161"/>
        <v>1</v>
      </c>
      <c r="AW63" s="98">
        <f t="shared" si="161"/>
        <v>0</v>
      </c>
      <c r="AX63" s="98">
        <f t="shared" si="161"/>
        <v>0</v>
      </c>
      <c r="AY63" s="98">
        <f t="shared" si="161"/>
        <v>0</v>
      </c>
      <c r="AZ63" s="98">
        <f t="shared" si="161"/>
        <v>0</v>
      </c>
      <c r="BA63" s="98">
        <f t="shared" si="161"/>
        <v>0</v>
      </c>
      <c r="BB63" s="98">
        <f t="shared" si="161"/>
        <v>0</v>
      </c>
      <c r="BC63" s="98">
        <f t="shared" si="161"/>
        <v>1</v>
      </c>
      <c r="BD63" s="98">
        <f t="shared" si="161"/>
        <v>0</v>
      </c>
      <c r="BE63" s="98">
        <f t="shared" si="161"/>
        <v>0</v>
      </c>
      <c r="BF63" s="98">
        <f t="shared" si="161"/>
        <v>1</v>
      </c>
      <c r="BG63" s="98">
        <f t="shared" si="161"/>
        <v>0</v>
      </c>
      <c r="BH63" s="98">
        <f t="shared" si="161"/>
        <v>0</v>
      </c>
      <c r="BI63" s="98">
        <f t="shared" si="161"/>
        <v>0</v>
      </c>
      <c r="BJ63" s="98">
        <f t="shared" si="161"/>
        <v>2</v>
      </c>
      <c r="BK63" s="98" t="str">
        <f t="shared" si="161"/>
        <v>-</v>
      </c>
      <c r="BL63" s="98">
        <f t="shared" si="161"/>
        <v>0</v>
      </c>
      <c r="BM63" s="98">
        <f t="shared" si="161"/>
        <v>0</v>
      </c>
      <c r="BN63" s="98">
        <f t="shared" si="161"/>
        <v>0</v>
      </c>
      <c r="BO63" s="98">
        <f t="shared" si="161"/>
        <v>0</v>
      </c>
      <c r="BP63" s="98">
        <f t="shared" si="161"/>
        <v>0</v>
      </c>
      <c r="BQ63" s="98">
        <f t="shared" si="161"/>
        <v>0</v>
      </c>
      <c r="BR63" s="98">
        <f t="shared" si="161"/>
        <v>0</v>
      </c>
      <c r="BS63" s="98">
        <f t="shared" si="161"/>
        <v>0</v>
      </c>
      <c r="BT63" s="98">
        <f t="shared" si="161"/>
        <v>0</v>
      </c>
      <c r="BU63" s="98">
        <f t="shared" si="161"/>
        <v>0</v>
      </c>
      <c r="BV63" s="98">
        <f t="shared" ref="BV63:DE63" si="162">IF(ROW()=COLUMN(),"-",(COUNTIF(G1_1,$H63)*COUNTIF(G1_1,BV$7))+(COUNTIF(G1_2,$H63)*COUNTIF(G1_2,BV$7))+(COUNTIF(G1_3,$H63)*COUNTIF(G1_3,BV$7))+(COUNTIF(G1_4,$H63)*COUNTIF(G1_4,BV$7))+(COUNTIF(G1_5,$H63)*COUNTIF(G1_5,BV$7))+(COUNTIF(G1_6,$H63)*COUNTIF(G1_6,BV$7))+(COUNTIF(G1_7,$H63)*COUNTIF(G1_7,BV$7))+(COUNTIF(G1_8,$H63)*COUNTIF(G1_8,BV$7))+(COUNTIF(G1_9,$H63)*COUNTIF(G1_9,BV$7))+(COUNTIF(G1_10,$H63)*COUNTIF(G1_10,BV$7))+(COUNTIF(G2_1,$H63)*COUNTIF(G2_1,BV$7))+(COUNTIF(G2_2,$H63)*COUNTIF(G2_2,BV$7))+(COUNTIF(G2_3,$H63)*COUNTIF(G2_3,BV$7))+(COUNTIF(G2_4,$H63)*COUNTIF(G2_4,BV$7))+(COUNTIF(G2_5,$H63)*COUNTIF(G2_5,BV$7))+(COUNTIF(G2_6,$H63)*COUNTIF(G2_6,BV$7))+(COUNTIF(G2_7,$H63)*COUNTIF(G2_7,BV$7))+(COUNTIF(G2_8,$H63)*COUNTIF(G2_8,BV$7))+(COUNTIF(G2_9,$H63)*COUNTIF(G2_9,BV$7))+(COUNTIF(G2_10,$H63)*COUNTIF(G2_10,BV$7))+BV169)</f>
        <v>0</v>
      </c>
      <c r="BW63" s="98">
        <f t="shared" si="162"/>
        <v>0</v>
      </c>
      <c r="BX63" s="98">
        <f t="shared" si="162"/>
        <v>0</v>
      </c>
      <c r="BY63" s="98">
        <f t="shared" si="162"/>
        <v>0</v>
      </c>
      <c r="BZ63" s="98">
        <f t="shared" si="162"/>
        <v>0</v>
      </c>
      <c r="CA63" s="98">
        <f t="shared" si="162"/>
        <v>0</v>
      </c>
      <c r="CB63" s="98">
        <f t="shared" si="162"/>
        <v>0</v>
      </c>
      <c r="CC63" s="98">
        <f t="shared" si="162"/>
        <v>0</v>
      </c>
      <c r="CD63" s="98">
        <f t="shared" si="162"/>
        <v>0</v>
      </c>
      <c r="CE63" s="98">
        <f t="shared" si="162"/>
        <v>0</v>
      </c>
      <c r="CF63" s="98">
        <f t="shared" si="162"/>
        <v>0</v>
      </c>
      <c r="CG63" s="98">
        <f t="shared" si="162"/>
        <v>0</v>
      </c>
      <c r="CH63" s="98">
        <f t="shared" si="162"/>
        <v>0</v>
      </c>
      <c r="CI63" s="98">
        <f t="shared" si="162"/>
        <v>0</v>
      </c>
      <c r="CJ63" s="98">
        <f t="shared" si="162"/>
        <v>0</v>
      </c>
      <c r="CK63" s="98">
        <f t="shared" si="162"/>
        <v>0</v>
      </c>
      <c r="CL63" s="98">
        <f t="shared" si="162"/>
        <v>0</v>
      </c>
      <c r="CM63" s="98">
        <f t="shared" si="162"/>
        <v>0</v>
      </c>
      <c r="CN63" s="98">
        <f t="shared" si="162"/>
        <v>0</v>
      </c>
      <c r="CO63" s="98">
        <f t="shared" si="162"/>
        <v>0</v>
      </c>
      <c r="CP63" s="98">
        <f t="shared" si="162"/>
        <v>0</v>
      </c>
      <c r="CQ63" s="98">
        <f t="shared" si="162"/>
        <v>0</v>
      </c>
      <c r="CR63" s="98">
        <f t="shared" si="162"/>
        <v>0</v>
      </c>
      <c r="CS63" s="98">
        <f t="shared" si="162"/>
        <v>0</v>
      </c>
      <c r="CT63" s="98">
        <f t="shared" si="162"/>
        <v>0</v>
      </c>
      <c r="CU63" s="98">
        <f t="shared" si="162"/>
        <v>0</v>
      </c>
      <c r="CV63" s="98">
        <f t="shared" si="162"/>
        <v>0</v>
      </c>
      <c r="CW63" s="98">
        <f t="shared" si="162"/>
        <v>0</v>
      </c>
      <c r="CX63" s="98">
        <f t="shared" si="162"/>
        <v>0</v>
      </c>
      <c r="CY63" s="98">
        <f t="shared" si="162"/>
        <v>0</v>
      </c>
      <c r="CZ63" s="98">
        <f t="shared" si="162"/>
        <v>0</v>
      </c>
      <c r="DA63" s="98">
        <f t="shared" si="162"/>
        <v>0</v>
      </c>
      <c r="DB63" s="98">
        <f t="shared" si="162"/>
        <v>0</v>
      </c>
      <c r="DC63" s="98">
        <f t="shared" si="162"/>
        <v>0</v>
      </c>
      <c r="DD63" s="98">
        <f t="shared" si="162"/>
        <v>0</v>
      </c>
      <c r="DE63" s="98">
        <f t="shared" si="162"/>
        <v>0</v>
      </c>
      <c r="DF63">
        <f t="shared" si="6"/>
        <v>1.6</v>
      </c>
    </row>
    <row r="64" spans="8:110" ht="15.75">
      <c r="H64" s="64">
        <f>Registration!B65</f>
        <v>55</v>
      </c>
      <c r="I64" s="1" t="str">
        <f>Registration!C65</f>
        <v>Lisa</v>
      </c>
      <c r="J64" s="98">
        <f t="shared" ref="J64:AO64" si="163">IF(ROW()=COLUMN(),"-",(COUNTIF(G1_1,$H64)*COUNTIF(G1_1,J$7))+(COUNTIF(G1_2,$H64)*COUNTIF(G1_2,J$7))+(COUNTIF(G1_3,$H64)*COUNTIF(G1_3,J$7))+(COUNTIF(G1_4,$H64)*COUNTIF(G1_4,J$7))+(COUNTIF(G1_5,$H64)*COUNTIF(G1_5,J$7))+(COUNTIF(G1_6,$H64)*COUNTIF(G1_6,J$7))+(COUNTIF(G1_7,$H64)*COUNTIF(G1_7,J$7))+(COUNTIF(G1_8,$H64)*COUNTIF(G1_8,J$7))+(COUNTIF(G1_9,$H64)*COUNTIF(G1_9,J$7))+(COUNTIF(G1_10,$H64)*COUNTIF(G1_10,J$7))+(COUNTIF(G2_1,$H64)*COUNTIF(G2_1,J$7))+(COUNTIF(G2_2,$H64)*COUNTIF(G2_2,J$7))+(COUNTIF(G2_3,$H64)*COUNTIF(G2_3,J$7))+(COUNTIF(G2_4,$H64)*COUNTIF(G2_4,J$7))+(COUNTIF(G2_5,$H64)*COUNTIF(G2_5,J$7))+(COUNTIF(G2_6,$H64)*COUNTIF(G2_6,J$7))+(COUNTIF(G2_7,$H64)*COUNTIF(G2_7,J$7))+(COUNTIF(G2_8,$H64)*COUNTIF(G2_8,J$7))+(COUNTIF(G2_9,$H64)*COUNTIF(G2_9,J$7))+(COUNTIF(G2_10,$H64)*COUNTIF(G2_10,J$7))+J170)</f>
        <v>0</v>
      </c>
      <c r="K64" s="98">
        <f t="shared" si="163"/>
        <v>0</v>
      </c>
      <c r="L64" s="98">
        <f t="shared" si="163"/>
        <v>1</v>
      </c>
      <c r="M64" s="98">
        <f t="shared" si="163"/>
        <v>0</v>
      </c>
      <c r="N64" s="98">
        <f t="shared" si="163"/>
        <v>0</v>
      </c>
      <c r="O64" s="98">
        <f t="shared" si="163"/>
        <v>0</v>
      </c>
      <c r="P64" s="98">
        <f t="shared" si="163"/>
        <v>0</v>
      </c>
      <c r="Q64" s="98">
        <f t="shared" si="163"/>
        <v>0</v>
      </c>
      <c r="R64" s="98">
        <f t="shared" si="163"/>
        <v>0</v>
      </c>
      <c r="S64" s="98">
        <f t="shared" si="163"/>
        <v>0</v>
      </c>
      <c r="T64" s="98">
        <f t="shared" si="163"/>
        <v>0</v>
      </c>
      <c r="U64" s="98">
        <f t="shared" si="163"/>
        <v>0</v>
      </c>
      <c r="V64" s="98">
        <f t="shared" si="163"/>
        <v>0</v>
      </c>
      <c r="W64" s="98">
        <f t="shared" si="163"/>
        <v>0</v>
      </c>
      <c r="X64" s="98">
        <f t="shared" si="163"/>
        <v>0</v>
      </c>
      <c r="Y64" s="98">
        <f t="shared" si="163"/>
        <v>0</v>
      </c>
      <c r="Z64" s="98">
        <f t="shared" si="163"/>
        <v>0</v>
      </c>
      <c r="AA64" s="98">
        <f t="shared" si="163"/>
        <v>0</v>
      </c>
      <c r="AB64" s="98">
        <f t="shared" si="163"/>
        <v>0</v>
      </c>
      <c r="AC64" s="98">
        <f t="shared" si="163"/>
        <v>0</v>
      </c>
      <c r="AD64" s="98">
        <f t="shared" si="163"/>
        <v>0</v>
      </c>
      <c r="AE64" s="98">
        <f t="shared" si="163"/>
        <v>0</v>
      </c>
      <c r="AF64" s="98">
        <f t="shared" si="163"/>
        <v>1</v>
      </c>
      <c r="AG64" s="98">
        <f t="shared" si="163"/>
        <v>0</v>
      </c>
      <c r="AH64" s="98">
        <f t="shared" si="163"/>
        <v>0</v>
      </c>
      <c r="AI64" s="98">
        <f t="shared" si="163"/>
        <v>0</v>
      </c>
      <c r="AJ64" s="98">
        <f t="shared" si="163"/>
        <v>0</v>
      </c>
      <c r="AK64" s="98">
        <f t="shared" si="163"/>
        <v>0</v>
      </c>
      <c r="AL64" s="98">
        <f t="shared" si="163"/>
        <v>0</v>
      </c>
      <c r="AM64" s="98">
        <f t="shared" si="163"/>
        <v>0</v>
      </c>
      <c r="AN64" s="98">
        <f t="shared" si="163"/>
        <v>0</v>
      </c>
      <c r="AO64" s="98">
        <f t="shared" si="163"/>
        <v>0</v>
      </c>
      <c r="AP64" s="98">
        <f t="shared" ref="AP64:BU64" si="164">IF(ROW()=COLUMN(),"-",(COUNTIF(G1_1,$H64)*COUNTIF(G1_1,AP$7))+(COUNTIF(G1_2,$H64)*COUNTIF(G1_2,AP$7))+(COUNTIF(G1_3,$H64)*COUNTIF(G1_3,AP$7))+(COUNTIF(G1_4,$H64)*COUNTIF(G1_4,AP$7))+(COUNTIF(G1_5,$H64)*COUNTIF(G1_5,AP$7))+(COUNTIF(G1_6,$H64)*COUNTIF(G1_6,AP$7))+(COUNTIF(G1_7,$H64)*COUNTIF(G1_7,AP$7))+(COUNTIF(G1_8,$H64)*COUNTIF(G1_8,AP$7))+(COUNTIF(G1_9,$H64)*COUNTIF(G1_9,AP$7))+(COUNTIF(G1_10,$H64)*COUNTIF(G1_10,AP$7))+(COUNTIF(G2_1,$H64)*COUNTIF(G2_1,AP$7))+(COUNTIF(G2_2,$H64)*COUNTIF(G2_2,AP$7))+(COUNTIF(G2_3,$H64)*COUNTIF(G2_3,AP$7))+(COUNTIF(G2_4,$H64)*COUNTIF(G2_4,AP$7))+(COUNTIF(G2_5,$H64)*COUNTIF(G2_5,AP$7))+(COUNTIF(G2_6,$H64)*COUNTIF(G2_6,AP$7))+(COUNTIF(G2_7,$H64)*COUNTIF(G2_7,AP$7))+(COUNTIF(G2_8,$H64)*COUNTIF(G2_8,AP$7))+(COUNTIF(G2_9,$H64)*COUNTIF(G2_9,AP$7))+(COUNTIF(G2_10,$H64)*COUNTIF(G2_10,AP$7))+AP170)</f>
        <v>0</v>
      </c>
      <c r="AQ64" s="98">
        <f t="shared" si="164"/>
        <v>0</v>
      </c>
      <c r="AR64" s="98">
        <f t="shared" si="164"/>
        <v>0</v>
      </c>
      <c r="AS64" s="98">
        <f t="shared" si="164"/>
        <v>0</v>
      </c>
      <c r="AT64" s="98">
        <f t="shared" si="164"/>
        <v>0</v>
      </c>
      <c r="AU64" s="98">
        <f t="shared" si="164"/>
        <v>0</v>
      </c>
      <c r="AV64" s="98">
        <f t="shared" si="164"/>
        <v>0</v>
      </c>
      <c r="AW64" s="98">
        <f t="shared" si="164"/>
        <v>0</v>
      </c>
      <c r="AX64" s="98">
        <f t="shared" si="164"/>
        <v>0</v>
      </c>
      <c r="AY64" s="98">
        <f t="shared" si="164"/>
        <v>0</v>
      </c>
      <c r="AZ64" s="98">
        <f t="shared" si="164"/>
        <v>0</v>
      </c>
      <c r="BA64" s="98">
        <f t="shared" si="164"/>
        <v>0</v>
      </c>
      <c r="BB64" s="98">
        <f t="shared" si="164"/>
        <v>0</v>
      </c>
      <c r="BC64" s="98">
        <f t="shared" si="164"/>
        <v>0</v>
      </c>
      <c r="BD64" s="98">
        <f t="shared" si="164"/>
        <v>0</v>
      </c>
      <c r="BE64" s="98">
        <f t="shared" si="164"/>
        <v>0</v>
      </c>
      <c r="BF64" s="98">
        <f t="shared" si="164"/>
        <v>0</v>
      </c>
      <c r="BG64" s="98">
        <f t="shared" si="164"/>
        <v>0</v>
      </c>
      <c r="BH64" s="98">
        <f t="shared" si="164"/>
        <v>0</v>
      </c>
      <c r="BI64" s="98">
        <f t="shared" si="164"/>
        <v>0</v>
      </c>
      <c r="BJ64" s="98">
        <f t="shared" si="164"/>
        <v>0</v>
      </c>
      <c r="BK64" s="98">
        <f t="shared" si="164"/>
        <v>0</v>
      </c>
      <c r="BL64" s="98" t="str">
        <f t="shared" si="164"/>
        <v>-</v>
      </c>
      <c r="BM64" s="98">
        <f t="shared" si="164"/>
        <v>0</v>
      </c>
      <c r="BN64" s="98">
        <f t="shared" si="164"/>
        <v>0</v>
      </c>
      <c r="BO64" s="98">
        <f t="shared" si="164"/>
        <v>0</v>
      </c>
      <c r="BP64" s="98">
        <f t="shared" si="164"/>
        <v>0</v>
      </c>
      <c r="BQ64" s="98">
        <f t="shared" si="164"/>
        <v>0</v>
      </c>
      <c r="BR64" s="98">
        <f t="shared" si="164"/>
        <v>0</v>
      </c>
      <c r="BS64" s="98">
        <f t="shared" si="164"/>
        <v>0</v>
      </c>
      <c r="BT64" s="98">
        <f t="shared" si="164"/>
        <v>0</v>
      </c>
      <c r="BU64" s="98">
        <f t="shared" si="164"/>
        <v>0</v>
      </c>
      <c r="BV64" s="98">
        <f t="shared" ref="BV64:DE64" si="165">IF(ROW()=COLUMN(),"-",(COUNTIF(G1_1,$H64)*COUNTIF(G1_1,BV$7))+(COUNTIF(G1_2,$H64)*COUNTIF(G1_2,BV$7))+(COUNTIF(G1_3,$H64)*COUNTIF(G1_3,BV$7))+(COUNTIF(G1_4,$H64)*COUNTIF(G1_4,BV$7))+(COUNTIF(G1_5,$H64)*COUNTIF(G1_5,BV$7))+(COUNTIF(G1_6,$H64)*COUNTIF(G1_6,BV$7))+(COUNTIF(G1_7,$H64)*COUNTIF(G1_7,BV$7))+(COUNTIF(G1_8,$H64)*COUNTIF(G1_8,BV$7))+(COUNTIF(G1_9,$H64)*COUNTIF(G1_9,BV$7))+(COUNTIF(G1_10,$H64)*COUNTIF(G1_10,BV$7))+(COUNTIF(G2_1,$H64)*COUNTIF(G2_1,BV$7))+(COUNTIF(G2_2,$H64)*COUNTIF(G2_2,BV$7))+(COUNTIF(G2_3,$H64)*COUNTIF(G2_3,BV$7))+(COUNTIF(G2_4,$H64)*COUNTIF(G2_4,BV$7))+(COUNTIF(G2_5,$H64)*COUNTIF(G2_5,BV$7))+(COUNTIF(G2_6,$H64)*COUNTIF(G2_6,BV$7))+(COUNTIF(G2_7,$H64)*COUNTIF(G2_7,BV$7))+(COUNTIF(G2_8,$H64)*COUNTIF(G2_8,BV$7))+(COUNTIF(G2_9,$H64)*COUNTIF(G2_9,BV$7))+(COUNTIF(G2_10,$H64)*COUNTIF(G2_10,BV$7))+BV170)</f>
        <v>0</v>
      </c>
      <c r="BW64" s="98">
        <f t="shared" si="165"/>
        <v>0</v>
      </c>
      <c r="BX64" s="98">
        <f t="shared" si="165"/>
        <v>0</v>
      </c>
      <c r="BY64" s="98">
        <f t="shared" si="165"/>
        <v>0</v>
      </c>
      <c r="BZ64" s="98">
        <f t="shared" si="165"/>
        <v>0</v>
      </c>
      <c r="CA64" s="98">
        <f t="shared" si="165"/>
        <v>0</v>
      </c>
      <c r="CB64" s="98">
        <f t="shared" si="165"/>
        <v>0</v>
      </c>
      <c r="CC64" s="98">
        <f t="shared" si="165"/>
        <v>0</v>
      </c>
      <c r="CD64" s="98">
        <f t="shared" si="165"/>
        <v>0</v>
      </c>
      <c r="CE64" s="98">
        <f t="shared" si="165"/>
        <v>0</v>
      </c>
      <c r="CF64" s="98">
        <f t="shared" si="165"/>
        <v>0</v>
      </c>
      <c r="CG64" s="98">
        <f t="shared" si="165"/>
        <v>0</v>
      </c>
      <c r="CH64" s="98">
        <f t="shared" si="165"/>
        <v>0</v>
      </c>
      <c r="CI64" s="98">
        <f t="shared" si="165"/>
        <v>0</v>
      </c>
      <c r="CJ64" s="98">
        <f t="shared" si="165"/>
        <v>0</v>
      </c>
      <c r="CK64" s="98">
        <f t="shared" si="165"/>
        <v>0</v>
      </c>
      <c r="CL64" s="98">
        <f t="shared" si="165"/>
        <v>0</v>
      </c>
      <c r="CM64" s="98">
        <f t="shared" si="165"/>
        <v>0</v>
      </c>
      <c r="CN64" s="98">
        <f t="shared" si="165"/>
        <v>0</v>
      </c>
      <c r="CO64" s="98">
        <f t="shared" si="165"/>
        <v>0</v>
      </c>
      <c r="CP64" s="98">
        <f t="shared" si="165"/>
        <v>0</v>
      </c>
      <c r="CQ64" s="98">
        <f t="shared" si="165"/>
        <v>0</v>
      </c>
      <c r="CR64" s="98">
        <f t="shared" si="165"/>
        <v>0</v>
      </c>
      <c r="CS64" s="98">
        <f t="shared" si="165"/>
        <v>0</v>
      </c>
      <c r="CT64" s="98">
        <f t="shared" si="165"/>
        <v>0</v>
      </c>
      <c r="CU64" s="98">
        <f t="shared" si="165"/>
        <v>0</v>
      </c>
      <c r="CV64" s="98">
        <f t="shared" si="165"/>
        <v>0</v>
      </c>
      <c r="CW64" s="98">
        <f t="shared" si="165"/>
        <v>0</v>
      </c>
      <c r="CX64" s="98">
        <f t="shared" si="165"/>
        <v>0</v>
      </c>
      <c r="CY64" s="98">
        <f t="shared" si="165"/>
        <v>0</v>
      </c>
      <c r="CZ64" s="98">
        <f t="shared" si="165"/>
        <v>0</v>
      </c>
      <c r="DA64" s="98">
        <f t="shared" si="165"/>
        <v>0</v>
      </c>
      <c r="DB64" s="98">
        <f t="shared" si="165"/>
        <v>0</v>
      </c>
      <c r="DC64" s="98">
        <f t="shared" si="165"/>
        <v>0</v>
      </c>
      <c r="DD64" s="98">
        <f t="shared" si="165"/>
        <v>0</v>
      </c>
      <c r="DE64" s="98">
        <f t="shared" si="165"/>
        <v>0</v>
      </c>
      <c r="DF64">
        <f t="shared" si="6"/>
        <v>0.4</v>
      </c>
    </row>
    <row r="65" spans="8:110" ht="15.75">
      <c r="H65" s="64">
        <f>Registration!B66</f>
        <v>56</v>
      </c>
      <c r="I65" s="1" t="str">
        <f>Registration!C66</f>
        <v>player 56</v>
      </c>
      <c r="J65" s="98">
        <f t="shared" ref="J65:AO65" si="166">IF(ROW()=COLUMN(),"-",(COUNTIF(G1_1,$H65)*COUNTIF(G1_1,J$7))+(COUNTIF(G1_2,$H65)*COUNTIF(G1_2,J$7))+(COUNTIF(G1_3,$H65)*COUNTIF(G1_3,J$7))+(COUNTIF(G1_4,$H65)*COUNTIF(G1_4,J$7))+(COUNTIF(G1_5,$H65)*COUNTIF(G1_5,J$7))+(COUNTIF(G1_6,$H65)*COUNTIF(G1_6,J$7))+(COUNTIF(G1_7,$H65)*COUNTIF(G1_7,J$7))+(COUNTIF(G1_8,$H65)*COUNTIF(G1_8,J$7))+(COUNTIF(G1_9,$H65)*COUNTIF(G1_9,J$7))+(COUNTIF(G1_10,$H65)*COUNTIF(G1_10,J$7))+(COUNTIF(G2_1,$H65)*COUNTIF(G2_1,J$7))+(COUNTIF(G2_2,$H65)*COUNTIF(G2_2,J$7))+(COUNTIF(G2_3,$H65)*COUNTIF(G2_3,J$7))+(COUNTIF(G2_4,$H65)*COUNTIF(G2_4,J$7))+(COUNTIF(G2_5,$H65)*COUNTIF(G2_5,J$7))+(COUNTIF(G2_6,$H65)*COUNTIF(G2_6,J$7))+(COUNTIF(G2_7,$H65)*COUNTIF(G2_7,J$7))+(COUNTIF(G2_8,$H65)*COUNTIF(G2_8,J$7))+(COUNTIF(G2_9,$H65)*COUNTIF(G2_9,J$7))+(COUNTIF(G2_10,$H65)*COUNTIF(G2_10,J$7))+J171)</f>
        <v>0</v>
      </c>
      <c r="K65" s="98">
        <f t="shared" si="166"/>
        <v>0</v>
      </c>
      <c r="L65" s="98">
        <f t="shared" si="166"/>
        <v>0</v>
      </c>
      <c r="M65" s="98">
        <f t="shared" si="166"/>
        <v>0</v>
      </c>
      <c r="N65" s="98">
        <f t="shared" si="166"/>
        <v>0</v>
      </c>
      <c r="O65" s="98">
        <f t="shared" si="166"/>
        <v>0</v>
      </c>
      <c r="P65" s="98">
        <f t="shared" si="166"/>
        <v>0</v>
      </c>
      <c r="Q65" s="98">
        <f t="shared" si="166"/>
        <v>0</v>
      </c>
      <c r="R65" s="98">
        <f t="shared" si="166"/>
        <v>0</v>
      </c>
      <c r="S65" s="98">
        <f t="shared" si="166"/>
        <v>0</v>
      </c>
      <c r="T65" s="98">
        <f t="shared" si="166"/>
        <v>0</v>
      </c>
      <c r="U65" s="98">
        <f t="shared" si="166"/>
        <v>0</v>
      </c>
      <c r="V65" s="98">
        <f t="shared" si="166"/>
        <v>0</v>
      </c>
      <c r="W65" s="98">
        <f t="shared" si="166"/>
        <v>0</v>
      </c>
      <c r="X65" s="98">
        <f t="shared" si="166"/>
        <v>0</v>
      </c>
      <c r="Y65" s="98">
        <f t="shared" si="166"/>
        <v>0</v>
      </c>
      <c r="Z65" s="98">
        <f t="shared" si="166"/>
        <v>0</v>
      </c>
      <c r="AA65" s="98">
        <f t="shared" si="166"/>
        <v>0</v>
      </c>
      <c r="AB65" s="98">
        <f t="shared" si="166"/>
        <v>0</v>
      </c>
      <c r="AC65" s="98">
        <f t="shared" si="166"/>
        <v>0</v>
      </c>
      <c r="AD65" s="98">
        <f t="shared" si="166"/>
        <v>0</v>
      </c>
      <c r="AE65" s="98">
        <f t="shared" si="166"/>
        <v>0</v>
      </c>
      <c r="AF65" s="98">
        <f t="shared" si="166"/>
        <v>0</v>
      </c>
      <c r="AG65" s="98">
        <f t="shared" si="166"/>
        <v>0</v>
      </c>
      <c r="AH65" s="98">
        <f t="shared" si="166"/>
        <v>0</v>
      </c>
      <c r="AI65" s="98">
        <f t="shared" si="166"/>
        <v>0</v>
      </c>
      <c r="AJ65" s="98">
        <f t="shared" si="166"/>
        <v>0</v>
      </c>
      <c r="AK65" s="98">
        <f t="shared" si="166"/>
        <v>0</v>
      </c>
      <c r="AL65" s="98">
        <f t="shared" si="166"/>
        <v>0</v>
      </c>
      <c r="AM65" s="98">
        <f t="shared" si="166"/>
        <v>0</v>
      </c>
      <c r="AN65" s="98">
        <f t="shared" si="166"/>
        <v>0</v>
      </c>
      <c r="AO65" s="98">
        <f t="shared" si="166"/>
        <v>0</v>
      </c>
      <c r="AP65" s="98">
        <f t="shared" ref="AP65:BU65" si="167">IF(ROW()=COLUMN(),"-",(COUNTIF(G1_1,$H65)*COUNTIF(G1_1,AP$7))+(COUNTIF(G1_2,$H65)*COUNTIF(G1_2,AP$7))+(COUNTIF(G1_3,$H65)*COUNTIF(G1_3,AP$7))+(COUNTIF(G1_4,$H65)*COUNTIF(G1_4,AP$7))+(COUNTIF(G1_5,$H65)*COUNTIF(G1_5,AP$7))+(COUNTIF(G1_6,$H65)*COUNTIF(G1_6,AP$7))+(COUNTIF(G1_7,$H65)*COUNTIF(G1_7,AP$7))+(COUNTIF(G1_8,$H65)*COUNTIF(G1_8,AP$7))+(COUNTIF(G1_9,$H65)*COUNTIF(G1_9,AP$7))+(COUNTIF(G1_10,$H65)*COUNTIF(G1_10,AP$7))+(COUNTIF(G2_1,$H65)*COUNTIF(G2_1,AP$7))+(COUNTIF(G2_2,$H65)*COUNTIF(G2_2,AP$7))+(COUNTIF(G2_3,$H65)*COUNTIF(G2_3,AP$7))+(COUNTIF(G2_4,$H65)*COUNTIF(G2_4,AP$7))+(COUNTIF(G2_5,$H65)*COUNTIF(G2_5,AP$7))+(COUNTIF(G2_6,$H65)*COUNTIF(G2_6,AP$7))+(COUNTIF(G2_7,$H65)*COUNTIF(G2_7,AP$7))+(COUNTIF(G2_8,$H65)*COUNTIF(G2_8,AP$7))+(COUNTIF(G2_9,$H65)*COUNTIF(G2_9,AP$7))+(COUNTIF(G2_10,$H65)*COUNTIF(G2_10,AP$7))+AP171)</f>
        <v>0</v>
      </c>
      <c r="AQ65" s="98">
        <f t="shared" si="167"/>
        <v>0</v>
      </c>
      <c r="AR65" s="98">
        <f t="shared" si="167"/>
        <v>0</v>
      </c>
      <c r="AS65" s="98">
        <f t="shared" si="167"/>
        <v>0</v>
      </c>
      <c r="AT65" s="98">
        <f t="shared" si="167"/>
        <v>0</v>
      </c>
      <c r="AU65" s="98">
        <f t="shared" si="167"/>
        <v>0</v>
      </c>
      <c r="AV65" s="98">
        <f t="shared" si="167"/>
        <v>0</v>
      </c>
      <c r="AW65" s="98">
        <f t="shared" si="167"/>
        <v>0</v>
      </c>
      <c r="AX65" s="98">
        <f t="shared" si="167"/>
        <v>0</v>
      </c>
      <c r="AY65" s="98">
        <f t="shared" si="167"/>
        <v>0</v>
      </c>
      <c r="AZ65" s="98">
        <f t="shared" si="167"/>
        <v>0</v>
      </c>
      <c r="BA65" s="98">
        <f t="shared" si="167"/>
        <v>0</v>
      </c>
      <c r="BB65" s="98">
        <f t="shared" si="167"/>
        <v>0</v>
      </c>
      <c r="BC65" s="98">
        <f t="shared" si="167"/>
        <v>0</v>
      </c>
      <c r="BD65" s="98">
        <f t="shared" si="167"/>
        <v>0</v>
      </c>
      <c r="BE65" s="98">
        <f t="shared" si="167"/>
        <v>0</v>
      </c>
      <c r="BF65" s="98">
        <f t="shared" si="167"/>
        <v>0</v>
      </c>
      <c r="BG65" s="98">
        <f t="shared" si="167"/>
        <v>0</v>
      </c>
      <c r="BH65" s="98">
        <f t="shared" si="167"/>
        <v>0</v>
      </c>
      <c r="BI65" s="98">
        <f t="shared" si="167"/>
        <v>0</v>
      </c>
      <c r="BJ65" s="98">
        <f t="shared" si="167"/>
        <v>0</v>
      </c>
      <c r="BK65" s="98">
        <f t="shared" si="167"/>
        <v>0</v>
      </c>
      <c r="BL65" s="98">
        <f t="shared" si="167"/>
        <v>0</v>
      </c>
      <c r="BM65" s="98" t="str">
        <f t="shared" si="167"/>
        <v>-</v>
      </c>
      <c r="BN65" s="98">
        <f t="shared" si="167"/>
        <v>0</v>
      </c>
      <c r="BO65" s="98">
        <f t="shared" si="167"/>
        <v>0</v>
      </c>
      <c r="BP65" s="98">
        <f t="shared" si="167"/>
        <v>0</v>
      </c>
      <c r="BQ65" s="98">
        <f t="shared" si="167"/>
        <v>0</v>
      </c>
      <c r="BR65" s="98">
        <f t="shared" si="167"/>
        <v>0</v>
      </c>
      <c r="BS65" s="98">
        <f t="shared" si="167"/>
        <v>0</v>
      </c>
      <c r="BT65" s="98">
        <f t="shared" si="167"/>
        <v>0</v>
      </c>
      <c r="BU65" s="98">
        <f t="shared" si="167"/>
        <v>0</v>
      </c>
      <c r="BV65" s="98">
        <f t="shared" ref="BV65:DE65" si="168">IF(ROW()=COLUMN(),"-",(COUNTIF(G1_1,$H65)*COUNTIF(G1_1,BV$7))+(COUNTIF(G1_2,$H65)*COUNTIF(G1_2,BV$7))+(COUNTIF(G1_3,$H65)*COUNTIF(G1_3,BV$7))+(COUNTIF(G1_4,$H65)*COUNTIF(G1_4,BV$7))+(COUNTIF(G1_5,$H65)*COUNTIF(G1_5,BV$7))+(COUNTIF(G1_6,$H65)*COUNTIF(G1_6,BV$7))+(COUNTIF(G1_7,$H65)*COUNTIF(G1_7,BV$7))+(COUNTIF(G1_8,$H65)*COUNTIF(G1_8,BV$7))+(COUNTIF(G1_9,$H65)*COUNTIF(G1_9,BV$7))+(COUNTIF(G1_10,$H65)*COUNTIF(G1_10,BV$7))+(COUNTIF(G2_1,$H65)*COUNTIF(G2_1,BV$7))+(COUNTIF(G2_2,$H65)*COUNTIF(G2_2,BV$7))+(COUNTIF(G2_3,$H65)*COUNTIF(G2_3,BV$7))+(COUNTIF(G2_4,$H65)*COUNTIF(G2_4,BV$7))+(COUNTIF(G2_5,$H65)*COUNTIF(G2_5,BV$7))+(COUNTIF(G2_6,$H65)*COUNTIF(G2_6,BV$7))+(COUNTIF(G2_7,$H65)*COUNTIF(G2_7,BV$7))+(COUNTIF(G2_8,$H65)*COUNTIF(G2_8,BV$7))+(COUNTIF(G2_9,$H65)*COUNTIF(G2_9,BV$7))+(COUNTIF(G2_10,$H65)*COUNTIF(G2_10,BV$7))+BV171)</f>
        <v>0</v>
      </c>
      <c r="BW65" s="98">
        <f t="shared" si="168"/>
        <v>0</v>
      </c>
      <c r="BX65" s="98">
        <f t="shared" si="168"/>
        <v>0</v>
      </c>
      <c r="BY65" s="98">
        <f t="shared" si="168"/>
        <v>0</v>
      </c>
      <c r="BZ65" s="98">
        <f t="shared" si="168"/>
        <v>0</v>
      </c>
      <c r="CA65" s="98">
        <f t="shared" si="168"/>
        <v>0</v>
      </c>
      <c r="CB65" s="98">
        <f t="shared" si="168"/>
        <v>0</v>
      </c>
      <c r="CC65" s="98">
        <f t="shared" si="168"/>
        <v>0</v>
      </c>
      <c r="CD65" s="98">
        <f t="shared" si="168"/>
        <v>0</v>
      </c>
      <c r="CE65" s="98">
        <f t="shared" si="168"/>
        <v>0</v>
      </c>
      <c r="CF65" s="98">
        <f t="shared" si="168"/>
        <v>0</v>
      </c>
      <c r="CG65" s="98">
        <f t="shared" si="168"/>
        <v>0</v>
      </c>
      <c r="CH65" s="98">
        <f t="shared" si="168"/>
        <v>0</v>
      </c>
      <c r="CI65" s="98">
        <f t="shared" si="168"/>
        <v>0</v>
      </c>
      <c r="CJ65" s="98">
        <f t="shared" si="168"/>
        <v>0</v>
      </c>
      <c r="CK65" s="98">
        <f t="shared" si="168"/>
        <v>0</v>
      </c>
      <c r="CL65" s="98">
        <f t="shared" si="168"/>
        <v>0</v>
      </c>
      <c r="CM65" s="98">
        <f t="shared" si="168"/>
        <v>0</v>
      </c>
      <c r="CN65" s="98">
        <f t="shared" si="168"/>
        <v>0</v>
      </c>
      <c r="CO65" s="98">
        <f t="shared" si="168"/>
        <v>0</v>
      </c>
      <c r="CP65" s="98">
        <f t="shared" si="168"/>
        <v>0</v>
      </c>
      <c r="CQ65" s="98">
        <f t="shared" si="168"/>
        <v>0</v>
      </c>
      <c r="CR65" s="98">
        <f t="shared" si="168"/>
        <v>0</v>
      </c>
      <c r="CS65" s="98">
        <f t="shared" si="168"/>
        <v>0</v>
      </c>
      <c r="CT65" s="98">
        <f t="shared" si="168"/>
        <v>0</v>
      </c>
      <c r="CU65" s="98">
        <f t="shared" si="168"/>
        <v>0</v>
      </c>
      <c r="CV65" s="98">
        <f t="shared" si="168"/>
        <v>0</v>
      </c>
      <c r="CW65" s="98">
        <f t="shared" si="168"/>
        <v>0</v>
      </c>
      <c r="CX65" s="98">
        <f t="shared" si="168"/>
        <v>0</v>
      </c>
      <c r="CY65" s="98">
        <f t="shared" si="168"/>
        <v>0</v>
      </c>
      <c r="CZ65" s="98">
        <f t="shared" si="168"/>
        <v>0</v>
      </c>
      <c r="DA65" s="98">
        <f t="shared" si="168"/>
        <v>0</v>
      </c>
      <c r="DB65" s="98">
        <f t="shared" si="168"/>
        <v>0</v>
      </c>
      <c r="DC65" s="98">
        <f t="shared" si="168"/>
        <v>0</v>
      </c>
      <c r="DD65" s="98">
        <f t="shared" si="168"/>
        <v>0</v>
      </c>
      <c r="DE65" s="98">
        <f t="shared" si="168"/>
        <v>0</v>
      </c>
      <c r="DF65">
        <f t="shared" si="6"/>
        <v>0</v>
      </c>
    </row>
    <row r="66" spans="8:110" ht="15.75">
      <c r="H66" s="64">
        <f>Registration!B67</f>
        <v>57</v>
      </c>
      <c r="I66" s="1" t="str">
        <f>Registration!C67</f>
        <v>player 57</v>
      </c>
      <c r="J66" s="98">
        <f t="shared" ref="J66:AO66" si="169">IF(ROW()=COLUMN(),"-",(COUNTIF(G1_1,$H66)*COUNTIF(G1_1,J$7))+(COUNTIF(G1_2,$H66)*COUNTIF(G1_2,J$7))+(COUNTIF(G1_3,$H66)*COUNTIF(G1_3,J$7))+(COUNTIF(G1_4,$H66)*COUNTIF(G1_4,J$7))+(COUNTIF(G1_5,$H66)*COUNTIF(G1_5,J$7))+(COUNTIF(G1_6,$H66)*COUNTIF(G1_6,J$7))+(COUNTIF(G1_7,$H66)*COUNTIF(G1_7,J$7))+(COUNTIF(G1_8,$H66)*COUNTIF(G1_8,J$7))+(COUNTIF(G1_9,$H66)*COUNTIF(G1_9,J$7))+(COUNTIF(G1_10,$H66)*COUNTIF(G1_10,J$7))+(COUNTIF(G2_1,$H66)*COUNTIF(G2_1,J$7))+(COUNTIF(G2_2,$H66)*COUNTIF(G2_2,J$7))+(COUNTIF(G2_3,$H66)*COUNTIF(G2_3,J$7))+(COUNTIF(G2_4,$H66)*COUNTIF(G2_4,J$7))+(COUNTIF(G2_5,$H66)*COUNTIF(G2_5,J$7))+(COUNTIF(G2_6,$H66)*COUNTIF(G2_6,J$7))+(COUNTIF(G2_7,$H66)*COUNTIF(G2_7,J$7))+(COUNTIF(G2_8,$H66)*COUNTIF(G2_8,J$7))+(COUNTIF(G2_9,$H66)*COUNTIF(G2_9,J$7))+(COUNTIF(G2_10,$H66)*COUNTIF(G2_10,J$7))+J172)</f>
        <v>0</v>
      </c>
      <c r="K66" s="98">
        <f t="shared" si="169"/>
        <v>0</v>
      </c>
      <c r="L66" s="98">
        <f t="shared" si="169"/>
        <v>0</v>
      </c>
      <c r="M66" s="98">
        <f t="shared" si="169"/>
        <v>0</v>
      </c>
      <c r="N66" s="98">
        <f t="shared" si="169"/>
        <v>0</v>
      </c>
      <c r="O66" s="98">
        <f t="shared" si="169"/>
        <v>0</v>
      </c>
      <c r="P66" s="98">
        <f t="shared" si="169"/>
        <v>0</v>
      </c>
      <c r="Q66" s="98">
        <f t="shared" si="169"/>
        <v>0</v>
      </c>
      <c r="R66" s="98">
        <f t="shared" si="169"/>
        <v>0</v>
      </c>
      <c r="S66" s="98">
        <f t="shared" si="169"/>
        <v>0</v>
      </c>
      <c r="T66" s="98">
        <f t="shared" si="169"/>
        <v>0</v>
      </c>
      <c r="U66" s="98">
        <f t="shared" si="169"/>
        <v>0</v>
      </c>
      <c r="V66" s="98">
        <f t="shared" si="169"/>
        <v>0</v>
      </c>
      <c r="W66" s="98">
        <f t="shared" si="169"/>
        <v>0</v>
      </c>
      <c r="X66" s="98">
        <f t="shared" si="169"/>
        <v>0</v>
      </c>
      <c r="Y66" s="98">
        <f t="shared" si="169"/>
        <v>0</v>
      </c>
      <c r="Z66" s="98">
        <f t="shared" si="169"/>
        <v>0</v>
      </c>
      <c r="AA66" s="98">
        <f t="shared" si="169"/>
        <v>0</v>
      </c>
      <c r="AB66" s="98">
        <f t="shared" si="169"/>
        <v>0</v>
      </c>
      <c r="AC66" s="98">
        <f t="shared" si="169"/>
        <v>0</v>
      </c>
      <c r="AD66" s="98">
        <f t="shared" si="169"/>
        <v>0</v>
      </c>
      <c r="AE66" s="98">
        <f t="shared" si="169"/>
        <v>0</v>
      </c>
      <c r="AF66" s="98">
        <f t="shared" si="169"/>
        <v>0</v>
      </c>
      <c r="AG66" s="98">
        <f t="shared" si="169"/>
        <v>0</v>
      </c>
      <c r="AH66" s="98">
        <f t="shared" si="169"/>
        <v>0</v>
      </c>
      <c r="AI66" s="98">
        <f t="shared" si="169"/>
        <v>0</v>
      </c>
      <c r="AJ66" s="98">
        <f t="shared" si="169"/>
        <v>0</v>
      </c>
      <c r="AK66" s="98">
        <f t="shared" si="169"/>
        <v>0</v>
      </c>
      <c r="AL66" s="98">
        <f t="shared" si="169"/>
        <v>0</v>
      </c>
      <c r="AM66" s="98">
        <f t="shared" si="169"/>
        <v>0</v>
      </c>
      <c r="AN66" s="98">
        <f t="shared" si="169"/>
        <v>0</v>
      </c>
      <c r="AO66" s="98">
        <f t="shared" si="169"/>
        <v>0</v>
      </c>
      <c r="AP66" s="98">
        <f t="shared" ref="AP66:BU66" si="170">IF(ROW()=COLUMN(),"-",(COUNTIF(G1_1,$H66)*COUNTIF(G1_1,AP$7))+(COUNTIF(G1_2,$H66)*COUNTIF(G1_2,AP$7))+(COUNTIF(G1_3,$H66)*COUNTIF(G1_3,AP$7))+(COUNTIF(G1_4,$H66)*COUNTIF(G1_4,AP$7))+(COUNTIF(G1_5,$H66)*COUNTIF(G1_5,AP$7))+(COUNTIF(G1_6,$H66)*COUNTIF(G1_6,AP$7))+(COUNTIF(G1_7,$H66)*COUNTIF(G1_7,AP$7))+(COUNTIF(G1_8,$H66)*COUNTIF(G1_8,AP$7))+(COUNTIF(G1_9,$H66)*COUNTIF(G1_9,AP$7))+(COUNTIF(G1_10,$H66)*COUNTIF(G1_10,AP$7))+(COUNTIF(G2_1,$H66)*COUNTIF(G2_1,AP$7))+(COUNTIF(G2_2,$H66)*COUNTIF(G2_2,AP$7))+(COUNTIF(G2_3,$H66)*COUNTIF(G2_3,AP$7))+(COUNTIF(G2_4,$H66)*COUNTIF(G2_4,AP$7))+(COUNTIF(G2_5,$H66)*COUNTIF(G2_5,AP$7))+(COUNTIF(G2_6,$H66)*COUNTIF(G2_6,AP$7))+(COUNTIF(G2_7,$H66)*COUNTIF(G2_7,AP$7))+(COUNTIF(G2_8,$H66)*COUNTIF(G2_8,AP$7))+(COUNTIF(G2_9,$H66)*COUNTIF(G2_9,AP$7))+(COUNTIF(G2_10,$H66)*COUNTIF(G2_10,AP$7))+AP172)</f>
        <v>0</v>
      </c>
      <c r="AQ66" s="98">
        <f t="shared" si="170"/>
        <v>0</v>
      </c>
      <c r="AR66" s="98">
        <f t="shared" si="170"/>
        <v>0</v>
      </c>
      <c r="AS66" s="98">
        <f t="shared" si="170"/>
        <v>0</v>
      </c>
      <c r="AT66" s="98">
        <f t="shared" si="170"/>
        <v>0</v>
      </c>
      <c r="AU66" s="98">
        <f t="shared" si="170"/>
        <v>0</v>
      </c>
      <c r="AV66" s="98">
        <f t="shared" si="170"/>
        <v>0</v>
      </c>
      <c r="AW66" s="98">
        <f t="shared" si="170"/>
        <v>0</v>
      </c>
      <c r="AX66" s="98">
        <f t="shared" si="170"/>
        <v>0</v>
      </c>
      <c r="AY66" s="98">
        <f t="shared" si="170"/>
        <v>0</v>
      </c>
      <c r="AZ66" s="98">
        <f t="shared" si="170"/>
        <v>0</v>
      </c>
      <c r="BA66" s="98">
        <f t="shared" si="170"/>
        <v>0</v>
      </c>
      <c r="BB66" s="98">
        <f t="shared" si="170"/>
        <v>0</v>
      </c>
      <c r="BC66" s="98">
        <f t="shared" si="170"/>
        <v>0</v>
      </c>
      <c r="BD66" s="98">
        <f t="shared" si="170"/>
        <v>0</v>
      </c>
      <c r="BE66" s="98">
        <f t="shared" si="170"/>
        <v>0</v>
      </c>
      <c r="BF66" s="98">
        <f t="shared" si="170"/>
        <v>0</v>
      </c>
      <c r="BG66" s="98">
        <f t="shared" si="170"/>
        <v>0</v>
      </c>
      <c r="BH66" s="98">
        <f t="shared" si="170"/>
        <v>0</v>
      </c>
      <c r="BI66" s="98">
        <f t="shared" si="170"/>
        <v>0</v>
      </c>
      <c r="BJ66" s="98">
        <f t="shared" si="170"/>
        <v>0</v>
      </c>
      <c r="BK66" s="98">
        <f t="shared" si="170"/>
        <v>0</v>
      </c>
      <c r="BL66" s="98">
        <f t="shared" si="170"/>
        <v>0</v>
      </c>
      <c r="BM66" s="98">
        <f t="shared" si="170"/>
        <v>0</v>
      </c>
      <c r="BN66" s="98" t="str">
        <f t="shared" si="170"/>
        <v>-</v>
      </c>
      <c r="BO66" s="98">
        <f t="shared" si="170"/>
        <v>0</v>
      </c>
      <c r="BP66" s="98">
        <f t="shared" si="170"/>
        <v>0</v>
      </c>
      <c r="BQ66" s="98">
        <f t="shared" si="170"/>
        <v>0</v>
      </c>
      <c r="BR66" s="98">
        <f t="shared" si="170"/>
        <v>0</v>
      </c>
      <c r="BS66" s="98">
        <f t="shared" si="170"/>
        <v>0</v>
      </c>
      <c r="BT66" s="98">
        <f t="shared" si="170"/>
        <v>0</v>
      </c>
      <c r="BU66" s="98">
        <f t="shared" si="170"/>
        <v>0</v>
      </c>
      <c r="BV66" s="98">
        <f t="shared" ref="BV66:DE66" si="171">IF(ROW()=COLUMN(),"-",(COUNTIF(G1_1,$H66)*COUNTIF(G1_1,BV$7))+(COUNTIF(G1_2,$H66)*COUNTIF(G1_2,BV$7))+(COUNTIF(G1_3,$H66)*COUNTIF(G1_3,BV$7))+(COUNTIF(G1_4,$H66)*COUNTIF(G1_4,BV$7))+(COUNTIF(G1_5,$H66)*COUNTIF(G1_5,BV$7))+(COUNTIF(G1_6,$H66)*COUNTIF(G1_6,BV$7))+(COUNTIF(G1_7,$H66)*COUNTIF(G1_7,BV$7))+(COUNTIF(G1_8,$H66)*COUNTIF(G1_8,BV$7))+(COUNTIF(G1_9,$H66)*COUNTIF(G1_9,BV$7))+(COUNTIF(G1_10,$H66)*COUNTIF(G1_10,BV$7))+(COUNTIF(G2_1,$H66)*COUNTIF(G2_1,BV$7))+(COUNTIF(G2_2,$H66)*COUNTIF(G2_2,BV$7))+(COUNTIF(G2_3,$H66)*COUNTIF(G2_3,BV$7))+(COUNTIF(G2_4,$H66)*COUNTIF(G2_4,BV$7))+(COUNTIF(G2_5,$H66)*COUNTIF(G2_5,BV$7))+(COUNTIF(G2_6,$H66)*COUNTIF(G2_6,BV$7))+(COUNTIF(G2_7,$H66)*COUNTIF(G2_7,BV$7))+(COUNTIF(G2_8,$H66)*COUNTIF(G2_8,BV$7))+(COUNTIF(G2_9,$H66)*COUNTIF(G2_9,BV$7))+(COUNTIF(G2_10,$H66)*COUNTIF(G2_10,BV$7))+BV172)</f>
        <v>0</v>
      </c>
      <c r="BW66" s="98">
        <f t="shared" si="171"/>
        <v>0</v>
      </c>
      <c r="BX66" s="98">
        <f t="shared" si="171"/>
        <v>0</v>
      </c>
      <c r="BY66" s="98">
        <f t="shared" si="171"/>
        <v>0</v>
      </c>
      <c r="BZ66" s="98">
        <f t="shared" si="171"/>
        <v>0</v>
      </c>
      <c r="CA66" s="98">
        <f t="shared" si="171"/>
        <v>0</v>
      </c>
      <c r="CB66" s="98">
        <f t="shared" si="171"/>
        <v>0</v>
      </c>
      <c r="CC66" s="98">
        <f t="shared" si="171"/>
        <v>0</v>
      </c>
      <c r="CD66" s="98">
        <f t="shared" si="171"/>
        <v>0</v>
      </c>
      <c r="CE66" s="98">
        <f t="shared" si="171"/>
        <v>0</v>
      </c>
      <c r="CF66" s="98">
        <f t="shared" si="171"/>
        <v>0</v>
      </c>
      <c r="CG66" s="98">
        <f t="shared" si="171"/>
        <v>0</v>
      </c>
      <c r="CH66" s="98">
        <f t="shared" si="171"/>
        <v>0</v>
      </c>
      <c r="CI66" s="98">
        <f t="shared" si="171"/>
        <v>0</v>
      </c>
      <c r="CJ66" s="98">
        <f t="shared" si="171"/>
        <v>0</v>
      </c>
      <c r="CK66" s="98">
        <f t="shared" si="171"/>
        <v>0</v>
      </c>
      <c r="CL66" s="98">
        <f t="shared" si="171"/>
        <v>0</v>
      </c>
      <c r="CM66" s="98">
        <f t="shared" si="171"/>
        <v>0</v>
      </c>
      <c r="CN66" s="98">
        <f t="shared" si="171"/>
        <v>0</v>
      </c>
      <c r="CO66" s="98">
        <f t="shared" si="171"/>
        <v>0</v>
      </c>
      <c r="CP66" s="98">
        <f t="shared" si="171"/>
        <v>0</v>
      </c>
      <c r="CQ66" s="98">
        <f t="shared" si="171"/>
        <v>0</v>
      </c>
      <c r="CR66" s="98">
        <f t="shared" si="171"/>
        <v>0</v>
      </c>
      <c r="CS66" s="98">
        <f t="shared" si="171"/>
        <v>0</v>
      </c>
      <c r="CT66" s="98">
        <f t="shared" si="171"/>
        <v>0</v>
      </c>
      <c r="CU66" s="98">
        <f t="shared" si="171"/>
        <v>0</v>
      </c>
      <c r="CV66" s="98">
        <f t="shared" si="171"/>
        <v>0</v>
      </c>
      <c r="CW66" s="98">
        <f t="shared" si="171"/>
        <v>0</v>
      </c>
      <c r="CX66" s="98">
        <f t="shared" si="171"/>
        <v>0</v>
      </c>
      <c r="CY66" s="98">
        <f t="shared" si="171"/>
        <v>0</v>
      </c>
      <c r="CZ66" s="98">
        <f t="shared" si="171"/>
        <v>0</v>
      </c>
      <c r="DA66" s="98">
        <f t="shared" si="171"/>
        <v>0</v>
      </c>
      <c r="DB66" s="98">
        <f t="shared" si="171"/>
        <v>0</v>
      </c>
      <c r="DC66" s="98">
        <f t="shared" si="171"/>
        <v>0</v>
      </c>
      <c r="DD66" s="98">
        <f t="shared" si="171"/>
        <v>0</v>
      </c>
      <c r="DE66" s="98">
        <f t="shared" si="171"/>
        <v>0</v>
      </c>
      <c r="DF66">
        <f t="shared" si="6"/>
        <v>0</v>
      </c>
    </row>
    <row r="67" spans="8:110" ht="15.75">
      <c r="H67" s="64">
        <f>Registration!B68</f>
        <v>58</v>
      </c>
      <c r="I67" s="1" t="str">
        <f>Registration!C68</f>
        <v>player 58</v>
      </c>
      <c r="J67" s="98">
        <f t="shared" ref="J67:AO67" si="172">IF(ROW()=COLUMN(),"-",(COUNTIF(G1_1,$H67)*COUNTIF(G1_1,J$7))+(COUNTIF(G1_2,$H67)*COUNTIF(G1_2,J$7))+(COUNTIF(G1_3,$H67)*COUNTIF(G1_3,J$7))+(COUNTIF(G1_4,$H67)*COUNTIF(G1_4,J$7))+(COUNTIF(G1_5,$H67)*COUNTIF(G1_5,J$7))+(COUNTIF(G1_6,$H67)*COUNTIF(G1_6,J$7))+(COUNTIF(G1_7,$H67)*COUNTIF(G1_7,J$7))+(COUNTIF(G1_8,$H67)*COUNTIF(G1_8,J$7))+(COUNTIF(G1_9,$H67)*COUNTIF(G1_9,J$7))+(COUNTIF(G1_10,$H67)*COUNTIF(G1_10,J$7))+(COUNTIF(G2_1,$H67)*COUNTIF(G2_1,J$7))+(COUNTIF(G2_2,$H67)*COUNTIF(G2_2,J$7))+(COUNTIF(G2_3,$H67)*COUNTIF(G2_3,J$7))+(COUNTIF(G2_4,$H67)*COUNTIF(G2_4,J$7))+(COUNTIF(G2_5,$H67)*COUNTIF(G2_5,J$7))+(COUNTIF(G2_6,$H67)*COUNTIF(G2_6,J$7))+(COUNTIF(G2_7,$H67)*COUNTIF(G2_7,J$7))+(COUNTIF(G2_8,$H67)*COUNTIF(G2_8,J$7))+(COUNTIF(G2_9,$H67)*COUNTIF(G2_9,J$7))+(COUNTIF(G2_10,$H67)*COUNTIF(G2_10,J$7))+J173)</f>
        <v>0</v>
      </c>
      <c r="K67" s="98">
        <f t="shared" si="172"/>
        <v>0</v>
      </c>
      <c r="L67" s="98">
        <f t="shared" si="172"/>
        <v>0</v>
      </c>
      <c r="M67" s="98">
        <f t="shared" si="172"/>
        <v>0</v>
      </c>
      <c r="N67" s="98">
        <f t="shared" si="172"/>
        <v>0</v>
      </c>
      <c r="O67" s="98">
        <f t="shared" si="172"/>
        <v>0</v>
      </c>
      <c r="P67" s="98">
        <f t="shared" si="172"/>
        <v>0</v>
      </c>
      <c r="Q67" s="98">
        <f t="shared" si="172"/>
        <v>0</v>
      </c>
      <c r="R67" s="98">
        <f t="shared" si="172"/>
        <v>0</v>
      </c>
      <c r="S67" s="98">
        <f t="shared" si="172"/>
        <v>0</v>
      </c>
      <c r="T67" s="98">
        <f t="shared" si="172"/>
        <v>0</v>
      </c>
      <c r="U67" s="98">
        <f t="shared" si="172"/>
        <v>0</v>
      </c>
      <c r="V67" s="98">
        <f t="shared" si="172"/>
        <v>0</v>
      </c>
      <c r="W67" s="98">
        <f t="shared" si="172"/>
        <v>0</v>
      </c>
      <c r="X67" s="98">
        <f t="shared" si="172"/>
        <v>0</v>
      </c>
      <c r="Y67" s="98">
        <f t="shared" si="172"/>
        <v>0</v>
      </c>
      <c r="Z67" s="98">
        <f t="shared" si="172"/>
        <v>0</v>
      </c>
      <c r="AA67" s="98">
        <f t="shared" si="172"/>
        <v>0</v>
      </c>
      <c r="AB67" s="98">
        <f t="shared" si="172"/>
        <v>0</v>
      </c>
      <c r="AC67" s="98">
        <f t="shared" si="172"/>
        <v>0</v>
      </c>
      <c r="AD67" s="98">
        <f t="shared" si="172"/>
        <v>0</v>
      </c>
      <c r="AE67" s="98">
        <f t="shared" si="172"/>
        <v>0</v>
      </c>
      <c r="AF67" s="98">
        <f t="shared" si="172"/>
        <v>0</v>
      </c>
      <c r="AG67" s="98">
        <f t="shared" si="172"/>
        <v>0</v>
      </c>
      <c r="AH67" s="98">
        <f t="shared" si="172"/>
        <v>0</v>
      </c>
      <c r="AI67" s="98">
        <f t="shared" si="172"/>
        <v>0</v>
      </c>
      <c r="AJ67" s="98">
        <f t="shared" si="172"/>
        <v>0</v>
      </c>
      <c r="AK67" s="98">
        <f t="shared" si="172"/>
        <v>0</v>
      </c>
      <c r="AL67" s="98">
        <f t="shared" si="172"/>
        <v>0</v>
      </c>
      <c r="AM67" s="98">
        <f t="shared" si="172"/>
        <v>0</v>
      </c>
      <c r="AN67" s="98">
        <f t="shared" si="172"/>
        <v>0</v>
      </c>
      <c r="AO67" s="98">
        <f t="shared" si="172"/>
        <v>0</v>
      </c>
      <c r="AP67" s="98">
        <f t="shared" ref="AP67:BU67" si="173">IF(ROW()=COLUMN(),"-",(COUNTIF(G1_1,$H67)*COUNTIF(G1_1,AP$7))+(COUNTIF(G1_2,$H67)*COUNTIF(G1_2,AP$7))+(COUNTIF(G1_3,$H67)*COUNTIF(G1_3,AP$7))+(COUNTIF(G1_4,$H67)*COUNTIF(G1_4,AP$7))+(COUNTIF(G1_5,$H67)*COUNTIF(G1_5,AP$7))+(COUNTIF(G1_6,$H67)*COUNTIF(G1_6,AP$7))+(COUNTIF(G1_7,$H67)*COUNTIF(G1_7,AP$7))+(COUNTIF(G1_8,$H67)*COUNTIF(G1_8,AP$7))+(COUNTIF(G1_9,$H67)*COUNTIF(G1_9,AP$7))+(COUNTIF(G1_10,$H67)*COUNTIF(G1_10,AP$7))+(COUNTIF(G2_1,$H67)*COUNTIF(G2_1,AP$7))+(COUNTIF(G2_2,$H67)*COUNTIF(G2_2,AP$7))+(COUNTIF(G2_3,$H67)*COUNTIF(G2_3,AP$7))+(COUNTIF(G2_4,$H67)*COUNTIF(G2_4,AP$7))+(COUNTIF(G2_5,$H67)*COUNTIF(G2_5,AP$7))+(COUNTIF(G2_6,$H67)*COUNTIF(G2_6,AP$7))+(COUNTIF(G2_7,$H67)*COUNTIF(G2_7,AP$7))+(COUNTIF(G2_8,$H67)*COUNTIF(G2_8,AP$7))+(COUNTIF(G2_9,$H67)*COUNTIF(G2_9,AP$7))+(COUNTIF(G2_10,$H67)*COUNTIF(G2_10,AP$7))+AP173)</f>
        <v>0</v>
      </c>
      <c r="AQ67" s="98">
        <f t="shared" si="173"/>
        <v>0</v>
      </c>
      <c r="AR67" s="98">
        <f t="shared" si="173"/>
        <v>0</v>
      </c>
      <c r="AS67" s="98">
        <f t="shared" si="173"/>
        <v>0</v>
      </c>
      <c r="AT67" s="98">
        <f t="shared" si="173"/>
        <v>0</v>
      </c>
      <c r="AU67" s="98">
        <f t="shared" si="173"/>
        <v>0</v>
      </c>
      <c r="AV67" s="98">
        <f t="shared" si="173"/>
        <v>0</v>
      </c>
      <c r="AW67" s="98">
        <f t="shared" si="173"/>
        <v>0</v>
      </c>
      <c r="AX67" s="98">
        <f t="shared" si="173"/>
        <v>0</v>
      </c>
      <c r="AY67" s="98">
        <f t="shared" si="173"/>
        <v>0</v>
      </c>
      <c r="AZ67" s="98">
        <f t="shared" si="173"/>
        <v>0</v>
      </c>
      <c r="BA67" s="98">
        <f t="shared" si="173"/>
        <v>0</v>
      </c>
      <c r="BB67" s="98">
        <f t="shared" si="173"/>
        <v>0</v>
      </c>
      <c r="BC67" s="98">
        <f t="shared" si="173"/>
        <v>0</v>
      </c>
      <c r="BD67" s="98">
        <f t="shared" si="173"/>
        <v>0</v>
      </c>
      <c r="BE67" s="98">
        <f t="shared" si="173"/>
        <v>0</v>
      </c>
      <c r="BF67" s="98">
        <f t="shared" si="173"/>
        <v>0</v>
      </c>
      <c r="BG67" s="98">
        <f t="shared" si="173"/>
        <v>0</v>
      </c>
      <c r="BH67" s="98">
        <f t="shared" si="173"/>
        <v>0</v>
      </c>
      <c r="BI67" s="98">
        <f t="shared" si="173"/>
        <v>0</v>
      </c>
      <c r="BJ67" s="98">
        <f t="shared" si="173"/>
        <v>0</v>
      </c>
      <c r="BK67" s="98">
        <f t="shared" si="173"/>
        <v>0</v>
      </c>
      <c r="BL67" s="98">
        <f t="shared" si="173"/>
        <v>0</v>
      </c>
      <c r="BM67" s="98">
        <f t="shared" si="173"/>
        <v>0</v>
      </c>
      <c r="BN67" s="98">
        <f t="shared" si="173"/>
        <v>0</v>
      </c>
      <c r="BO67" s="98" t="str">
        <f t="shared" si="173"/>
        <v>-</v>
      </c>
      <c r="BP67" s="98">
        <f t="shared" si="173"/>
        <v>0</v>
      </c>
      <c r="BQ67" s="98">
        <f t="shared" si="173"/>
        <v>0</v>
      </c>
      <c r="BR67" s="98">
        <f t="shared" si="173"/>
        <v>0</v>
      </c>
      <c r="BS67" s="98">
        <f t="shared" si="173"/>
        <v>0</v>
      </c>
      <c r="BT67" s="98">
        <f t="shared" si="173"/>
        <v>0</v>
      </c>
      <c r="BU67" s="98">
        <f t="shared" si="173"/>
        <v>0</v>
      </c>
      <c r="BV67" s="98">
        <f t="shared" ref="BV67:DE67" si="174">IF(ROW()=COLUMN(),"-",(COUNTIF(G1_1,$H67)*COUNTIF(G1_1,BV$7))+(COUNTIF(G1_2,$H67)*COUNTIF(G1_2,BV$7))+(COUNTIF(G1_3,$H67)*COUNTIF(G1_3,BV$7))+(COUNTIF(G1_4,$H67)*COUNTIF(G1_4,BV$7))+(COUNTIF(G1_5,$H67)*COUNTIF(G1_5,BV$7))+(COUNTIF(G1_6,$H67)*COUNTIF(G1_6,BV$7))+(COUNTIF(G1_7,$H67)*COUNTIF(G1_7,BV$7))+(COUNTIF(G1_8,$H67)*COUNTIF(G1_8,BV$7))+(COUNTIF(G1_9,$H67)*COUNTIF(G1_9,BV$7))+(COUNTIF(G1_10,$H67)*COUNTIF(G1_10,BV$7))+(COUNTIF(G2_1,$H67)*COUNTIF(G2_1,BV$7))+(COUNTIF(G2_2,$H67)*COUNTIF(G2_2,BV$7))+(COUNTIF(G2_3,$H67)*COUNTIF(G2_3,BV$7))+(COUNTIF(G2_4,$H67)*COUNTIF(G2_4,BV$7))+(COUNTIF(G2_5,$H67)*COUNTIF(G2_5,BV$7))+(COUNTIF(G2_6,$H67)*COUNTIF(G2_6,BV$7))+(COUNTIF(G2_7,$H67)*COUNTIF(G2_7,BV$7))+(COUNTIF(G2_8,$H67)*COUNTIF(G2_8,BV$7))+(COUNTIF(G2_9,$H67)*COUNTIF(G2_9,BV$7))+(COUNTIF(G2_10,$H67)*COUNTIF(G2_10,BV$7))+BV173)</f>
        <v>0</v>
      </c>
      <c r="BW67" s="98">
        <f t="shared" si="174"/>
        <v>0</v>
      </c>
      <c r="BX67" s="98">
        <f t="shared" si="174"/>
        <v>0</v>
      </c>
      <c r="BY67" s="98">
        <f t="shared" si="174"/>
        <v>0</v>
      </c>
      <c r="BZ67" s="98">
        <f t="shared" si="174"/>
        <v>0</v>
      </c>
      <c r="CA67" s="98">
        <f t="shared" si="174"/>
        <v>0</v>
      </c>
      <c r="CB67" s="98">
        <f t="shared" si="174"/>
        <v>0</v>
      </c>
      <c r="CC67" s="98">
        <f t="shared" si="174"/>
        <v>0</v>
      </c>
      <c r="CD67" s="98">
        <f t="shared" si="174"/>
        <v>0</v>
      </c>
      <c r="CE67" s="98">
        <f t="shared" si="174"/>
        <v>0</v>
      </c>
      <c r="CF67" s="98">
        <f t="shared" si="174"/>
        <v>0</v>
      </c>
      <c r="CG67" s="98">
        <f t="shared" si="174"/>
        <v>0</v>
      </c>
      <c r="CH67" s="98">
        <f t="shared" si="174"/>
        <v>0</v>
      </c>
      <c r="CI67" s="98">
        <f t="shared" si="174"/>
        <v>0</v>
      </c>
      <c r="CJ67" s="98">
        <f t="shared" si="174"/>
        <v>0</v>
      </c>
      <c r="CK67" s="98">
        <f t="shared" si="174"/>
        <v>0</v>
      </c>
      <c r="CL67" s="98">
        <f t="shared" si="174"/>
        <v>0</v>
      </c>
      <c r="CM67" s="98">
        <f t="shared" si="174"/>
        <v>0</v>
      </c>
      <c r="CN67" s="98">
        <f t="shared" si="174"/>
        <v>0</v>
      </c>
      <c r="CO67" s="98">
        <f t="shared" si="174"/>
        <v>0</v>
      </c>
      <c r="CP67" s="98">
        <f t="shared" si="174"/>
        <v>0</v>
      </c>
      <c r="CQ67" s="98">
        <f t="shared" si="174"/>
        <v>0</v>
      </c>
      <c r="CR67" s="98">
        <f t="shared" si="174"/>
        <v>0</v>
      </c>
      <c r="CS67" s="98">
        <f t="shared" si="174"/>
        <v>0</v>
      </c>
      <c r="CT67" s="98">
        <f t="shared" si="174"/>
        <v>0</v>
      </c>
      <c r="CU67" s="98">
        <f t="shared" si="174"/>
        <v>0</v>
      </c>
      <c r="CV67" s="98">
        <f t="shared" si="174"/>
        <v>0</v>
      </c>
      <c r="CW67" s="98">
        <f t="shared" si="174"/>
        <v>0</v>
      </c>
      <c r="CX67" s="98">
        <f t="shared" si="174"/>
        <v>0</v>
      </c>
      <c r="CY67" s="98">
        <f t="shared" si="174"/>
        <v>0</v>
      </c>
      <c r="CZ67" s="98">
        <f t="shared" si="174"/>
        <v>0</v>
      </c>
      <c r="DA67" s="98">
        <f t="shared" si="174"/>
        <v>0</v>
      </c>
      <c r="DB67" s="98">
        <f t="shared" si="174"/>
        <v>0</v>
      </c>
      <c r="DC67" s="98">
        <f t="shared" si="174"/>
        <v>0</v>
      </c>
      <c r="DD67" s="98">
        <f t="shared" si="174"/>
        <v>0</v>
      </c>
      <c r="DE67" s="98">
        <f t="shared" si="174"/>
        <v>0</v>
      </c>
      <c r="DF67">
        <f t="shared" si="6"/>
        <v>0</v>
      </c>
    </row>
    <row r="68" spans="8:110" ht="15.75">
      <c r="H68" s="64">
        <f>Registration!B69</f>
        <v>59</v>
      </c>
      <c r="I68" s="1" t="str">
        <f>Registration!C69</f>
        <v>player 59</v>
      </c>
      <c r="J68" s="98">
        <f t="shared" ref="J68:AO68" si="175">IF(ROW()=COLUMN(),"-",(COUNTIF(G1_1,$H68)*COUNTIF(G1_1,J$7))+(COUNTIF(G1_2,$H68)*COUNTIF(G1_2,J$7))+(COUNTIF(G1_3,$H68)*COUNTIF(G1_3,J$7))+(COUNTIF(G1_4,$H68)*COUNTIF(G1_4,J$7))+(COUNTIF(G1_5,$H68)*COUNTIF(G1_5,J$7))+(COUNTIF(G1_6,$H68)*COUNTIF(G1_6,J$7))+(COUNTIF(G1_7,$H68)*COUNTIF(G1_7,J$7))+(COUNTIF(G1_8,$H68)*COUNTIF(G1_8,J$7))+(COUNTIF(G1_9,$H68)*COUNTIF(G1_9,J$7))+(COUNTIF(G1_10,$H68)*COUNTIF(G1_10,J$7))+(COUNTIF(G2_1,$H68)*COUNTIF(G2_1,J$7))+(COUNTIF(G2_2,$H68)*COUNTIF(G2_2,J$7))+(COUNTIF(G2_3,$H68)*COUNTIF(G2_3,J$7))+(COUNTIF(G2_4,$H68)*COUNTIF(G2_4,J$7))+(COUNTIF(G2_5,$H68)*COUNTIF(G2_5,J$7))+(COUNTIF(G2_6,$H68)*COUNTIF(G2_6,J$7))+(COUNTIF(G2_7,$H68)*COUNTIF(G2_7,J$7))+(COUNTIF(G2_8,$H68)*COUNTIF(G2_8,J$7))+(COUNTIF(G2_9,$H68)*COUNTIF(G2_9,J$7))+(COUNTIF(G2_10,$H68)*COUNTIF(G2_10,J$7))+J174)</f>
        <v>0</v>
      </c>
      <c r="K68" s="98">
        <f t="shared" si="175"/>
        <v>0</v>
      </c>
      <c r="L68" s="98">
        <f t="shared" si="175"/>
        <v>0</v>
      </c>
      <c r="M68" s="98">
        <f t="shared" si="175"/>
        <v>0</v>
      </c>
      <c r="N68" s="98">
        <f t="shared" si="175"/>
        <v>0</v>
      </c>
      <c r="O68" s="98">
        <f t="shared" si="175"/>
        <v>0</v>
      </c>
      <c r="P68" s="98">
        <f t="shared" si="175"/>
        <v>0</v>
      </c>
      <c r="Q68" s="98">
        <f t="shared" si="175"/>
        <v>0</v>
      </c>
      <c r="R68" s="98">
        <f t="shared" si="175"/>
        <v>0</v>
      </c>
      <c r="S68" s="98">
        <f t="shared" si="175"/>
        <v>0</v>
      </c>
      <c r="T68" s="98">
        <f t="shared" si="175"/>
        <v>0</v>
      </c>
      <c r="U68" s="98">
        <f t="shared" si="175"/>
        <v>0</v>
      </c>
      <c r="V68" s="98">
        <f t="shared" si="175"/>
        <v>0</v>
      </c>
      <c r="W68" s="98">
        <f t="shared" si="175"/>
        <v>0</v>
      </c>
      <c r="X68" s="98">
        <f t="shared" si="175"/>
        <v>0</v>
      </c>
      <c r="Y68" s="98">
        <f t="shared" si="175"/>
        <v>0</v>
      </c>
      <c r="Z68" s="98">
        <f t="shared" si="175"/>
        <v>0</v>
      </c>
      <c r="AA68" s="98">
        <f t="shared" si="175"/>
        <v>0</v>
      </c>
      <c r="AB68" s="98">
        <f t="shared" si="175"/>
        <v>0</v>
      </c>
      <c r="AC68" s="98">
        <f t="shared" si="175"/>
        <v>0</v>
      </c>
      <c r="AD68" s="98">
        <f t="shared" si="175"/>
        <v>0</v>
      </c>
      <c r="AE68" s="98">
        <f t="shared" si="175"/>
        <v>0</v>
      </c>
      <c r="AF68" s="98">
        <f t="shared" si="175"/>
        <v>0</v>
      </c>
      <c r="AG68" s="98">
        <f t="shared" si="175"/>
        <v>0</v>
      </c>
      <c r="AH68" s="98">
        <f t="shared" si="175"/>
        <v>0</v>
      </c>
      <c r="AI68" s="98">
        <f t="shared" si="175"/>
        <v>0</v>
      </c>
      <c r="AJ68" s="98">
        <f t="shared" si="175"/>
        <v>0</v>
      </c>
      <c r="AK68" s="98">
        <f t="shared" si="175"/>
        <v>0</v>
      </c>
      <c r="AL68" s="98">
        <f t="shared" si="175"/>
        <v>0</v>
      </c>
      <c r="AM68" s="98">
        <f t="shared" si="175"/>
        <v>0</v>
      </c>
      <c r="AN68" s="98">
        <f t="shared" si="175"/>
        <v>0</v>
      </c>
      <c r="AO68" s="98">
        <f t="shared" si="175"/>
        <v>0</v>
      </c>
      <c r="AP68" s="98">
        <f t="shared" ref="AP68:BU68" si="176">IF(ROW()=COLUMN(),"-",(COUNTIF(G1_1,$H68)*COUNTIF(G1_1,AP$7))+(COUNTIF(G1_2,$H68)*COUNTIF(G1_2,AP$7))+(COUNTIF(G1_3,$H68)*COUNTIF(G1_3,AP$7))+(COUNTIF(G1_4,$H68)*COUNTIF(G1_4,AP$7))+(COUNTIF(G1_5,$H68)*COUNTIF(G1_5,AP$7))+(COUNTIF(G1_6,$H68)*COUNTIF(G1_6,AP$7))+(COUNTIF(G1_7,$H68)*COUNTIF(G1_7,AP$7))+(COUNTIF(G1_8,$H68)*COUNTIF(G1_8,AP$7))+(COUNTIF(G1_9,$H68)*COUNTIF(G1_9,AP$7))+(COUNTIF(G1_10,$H68)*COUNTIF(G1_10,AP$7))+(COUNTIF(G2_1,$H68)*COUNTIF(G2_1,AP$7))+(COUNTIF(G2_2,$H68)*COUNTIF(G2_2,AP$7))+(COUNTIF(G2_3,$H68)*COUNTIF(G2_3,AP$7))+(COUNTIF(G2_4,$H68)*COUNTIF(G2_4,AP$7))+(COUNTIF(G2_5,$H68)*COUNTIF(G2_5,AP$7))+(COUNTIF(G2_6,$H68)*COUNTIF(G2_6,AP$7))+(COUNTIF(G2_7,$H68)*COUNTIF(G2_7,AP$7))+(COUNTIF(G2_8,$H68)*COUNTIF(G2_8,AP$7))+(COUNTIF(G2_9,$H68)*COUNTIF(G2_9,AP$7))+(COUNTIF(G2_10,$H68)*COUNTIF(G2_10,AP$7))+AP174)</f>
        <v>0</v>
      </c>
      <c r="AQ68" s="98">
        <f t="shared" si="176"/>
        <v>0</v>
      </c>
      <c r="AR68" s="98">
        <f t="shared" si="176"/>
        <v>0</v>
      </c>
      <c r="AS68" s="98">
        <f t="shared" si="176"/>
        <v>0</v>
      </c>
      <c r="AT68" s="98">
        <f t="shared" si="176"/>
        <v>0</v>
      </c>
      <c r="AU68" s="98">
        <f t="shared" si="176"/>
        <v>0</v>
      </c>
      <c r="AV68" s="98">
        <f t="shared" si="176"/>
        <v>0</v>
      </c>
      <c r="AW68" s="98">
        <f t="shared" si="176"/>
        <v>0</v>
      </c>
      <c r="AX68" s="98">
        <f t="shared" si="176"/>
        <v>0</v>
      </c>
      <c r="AY68" s="98">
        <f t="shared" si="176"/>
        <v>0</v>
      </c>
      <c r="AZ68" s="98">
        <f t="shared" si="176"/>
        <v>0</v>
      </c>
      <c r="BA68" s="98">
        <f t="shared" si="176"/>
        <v>0</v>
      </c>
      <c r="BB68" s="98">
        <f t="shared" si="176"/>
        <v>0</v>
      </c>
      <c r="BC68" s="98">
        <f t="shared" si="176"/>
        <v>0</v>
      </c>
      <c r="BD68" s="98">
        <f t="shared" si="176"/>
        <v>0</v>
      </c>
      <c r="BE68" s="98">
        <f t="shared" si="176"/>
        <v>0</v>
      </c>
      <c r="BF68" s="98">
        <f t="shared" si="176"/>
        <v>0</v>
      </c>
      <c r="BG68" s="98">
        <f t="shared" si="176"/>
        <v>0</v>
      </c>
      <c r="BH68" s="98">
        <f t="shared" si="176"/>
        <v>0</v>
      </c>
      <c r="BI68" s="98">
        <f t="shared" si="176"/>
        <v>0</v>
      </c>
      <c r="BJ68" s="98">
        <f t="shared" si="176"/>
        <v>0</v>
      </c>
      <c r="BK68" s="98">
        <f t="shared" si="176"/>
        <v>0</v>
      </c>
      <c r="BL68" s="98">
        <f t="shared" si="176"/>
        <v>0</v>
      </c>
      <c r="BM68" s="98">
        <f t="shared" si="176"/>
        <v>0</v>
      </c>
      <c r="BN68" s="98">
        <f t="shared" si="176"/>
        <v>0</v>
      </c>
      <c r="BO68" s="98">
        <f t="shared" si="176"/>
        <v>0</v>
      </c>
      <c r="BP68" s="98" t="str">
        <f t="shared" si="176"/>
        <v>-</v>
      </c>
      <c r="BQ68" s="98">
        <f t="shared" si="176"/>
        <v>0</v>
      </c>
      <c r="BR68" s="98">
        <f t="shared" si="176"/>
        <v>0</v>
      </c>
      <c r="BS68" s="98">
        <f t="shared" si="176"/>
        <v>0</v>
      </c>
      <c r="BT68" s="98">
        <f t="shared" si="176"/>
        <v>0</v>
      </c>
      <c r="BU68" s="98">
        <f t="shared" si="176"/>
        <v>0</v>
      </c>
      <c r="BV68" s="98">
        <f t="shared" ref="BV68:DE68" si="177">IF(ROW()=COLUMN(),"-",(COUNTIF(G1_1,$H68)*COUNTIF(G1_1,BV$7))+(COUNTIF(G1_2,$H68)*COUNTIF(G1_2,BV$7))+(COUNTIF(G1_3,$H68)*COUNTIF(G1_3,BV$7))+(COUNTIF(G1_4,$H68)*COUNTIF(G1_4,BV$7))+(COUNTIF(G1_5,$H68)*COUNTIF(G1_5,BV$7))+(COUNTIF(G1_6,$H68)*COUNTIF(G1_6,BV$7))+(COUNTIF(G1_7,$H68)*COUNTIF(G1_7,BV$7))+(COUNTIF(G1_8,$H68)*COUNTIF(G1_8,BV$7))+(COUNTIF(G1_9,$H68)*COUNTIF(G1_9,BV$7))+(COUNTIF(G1_10,$H68)*COUNTIF(G1_10,BV$7))+(COUNTIF(G2_1,$H68)*COUNTIF(G2_1,BV$7))+(COUNTIF(G2_2,$H68)*COUNTIF(G2_2,BV$7))+(COUNTIF(G2_3,$H68)*COUNTIF(G2_3,BV$7))+(COUNTIF(G2_4,$H68)*COUNTIF(G2_4,BV$7))+(COUNTIF(G2_5,$H68)*COUNTIF(G2_5,BV$7))+(COUNTIF(G2_6,$H68)*COUNTIF(G2_6,BV$7))+(COUNTIF(G2_7,$H68)*COUNTIF(G2_7,BV$7))+(COUNTIF(G2_8,$H68)*COUNTIF(G2_8,BV$7))+(COUNTIF(G2_9,$H68)*COUNTIF(G2_9,BV$7))+(COUNTIF(G2_10,$H68)*COUNTIF(G2_10,BV$7))+BV174)</f>
        <v>0</v>
      </c>
      <c r="BW68" s="98">
        <f t="shared" si="177"/>
        <v>0</v>
      </c>
      <c r="BX68" s="98">
        <f t="shared" si="177"/>
        <v>0</v>
      </c>
      <c r="BY68" s="98">
        <f t="shared" si="177"/>
        <v>0</v>
      </c>
      <c r="BZ68" s="98">
        <f t="shared" si="177"/>
        <v>0</v>
      </c>
      <c r="CA68" s="98">
        <f t="shared" si="177"/>
        <v>0</v>
      </c>
      <c r="CB68" s="98">
        <f t="shared" si="177"/>
        <v>0</v>
      </c>
      <c r="CC68" s="98">
        <f t="shared" si="177"/>
        <v>0</v>
      </c>
      <c r="CD68" s="98">
        <f t="shared" si="177"/>
        <v>0</v>
      </c>
      <c r="CE68" s="98">
        <f t="shared" si="177"/>
        <v>0</v>
      </c>
      <c r="CF68" s="98">
        <f t="shared" si="177"/>
        <v>0</v>
      </c>
      <c r="CG68" s="98">
        <f t="shared" si="177"/>
        <v>0</v>
      </c>
      <c r="CH68" s="98">
        <f t="shared" si="177"/>
        <v>0</v>
      </c>
      <c r="CI68" s="98">
        <f t="shared" si="177"/>
        <v>0</v>
      </c>
      <c r="CJ68" s="98">
        <f t="shared" si="177"/>
        <v>0</v>
      </c>
      <c r="CK68" s="98">
        <f t="shared" si="177"/>
        <v>0</v>
      </c>
      <c r="CL68" s="98">
        <f t="shared" si="177"/>
        <v>0</v>
      </c>
      <c r="CM68" s="98">
        <f t="shared" si="177"/>
        <v>0</v>
      </c>
      <c r="CN68" s="98">
        <f t="shared" si="177"/>
        <v>0</v>
      </c>
      <c r="CO68" s="98">
        <f t="shared" si="177"/>
        <v>0</v>
      </c>
      <c r="CP68" s="98">
        <f t="shared" si="177"/>
        <v>0</v>
      </c>
      <c r="CQ68" s="98">
        <f t="shared" si="177"/>
        <v>0</v>
      </c>
      <c r="CR68" s="98">
        <f t="shared" si="177"/>
        <v>0</v>
      </c>
      <c r="CS68" s="98">
        <f t="shared" si="177"/>
        <v>0</v>
      </c>
      <c r="CT68" s="98">
        <f t="shared" si="177"/>
        <v>0</v>
      </c>
      <c r="CU68" s="98">
        <f t="shared" si="177"/>
        <v>0</v>
      </c>
      <c r="CV68" s="98">
        <f t="shared" si="177"/>
        <v>0</v>
      </c>
      <c r="CW68" s="98">
        <f t="shared" si="177"/>
        <v>0</v>
      </c>
      <c r="CX68" s="98">
        <f t="shared" si="177"/>
        <v>0</v>
      </c>
      <c r="CY68" s="98">
        <f t="shared" si="177"/>
        <v>0</v>
      </c>
      <c r="CZ68" s="98">
        <f t="shared" si="177"/>
        <v>0</v>
      </c>
      <c r="DA68" s="98">
        <f t="shared" si="177"/>
        <v>0</v>
      </c>
      <c r="DB68" s="98">
        <f t="shared" si="177"/>
        <v>0</v>
      </c>
      <c r="DC68" s="98">
        <f t="shared" si="177"/>
        <v>0</v>
      </c>
      <c r="DD68" s="98">
        <f t="shared" si="177"/>
        <v>0</v>
      </c>
      <c r="DE68" s="98">
        <f t="shared" si="177"/>
        <v>0</v>
      </c>
      <c r="DF68">
        <f t="shared" si="6"/>
        <v>0</v>
      </c>
    </row>
    <row r="69" spans="8:110" ht="15.75">
      <c r="H69" s="64">
        <f>Registration!B70</f>
        <v>60</v>
      </c>
      <c r="I69" s="1" t="str">
        <f>Registration!C70</f>
        <v>player 60</v>
      </c>
      <c r="J69" s="98">
        <f t="shared" ref="J69:AO69" si="178">IF(ROW()=COLUMN(),"-",(COUNTIF(G1_1,$H69)*COUNTIF(G1_1,J$7))+(COUNTIF(G1_2,$H69)*COUNTIF(G1_2,J$7))+(COUNTIF(G1_3,$H69)*COUNTIF(G1_3,J$7))+(COUNTIF(G1_4,$H69)*COUNTIF(G1_4,J$7))+(COUNTIF(G1_5,$H69)*COUNTIF(G1_5,J$7))+(COUNTIF(G1_6,$H69)*COUNTIF(G1_6,J$7))+(COUNTIF(G1_7,$H69)*COUNTIF(G1_7,J$7))+(COUNTIF(G1_8,$H69)*COUNTIF(G1_8,J$7))+(COUNTIF(G1_9,$H69)*COUNTIF(G1_9,J$7))+(COUNTIF(G1_10,$H69)*COUNTIF(G1_10,J$7))+(COUNTIF(G2_1,$H69)*COUNTIF(G2_1,J$7))+(COUNTIF(G2_2,$H69)*COUNTIF(G2_2,J$7))+(COUNTIF(G2_3,$H69)*COUNTIF(G2_3,J$7))+(COUNTIF(G2_4,$H69)*COUNTIF(G2_4,J$7))+(COUNTIF(G2_5,$H69)*COUNTIF(G2_5,J$7))+(COUNTIF(G2_6,$H69)*COUNTIF(G2_6,J$7))+(COUNTIF(G2_7,$H69)*COUNTIF(G2_7,J$7))+(COUNTIF(G2_8,$H69)*COUNTIF(G2_8,J$7))+(COUNTIF(G2_9,$H69)*COUNTIF(G2_9,J$7))+(COUNTIF(G2_10,$H69)*COUNTIF(G2_10,J$7))+J175)</f>
        <v>0</v>
      </c>
      <c r="K69" s="98">
        <f t="shared" si="178"/>
        <v>0</v>
      </c>
      <c r="L69" s="98">
        <f t="shared" si="178"/>
        <v>0</v>
      </c>
      <c r="M69" s="98">
        <f t="shared" si="178"/>
        <v>0</v>
      </c>
      <c r="N69" s="98">
        <f t="shared" si="178"/>
        <v>0</v>
      </c>
      <c r="O69" s="98">
        <f t="shared" si="178"/>
        <v>0</v>
      </c>
      <c r="P69" s="98">
        <f t="shared" si="178"/>
        <v>0</v>
      </c>
      <c r="Q69" s="98">
        <f t="shared" si="178"/>
        <v>0</v>
      </c>
      <c r="R69" s="98">
        <f t="shared" si="178"/>
        <v>0</v>
      </c>
      <c r="S69" s="98">
        <f t="shared" si="178"/>
        <v>0</v>
      </c>
      <c r="T69" s="98">
        <f t="shared" si="178"/>
        <v>0</v>
      </c>
      <c r="U69" s="98">
        <f t="shared" si="178"/>
        <v>0</v>
      </c>
      <c r="V69" s="98">
        <f t="shared" si="178"/>
        <v>0</v>
      </c>
      <c r="W69" s="98">
        <f t="shared" si="178"/>
        <v>0</v>
      </c>
      <c r="X69" s="98">
        <f t="shared" si="178"/>
        <v>0</v>
      </c>
      <c r="Y69" s="98">
        <f t="shared" si="178"/>
        <v>0</v>
      </c>
      <c r="Z69" s="98">
        <f t="shared" si="178"/>
        <v>0</v>
      </c>
      <c r="AA69" s="98">
        <f t="shared" si="178"/>
        <v>0</v>
      </c>
      <c r="AB69" s="98">
        <f t="shared" si="178"/>
        <v>0</v>
      </c>
      <c r="AC69" s="98">
        <f t="shared" si="178"/>
        <v>0</v>
      </c>
      <c r="AD69" s="98">
        <f t="shared" si="178"/>
        <v>0</v>
      </c>
      <c r="AE69" s="98">
        <f t="shared" si="178"/>
        <v>0</v>
      </c>
      <c r="AF69" s="98">
        <f t="shared" si="178"/>
        <v>0</v>
      </c>
      <c r="AG69" s="98">
        <f t="shared" si="178"/>
        <v>0</v>
      </c>
      <c r="AH69" s="98">
        <f t="shared" si="178"/>
        <v>0</v>
      </c>
      <c r="AI69" s="98">
        <f t="shared" si="178"/>
        <v>0</v>
      </c>
      <c r="AJ69" s="98">
        <f t="shared" si="178"/>
        <v>0</v>
      </c>
      <c r="AK69" s="98">
        <f t="shared" si="178"/>
        <v>0</v>
      </c>
      <c r="AL69" s="98">
        <f t="shared" si="178"/>
        <v>0</v>
      </c>
      <c r="AM69" s="98">
        <f t="shared" si="178"/>
        <v>0</v>
      </c>
      <c r="AN69" s="98">
        <f t="shared" si="178"/>
        <v>0</v>
      </c>
      <c r="AO69" s="98">
        <f t="shared" si="178"/>
        <v>0</v>
      </c>
      <c r="AP69" s="98">
        <f t="shared" ref="AP69:BU69" si="179">IF(ROW()=COLUMN(),"-",(COUNTIF(G1_1,$H69)*COUNTIF(G1_1,AP$7))+(COUNTIF(G1_2,$H69)*COUNTIF(G1_2,AP$7))+(COUNTIF(G1_3,$H69)*COUNTIF(G1_3,AP$7))+(COUNTIF(G1_4,$H69)*COUNTIF(G1_4,AP$7))+(COUNTIF(G1_5,$H69)*COUNTIF(G1_5,AP$7))+(COUNTIF(G1_6,$H69)*COUNTIF(G1_6,AP$7))+(COUNTIF(G1_7,$H69)*COUNTIF(G1_7,AP$7))+(COUNTIF(G1_8,$H69)*COUNTIF(G1_8,AP$7))+(COUNTIF(G1_9,$H69)*COUNTIF(G1_9,AP$7))+(COUNTIF(G1_10,$H69)*COUNTIF(G1_10,AP$7))+(COUNTIF(G2_1,$H69)*COUNTIF(G2_1,AP$7))+(COUNTIF(G2_2,$H69)*COUNTIF(G2_2,AP$7))+(COUNTIF(G2_3,$H69)*COUNTIF(G2_3,AP$7))+(COUNTIF(G2_4,$H69)*COUNTIF(G2_4,AP$7))+(COUNTIF(G2_5,$H69)*COUNTIF(G2_5,AP$7))+(COUNTIF(G2_6,$H69)*COUNTIF(G2_6,AP$7))+(COUNTIF(G2_7,$H69)*COUNTIF(G2_7,AP$7))+(COUNTIF(G2_8,$H69)*COUNTIF(G2_8,AP$7))+(COUNTIF(G2_9,$H69)*COUNTIF(G2_9,AP$7))+(COUNTIF(G2_10,$H69)*COUNTIF(G2_10,AP$7))+AP175)</f>
        <v>0</v>
      </c>
      <c r="AQ69" s="98">
        <f t="shared" si="179"/>
        <v>0</v>
      </c>
      <c r="AR69" s="98">
        <f t="shared" si="179"/>
        <v>0</v>
      </c>
      <c r="AS69" s="98">
        <f t="shared" si="179"/>
        <v>0</v>
      </c>
      <c r="AT69" s="98">
        <f t="shared" si="179"/>
        <v>0</v>
      </c>
      <c r="AU69" s="98">
        <f t="shared" si="179"/>
        <v>0</v>
      </c>
      <c r="AV69" s="98">
        <f t="shared" si="179"/>
        <v>0</v>
      </c>
      <c r="AW69" s="98">
        <f t="shared" si="179"/>
        <v>0</v>
      </c>
      <c r="AX69" s="98">
        <f t="shared" si="179"/>
        <v>0</v>
      </c>
      <c r="AY69" s="98">
        <f t="shared" si="179"/>
        <v>0</v>
      </c>
      <c r="AZ69" s="98">
        <f t="shared" si="179"/>
        <v>0</v>
      </c>
      <c r="BA69" s="98">
        <f t="shared" si="179"/>
        <v>0</v>
      </c>
      <c r="BB69" s="98">
        <f t="shared" si="179"/>
        <v>0</v>
      </c>
      <c r="BC69" s="98">
        <f t="shared" si="179"/>
        <v>0</v>
      </c>
      <c r="BD69" s="98">
        <f t="shared" si="179"/>
        <v>0</v>
      </c>
      <c r="BE69" s="98">
        <f t="shared" si="179"/>
        <v>0</v>
      </c>
      <c r="BF69" s="98">
        <f t="shared" si="179"/>
        <v>0</v>
      </c>
      <c r="BG69" s="98">
        <f t="shared" si="179"/>
        <v>0</v>
      </c>
      <c r="BH69" s="98">
        <f t="shared" si="179"/>
        <v>0</v>
      </c>
      <c r="BI69" s="98">
        <f t="shared" si="179"/>
        <v>0</v>
      </c>
      <c r="BJ69" s="98">
        <f t="shared" si="179"/>
        <v>0</v>
      </c>
      <c r="BK69" s="98">
        <f t="shared" si="179"/>
        <v>0</v>
      </c>
      <c r="BL69" s="98">
        <f t="shared" si="179"/>
        <v>0</v>
      </c>
      <c r="BM69" s="98">
        <f t="shared" si="179"/>
        <v>0</v>
      </c>
      <c r="BN69" s="98">
        <f t="shared" si="179"/>
        <v>0</v>
      </c>
      <c r="BO69" s="98">
        <f t="shared" si="179"/>
        <v>0</v>
      </c>
      <c r="BP69" s="98">
        <f t="shared" si="179"/>
        <v>0</v>
      </c>
      <c r="BQ69" s="98" t="str">
        <f t="shared" si="179"/>
        <v>-</v>
      </c>
      <c r="BR69" s="98">
        <f t="shared" si="179"/>
        <v>0</v>
      </c>
      <c r="BS69" s="98">
        <f t="shared" si="179"/>
        <v>0</v>
      </c>
      <c r="BT69" s="98">
        <f t="shared" si="179"/>
        <v>0</v>
      </c>
      <c r="BU69" s="98">
        <f t="shared" si="179"/>
        <v>0</v>
      </c>
      <c r="BV69" s="98">
        <f t="shared" ref="BV69:DE69" si="180">IF(ROW()=COLUMN(),"-",(COUNTIF(G1_1,$H69)*COUNTIF(G1_1,BV$7))+(COUNTIF(G1_2,$H69)*COUNTIF(G1_2,BV$7))+(COUNTIF(G1_3,$H69)*COUNTIF(G1_3,BV$7))+(COUNTIF(G1_4,$H69)*COUNTIF(G1_4,BV$7))+(COUNTIF(G1_5,$H69)*COUNTIF(G1_5,BV$7))+(COUNTIF(G1_6,$H69)*COUNTIF(G1_6,BV$7))+(COUNTIF(G1_7,$H69)*COUNTIF(G1_7,BV$7))+(COUNTIF(G1_8,$H69)*COUNTIF(G1_8,BV$7))+(COUNTIF(G1_9,$H69)*COUNTIF(G1_9,BV$7))+(COUNTIF(G1_10,$H69)*COUNTIF(G1_10,BV$7))+(COUNTIF(G2_1,$H69)*COUNTIF(G2_1,BV$7))+(COUNTIF(G2_2,$H69)*COUNTIF(G2_2,BV$7))+(COUNTIF(G2_3,$H69)*COUNTIF(G2_3,BV$7))+(COUNTIF(G2_4,$H69)*COUNTIF(G2_4,BV$7))+(COUNTIF(G2_5,$H69)*COUNTIF(G2_5,BV$7))+(COUNTIF(G2_6,$H69)*COUNTIF(G2_6,BV$7))+(COUNTIF(G2_7,$H69)*COUNTIF(G2_7,BV$7))+(COUNTIF(G2_8,$H69)*COUNTIF(G2_8,BV$7))+(COUNTIF(G2_9,$H69)*COUNTIF(G2_9,BV$7))+(COUNTIF(G2_10,$H69)*COUNTIF(G2_10,BV$7))+BV175)</f>
        <v>0</v>
      </c>
      <c r="BW69" s="98">
        <f t="shared" si="180"/>
        <v>0</v>
      </c>
      <c r="BX69" s="98">
        <f t="shared" si="180"/>
        <v>0</v>
      </c>
      <c r="BY69" s="98">
        <f t="shared" si="180"/>
        <v>0</v>
      </c>
      <c r="BZ69" s="98">
        <f t="shared" si="180"/>
        <v>0</v>
      </c>
      <c r="CA69" s="98">
        <f t="shared" si="180"/>
        <v>0</v>
      </c>
      <c r="CB69" s="98">
        <f t="shared" si="180"/>
        <v>0</v>
      </c>
      <c r="CC69" s="98">
        <f t="shared" si="180"/>
        <v>0</v>
      </c>
      <c r="CD69" s="98">
        <f t="shared" si="180"/>
        <v>0</v>
      </c>
      <c r="CE69" s="98">
        <f t="shared" si="180"/>
        <v>0</v>
      </c>
      <c r="CF69" s="98">
        <f t="shared" si="180"/>
        <v>0</v>
      </c>
      <c r="CG69" s="98">
        <f t="shared" si="180"/>
        <v>0</v>
      </c>
      <c r="CH69" s="98">
        <f t="shared" si="180"/>
        <v>0</v>
      </c>
      <c r="CI69" s="98">
        <f t="shared" si="180"/>
        <v>0</v>
      </c>
      <c r="CJ69" s="98">
        <f t="shared" si="180"/>
        <v>0</v>
      </c>
      <c r="CK69" s="98">
        <f t="shared" si="180"/>
        <v>0</v>
      </c>
      <c r="CL69" s="98">
        <f t="shared" si="180"/>
        <v>0</v>
      </c>
      <c r="CM69" s="98">
        <f t="shared" si="180"/>
        <v>0</v>
      </c>
      <c r="CN69" s="98">
        <f t="shared" si="180"/>
        <v>0</v>
      </c>
      <c r="CO69" s="98">
        <f t="shared" si="180"/>
        <v>0</v>
      </c>
      <c r="CP69" s="98">
        <f t="shared" si="180"/>
        <v>0</v>
      </c>
      <c r="CQ69" s="98">
        <f t="shared" si="180"/>
        <v>0</v>
      </c>
      <c r="CR69" s="98">
        <f t="shared" si="180"/>
        <v>0</v>
      </c>
      <c r="CS69" s="98">
        <f t="shared" si="180"/>
        <v>0</v>
      </c>
      <c r="CT69" s="98">
        <f t="shared" si="180"/>
        <v>0</v>
      </c>
      <c r="CU69" s="98">
        <f t="shared" si="180"/>
        <v>0</v>
      </c>
      <c r="CV69" s="98">
        <f t="shared" si="180"/>
        <v>0</v>
      </c>
      <c r="CW69" s="98">
        <f t="shared" si="180"/>
        <v>0</v>
      </c>
      <c r="CX69" s="98">
        <f t="shared" si="180"/>
        <v>0</v>
      </c>
      <c r="CY69" s="98">
        <f t="shared" si="180"/>
        <v>0</v>
      </c>
      <c r="CZ69" s="98">
        <f t="shared" si="180"/>
        <v>0</v>
      </c>
      <c r="DA69" s="98">
        <f t="shared" si="180"/>
        <v>0</v>
      </c>
      <c r="DB69" s="98">
        <f t="shared" si="180"/>
        <v>0</v>
      </c>
      <c r="DC69" s="98">
        <f t="shared" si="180"/>
        <v>0</v>
      </c>
      <c r="DD69" s="98">
        <f t="shared" si="180"/>
        <v>0</v>
      </c>
      <c r="DE69" s="98">
        <f t="shared" si="180"/>
        <v>0</v>
      </c>
      <c r="DF69">
        <f t="shared" si="6"/>
        <v>0</v>
      </c>
    </row>
    <row r="70" spans="8:110" ht="15.75">
      <c r="H70" s="64">
        <f>Registration!B71</f>
        <v>61</v>
      </c>
      <c r="I70" s="1" t="str">
        <f>Registration!C71</f>
        <v>player 61</v>
      </c>
      <c r="J70" s="98">
        <f t="shared" ref="J70:AO70" si="181">IF(ROW()=COLUMN(),"-",(COUNTIF(G1_1,$H70)*COUNTIF(G1_1,J$7))+(COUNTIF(G1_2,$H70)*COUNTIF(G1_2,J$7))+(COUNTIF(G1_3,$H70)*COUNTIF(G1_3,J$7))+(COUNTIF(G1_4,$H70)*COUNTIF(G1_4,J$7))+(COUNTIF(G1_5,$H70)*COUNTIF(G1_5,J$7))+(COUNTIF(G1_6,$H70)*COUNTIF(G1_6,J$7))+(COUNTIF(G1_7,$H70)*COUNTIF(G1_7,J$7))+(COUNTIF(G1_8,$H70)*COUNTIF(G1_8,J$7))+(COUNTIF(G1_9,$H70)*COUNTIF(G1_9,J$7))+(COUNTIF(G1_10,$H70)*COUNTIF(G1_10,J$7))+(COUNTIF(G2_1,$H70)*COUNTIF(G2_1,J$7))+(COUNTIF(G2_2,$H70)*COUNTIF(G2_2,J$7))+(COUNTIF(G2_3,$H70)*COUNTIF(G2_3,J$7))+(COUNTIF(G2_4,$H70)*COUNTIF(G2_4,J$7))+(COUNTIF(G2_5,$H70)*COUNTIF(G2_5,J$7))+(COUNTIF(G2_6,$H70)*COUNTIF(G2_6,J$7))+(COUNTIF(G2_7,$H70)*COUNTIF(G2_7,J$7))+(COUNTIF(G2_8,$H70)*COUNTIF(G2_8,J$7))+(COUNTIF(G2_9,$H70)*COUNTIF(G2_9,J$7))+(COUNTIF(G2_10,$H70)*COUNTIF(G2_10,J$7))+J176)</f>
        <v>0</v>
      </c>
      <c r="K70" s="98">
        <f t="shared" si="181"/>
        <v>0</v>
      </c>
      <c r="L70" s="98">
        <f t="shared" si="181"/>
        <v>0</v>
      </c>
      <c r="M70" s="98">
        <f t="shared" si="181"/>
        <v>0</v>
      </c>
      <c r="N70" s="98">
        <f t="shared" si="181"/>
        <v>0</v>
      </c>
      <c r="O70" s="98">
        <f t="shared" si="181"/>
        <v>0</v>
      </c>
      <c r="P70" s="98">
        <f t="shared" si="181"/>
        <v>0</v>
      </c>
      <c r="Q70" s="98">
        <f t="shared" si="181"/>
        <v>0</v>
      </c>
      <c r="R70" s="98">
        <f t="shared" si="181"/>
        <v>0</v>
      </c>
      <c r="S70" s="98">
        <f t="shared" si="181"/>
        <v>0</v>
      </c>
      <c r="T70" s="98">
        <f t="shared" si="181"/>
        <v>0</v>
      </c>
      <c r="U70" s="98">
        <f t="shared" si="181"/>
        <v>0</v>
      </c>
      <c r="V70" s="98">
        <f t="shared" si="181"/>
        <v>0</v>
      </c>
      <c r="W70" s="98">
        <f t="shared" si="181"/>
        <v>0</v>
      </c>
      <c r="X70" s="98">
        <f t="shared" si="181"/>
        <v>0</v>
      </c>
      <c r="Y70" s="98">
        <f t="shared" si="181"/>
        <v>0</v>
      </c>
      <c r="Z70" s="98">
        <f t="shared" si="181"/>
        <v>0</v>
      </c>
      <c r="AA70" s="98">
        <f t="shared" si="181"/>
        <v>0</v>
      </c>
      <c r="AB70" s="98">
        <f t="shared" si="181"/>
        <v>0</v>
      </c>
      <c r="AC70" s="98">
        <f t="shared" si="181"/>
        <v>0</v>
      </c>
      <c r="AD70" s="98">
        <f t="shared" si="181"/>
        <v>0</v>
      </c>
      <c r="AE70" s="98">
        <f t="shared" si="181"/>
        <v>0</v>
      </c>
      <c r="AF70" s="98">
        <f t="shared" si="181"/>
        <v>0</v>
      </c>
      <c r="AG70" s="98">
        <f t="shared" si="181"/>
        <v>0</v>
      </c>
      <c r="AH70" s="98">
        <f t="shared" si="181"/>
        <v>0</v>
      </c>
      <c r="AI70" s="98">
        <f t="shared" si="181"/>
        <v>0</v>
      </c>
      <c r="AJ70" s="98">
        <f t="shared" si="181"/>
        <v>0</v>
      </c>
      <c r="AK70" s="98">
        <f t="shared" si="181"/>
        <v>0</v>
      </c>
      <c r="AL70" s="98">
        <f t="shared" si="181"/>
        <v>0</v>
      </c>
      <c r="AM70" s="98">
        <f t="shared" si="181"/>
        <v>0</v>
      </c>
      <c r="AN70" s="98">
        <f t="shared" si="181"/>
        <v>0</v>
      </c>
      <c r="AO70" s="98">
        <f t="shared" si="181"/>
        <v>0</v>
      </c>
      <c r="AP70" s="98">
        <f t="shared" ref="AP70:BU70" si="182">IF(ROW()=COLUMN(),"-",(COUNTIF(G1_1,$H70)*COUNTIF(G1_1,AP$7))+(COUNTIF(G1_2,$H70)*COUNTIF(G1_2,AP$7))+(COUNTIF(G1_3,$H70)*COUNTIF(G1_3,AP$7))+(COUNTIF(G1_4,$H70)*COUNTIF(G1_4,AP$7))+(COUNTIF(G1_5,$H70)*COUNTIF(G1_5,AP$7))+(COUNTIF(G1_6,$H70)*COUNTIF(G1_6,AP$7))+(COUNTIF(G1_7,$H70)*COUNTIF(G1_7,AP$7))+(COUNTIF(G1_8,$H70)*COUNTIF(G1_8,AP$7))+(COUNTIF(G1_9,$H70)*COUNTIF(G1_9,AP$7))+(COUNTIF(G1_10,$H70)*COUNTIF(G1_10,AP$7))+(COUNTIF(G2_1,$H70)*COUNTIF(G2_1,AP$7))+(COUNTIF(G2_2,$H70)*COUNTIF(G2_2,AP$7))+(COUNTIF(G2_3,$H70)*COUNTIF(G2_3,AP$7))+(COUNTIF(G2_4,$H70)*COUNTIF(G2_4,AP$7))+(COUNTIF(G2_5,$H70)*COUNTIF(G2_5,AP$7))+(COUNTIF(G2_6,$H70)*COUNTIF(G2_6,AP$7))+(COUNTIF(G2_7,$H70)*COUNTIF(G2_7,AP$7))+(COUNTIF(G2_8,$H70)*COUNTIF(G2_8,AP$7))+(COUNTIF(G2_9,$H70)*COUNTIF(G2_9,AP$7))+(COUNTIF(G2_10,$H70)*COUNTIF(G2_10,AP$7))+AP176)</f>
        <v>0</v>
      </c>
      <c r="AQ70" s="98">
        <f t="shared" si="182"/>
        <v>0</v>
      </c>
      <c r="AR70" s="98">
        <f t="shared" si="182"/>
        <v>0</v>
      </c>
      <c r="AS70" s="98">
        <f t="shared" si="182"/>
        <v>0</v>
      </c>
      <c r="AT70" s="98">
        <f t="shared" si="182"/>
        <v>0</v>
      </c>
      <c r="AU70" s="98">
        <f t="shared" si="182"/>
        <v>0</v>
      </c>
      <c r="AV70" s="98">
        <f t="shared" si="182"/>
        <v>0</v>
      </c>
      <c r="AW70" s="98">
        <f t="shared" si="182"/>
        <v>0</v>
      </c>
      <c r="AX70" s="98">
        <f t="shared" si="182"/>
        <v>0</v>
      </c>
      <c r="AY70" s="98">
        <f t="shared" si="182"/>
        <v>0</v>
      </c>
      <c r="AZ70" s="98">
        <f t="shared" si="182"/>
        <v>0</v>
      </c>
      <c r="BA70" s="98">
        <f t="shared" si="182"/>
        <v>0</v>
      </c>
      <c r="BB70" s="98">
        <f t="shared" si="182"/>
        <v>0</v>
      </c>
      <c r="BC70" s="98">
        <f t="shared" si="182"/>
        <v>0</v>
      </c>
      <c r="BD70" s="98">
        <f t="shared" si="182"/>
        <v>0</v>
      </c>
      <c r="BE70" s="98">
        <f t="shared" si="182"/>
        <v>0</v>
      </c>
      <c r="BF70" s="98">
        <f t="shared" si="182"/>
        <v>0</v>
      </c>
      <c r="BG70" s="98">
        <f t="shared" si="182"/>
        <v>0</v>
      </c>
      <c r="BH70" s="98">
        <f t="shared" si="182"/>
        <v>0</v>
      </c>
      <c r="BI70" s="98">
        <f t="shared" si="182"/>
        <v>0</v>
      </c>
      <c r="BJ70" s="98">
        <f t="shared" si="182"/>
        <v>0</v>
      </c>
      <c r="BK70" s="98">
        <f t="shared" si="182"/>
        <v>0</v>
      </c>
      <c r="BL70" s="98">
        <f t="shared" si="182"/>
        <v>0</v>
      </c>
      <c r="BM70" s="98">
        <f t="shared" si="182"/>
        <v>0</v>
      </c>
      <c r="BN70" s="98">
        <f t="shared" si="182"/>
        <v>0</v>
      </c>
      <c r="BO70" s="98">
        <f t="shared" si="182"/>
        <v>0</v>
      </c>
      <c r="BP70" s="98">
        <f t="shared" si="182"/>
        <v>0</v>
      </c>
      <c r="BQ70" s="98">
        <f t="shared" si="182"/>
        <v>0</v>
      </c>
      <c r="BR70" s="98" t="str">
        <f t="shared" si="182"/>
        <v>-</v>
      </c>
      <c r="BS70" s="98">
        <f t="shared" si="182"/>
        <v>0</v>
      </c>
      <c r="BT70" s="98">
        <f t="shared" si="182"/>
        <v>0</v>
      </c>
      <c r="BU70" s="98">
        <f t="shared" si="182"/>
        <v>0</v>
      </c>
      <c r="BV70" s="98">
        <f t="shared" ref="BV70:DE70" si="183">IF(ROW()=COLUMN(),"-",(COUNTIF(G1_1,$H70)*COUNTIF(G1_1,BV$7))+(COUNTIF(G1_2,$H70)*COUNTIF(G1_2,BV$7))+(COUNTIF(G1_3,$H70)*COUNTIF(G1_3,BV$7))+(COUNTIF(G1_4,$H70)*COUNTIF(G1_4,BV$7))+(COUNTIF(G1_5,$H70)*COUNTIF(G1_5,BV$7))+(COUNTIF(G1_6,$H70)*COUNTIF(G1_6,BV$7))+(COUNTIF(G1_7,$H70)*COUNTIF(G1_7,BV$7))+(COUNTIF(G1_8,$H70)*COUNTIF(G1_8,BV$7))+(COUNTIF(G1_9,$H70)*COUNTIF(G1_9,BV$7))+(COUNTIF(G1_10,$H70)*COUNTIF(G1_10,BV$7))+(COUNTIF(G2_1,$H70)*COUNTIF(G2_1,BV$7))+(COUNTIF(G2_2,$H70)*COUNTIF(G2_2,BV$7))+(COUNTIF(G2_3,$H70)*COUNTIF(G2_3,BV$7))+(COUNTIF(G2_4,$H70)*COUNTIF(G2_4,BV$7))+(COUNTIF(G2_5,$H70)*COUNTIF(G2_5,BV$7))+(COUNTIF(G2_6,$H70)*COUNTIF(G2_6,BV$7))+(COUNTIF(G2_7,$H70)*COUNTIF(G2_7,BV$7))+(COUNTIF(G2_8,$H70)*COUNTIF(G2_8,BV$7))+(COUNTIF(G2_9,$H70)*COUNTIF(G2_9,BV$7))+(COUNTIF(G2_10,$H70)*COUNTIF(G2_10,BV$7))+BV176)</f>
        <v>0</v>
      </c>
      <c r="BW70" s="98">
        <f t="shared" si="183"/>
        <v>0</v>
      </c>
      <c r="BX70" s="98">
        <f t="shared" si="183"/>
        <v>0</v>
      </c>
      <c r="BY70" s="98">
        <f t="shared" si="183"/>
        <v>0</v>
      </c>
      <c r="BZ70" s="98">
        <f t="shared" si="183"/>
        <v>0</v>
      </c>
      <c r="CA70" s="98">
        <f t="shared" si="183"/>
        <v>0</v>
      </c>
      <c r="CB70" s="98">
        <f t="shared" si="183"/>
        <v>0</v>
      </c>
      <c r="CC70" s="98">
        <f t="shared" si="183"/>
        <v>0</v>
      </c>
      <c r="CD70" s="98">
        <f t="shared" si="183"/>
        <v>0</v>
      </c>
      <c r="CE70" s="98">
        <f t="shared" si="183"/>
        <v>0</v>
      </c>
      <c r="CF70" s="98">
        <f t="shared" si="183"/>
        <v>0</v>
      </c>
      <c r="CG70" s="98">
        <f t="shared" si="183"/>
        <v>0</v>
      </c>
      <c r="CH70" s="98">
        <f t="shared" si="183"/>
        <v>0</v>
      </c>
      <c r="CI70" s="98">
        <f t="shared" si="183"/>
        <v>0</v>
      </c>
      <c r="CJ70" s="98">
        <f t="shared" si="183"/>
        <v>0</v>
      </c>
      <c r="CK70" s="98">
        <f t="shared" si="183"/>
        <v>0</v>
      </c>
      <c r="CL70" s="98">
        <f t="shared" si="183"/>
        <v>0</v>
      </c>
      <c r="CM70" s="98">
        <f t="shared" si="183"/>
        <v>0</v>
      </c>
      <c r="CN70" s="98">
        <f t="shared" si="183"/>
        <v>0</v>
      </c>
      <c r="CO70" s="98">
        <f t="shared" si="183"/>
        <v>0</v>
      </c>
      <c r="CP70" s="98">
        <f t="shared" si="183"/>
        <v>0</v>
      </c>
      <c r="CQ70" s="98">
        <f t="shared" si="183"/>
        <v>0</v>
      </c>
      <c r="CR70" s="98">
        <f t="shared" si="183"/>
        <v>0</v>
      </c>
      <c r="CS70" s="98">
        <f t="shared" si="183"/>
        <v>0</v>
      </c>
      <c r="CT70" s="98">
        <f t="shared" si="183"/>
        <v>0</v>
      </c>
      <c r="CU70" s="98">
        <f t="shared" si="183"/>
        <v>0</v>
      </c>
      <c r="CV70" s="98">
        <f t="shared" si="183"/>
        <v>0</v>
      </c>
      <c r="CW70" s="98">
        <f t="shared" si="183"/>
        <v>0</v>
      </c>
      <c r="CX70" s="98">
        <f t="shared" si="183"/>
        <v>0</v>
      </c>
      <c r="CY70" s="98">
        <f t="shared" si="183"/>
        <v>0</v>
      </c>
      <c r="CZ70" s="98">
        <f t="shared" si="183"/>
        <v>0</v>
      </c>
      <c r="DA70" s="98">
        <f t="shared" si="183"/>
        <v>0</v>
      </c>
      <c r="DB70" s="98">
        <f t="shared" si="183"/>
        <v>0</v>
      </c>
      <c r="DC70" s="98">
        <f t="shared" si="183"/>
        <v>0</v>
      </c>
      <c r="DD70" s="98">
        <f t="shared" si="183"/>
        <v>0</v>
      </c>
      <c r="DE70" s="98">
        <f t="shared" si="183"/>
        <v>0</v>
      </c>
      <c r="DF70">
        <f t="shared" si="6"/>
        <v>0</v>
      </c>
    </row>
    <row r="71" spans="8:110" ht="15.75">
      <c r="H71" s="64">
        <f>Registration!B72</f>
        <v>62</v>
      </c>
      <c r="I71" s="1" t="str">
        <f>Registration!C72</f>
        <v>player 62</v>
      </c>
      <c r="J71" s="98">
        <f t="shared" ref="J71:AO71" si="184">IF(ROW()=COLUMN(),"-",(COUNTIF(G1_1,$H71)*COUNTIF(G1_1,J$7))+(COUNTIF(G1_2,$H71)*COUNTIF(G1_2,J$7))+(COUNTIF(G1_3,$H71)*COUNTIF(G1_3,J$7))+(COUNTIF(G1_4,$H71)*COUNTIF(G1_4,J$7))+(COUNTIF(G1_5,$H71)*COUNTIF(G1_5,J$7))+(COUNTIF(G1_6,$H71)*COUNTIF(G1_6,J$7))+(COUNTIF(G1_7,$H71)*COUNTIF(G1_7,J$7))+(COUNTIF(G1_8,$H71)*COUNTIF(G1_8,J$7))+(COUNTIF(G1_9,$H71)*COUNTIF(G1_9,J$7))+(COUNTIF(G1_10,$H71)*COUNTIF(G1_10,J$7))+(COUNTIF(G2_1,$H71)*COUNTIF(G2_1,J$7))+(COUNTIF(G2_2,$H71)*COUNTIF(G2_2,J$7))+(COUNTIF(G2_3,$H71)*COUNTIF(G2_3,J$7))+(COUNTIF(G2_4,$H71)*COUNTIF(G2_4,J$7))+(COUNTIF(G2_5,$H71)*COUNTIF(G2_5,J$7))+(COUNTIF(G2_6,$H71)*COUNTIF(G2_6,J$7))+(COUNTIF(G2_7,$H71)*COUNTIF(G2_7,J$7))+(COUNTIF(G2_8,$H71)*COUNTIF(G2_8,J$7))+(COUNTIF(G2_9,$H71)*COUNTIF(G2_9,J$7))+(COUNTIF(G2_10,$H71)*COUNTIF(G2_10,J$7))+J177)</f>
        <v>0</v>
      </c>
      <c r="K71" s="98">
        <f t="shared" si="184"/>
        <v>0</v>
      </c>
      <c r="L71" s="98">
        <f t="shared" si="184"/>
        <v>0</v>
      </c>
      <c r="M71" s="98">
        <f t="shared" si="184"/>
        <v>0</v>
      </c>
      <c r="N71" s="98">
        <f t="shared" si="184"/>
        <v>0</v>
      </c>
      <c r="O71" s="98">
        <f t="shared" si="184"/>
        <v>0</v>
      </c>
      <c r="P71" s="98">
        <f t="shared" si="184"/>
        <v>0</v>
      </c>
      <c r="Q71" s="98">
        <f t="shared" si="184"/>
        <v>0</v>
      </c>
      <c r="R71" s="98">
        <f t="shared" si="184"/>
        <v>0</v>
      </c>
      <c r="S71" s="98">
        <f t="shared" si="184"/>
        <v>0</v>
      </c>
      <c r="T71" s="98">
        <f t="shared" si="184"/>
        <v>0</v>
      </c>
      <c r="U71" s="98">
        <f t="shared" si="184"/>
        <v>0</v>
      </c>
      <c r="V71" s="98">
        <f t="shared" si="184"/>
        <v>0</v>
      </c>
      <c r="W71" s="98">
        <f t="shared" si="184"/>
        <v>0</v>
      </c>
      <c r="X71" s="98">
        <f t="shared" si="184"/>
        <v>0</v>
      </c>
      <c r="Y71" s="98">
        <f t="shared" si="184"/>
        <v>0</v>
      </c>
      <c r="Z71" s="98">
        <f t="shared" si="184"/>
        <v>0</v>
      </c>
      <c r="AA71" s="98">
        <f t="shared" si="184"/>
        <v>0</v>
      </c>
      <c r="AB71" s="98">
        <f t="shared" si="184"/>
        <v>0</v>
      </c>
      <c r="AC71" s="98">
        <f t="shared" si="184"/>
        <v>0</v>
      </c>
      <c r="AD71" s="98">
        <f t="shared" si="184"/>
        <v>0</v>
      </c>
      <c r="AE71" s="98">
        <f t="shared" si="184"/>
        <v>0</v>
      </c>
      <c r="AF71" s="98">
        <f t="shared" si="184"/>
        <v>0</v>
      </c>
      <c r="AG71" s="98">
        <f t="shared" si="184"/>
        <v>0</v>
      </c>
      <c r="AH71" s="98">
        <f t="shared" si="184"/>
        <v>0</v>
      </c>
      <c r="AI71" s="98">
        <f t="shared" si="184"/>
        <v>0</v>
      </c>
      <c r="AJ71" s="98">
        <f t="shared" si="184"/>
        <v>0</v>
      </c>
      <c r="AK71" s="98">
        <f t="shared" si="184"/>
        <v>0</v>
      </c>
      <c r="AL71" s="98">
        <f t="shared" si="184"/>
        <v>0</v>
      </c>
      <c r="AM71" s="98">
        <f t="shared" si="184"/>
        <v>0</v>
      </c>
      <c r="AN71" s="98">
        <f t="shared" si="184"/>
        <v>0</v>
      </c>
      <c r="AO71" s="98">
        <f t="shared" si="184"/>
        <v>0</v>
      </c>
      <c r="AP71" s="98">
        <f t="shared" ref="AP71:BU71" si="185">IF(ROW()=COLUMN(),"-",(COUNTIF(G1_1,$H71)*COUNTIF(G1_1,AP$7))+(COUNTIF(G1_2,$H71)*COUNTIF(G1_2,AP$7))+(COUNTIF(G1_3,$H71)*COUNTIF(G1_3,AP$7))+(COUNTIF(G1_4,$H71)*COUNTIF(G1_4,AP$7))+(COUNTIF(G1_5,$H71)*COUNTIF(G1_5,AP$7))+(COUNTIF(G1_6,$H71)*COUNTIF(G1_6,AP$7))+(COUNTIF(G1_7,$H71)*COUNTIF(G1_7,AP$7))+(COUNTIF(G1_8,$H71)*COUNTIF(G1_8,AP$7))+(COUNTIF(G1_9,$H71)*COUNTIF(G1_9,AP$7))+(COUNTIF(G1_10,$H71)*COUNTIF(G1_10,AP$7))+(COUNTIF(G2_1,$H71)*COUNTIF(G2_1,AP$7))+(COUNTIF(G2_2,$H71)*COUNTIF(G2_2,AP$7))+(COUNTIF(G2_3,$H71)*COUNTIF(G2_3,AP$7))+(COUNTIF(G2_4,$H71)*COUNTIF(G2_4,AP$7))+(COUNTIF(G2_5,$H71)*COUNTIF(G2_5,AP$7))+(COUNTIF(G2_6,$H71)*COUNTIF(G2_6,AP$7))+(COUNTIF(G2_7,$H71)*COUNTIF(G2_7,AP$7))+(COUNTIF(G2_8,$H71)*COUNTIF(G2_8,AP$7))+(COUNTIF(G2_9,$H71)*COUNTIF(G2_9,AP$7))+(COUNTIF(G2_10,$H71)*COUNTIF(G2_10,AP$7))+AP177)</f>
        <v>0</v>
      </c>
      <c r="AQ71" s="98">
        <f t="shared" si="185"/>
        <v>0</v>
      </c>
      <c r="AR71" s="98">
        <f t="shared" si="185"/>
        <v>0</v>
      </c>
      <c r="AS71" s="98">
        <f t="shared" si="185"/>
        <v>0</v>
      </c>
      <c r="AT71" s="98">
        <f t="shared" si="185"/>
        <v>0</v>
      </c>
      <c r="AU71" s="98">
        <f t="shared" si="185"/>
        <v>0</v>
      </c>
      <c r="AV71" s="98">
        <f t="shared" si="185"/>
        <v>0</v>
      </c>
      <c r="AW71" s="98">
        <f t="shared" si="185"/>
        <v>0</v>
      </c>
      <c r="AX71" s="98">
        <f t="shared" si="185"/>
        <v>0</v>
      </c>
      <c r="AY71" s="98">
        <f t="shared" si="185"/>
        <v>0</v>
      </c>
      <c r="AZ71" s="98">
        <f t="shared" si="185"/>
        <v>0</v>
      </c>
      <c r="BA71" s="98">
        <f t="shared" si="185"/>
        <v>0</v>
      </c>
      <c r="BB71" s="98">
        <f t="shared" si="185"/>
        <v>0</v>
      </c>
      <c r="BC71" s="98">
        <f t="shared" si="185"/>
        <v>0</v>
      </c>
      <c r="BD71" s="98">
        <f t="shared" si="185"/>
        <v>0</v>
      </c>
      <c r="BE71" s="98">
        <f t="shared" si="185"/>
        <v>0</v>
      </c>
      <c r="BF71" s="98">
        <f t="shared" si="185"/>
        <v>0</v>
      </c>
      <c r="BG71" s="98">
        <f t="shared" si="185"/>
        <v>0</v>
      </c>
      <c r="BH71" s="98">
        <f t="shared" si="185"/>
        <v>0</v>
      </c>
      <c r="BI71" s="98">
        <f t="shared" si="185"/>
        <v>0</v>
      </c>
      <c r="BJ71" s="98">
        <f t="shared" si="185"/>
        <v>0</v>
      </c>
      <c r="BK71" s="98">
        <f t="shared" si="185"/>
        <v>0</v>
      </c>
      <c r="BL71" s="98">
        <f t="shared" si="185"/>
        <v>0</v>
      </c>
      <c r="BM71" s="98">
        <f t="shared" si="185"/>
        <v>0</v>
      </c>
      <c r="BN71" s="98">
        <f t="shared" si="185"/>
        <v>0</v>
      </c>
      <c r="BO71" s="98">
        <f t="shared" si="185"/>
        <v>0</v>
      </c>
      <c r="BP71" s="98">
        <f t="shared" si="185"/>
        <v>0</v>
      </c>
      <c r="BQ71" s="98">
        <f t="shared" si="185"/>
        <v>0</v>
      </c>
      <c r="BR71" s="98">
        <f t="shared" si="185"/>
        <v>0</v>
      </c>
      <c r="BS71" s="98" t="str">
        <f t="shared" si="185"/>
        <v>-</v>
      </c>
      <c r="BT71" s="98">
        <f t="shared" si="185"/>
        <v>0</v>
      </c>
      <c r="BU71" s="98">
        <f t="shared" si="185"/>
        <v>0</v>
      </c>
      <c r="BV71" s="98">
        <f t="shared" ref="BV71:DE71" si="186">IF(ROW()=COLUMN(),"-",(COUNTIF(G1_1,$H71)*COUNTIF(G1_1,BV$7))+(COUNTIF(G1_2,$H71)*COUNTIF(G1_2,BV$7))+(COUNTIF(G1_3,$H71)*COUNTIF(G1_3,BV$7))+(COUNTIF(G1_4,$H71)*COUNTIF(G1_4,BV$7))+(COUNTIF(G1_5,$H71)*COUNTIF(G1_5,BV$7))+(COUNTIF(G1_6,$H71)*COUNTIF(G1_6,BV$7))+(COUNTIF(G1_7,$H71)*COUNTIF(G1_7,BV$7))+(COUNTIF(G1_8,$H71)*COUNTIF(G1_8,BV$7))+(COUNTIF(G1_9,$H71)*COUNTIF(G1_9,BV$7))+(COUNTIF(G1_10,$H71)*COUNTIF(G1_10,BV$7))+(COUNTIF(G2_1,$H71)*COUNTIF(G2_1,BV$7))+(COUNTIF(G2_2,$H71)*COUNTIF(G2_2,BV$7))+(COUNTIF(G2_3,$H71)*COUNTIF(G2_3,BV$7))+(COUNTIF(G2_4,$H71)*COUNTIF(G2_4,BV$7))+(COUNTIF(G2_5,$H71)*COUNTIF(G2_5,BV$7))+(COUNTIF(G2_6,$H71)*COUNTIF(G2_6,BV$7))+(COUNTIF(G2_7,$H71)*COUNTIF(G2_7,BV$7))+(COUNTIF(G2_8,$H71)*COUNTIF(G2_8,BV$7))+(COUNTIF(G2_9,$H71)*COUNTIF(G2_9,BV$7))+(COUNTIF(G2_10,$H71)*COUNTIF(G2_10,BV$7))+BV177)</f>
        <v>0</v>
      </c>
      <c r="BW71" s="98">
        <f t="shared" si="186"/>
        <v>0</v>
      </c>
      <c r="BX71" s="98">
        <f t="shared" si="186"/>
        <v>0</v>
      </c>
      <c r="BY71" s="98">
        <f t="shared" si="186"/>
        <v>0</v>
      </c>
      <c r="BZ71" s="98">
        <f t="shared" si="186"/>
        <v>0</v>
      </c>
      <c r="CA71" s="98">
        <f t="shared" si="186"/>
        <v>0</v>
      </c>
      <c r="CB71" s="98">
        <f t="shared" si="186"/>
        <v>0</v>
      </c>
      <c r="CC71" s="98">
        <f t="shared" si="186"/>
        <v>0</v>
      </c>
      <c r="CD71" s="98">
        <f t="shared" si="186"/>
        <v>0</v>
      </c>
      <c r="CE71" s="98">
        <f t="shared" si="186"/>
        <v>0</v>
      </c>
      <c r="CF71" s="98">
        <f t="shared" si="186"/>
        <v>0</v>
      </c>
      <c r="CG71" s="98">
        <f t="shared" si="186"/>
        <v>0</v>
      </c>
      <c r="CH71" s="98">
        <f t="shared" si="186"/>
        <v>0</v>
      </c>
      <c r="CI71" s="98">
        <f t="shared" si="186"/>
        <v>0</v>
      </c>
      <c r="CJ71" s="98">
        <f t="shared" si="186"/>
        <v>0</v>
      </c>
      <c r="CK71" s="98">
        <f t="shared" si="186"/>
        <v>0</v>
      </c>
      <c r="CL71" s="98">
        <f t="shared" si="186"/>
        <v>0</v>
      </c>
      <c r="CM71" s="98">
        <f t="shared" si="186"/>
        <v>0</v>
      </c>
      <c r="CN71" s="98">
        <f t="shared" si="186"/>
        <v>0</v>
      </c>
      <c r="CO71" s="98">
        <f t="shared" si="186"/>
        <v>0</v>
      </c>
      <c r="CP71" s="98">
        <f t="shared" si="186"/>
        <v>0</v>
      </c>
      <c r="CQ71" s="98">
        <f t="shared" si="186"/>
        <v>0</v>
      </c>
      <c r="CR71" s="98">
        <f t="shared" si="186"/>
        <v>0</v>
      </c>
      <c r="CS71" s="98">
        <f t="shared" si="186"/>
        <v>0</v>
      </c>
      <c r="CT71" s="98">
        <f t="shared" si="186"/>
        <v>0</v>
      </c>
      <c r="CU71" s="98">
        <f t="shared" si="186"/>
        <v>0</v>
      </c>
      <c r="CV71" s="98">
        <f t="shared" si="186"/>
        <v>0</v>
      </c>
      <c r="CW71" s="98">
        <f t="shared" si="186"/>
        <v>0</v>
      </c>
      <c r="CX71" s="98">
        <f t="shared" si="186"/>
        <v>0</v>
      </c>
      <c r="CY71" s="98">
        <f t="shared" si="186"/>
        <v>0</v>
      </c>
      <c r="CZ71" s="98">
        <f t="shared" si="186"/>
        <v>0</v>
      </c>
      <c r="DA71" s="98">
        <f t="shared" si="186"/>
        <v>0</v>
      </c>
      <c r="DB71" s="98">
        <f t="shared" si="186"/>
        <v>0</v>
      </c>
      <c r="DC71" s="98">
        <f t="shared" si="186"/>
        <v>0</v>
      </c>
      <c r="DD71" s="98">
        <f t="shared" si="186"/>
        <v>0</v>
      </c>
      <c r="DE71" s="98">
        <f t="shared" si="186"/>
        <v>0</v>
      </c>
      <c r="DF71">
        <f t="shared" si="6"/>
        <v>0</v>
      </c>
    </row>
    <row r="72" spans="8:110" ht="15.75">
      <c r="H72" s="64">
        <f>Registration!B73</f>
        <v>63</v>
      </c>
      <c r="I72" s="1" t="str">
        <f>Registration!C73</f>
        <v>player 63</v>
      </c>
      <c r="J72" s="98">
        <f t="shared" ref="J72:AO72" si="187">IF(ROW()=COLUMN(),"-",(COUNTIF(G1_1,$H72)*COUNTIF(G1_1,J$7))+(COUNTIF(G1_2,$H72)*COUNTIF(G1_2,J$7))+(COUNTIF(G1_3,$H72)*COUNTIF(G1_3,J$7))+(COUNTIF(G1_4,$H72)*COUNTIF(G1_4,J$7))+(COUNTIF(G1_5,$H72)*COUNTIF(G1_5,J$7))+(COUNTIF(G1_6,$H72)*COUNTIF(G1_6,J$7))+(COUNTIF(G1_7,$H72)*COUNTIF(G1_7,J$7))+(COUNTIF(G1_8,$H72)*COUNTIF(G1_8,J$7))+(COUNTIF(G1_9,$H72)*COUNTIF(G1_9,J$7))+(COUNTIF(G1_10,$H72)*COUNTIF(G1_10,J$7))+(COUNTIF(G2_1,$H72)*COUNTIF(G2_1,J$7))+(COUNTIF(G2_2,$H72)*COUNTIF(G2_2,J$7))+(COUNTIF(G2_3,$H72)*COUNTIF(G2_3,J$7))+(COUNTIF(G2_4,$H72)*COUNTIF(G2_4,J$7))+(COUNTIF(G2_5,$H72)*COUNTIF(G2_5,J$7))+(COUNTIF(G2_6,$H72)*COUNTIF(G2_6,J$7))+(COUNTIF(G2_7,$H72)*COUNTIF(G2_7,J$7))+(COUNTIF(G2_8,$H72)*COUNTIF(G2_8,J$7))+(COUNTIF(G2_9,$H72)*COUNTIF(G2_9,J$7))+(COUNTIF(G2_10,$H72)*COUNTIF(G2_10,J$7))+J178)</f>
        <v>0</v>
      </c>
      <c r="K72" s="98">
        <f t="shared" si="187"/>
        <v>0</v>
      </c>
      <c r="L72" s="98">
        <f t="shared" si="187"/>
        <v>0</v>
      </c>
      <c r="M72" s="98">
        <f t="shared" si="187"/>
        <v>0</v>
      </c>
      <c r="N72" s="98">
        <f t="shared" si="187"/>
        <v>0</v>
      </c>
      <c r="O72" s="98">
        <f t="shared" si="187"/>
        <v>0</v>
      </c>
      <c r="P72" s="98">
        <f t="shared" si="187"/>
        <v>0</v>
      </c>
      <c r="Q72" s="98">
        <f t="shared" si="187"/>
        <v>0</v>
      </c>
      <c r="R72" s="98">
        <f t="shared" si="187"/>
        <v>0</v>
      </c>
      <c r="S72" s="98">
        <f t="shared" si="187"/>
        <v>0</v>
      </c>
      <c r="T72" s="98">
        <f t="shared" si="187"/>
        <v>0</v>
      </c>
      <c r="U72" s="98">
        <f t="shared" si="187"/>
        <v>0</v>
      </c>
      <c r="V72" s="98">
        <f t="shared" si="187"/>
        <v>0</v>
      </c>
      <c r="W72" s="98">
        <f t="shared" si="187"/>
        <v>0</v>
      </c>
      <c r="X72" s="98">
        <f t="shared" si="187"/>
        <v>0</v>
      </c>
      <c r="Y72" s="98">
        <f t="shared" si="187"/>
        <v>0</v>
      </c>
      <c r="Z72" s="98">
        <f t="shared" si="187"/>
        <v>0</v>
      </c>
      <c r="AA72" s="98">
        <f t="shared" si="187"/>
        <v>0</v>
      </c>
      <c r="AB72" s="98">
        <f t="shared" si="187"/>
        <v>0</v>
      </c>
      <c r="AC72" s="98">
        <f t="shared" si="187"/>
        <v>0</v>
      </c>
      <c r="AD72" s="98">
        <f t="shared" si="187"/>
        <v>0</v>
      </c>
      <c r="AE72" s="98">
        <f t="shared" si="187"/>
        <v>0</v>
      </c>
      <c r="AF72" s="98">
        <f t="shared" si="187"/>
        <v>0</v>
      </c>
      <c r="AG72" s="98">
        <f t="shared" si="187"/>
        <v>0</v>
      </c>
      <c r="AH72" s="98">
        <f t="shared" si="187"/>
        <v>0</v>
      </c>
      <c r="AI72" s="98">
        <f t="shared" si="187"/>
        <v>0</v>
      </c>
      <c r="AJ72" s="98">
        <f t="shared" si="187"/>
        <v>0</v>
      </c>
      <c r="AK72" s="98">
        <f t="shared" si="187"/>
        <v>0</v>
      </c>
      <c r="AL72" s="98">
        <f t="shared" si="187"/>
        <v>0</v>
      </c>
      <c r="AM72" s="98">
        <f t="shared" si="187"/>
        <v>0</v>
      </c>
      <c r="AN72" s="98">
        <f t="shared" si="187"/>
        <v>0</v>
      </c>
      <c r="AO72" s="98">
        <f t="shared" si="187"/>
        <v>0</v>
      </c>
      <c r="AP72" s="98">
        <f t="shared" ref="AP72:BU72" si="188">IF(ROW()=COLUMN(),"-",(COUNTIF(G1_1,$H72)*COUNTIF(G1_1,AP$7))+(COUNTIF(G1_2,$H72)*COUNTIF(G1_2,AP$7))+(COUNTIF(G1_3,$H72)*COUNTIF(G1_3,AP$7))+(COUNTIF(G1_4,$H72)*COUNTIF(G1_4,AP$7))+(COUNTIF(G1_5,$H72)*COUNTIF(G1_5,AP$7))+(COUNTIF(G1_6,$H72)*COUNTIF(G1_6,AP$7))+(COUNTIF(G1_7,$H72)*COUNTIF(G1_7,AP$7))+(COUNTIF(G1_8,$H72)*COUNTIF(G1_8,AP$7))+(COUNTIF(G1_9,$H72)*COUNTIF(G1_9,AP$7))+(COUNTIF(G1_10,$H72)*COUNTIF(G1_10,AP$7))+(COUNTIF(G2_1,$H72)*COUNTIF(G2_1,AP$7))+(COUNTIF(G2_2,$H72)*COUNTIF(G2_2,AP$7))+(COUNTIF(G2_3,$H72)*COUNTIF(G2_3,AP$7))+(COUNTIF(G2_4,$H72)*COUNTIF(G2_4,AP$7))+(COUNTIF(G2_5,$H72)*COUNTIF(G2_5,AP$7))+(COUNTIF(G2_6,$H72)*COUNTIF(G2_6,AP$7))+(COUNTIF(G2_7,$H72)*COUNTIF(G2_7,AP$7))+(COUNTIF(G2_8,$H72)*COUNTIF(G2_8,AP$7))+(COUNTIF(G2_9,$H72)*COUNTIF(G2_9,AP$7))+(COUNTIF(G2_10,$H72)*COUNTIF(G2_10,AP$7))+AP178)</f>
        <v>0</v>
      </c>
      <c r="AQ72" s="98">
        <f t="shared" si="188"/>
        <v>0</v>
      </c>
      <c r="AR72" s="98">
        <f t="shared" si="188"/>
        <v>0</v>
      </c>
      <c r="AS72" s="98">
        <f t="shared" si="188"/>
        <v>0</v>
      </c>
      <c r="AT72" s="98">
        <f t="shared" si="188"/>
        <v>0</v>
      </c>
      <c r="AU72" s="98">
        <f t="shared" si="188"/>
        <v>0</v>
      </c>
      <c r="AV72" s="98">
        <f t="shared" si="188"/>
        <v>0</v>
      </c>
      <c r="AW72" s="98">
        <f t="shared" si="188"/>
        <v>0</v>
      </c>
      <c r="AX72" s="98">
        <f t="shared" si="188"/>
        <v>0</v>
      </c>
      <c r="AY72" s="98">
        <f t="shared" si="188"/>
        <v>0</v>
      </c>
      <c r="AZ72" s="98">
        <f t="shared" si="188"/>
        <v>0</v>
      </c>
      <c r="BA72" s="98">
        <f t="shared" si="188"/>
        <v>0</v>
      </c>
      <c r="BB72" s="98">
        <f t="shared" si="188"/>
        <v>0</v>
      </c>
      <c r="BC72" s="98">
        <f t="shared" si="188"/>
        <v>0</v>
      </c>
      <c r="BD72" s="98">
        <f t="shared" si="188"/>
        <v>0</v>
      </c>
      <c r="BE72" s="98">
        <f t="shared" si="188"/>
        <v>0</v>
      </c>
      <c r="BF72" s="98">
        <f t="shared" si="188"/>
        <v>0</v>
      </c>
      <c r="BG72" s="98">
        <f t="shared" si="188"/>
        <v>0</v>
      </c>
      <c r="BH72" s="98">
        <f t="shared" si="188"/>
        <v>0</v>
      </c>
      <c r="BI72" s="98">
        <f t="shared" si="188"/>
        <v>0</v>
      </c>
      <c r="BJ72" s="98">
        <f t="shared" si="188"/>
        <v>0</v>
      </c>
      <c r="BK72" s="98">
        <f t="shared" si="188"/>
        <v>0</v>
      </c>
      <c r="BL72" s="98">
        <f t="shared" si="188"/>
        <v>0</v>
      </c>
      <c r="BM72" s="98">
        <f t="shared" si="188"/>
        <v>0</v>
      </c>
      <c r="BN72" s="98">
        <f t="shared" si="188"/>
        <v>0</v>
      </c>
      <c r="BO72" s="98">
        <f t="shared" si="188"/>
        <v>0</v>
      </c>
      <c r="BP72" s="98">
        <f t="shared" si="188"/>
        <v>0</v>
      </c>
      <c r="BQ72" s="98">
        <f t="shared" si="188"/>
        <v>0</v>
      </c>
      <c r="BR72" s="98">
        <f t="shared" si="188"/>
        <v>0</v>
      </c>
      <c r="BS72" s="98">
        <f t="shared" si="188"/>
        <v>0</v>
      </c>
      <c r="BT72" s="98" t="str">
        <f t="shared" si="188"/>
        <v>-</v>
      </c>
      <c r="BU72" s="98">
        <f t="shared" si="188"/>
        <v>0</v>
      </c>
      <c r="BV72" s="98">
        <f t="shared" ref="BV72:DE72" si="189">IF(ROW()=COLUMN(),"-",(COUNTIF(G1_1,$H72)*COUNTIF(G1_1,BV$7))+(COUNTIF(G1_2,$H72)*COUNTIF(G1_2,BV$7))+(COUNTIF(G1_3,$H72)*COUNTIF(G1_3,BV$7))+(COUNTIF(G1_4,$H72)*COUNTIF(G1_4,BV$7))+(COUNTIF(G1_5,$H72)*COUNTIF(G1_5,BV$7))+(COUNTIF(G1_6,$H72)*COUNTIF(G1_6,BV$7))+(COUNTIF(G1_7,$H72)*COUNTIF(G1_7,BV$7))+(COUNTIF(G1_8,$H72)*COUNTIF(G1_8,BV$7))+(COUNTIF(G1_9,$H72)*COUNTIF(G1_9,BV$7))+(COUNTIF(G1_10,$H72)*COUNTIF(G1_10,BV$7))+(COUNTIF(G2_1,$H72)*COUNTIF(G2_1,BV$7))+(COUNTIF(G2_2,$H72)*COUNTIF(G2_2,BV$7))+(COUNTIF(G2_3,$H72)*COUNTIF(G2_3,BV$7))+(COUNTIF(G2_4,$H72)*COUNTIF(G2_4,BV$7))+(COUNTIF(G2_5,$H72)*COUNTIF(G2_5,BV$7))+(COUNTIF(G2_6,$H72)*COUNTIF(G2_6,BV$7))+(COUNTIF(G2_7,$H72)*COUNTIF(G2_7,BV$7))+(COUNTIF(G2_8,$H72)*COUNTIF(G2_8,BV$7))+(COUNTIF(G2_9,$H72)*COUNTIF(G2_9,BV$7))+(COUNTIF(G2_10,$H72)*COUNTIF(G2_10,BV$7))+BV178)</f>
        <v>0</v>
      </c>
      <c r="BW72" s="98">
        <f t="shared" si="189"/>
        <v>0</v>
      </c>
      <c r="BX72" s="98">
        <f t="shared" si="189"/>
        <v>0</v>
      </c>
      <c r="BY72" s="98">
        <f t="shared" si="189"/>
        <v>0</v>
      </c>
      <c r="BZ72" s="98">
        <f t="shared" si="189"/>
        <v>0</v>
      </c>
      <c r="CA72" s="98">
        <f t="shared" si="189"/>
        <v>0</v>
      </c>
      <c r="CB72" s="98">
        <f t="shared" si="189"/>
        <v>0</v>
      </c>
      <c r="CC72" s="98">
        <f t="shared" si="189"/>
        <v>0</v>
      </c>
      <c r="CD72" s="98">
        <f t="shared" si="189"/>
        <v>0</v>
      </c>
      <c r="CE72" s="98">
        <f t="shared" si="189"/>
        <v>0</v>
      </c>
      <c r="CF72" s="98">
        <f t="shared" si="189"/>
        <v>0</v>
      </c>
      <c r="CG72" s="98">
        <f t="shared" si="189"/>
        <v>0</v>
      </c>
      <c r="CH72" s="98">
        <f t="shared" si="189"/>
        <v>0</v>
      </c>
      <c r="CI72" s="98">
        <f t="shared" si="189"/>
        <v>0</v>
      </c>
      <c r="CJ72" s="98">
        <f t="shared" si="189"/>
        <v>0</v>
      </c>
      <c r="CK72" s="98">
        <f t="shared" si="189"/>
        <v>0</v>
      </c>
      <c r="CL72" s="98">
        <f t="shared" si="189"/>
        <v>0</v>
      </c>
      <c r="CM72" s="98">
        <f t="shared" si="189"/>
        <v>0</v>
      </c>
      <c r="CN72" s="98">
        <f t="shared" si="189"/>
        <v>0</v>
      </c>
      <c r="CO72" s="98">
        <f t="shared" si="189"/>
        <v>0</v>
      </c>
      <c r="CP72" s="98">
        <f t="shared" si="189"/>
        <v>0</v>
      </c>
      <c r="CQ72" s="98">
        <f t="shared" si="189"/>
        <v>0</v>
      </c>
      <c r="CR72" s="98">
        <f t="shared" si="189"/>
        <v>0</v>
      </c>
      <c r="CS72" s="98">
        <f t="shared" si="189"/>
        <v>0</v>
      </c>
      <c r="CT72" s="98">
        <f t="shared" si="189"/>
        <v>0</v>
      </c>
      <c r="CU72" s="98">
        <f t="shared" si="189"/>
        <v>0</v>
      </c>
      <c r="CV72" s="98">
        <f t="shared" si="189"/>
        <v>0</v>
      </c>
      <c r="CW72" s="98">
        <f t="shared" si="189"/>
        <v>0</v>
      </c>
      <c r="CX72" s="98">
        <f t="shared" si="189"/>
        <v>0</v>
      </c>
      <c r="CY72" s="98">
        <f t="shared" si="189"/>
        <v>0</v>
      </c>
      <c r="CZ72" s="98">
        <f t="shared" si="189"/>
        <v>0</v>
      </c>
      <c r="DA72" s="98">
        <f t="shared" si="189"/>
        <v>0</v>
      </c>
      <c r="DB72" s="98">
        <f t="shared" si="189"/>
        <v>0</v>
      </c>
      <c r="DC72" s="98">
        <f t="shared" si="189"/>
        <v>0</v>
      </c>
      <c r="DD72" s="98">
        <f t="shared" si="189"/>
        <v>0</v>
      </c>
      <c r="DE72" s="98">
        <f t="shared" si="189"/>
        <v>0</v>
      </c>
      <c r="DF72">
        <f t="shared" si="6"/>
        <v>0</v>
      </c>
    </row>
    <row r="73" spans="8:110" ht="15.75">
      <c r="H73" s="64">
        <f>Registration!B74</f>
        <v>64</v>
      </c>
      <c r="I73" s="1" t="str">
        <f>Registration!C74</f>
        <v>player 64</v>
      </c>
      <c r="J73" s="98">
        <f t="shared" ref="J73:AO73" si="190">IF(ROW()=COLUMN(),"-",(COUNTIF(G1_1,$H73)*COUNTIF(G1_1,J$7))+(COUNTIF(G1_2,$H73)*COUNTIF(G1_2,J$7))+(COUNTIF(G1_3,$H73)*COUNTIF(G1_3,J$7))+(COUNTIF(G1_4,$H73)*COUNTIF(G1_4,J$7))+(COUNTIF(G1_5,$H73)*COUNTIF(G1_5,J$7))+(COUNTIF(G1_6,$H73)*COUNTIF(G1_6,J$7))+(COUNTIF(G1_7,$H73)*COUNTIF(G1_7,J$7))+(COUNTIF(G1_8,$H73)*COUNTIF(G1_8,J$7))+(COUNTIF(G1_9,$H73)*COUNTIF(G1_9,J$7))+(COUNTIF(G1_10,$H73)*COUNTIF(G1_10,J$7))+(COUNTIF(G2_1,$H73)*COUNTIF(G2_1,J$7))+(COUNTIF(G2_2,$H73)*COUNTIF(G2_2,J$7))+(COUNTIF(G2_3,$H73)*COUNTIF(G2_3,J$7))+(COUNTIF(G2_4,$H73)*COUNTIF(G2_4,J$7))+(COUNTIF(G2_5,$H73)*COUNTIF(G2_5,J$7))+(COUNTIF(G2_6,$H73)*COUNTIF(G2_6,J$7))+(COUNTIF(G2_7,$H73)*COUNTIF(G2_7,J$7))+(COUNTIF(G2_8,$H73)*COUNTIF(G2_8,J$7))+(COUNTIF(G2_9,$H73)*COUNTIF(G2_9,J$7))+(COUNTIF(G2_10,$H73)*COUNTIF(G2_10,J$7))+J179)</f>
        <v>0</v>
      </c>
      <c r="K73" s="98">
        <f t="shared" si="190"/>
        <v>0</v>
      </c>
      <c r="L73" s="98">
        <f t="shared" si="190"/>
        <v>0</v>
      </c>
      <c r="M73" s="98">
        <f t="shared" si="190"/>
        <v>0</v>
      </c>
      <c r="N73" s="98">
        <f t="shared" si="190"/>
        <v>0</v>
      </c>
      <c r="O73" s="98">
        <f t="shared" si="190"/>
        <v>0</v>
      </c>
      <c r="P73" s="98">
        <f t="shared" si="190"/>
        <v>0</v>
      </c>
      <c r="Q73" s="98">
        <f t="shared" si="190"/>
        <v>0</v>
      </c>
      <c r="R73" s="98">
        <f t="shared" si="190"/>
        <v>0</v>
      </c>
      <c r="S73" s="98">
        <f t="shared" si="190"/>
        <v>0</v>
      </c>
      <c r="T73" s="98">
        <f t="shared" si="190"/>
        <v>0</v>
      </c>
      <c r="U73" s="98">
        <f t="shared" si="190"/>
        <v>0</v>
      </c>
      <c r="V73" s="98">
        <f t="shared" si="190"/>
        <v>0</v>
      </c>
      <c r="W73" s="98">
        <f t="shared" si="190"/>
        <v>0</v>
      </c>
      <c r="X73" s="98">
        <f t="shared" si="190"/>
        <v>0</v>
      </c>
      <c r="Y73" s="98">
        <f t="shared" si="190"/>
        <v>0</v>
      </c>
      <c r="Z73" s="98">
        <f t="shared" si="190"/>
        <v>0</v>
      </c>
      <c r="AA73" s="98">
        <f t="shared" si="190"/>
        <v>0</v>
      </c>
      <c r="AB73" s="98">
        <f t="shared" si="190"/>
        <v>0</v>
      </c>
      <c r="AC73" s="98">
        <f t="shared" si="190"/>
        <v>0</v>
      </c>
      <c r="AD73" s="98">
        <f t="shared" si="190"/>
        <v>0</v>
      </c>
      <c r="AE73" s="98">
        <f t="shared" si="190"/>
        <v>0</v>
      </c>
      <c r="AF73" s="98">
        <f t="shared" si="190"/>
        <v>0</v>
      </c>
      <c r="AG73" s="98">
        <f t="shared" si="190"/>
        <v>0</v>
      </c>
      <c r="AH73" s="98">
        <f t="shared" si="190"/>
        <v>0</v>
      </c>
      <c r="AI73" s="98">
        <f t="shared" si="190"/>
        <v>0</v>
      </c>
      <c r="AJ73" s="98">
        <f t="shared" si="190"/>
        <v>0</v>
      </c>
      <c r="AK73" s="98">
        <f t="shared" si="190"/>
        <v>0</v>
      </c>
      <c r="AL73" s="98">
        <f t="shared" si="190"/>
        <v>0</v>
      </c>
      <c r="AM73" s="98">
        <f t="shared" si="190"/>
        <v>0</v>
      </c>
      <c r="AN73" s="98">
        <f t="shared" si="190"/>
        <v>0</v>
      </c>
      <c r="AO73" s="98">
        <f t="shared" si="190"/>
        <v>0</v>
      </c>
      <c r="AP73" s="98">
        <f t="shared" ref="AP73:BU73" si="191">IF(ROW()=COLUMN(),"-",(COUNTIF(G1_1,$H73)*COUNTIF(G1_1,AP$7))+(COUNTIF(G1_2,$H73)*COUNTIF(G1_2,AP$7))+(COUNTIF(G1_3,$H73)*COUNTIF(G1_3,AP$7))+(COUNTIF(G1_4,$H73)*COUNTIF(G1_4,AP$7))+(COUNTIF(G1_5,$H73)*COUNTIF(G1_5,AP$7))+(COUNTIF(G1_6,$H73)*COUNTIF(G1_6,AP$7))+(COUNTIF(G1_7,$H73)*COUNTIF(G1_7,AP$7))+(COUNTIF(G1_8,$H73)*COUNTIF(G1_8,AP$7))+(COUNTIF(G1_9,$H73)*COUNTIF(G1_9,AP$7))+(COUNTIF(G1_10,$H73)*COUNTIF(G1_10,AP$7))+(COUNTIF(G2_1,$H73)*COUNTIF(G2_1,AP$7))+(COUNTIF(G2_2,$H73)*COUNTIF(G2_2,AP$7))+(COUNTIF(G2_3,$H73)*COUNTIF(G2_3,AP$7))+(COUNTIF(G2_4,$H73)*COUNTIF(G2_4,AP$7))+(COUNTIF(G2_5,$H73)*COUNTIF(G2_5,AP$7))+(COUNTIF(G2_6,$H73)*COUNTIF(G2_6,AP$7))+(COUNTIF(G2_7,$H73)*COUNTIF(G2_7,AP$7))+(COUNTIF(G2_8,$H73)*COUNTIF(G2_8,AP$7))+(COUNTIF(G2_9,$H73)*COUNTIF(G2_9,AP$7))+(COUNTIF(G2_10,$H73)*COUNTIF(G2_10,AP$7))+AP179)</f>
        <v>0</v>
      </c>
      <c r="AQ73" s="98">
        <f t="shared" si="191"/>
        <v>0</v>
      </c>
      <c r="AR73" s="98">
        <f t="shared" si="191"/>
        <v>0</v>
      </c>
      <c r="AS73" s="98">
        <f t="shared" si="191"/>
        <v>0</v>
      </c>
      <c r="AT73" s="98">
        <f t="shared" si="191"/>
        <v>0</v>
      </c>
      <c r="AU73" s="98">
        <f t="shared" si="191"/>
        <v>0</v>
      </c>
      <c r="AV73" s="98">
        <f t="shared" si="191"/>
        <v>0</v>
      </c>
      <c r="AW73" s="98">
        <f t="shared" si="191"/>
        <v>0</v>
      </c>
      <c r="AX73" s="98">
        <f t="shared" si="191"/>
        <v>0</v>
      </c>
      <c r="AY73" s="98">
        <f t="shared" si="191"/>
        <v>0</v>
      </c>
      <c r="AZ73" s="98">
        <f t="shared" si="191"/>
        <v>0</v>
      </c>
      <c r="BA73" s="98">
        <f t="shared" si="191"/>
        <v>0</v>
      </c>
      <c r="BB73" s="98">
        <f t="shared" si="191"/>
        <v>0</v>
      </c>
      <c r="BC73" s="98">
        <f t="shared" si="191"/>
        <v>0</v>
      </c>
      <c r="BD73" s="98">
        <f t="shared" si="191"/>
        <v>0</v>
      </c>
      <c r="BE73" s="98">
        <f t="shared" si="191"/>
        <v>0</v>
      </c>
      <c r="BF73" s="98">
        <f t="shared" si="191"/>
        <v>0</v>
      </c>
      <c r="BG73" s="98">
        <f t="shared" si="191"/>
        <v>0</v>
      </c>
      <c r="BH73" s="98">
        <f t="shared" si="191"/>
        <v>0</v>
      </c>
      <c r="BI73" s="98">
        <f t="shared" si="191"/>
        <v>0</v>
      </c>
      <c r="BJ73" s="98">
        <f t="shared" si="191"/>
        <v>0</v>
      </c>
      <c r="BK73" s="98">
        <f t="shared" si="191"/>
        <v>0</v>
      </c>
      <c r="BL73" s="98">
        <f t="shared" si="191"/>
        <v>0</v>
      </c>
      <c r="BM73" s="98">
        <f t="shared" si="191"/>
        <v>0</v>
      </c>
      <c r="BN73" s="98">
        <f t="shared" si="191"/>
        <v>0</v>
      </c>
      <c r="BO73" s="98">
        <f t="shared" si="191"/>
        <v>0</v>
      </c>
      <c r="BP73" s="98">
        <f t="shared" si="191"/>
        <v>0</v>
      </c>
      <c r="BQ73" s="98">
        <f t="shared" si="191"/>
        <v>0</v>
      </c>
      <c r="BR73" s="98">
        <f t="shared" si="191"/>
        <v>0</v>
      </c>
      <c r="BS73" s="98">
        <f t="shared" si="191"/>
        <v>0</v>
      </c>
      <c r="BT73" s="98">
        <f t="shared" si="191"/>
        <v>0</v>
      </c>
      <c r="BU73" s="98" t="str">
        <f t="shared" si="191"/>
        <v>-</v>
      </c>
      <c r="BV73" s="98">
        <f t="shared" ref="BV73:DE73" si="192">IF(ROW()=COLUMN(),"-",(COUNTIF(G1_1,$H73)*COUNTIF(G1_1,BV$7))+(COUNTIF(G1_2,$H73)*COUNTIF(G1_2,BV$7))+(COUNTIF(G1_3,$H73)*COUNTIF(G1_3,BV$7))+(COUNTIF(G1_4,$H73)*COUNTIF(G1_4,BV$7))+(COUNTIF(G1_5,$H73)*COUNTIF(G1_5,BV$7))+(COUNTIF(G1_6,$H73)*COUNTIF(G1_6,BV$7))+(COUNTIF(G1_7,$H73)*COUNTIF(G1_7,BV$7))+(COUNTIF(G1_8,$H73)*COUNTIF(G1_8,BV$7))+(COUNTIF(G1_9,$H73)*COUNTIF(G1_9,BV$7))+(COUNTIF(G1_10,$H73)*COUNTIF(G1_10,BV$7))+(COUNTIF(G2_1,$H73)*COUNTIF(G2_1,BV$7))+(COUNTIF(G2_2,$H73)*COUNTIF(G2_2,BV$7))+(COUNTIF(G2_3,$H73)*COUNTIF(G2_3,BV$7))+(COUNTIF(G2_4,$H73)*COUNTIF(G2_4,BV$7))+(COUNTIF(G2_5,$H73)*COUNTIF(G2_5,BV$7))+(COUNTIF(G2_6,$H73)*COUNTIF(G2_6,BV$7))+(COUNTIF(G2_7,$H73)*COUNTIF(G2_7,BV$7))+(COUNTIF(G2_8,$H73)*COUNTIF(G2_8,BV$7))+(COUNTIF(G2_9,$H73)*COUNTIF(G2_9,BV$7))+(COUNTIF(G2_10,$H73)*COUNTIF(G2_10,BV$7))+BV179)</f>
        <v>0</v>
      </c>
      <c r="BW73" s="98">
        <f t="shared" si="192"/>
        <v>0</v>
      </c>
      <c r="BX73" s="98">
        <f t="shared" si="192"/>
        <v>0</v>
      </c>
      <c r="BY73" s="98">
        <f t="shared" si="192"/>
        <v>0</v>
      </c>
      <c r="BZ73" s="98">
        <f t="shared" si="192"/>
        <v>0</v>
      </c>
      <c r="CA73" s="98">
        <f t="shared" si="192"/>
        <v>0</v>
      </c>
      <c r="CB73" s="98">
        <f t="shared" si="192"/>
        <v>0</v>
      </c>
      <c r="CC73" s="98">
        <f t="shared" si="192"/>
        <v>0</v>
      </c>
      <c r="CD73" s="98">
        <f t="shared" si="192"/>
        <v>0</v>
      </c>
      <c r="CE73" s="98">
        <f t="shared" si="192"/>
        <v>0</v>
      </c>
      <c r="CF73" s="98">
        <f t="shared" si="192"/>
        <v>0</v>
      </c>
      <c r="CG73" s="98">
        <f t="shared" si="192"/>
        <v>0</v>
      </c>
      <c r="CH73" s="98">
        <f t="shared" si="192"/>
        <v>0</v>
      </c>
      <c r="CI73" s="98">
        <f t="shared" si="192"/>
        <v>0</v>
      </c>
      <c r="CJ73" s="98">
        <f t="shared" si="192"/>
        <v>0</v>
      </c>
      <c r="CK73" s="98">
        <f t="shared" si="192"/>
        <v>0</v>
      </c>
      <c r="CL73" s="98">
        <f t="shared" si="192"/>
        <v>0</v>
      </c>
      <c r="CM73" s="98">
        <f t="shared" si="192"/>
        <v>0</v>
      </c>
      <c r="CN73" s="98">
        <f t="shared" si="192"/>
        <v>0</v>
      </c>
      <c r="CO73" s="98">
        <f t="shared" si="192"/>
        <v>0</v>
      </c>
      <c r="CP73" s="98">
        <f t="shared" si="192"/>
        <v>0</v>
      </c>
      <c r="CQ73" s="98">
        <f t="shared" si="192"/>
        <v>0</v>
      </c>
      <c r="CR73" s="98">
        <f t="shared" si="192"/>
        <v>0</v>
      </c>
      <c r="CS73" s="98">
        <f t="shared" si="192"/>
        <v>0</v>
      </c>
      <c r="CT73" s="98">
        <f t="shared" si="192"/>
        <v>0</v>
      </c>
      <c r="CU73" s="98">
        <f t="shared" si="192"/>
        <v>0</v>
      </c>
      <c r="CV73" s="98">
        <f t="shared" si="192"/>
        <v>0</v>
      </c>
      <c r="CW73" s="98">
        <f t="shared" si="192"/>
        <v>0</v>
      </c>
      <c r="CX73" s="98">
        <f t="shared" si="192"/>
        <v>0</v>
      </c>
      <c r="CY73" s="98">
        <f t="shared" si="192"/>
        <v>0</v>
      </c>
      <c r="CZ73" s="98">
        <f t="shared" si="192"/>
        <v>0</v>
      </c>
      <c r="DA73" s="98">
        <f t="shared" si="192"/>
        <v>0</v>
      </c>
      <c r="DB73" s="98">
        <f t="shared" si="192"/>
        <v>0</v>
      </c>
      <c r="DC73" s="98">
        <f t="shared" si="192"/>
        <v>0</v>
      </c>
      <c r="DD73" s="98">
        <f t="shared" si="192"/>
        <v>0</v>
      </c>
      <c r="DE73" s="98">
        <f t="shared" si="192"/>
        <v>0</v>
      </c>
      <c r="DF73">
        <f t="shared" si="6"/>
        <v>0</v>
      </c>
    </row>
    <row r="74" spans="8:110" ht="15.75">
      <c r="H74" s="64">
        <f>Registration!B75</f>
        <v>65</v>
      </c>
      <c r="I74" s="1" t="str">
        <f>Registration!C75</f>
        <v>player 65</v>
      </c>
      <c r="J74" s="98">
        <f t="shared" ref="J74:AO74" si="193">IF(ROW()=COLUMN(),"-",(COUNTIF(G1_1,$H74)*COUNTIF(G1_1,J$7))+(COUNTIF(G1_2,$H74)*COUNTIF(G1_2,J$7))+(COUNTIF(G1_3,$H74)*COUNTIF(G1_3,J$7))+(COUNTIF(G1_4,$H74)*COUNTIF(G1_4,J$7))+(COUNTIF(G1_5,$H74)*COUNTIF(G1_5,J$7))+(COUNTIF(G1_6,$H74)*COUNTIF(G1_6,J$7))+(COUNTIF(G1_7,$H74)*COUNTIF(G1_7,J$7))+(COUNTIF(G1_8,$H74)*COUNTIF(G1_8,J$7))+(COUNTIF(G1_9,$H74)*COUNTIF(G1_9,J$7))+(COUNTIF(G1_10,$H74)*COUNTIF(G1_10,J$7))+(COUNTIF(G2_1,$H74)*COUNTIF(G2_1,J$7))+(COUNTIF(G2_2,$H74)*COUNTIF(G2_2,J$7))+(COUNTIF(G2_3,$H74)*COUNTIF(G2_3,J$7))+(COUNTIF(G2_4,$H74)*COUNTIF(G2_4,J$7))+(COUNTIF(G2_5,$H74)*COUNTIF(G2_5,J$7))+(COUNTIF(G2_6,$H74)*COUNTIF(G2_6,J$7))+(COUNTIF(G2_7,$H74)*COUNTIF(G2_7,J$7))+(COUNTIF(G2_8,$H74)*COUNTIF(G2_8,J$7))+(COUNTIF(G2_9,$H74)*COUNTIF(G2_9,J$7))+(COUNTIF(G2_10,$H74)*COUNTIF(G2_10,J$7))+J180)</f>
        <v>0</v>
      </c>
      <c r="K74" s="98">
        <f t="shared" si="193"/>
        <v>0</v>
      </c>
      <c r="L74" s="98">
        <f t="shared" si="193"/>
        <v>0</v>
      </c>
      <c r="M74" s="98">
        <f t="shared" si="193"/>
        <v>0</v>
      </c>
      <c r="N74" s="98">
        <f t="shared" si="193"/>
        <v>0</v>
      </c>
      <c r="O74" s="98">
        <f t="shared" si="193"/>
        <v>0</v>
      </c>
      <c r="P74" s="98">
        <f t="shared" si="193"/>
        <v>0</v>
      </c>
      <c r="Q74" s="98">
        <f t="shared" si="193"/>
        <v>0</v>
      </c>
      <c r="R74" s="98">
        <f t="shared" si="193"/>
        <v>0</v>
      </c>
      <c r="S74" s="98">
        <f t="shared" si="193"/>
        <v>0</v>
      </c>
      <c r="T74" s="98">
        <f t="shared" si="193"/>
        <v>0</v>
      </c>
      <c r="U74" s="98">
        <f t="shared" si="193"/>
        <v>0</v>
      </c>
      <c r="V74" s="98">
        <f t="shared" si="193"/>
        <v>0</v>
      </c>
      <c r="W74" s="98">
        <f t="shared" si="193"/>
        <v>0</v>
      </c>
      <c r="X74" s="98">
        <f t="shared" si="193"/>
        <v>0</v>
      </c>
      <c r="Y74" s="98">
        <f t="shared" si="193"/>
        <v>0</v>
      </c>
      <c r="Z74" s="98">
        <f t="shared" si="193"/>
        <v>0</v>
      </c>
      <c r="AA74" s="98">
        <f t="shared" si="193"/>
        <v>0</v>
      </c>
      <c r="AB74" s="98">
        <f t="shared" si="193"/>
        <v>0</v>
      </c>
      <c r="AC74" s="98">
        <f t="shared" si="193"/>
        <v>0</v>
      </c>
      <c r="AD74" s="98">
        <f t="shared" si="193"/>
        <v>0</v>
      </c>
      <c r="AE74" s="98">
        <f t="shared" si="193"/>
        <v>0</v>
      </c>
      <c r="AF74" s="98">
        <f t="shared" si="193"/>
        <v>0</v>
      </c>
      <c r="AG74" s="98">
        <f t="shared" si="193"/>
        <v>0</v>
      </c>
      <c r="AH74" s="98">
        <f t="shared" si="193"/>
        <v>0</v>
      </c>
      <c r="AI74" s="98">
        <f t="shared" si="193"/>
        <v>0</v>
      </c>
      <c r="AJ74" s="98">
        <f t="shared" si="193"/>
        <v>0</v>
      </c>
      <c r="AK74" s="98">
        <f t="shared" si="193"/>
        <v>0</v>
      </c>
      <c r="AL74" s="98">
        <f t="shared" si="193"/>
        <v>0</v>
      </c>
      <c r="AM74" s="98">
        <f t="shared" si="193"/>
        <v>0</v>
      </c>
      <c r="AN74" s="98">
        <f t="shared" si="193"/>
        <v>0</v>
      </c>
      <c r="AO74" s="98">
        <f t="shared" si="193"/>
        <v>0</v>
      </c>
      <c r="AP74" s="98">
        <f t="shared" ref="AP74:BU74" si="194">IF(ROW()=COLUMN(),"-",(COUNTIF(G1_1,$H74)*COUNTIF(G1_1,AP$7))+(COUNTIF(G1_2,$H74)*COUNTIF(G1_2,AP$7))+(COUNTIF(G1_3,$H74)*COUNTIF(G1_3,AP$7))+(COUNTIF(G1_4,$H74)*COUNTIF(G1_4,AP$7))+(COUNTIF(G1_5,$H74)*COUNTIF(G1_5,AP$7))+(COUNTIF(G1_6,$H74)*COUNTIF(G1_6,AP$7))+(COUNTIF(G1_7,$H74)*COUNTIF(G1_7,AP$7))+(COUNTIF(G1_8,$H74)*COUNTIF(G1_8,AP$7))+(COUNTIF(G1_9,$H74)*COUNTIF(G1_9,AP$7))+(COUNTIF(G1_10,$H74)*COUNTIF(G1_10,AP$7))+(COUNTIF(G2_1,$H74)*COUNTIF(G2_1,AP$7))+(COUNTIF(G2_2,$H74)*COUNTIF(G2_2,AP$7))+(COUNTIF(G2_3,$H74)*COUNTIF(G2_3,AP$7))+(COUNTIF(G2_4,$H74)*COUNTIF(G2_4,AP$7))+(COUNTIF(G2_5,$H74)*COUNTIF(G2_5,AP$7))+(COUNTIF(G2_6,$H74)*COUNTIF(G2_6,AP$7))+(COUNTIF(G2_7,$H74)*COUNTIF(G2_7,AP$7))+(COUNTIF(G2_8,$H74)*COUNTIF(G2_8,AP$7))+(COUNTIF(G2_9,$H74)*COUNTIF(G2_9,AP$7))+(COUNTIF(G2_10,$H74)*COUNTIF(G2_10,AP$7))+AP180)</f>
        <v>0</v>
      </c>
      <c r="AQ74" s="98">
        <f t="shared" si="194"/>
        <v>0</v>
      </c>
      <c r="AR74" s="98">
        <f t="shared" si="194"/>
        <v>0</v>
      </c>
      <c r="AS74" s="98">
        <f t="shared" si="194"/>
        <v>0</v>
      </c>
      <c r="AT74" s="98">
        <f t="shared" si="194"/>
        <v>0</v>
      </c>
      <c r="AU74" s="98">
        <f t="shared" si="194"/>
        <v>0</v>
      </c>
      <c r="AV74" s="98">
        <f t="shared" si="194"/>
        <v>0</v>
      </c>
      <c r="AW74" s="98">
        <f t="shared" si="194"/>
        <v>0</v>
      </c>
      <c r="AX74" s="98">
        <f t="shared" si="194"/>
        <v>0</v>
      </c>
      <c r="AY74" s="98">
        <f t="shared" si="194"/>
        <v>0</v>
      </c>
      <c r="AZ74" s="98">
        <f t="shared" si="194"/>
        <v>0</v>
      </c>
      <c r="BA74" s="98">
        <f t="shared" si="194"/>
        <v>0</v>
      </c>
      <c r="BB74" s="98">
        <f t="shared" si="194"/>
        <v>0</v>
      </c>
      <c r="BC74" s="98">
        <f t="shared" si="194"/>
        <v>0</v>
      </c>
      <c r="BD74" s="98">
        <f t="shared" si="194"/>
        <v>0</v>
      </c>
      <c r="BE74" s="98">
        <f t="shared" si="194"/>
        <v>0</v>
      </c>
      <c r="BF74" s="98">
        <f t="shared" si="194"/>
        <v>0</v>
      </c>
      <c r="BG74" s="98">
        <f t="shared" si="194"/>
        <v>0</v>
      </c>
      <c r="BH74" s="98">
        <f t="shared" si="194"/>
        <v>0</v>
      </c>
      <c r="BI74" s="98">
        <f t="shared" si="194"/>
        <v>0</v>
      </c>
      <c r="BJ74" s="98">
        <f t="shared" si="194"/>
        <v>0</v>
      </c>
      <c r="BK74" s="98">
        <f t="shared" si="194"/>
        <v>0</v>
      </c>
      <c r="BL74" s="98">
        <f t="shared" si="194"/>
        <v>0</v>
      </c>
      <c r="BM74" s="98">
        <f t="shared" si="194"/>
        <v>0</v>
      </c>
      <c r="BN74" s="98">
        <f t="shared" si="194"/>
        <v>0</v>
      </c>
      <c r="BO74" s="98">
        <f t="shared" si="194"/>
        <v>0</v>
      </c>
      <c r="BP74" s="98">
        <f t="shared" si="194"/>
        <v>0</v>
      </c>
      <c r="BQ74" s="98">
        <f t="shared" si="194"/>
        <v>0</v>
      </c>
      <c r="BR74" s="98">
        <f t="shared" si="194"/>
        <v>0</v>
      </c>
      <c r="BS74" s="98">
        <f t="shared" si="194"/>
        <v>0</v>
      </c>
      <c r="BT74" s="98">
        <f t="shared" si="194"/>
        <v>0</v>
      </c>
      <c r="BU74" s="98">
        <f t="shared" si="194"/>
        <v>0</v>
      </c>
      <c r="BV74" s="98" t="str">
        <f t="shared" ref="BV74:DE74" si="195">IF(ROW()=COLUMN(),"-",(COUNTIF(G1_1,$H74)*COUNTIF(G1_1,BV$7))+(COUNTIF(G1_2,$H74)*COUNTIF(G1_2,BV$7))+(COUNTIF(G1_3,$H74)*COUNTIF(G1_3,BV$7))+(COUNTIF(G1_4,$H74)*COUNTIF(G1_4,BV$7))+(COUNTIF(G1_5,$H74)*COUNTIF(G1_5,BV$7))+(COUNTIF(G1_6,$H74)*COUNTIF(G1_6,BV$7))+(COUNTIF(G1_7,$H74)*COUNTIF(G1_7,BV$7))+(COUNTIF(G1_8,$H74)*COUNTIF(G1_8,BV$7))+(COUNTIF(G1_9,$H74)*COUNTIF(G1_9,BV$7))+(COUNTIF(G1_10,$H74)*COUNTIF(G1_10,BV$7))+(COUNTIF(G2_1,$H74)*COUNTIF(G2_1,BV$7))+(COUNTIF(G2_2,$H74)*COUNTIF(G2_2,BV$7))+(COUNTIF(G2_3,$H74)*COUNTIF(G2_3,BV$7))+(COUNTIF(G2_4,$H74)*COUNTIF(G2_4,BV$7))+(COUNTIF(G2_5,$H74)*COUNTIF(G2_5,BV$7))+(COUNTIF(G2_6,$H74)*COUNTIF(G2_6,BV$7))+(COUNTIF(G2_7,$H74)*COUNTIF(G2_7,BV$7))+(COUNTIF(G2_8,$H74)*COUNTIF(G2_8,BV$7))+(COUNTIF(G2_9,$H74)*COUNTIF(G2_9,BV$7))+(COUNTIF(G2_10,$H74)*COUNTIF(G2_10,BV$7))+BV180)</f>
        <v>-</v>
      </c>
      <c r="BW74" s="98">
        <f t="shared" si="195"/>
        <v>0</v>
      </c>
      <c r="BX74" s="98">
        <f t="shared" si="195"/>
        <v>0</v>
      </c>
      <c r="BY74" s="98">
        <f t="shared" si="195"/>
        <v>0</v>
      </c>
      <c r="BZ74" s="98">
        <f t="shared" si="195"/>
        <v>0</v>
      </c>
      <c r="CA74" s="98">
        <f t="shared" si="195"/>
        <v>0</v>
      </c>
      <c r="CB74" s="98">
        <f t="shared" si="195"/>
        <v>0</v>
      </c>
      <c r="CC74" s="98">
        <f t="shared" si="195"/>
        <v>0</v>
      </c>
      <c r="CD74" s="98">
        <f t="shared" si="195"/>
        <v>0</v>
      </c>
      <c r="CE74" s="98">
        <f t="shared" si="195"/>
        <v>0</v>
      </c>
      <c r="CF74" s="98">
        <f t="shared" si="195"/>
        <v>0</v>
      </c>
      <c r="CG74" s="98">
        <f t="shared" si="195"/>
        <v>0</v>
      </c>
      <c r="CH74" s="98">
        <f t="shared" si="195"/>
        <v>0</v>
      </c>
      <c r="CI74" s="98">
        <f t="shared" si="195"/>
        <v>0</v>
      </c>
      <c r="CJ74" s="98">
        <f t="shared" si="195"/>
        <v>0</v>
      </c>
      <c r="CK74" s="98">
        <f t="shared" si="195"/>
        <v>0</v>
      </c>
      <c r="CL74" s="98">
        <f t="shared" si="195"/>
        <v>0</v>
      </c>
      <c r="CM74" s="98">
        <f t="shared" si="195"/>
        <v>0</v>
      </c>
      <c r="CN74" s="98">
        <f t="shared" si="195"/>
        <v>0</v>
      </c>
      <c r="CO74" s="98">
        <f t="shared" si="195"/>
        <v>0</v>
      </c>
      <c r="CP74" s="98">
        <f t="shared" si="195"/>
        <v>0</v>
      </c>
      <c r="CQ74" s="98">
        <f t="shared" si="195"/>
        <v>0</v>
      </c>
      <c r="CR74" s="98">
        <f t="shared" si="195"/>
        <v>0</v>
      </c>
      <c r="CS74" s="98">
        <f t="shared" si="195"/>
        <v>0</v>
      </c>
      <c r="CT74" s="98">
        <f t="shared" si="195"/>
        <v>0</v>
      </c>
      <c r="CU74" s="98">
        <f t="shared" si="195"/>
        <v>0</v>
      </c>
      <c r="CV74" s="98">
        <f t="shared" si="195"/>
        <v>0</v>
      </c>
      <c r="CW74" s="98">
        <f t="shared" si="195"/>
        <v>0</v>
      </c>
      <c r="CX74" s="98">
        <f t="shared" si="195"/>
        <v>0</v>
      </c>
      <c r="CY74" s="98">
        <f t="shared" si="195"/>
        <v>0</v>
      </c>
      <c r="CZ74" s="98">
        <f t="shared" si="195"/>
        <v>0</v>
      </c>
      <c r="DA74" s="98">
        <f t="shared" si="195"/>
        <v>0</v>
      </c>
      <c r="DB74" s="98">
        <f t="shared" si="195"/>
        <v>0</v>
      </c>
      <c r="DC74" s="98">
        <f t="shared" si="195"/>
        <v>0</v>
      </c>
      <c r="DD74" s="98">
        <f t="shared" si="195"/>
        <v>0</v>
      </c>
      <c r="DE74" s="98">
        <f t="shared" si="195"/>
        <v>0</v>
      </c>
      <c r="DF74">
        <f t="shared" si="6"/>
        <v>0</v>
      </c>
    </row>
    <row r="75" spans="8:110" ht="15.75">
      <c r="H75" s="64">
        <f>Registration!B76</f>
        <v>66</v>
      </c>
      <c r="I75" s="1" t="str">
        <f>Registration!C76</f>
        <v>player 66</v>
      </c>
      <c r="J75" s="98">
        <f t="shared" ref="J75:AO75" si="196">IF(ROW()=COLUMN(),"-",(COUNTIF(G1_1,$H75)*COUNTIF(G1_1,J$7))+(COUNTIF(G1_2,$H75)*COUNTIF(G1_2,J$7))+(COUNTIF(G1_3,$H75)*COUNTIF(G1_3,J$7))+(COUNTIF(G1_4,$H75)*COUNTIF(G1_4,J$7))+(COUNTIF(G1_5,$H75)*COUNTIF(G1_5,J$7))+(COUNTIF(G1_6,$H75)*COUNTIF(G1_6,J$7))+(COUNTIF(G1_7,$H75)*COUNTIF(G1_7,J$7))+(COUNTIF(G1_8,$H75)*COUNTIF(G1_8,J$7))+(COUNTIF(G1_9,$H75)*COUNTIF(G1_9,J$7))+(COUNTIF(G1_10,$H75)*COUNTIF(G1_10,J$7))+(COUNTIF(G2_1,$H75)*COUNTIF(G2_1,J$7))+(COUNTIF(G2_2,$H75)*COUNTIF(G2_2,J$7))+(COUNTIF(G2_3,$H75)*COUNTIF(G2_3,J$7))+(COUNTIF(G2_4,$H75)*COUNTIF(G2_4,J$7))+(COUNTIF(G2_5,$H75)*COUNTIF(G2_5,J$7))+(COUNTIF(G2_6,$H75)*COUNTIF(G2_6,J$7))+(COUNTIF(G2_7,$H75)*COUNTIF(G2_7,J$7))+(COUNTIF(G2_8,$H75)*COUNTIF(G2_8,J$7))+(COUNTIF(G2_9,$H75)*COUNTIF(G2_9,J$7))+(COUNTIF(G2_10,$H75)*COUNTIF(G2_10,J$7))+J181)</f>
        <v>0</v>
      </c>
      <c r="K75" s="98">
        <f t="shared" si="196"/>
        <v>0</v>
      </c>
      <c r="L75" s="98">
        <f t="shared" si="196"/>
        <v>0</v>
      </c>
      <c r="M75" s="98">
        <f t="shared" si="196"/>
        <v>0</v>
      </c>
      <c r="N75" s="98">
        <f t="shared" si="196"/>
        <v>0</v>
      </c>
      <c r="O75" s="98">
        <f t="shared" si="196"/>
        <v>0</v>
      </c>
      <c r="P75" s="98">
        <f t="shared" si="196"/>
        <v>0</v>
      </c>
      <c r="Q75" s="98">
        <f t="shared" si="196"/>
        <v>0</v>
      </c>
      <c r="R75" s="98">
        <f t="shared" si="196"/>
        <v>0</v>
      </c>
      <c r="S75" s="98">
        <f t="shared" si="196"/>
        <v>0</v>
      </c>
      <c r="T75" s="98">
        <f t="shared" si="196"/>
        <v>0</v>
      </c>
      <c r="U75" s="98">
        <f t="shared" si="196"/>
        <v>0</v>
      </c>
      <c r="V75" s="98">
        <f t="shared" si="196"/>
        <v>0</v>
      </c>
      <c r="W75" s="98">
        <f t="shared" si="196"/>
        <v>0</v>
      </c>
      <c r="X75" s="98">
        <f t="shared" si="196"/>
        <v>0</v>
      </c>
      <c r="Y75" s="98">
        <f t="shared" si="196"/>
        <v>0</v>
      </c>
      <c r="Z75" s="98">
        <f t="shared" si="196"/>
        <v>0</v>
      </c>
      <c r="AA75" s="98">
        <f t="shared" si="196"/>
        <v>0</v>
      </c>
      <c r="AB75" s="98">
        <f t="shared" si="196"/>
        <v>0</v>
      </c>
      <c r="AC75" s="98">
        <f t="shared" si="196"/>
        <v>0</v>
      </c>
      <c r="AD75" s="98">
        <f t="shared" si="196"/>
        <v>0</v>
      </c>
      <c r="AE75" s="98">
        <f t="shared" si="196"/>
        <v>0</v>
      </c>
      <c r="AF75" s="98">
        <f t="shared" si="196"/>
        <v>0</v>
      </c>
      <c r="AG75" s="98">
        <f t="shared" si="196"/>
        <v>0</v>
      </c>
      <c r="AH75" s="98">
        <f t="shared" si="196"/>
        <v>0</v>
      </c>
      <c r="AI75" s="98">
        <f t="shared" si="196"/>
        <v>0</v>
      </c>
      <c r="AJ75" s="98">
        <f t="shared" si="196"/>
        <v>0</v>
      </c>
      <c r="AK75" s="98">
        <f t="shared" si="196"/>
        <v>0</v>
      </c>
      <c r="AL75" s="98">
        <f t="shared" si="196"/>
        <v>0</v>
      </c>
      <c r="AM75" s="98">
        <f t="shared" si="196"/>
        <v>0</v>
      </c>
      <c r="AN75" s="98">
        <f t="shared" si="196"/>
        <v>0</v>
      </c>
      <c r="AO75" s="98">
        <f t="shared" si="196"/>
        <v>0</v>
      </c>
      <c r="AP75" s="98">
        <f t="shared" ref="AP75:BU75" si="197">IF(ROW()=COLUMN(),"-",(COUNTIF(G1_1,$H75)*COUNTIF(G1_1,AP$7))+(COUNTIF(G1_2,$H75)*COUNTIF(G1_2,AP$7))+(COUNTIF(G1_3,$H75)*COUNTIF(G1_3,AP$7))+(COUNTIF(G1_4,$H75)*COUNTIF(G1_4,AP$7))+(COUNTIF(G1_5,$H75)*COUNTIF(G1_5,AP$7))+(COUNTIF(G1_6,$H75)*COUNTIF(G1_6,AP$7))+(COUNTIF(G1_7,$H75)*COUNTIF(G1_7,AP$7))+(COUNTIF(G1_8,$H75)*COUNTIF(G1_8,AP$7))+(COUNTIF(G1_9,$H75)*COUNTIF(G1_9,AP$7))+(COUNTIF(G1_10,$H75)*COUNTIF(G1_10,AP$7))+(COUNTIF(G2_1,$H75)*COUNTIF(G2_1,AP$7))+(COUNTIF(G2_2,$H75)*COUNTIF(G2_2,AP$7))+(COUNTIF(G2_3,$H75)*COUNTIF(G2_3,AP$7))+(COUNTIF(G2_4,$H75)*COUNTIF(G2_4,AP$7))+(COUNTIF(G2_5,$H75)*COUNTIF(G2_5,AP$7))+(COUNTIF(G2_6,$H75)*COUNTIF(G2_6,AP$7))+(COUNTIF(G2_7,$H75)*COUNTIF(G2_7,AP$7))+(COUNTIF(G2_8,$H75)*COUNTIF(G2_8,AP$7))+(COUNTIF(G2_9,$H75)*COUNTIF(G2_9,AP$7))+(COUNTIF(G2_10,$H75)*COUNTIF(G2_10,AP$7))+AP181)</f>
        <v>0</v>
      </c>
      <c r="AQ75" s="98">
        <f t="shared" si="197"/>
        <v>0</v>
      </c>
      <c r="AR75" s="98">
        <f t="shared" si="197"/>
        <v>0</v>
      </c>
      <c r="AS75" s="98">
        <f t="shared" si="197"/>
        <v>0</v>
      </c>
      <c r="AT75" s="98">
        <f t="shared" si="197"/>
        <v>0</v>
      </c>
      <c r="AU75" s="98">
        <f t="shared" si="197"/>
        <v>0</v>
      </c>
      <c r="AV75" s="98">
        <f t="shared" si="197"/>
        <v>0</v>
      </c>
      <c r="AW75" s="98">
        <f t="shared" si="197"/>
        <v>0</v>
      </c>
      <c r="AX75" s="98">
        <f t="shared" si="197"/>
        <v>0</v>
      </c>
      <c r="AY75" s="98">
        <f t="shared" si="197"/>
        <v>0</v>
      </c>
      <c r="AZ75" s="98">
        <f t="shared" si="197"/>
        <v>0</v>
      </c>
      <c r="BA75" s="98">
        <f t="shared" si="197"/>
        <v>0</v>
      </c>
      <c r="BB75" s="98">
        <f t="shared" si="197"/>
        <v>0</v>
      </c>
      <c r="BC75" s="98">
        <f t="shared" si="197"/>
        <v>0</v>
      </c>
      <c r="BD75" s="98">
        <f t="shared" si="197"/>
        <v>0</v>
      </c>
      <c r="BE75" s="98">
        <f t="shared" si="197"/>
        <v>0</v>
      </c>
      <c r="BF75" s="98">
        <f t="shared" si="197"/>
        <v>0</v>
      </c>
      <c r="BG75" s="98">
        <f t="shared" si="197"/>
        <v>0</v>
      </c>
      <c r="BH75" s="98">
        <f t="shared" si="197"/>
        <v>0</v>
      </c>
      <c r="BI75" s="98">
        <f t="shared" si="197"/>
        <v>0</v>
      </c>
      <c r="BJ75" s="98">
        <f t="shared" si="197"/>
        <v>0</v>
      </c>
      <c r="BK75" s="98">
        <f t="shared" si="197"/>
        <v>0</v>
      </c>
      <c r="BL75" s="98">
        <f t="shared" si="197"/>
        <v>0</v>
      </c>
      <c r="BM75" s="98">
        <f t="shared" si="197"/>
        <v>0</v>
      </c>
      <c r="BN75" s="98">
        <f t="shared" si="197"/>
        <v>0</v>
      </c>
      <c r="BO75" s="98">
        <f t="shared" si="197"/>
        <v>0</v>
      </c>
      <c r="BP75" s="98">
        <f t="shared" si="197"/>
        <v>0</v>
      </c>
      <c r="BQ75" s="98">
        <f t="shared" si="197"/>
        <v>0</v>
      </c>
      <c r="BR75" s="98">
        <f t="shared" si="197"/>
        <v>0</v>
      </c>
      <c r="BS75" s="98">
        <f t="shared" si="197"/>
        <v>0</v>
      </c>
      <c r="BT75" s="98">
        <f t="shared" si="197"/>
        <v>0</v>
      </c>
      <c r="BU75" s="98">
        <f t="shared" si="197"/>
        <v>0</v>
      </c>
      <c r="BV75" s="98">
        <f t="shared" ref="BV75:DE75" si="198">IF(ROW()=COLUMN(),"-",(COUNTIF(G1_1,$H75)*COUNTIF(G1_1,BV$7))+(COUNTIF(G1_2,$H75)*COUNTIF(G1_2,BV$7))+(COUNTIF(G1_3,$H75)*COUNTIF(G1_3,BV$7))+(COUNTIF(G1_4,$H75)*COUNTIF(G1_4,BV$7))+(COUNTIF(G1_5,$H75)*COUNTIF(G1_5,BV$7))+(COUNTIF(G1_6,$H75)*COUNTIF(G1_6,BV$7))+(COUNTIF(G1_7,$H75)*COUNTIF(G1_7,BV$7))+(COUNTIF(G1_8,$H75)*COUNTIF(G1_8,BV$7))+(COUNTIF(G1_9,$H75)*COUNTIF(G1_9,BV$7))+(COUNTIF(G1_10,$H75)*COUNTIF(G1_10,BV$7))+(COUNTIF(G2_1,$H75)*COUNTIF(G2_1,BV$7))+(COUNTIF(G2_2,$H75)*COUNTIF(G2_2,BV$7))+(COUNTIF(G2_3,$H75)*COUNTIF(G2_3,BV$7))+(COUNTIF(G2_4,$H75)*COUNTIF(G2_4,BV$7))+(COUNTIF(G2_5,$H75)*COUNTIF(G2_5,BV$7))+(COUNTIF(G2_6,$H75)*COUNTIF(G2_6,BV$7))+(COUNTIF(G2_7,$H75)*COUNTIF(G2_7,BV$7))+(COUNTIF(G2_8,$H75)*COUNTIF(G2_8,BV$7))+(COUNTIF(G2_9,$H75)*COUNTIF(G2_9,BV$7))+(COUNTIF(G2_10,$H75)*COUNTIF(G2_10,BV$7))+BV181)</f>
        <v>0</v>
      </c>
      <c r="BW75" s="98" t="str">
        <f t="shared" si="198"/>
        <v>-</v>
      </c>
      <c r="BX75" s="98">
        <f t="shared" si="198"/>
        <v>0</v>
      </c>
      <c r="BY75" s="98">
        <f t="shared" si="198"/>
        <v>0</v>
      </c>
      <c r="BZ75" s="98">
        <f t="shared" si="198"/>
        <v>0</v>
      </c>
      <c r="CA75" s="98">
        <f t="shared" si="198"/>
        <v>0</v>
      </c>
      <c r="CB75" s="98">
        <f t="shared" si="198"/>
        <v>0</v>
      </c>
      <c r="CC75" s="98">
        <f t="shared" si="198"/>
        <v>0</v>
      </c>
      <c r="CD75" s="98">
        <f t="shared" si="198"/>
        <v>0</v>
      </c>
      <c r="CE75" s="98">
        <f t="shared" si="198"/>
        <v>0</v>
      </c>
      <c r="CF75" s="98">
        <f t="shared" si="198"/>
        <v>0</v>
      </c>
      <c r="CG75" s="98">
        <f t="shared" si="198"/>
        <v>0</v>
      </c>
      <c r="CH75" s="98">
        <f t="shared" si="198"/>
        <v>0</v>
      </c>
      <c r="CI75" s="98">
        <f t="shared" si="198"/>
        <v>0</v>
      </c>
      <c r="CJ75" s="98">
        <f t="shared" si="198"/>
        <v>0</v>
      </c>
      <c r="CK75" s="98">
        <f t="shared" si="198"/>
        <v>0</v>
      </c>
      <c r="CL75" s="98">
        <f t="shared" si="198"/>
        <v>0</v>
      </c>
      <c r="CM75" s="98">
        <f t="shared" si="198"/>
        <v>0</v>
      </c>
      <c r="CN75" s="98">
        <f t="shared" si="198"/>
        <v>0</v>
      </c>
      <c r="CO75" s="98">
        <f t="shared" si="198"/>
        <v>0</v>
      </c>
      <c r="CP75" s="98">
        <f t="shared" si="198"/>
        <v>0</v>
      </c>
      <c r="CQ75" s="98">
        <f t="shared" si="198"/>
        <v>0</v>
      </c>
      <c r="CR75" s="98">
        <f t="shared" si="198"/>
        <v>0</v>
      </c>
      <c r="CS75" s="98">
        <f t="shared" si="198"/>
        <v>0</v>
      </c>
      <c r="CT75" s="98">
        <f t="shared" si="198"/>
        <v>0</v>
      </c>
      <c r="CU75" s="98">
        <f t="shared" si="198"/>
        <v>0</v>
      </c>
      <c r="CV75" s="98">
        <f t="shared" si="198"/>
        <v>0</v>
      </c>
      <c r="CW75" s="98">
        <f t="shared" si="198"/>
        <v>0</v>
      </c>
      <c r="CX75" s="98">
        <f t="shared" si="198"/>
        <v>0</v>
      </c>
      <c r="CY75" s="98">
        <f t="shared" si="198"/>
        <v>0</v>
      </c>
      <c r="CZ75" s="98">
        <f t="shared" si="198"/>
        <v>0</v>
      </c>
      <c r="DA75" s="98">
        <f t="shared" si="198"/>
        <v>0</v>
      </c>
      <c r="DB75" s="98">
        <f t="shared" si="198"/>
        <v>0</v>
      </c>
      <c r="DC75" s="98">
        <f t="shared" si="198"/>
        <v>0</v>
      </c>
      <c r="DD75" s="98">
        <f t="shared" si="198"/>
        <v>0</v>
      </c>
      <c r="DE75" s="98">
        <f t="shared" si="198"/>
        <v>0</v>
      </c>
      <c r="DF75">
        <f t="shared" ref="DF75:DF109" si="199">COUNTIF(J75:DE75,"&gt;0")/5</f>
        <v>0</v>
      </c>
    </row>
    <row r="76" spans="8:110" ht="15.75">
      <c r="H76" s="64">
        <f>Registration!B77</f>
        <v>67</v>
      </c>
      <c r="I76" s="1" t="str">
        <f>Registration!C77</f>
        <v>player 67</v>
      </c>
      <c r="J76" s="98">
        <f t="shared" ref="J76:AO76" si="200">IF(ROW()=COLUMN(),"-",(COUNTIF(G1_1,$H76)*COUNTIF(G1_1,J$7))+(COUNTIF(G1_2,$H76)*COUNTIF(G1_2,J$7))+(COUNTIF(G1_3,$H76)*COUNTIF(G1_3,J$7))+(COUNTIF(G1_4,$H76)*COUNTIF(G1_4,J$7))+(COUNTIF(G1_5,$H76)*COUNTIF(G1_5,J$7))+(COUNTIF(G1_6,$H76)*COUNTIF(G1_6,J$7))+(COUNTIF(G1_7,$H76)*COUNTIF(G1_7,J$7))+(COUNTIF(G1_8,$H76)*COUNTIF(G1_8,J$7))+(COUNTIF(G1_9,$H76)*COUNTIF(G1_9,J$7))+(COUNTIF(G1_10,$H76)*COUNTIF(G1_10,J$7))+(COUNTIF(G2_1,$H76)*COUNTIF(G2_1,J$7))+(COUNTIF(G2_2,$H76)*COUNTIF(G2_2,J$7))+(COUNTIF(G2_3,$H76)*COUNTIF(G2_3,J$7))+(COUNTIF(G2_4,$H76)*COUNTIF(G2_4,J$7))+(COUNTIF(G2_5,$H76)*COUNTIF(G2_5,J$7))+(COUNTIF(G2_6,$H76)*COUNTIF(G2_6,J$7))+(COUNTIF(G2_7,$H76)*COUNTIF(G2_7,J$7))+(COUNTIF(G2_8,$H76)*COUNTIF(G2_8,J$7))+(COUNTIF(G2_9,$H76)*COUNTIF(G2_9,J$7))+(COUNTIF(G2_10,$H76)*COUNTIF(G2_10,J$7))+J182)</f>
        <v>0</v>
      </c>
      <c r="K76" s="98">
        <f t="shared" si="200"/>
        <v>0</v>
      </c>
      <c r="L76" s="98">
        <f t="shared" si="200"/>
        <v>0</v>
      </c>
      <c r="M76" s="98">
        <f t="shared" si="200"/>
        <v>0</v>
      </c>
      <c r="N76" s="98">
        <f t="shared" si="200"/>
        <v>0</v>
      </c>
      <c r="O76" s="98">
        <f t="shared" si="200"/>
        <v>0</v>
      </c>
      <c r="P76" s="98">
        <f t="shared" si="200"/>
        <v>0</v>
      </c>
      <c r="Q76" s="98">
        <f t="shared" si="200"/>
        <v>0</v>
      </c>
      <c r="R76" s="98">
        <f t="shared" si="200"/>
        <v>0</v>
      </c>
      <c r="S76" s="98">
        <f t="shared" si="200"/>
        <v>0</v>
      </c>
      <c r="T76" s="98">
        <f t="shared" si="200"/>
        <v>0</v>
      </c>
      <c r="U76" s="98">
        <f t="shared" si="200"/>
        <v>0</v>
      </c>
      <c r="V76" s="98">
        <f t="shared" si="200"/>
        <v>0</v>
      </c>
      <c r="W76" s="98">
        <f t="shared" si="200"/>
        <v>0</v>
      </c>
      <c r="X76" s="98">
        <f t="shared" si="200"/>
        <v>0</v>
      </c>
      <c r="Y76" s="98">
        <f t="shared" si="200"/>
        <v>0</v>
      </c>
      <c r="Z76" s="98">
        <f t="shared" si="200"/>
        <v>0</v>
      </c>
      <c r="AA76" s="98">
        <f t="shared" si="200"/>
        <v>0</v>
      </c>
      <c r="AB76" s="98">
        <f t="shared" si="200"/>
        <v>0</v>
      </c>
      <c r="AC76" s="98">
        <f t="shared" si="200"/>
        <v>0</v>
      </c>
      <c r="AD76" s="98">
        <f t="shared" si="200"/>
        <v>0</v>
      </c>
      <c r="AE76" s="98">
        <f t="shared" si="200"/>
        <v>0</v>
      </c>
      <c r="AF76" s="98">
        <f t="shared" si="200"/>
        <v>0</v>
      </c>
      <c r="AG76" s="98">
        <f t="shared" si="200"/>
        <v>0</v>
      </c>
      <c r="AH76" s="98">
        <f t="shared" si="200"/>
        <v>0</v>
      </c>
      <c r="AI76" s="98">
        <f t="shared" si="200"/>
        <v>0</v>
      </c>
      <c r="AJ76" s="98">
        <f t="shared" si="200"/>
        <v>0</v>
      </c>
      <c r="AK76" s="98">
        <f t="shared" si="200"/>
        <v>0</v>
      </c>
      <c r="AL76" s="98">
        <f t="shared" si="200"/>
        <v>0</v>
      </c>
      <c r="AM76" s="98">
        <f t="shared" si="200"/>
        <v>0</v>
      </c>
      <c r="AN76" s="98">
        <f t="shared" si="200"/>
        <v>0</v>
      </c>
      <c r="AO76" s="98">
        <f t="shared" si="200"/>
        <v>0</v>
      </c>
      <c r="AP76" s="98">
        <f t="shared" ref="AP76:BU76" si="201">IF(ROW()=COLUMN(),"-",(COUNTIF(G1_1,$H76)*COUNTIF(G1_1,AP$7))+(COUNTIF(G1_2,$H76)*COUNTIF(G1_2,AP$7))+(COUNTIF(G1_3,$H76)*COUNTIF(G1_3,AP$7))+(COUNTIF(G1_4,$H76)*COUNTIF(G1_4,AP$7))+(COUNTIF(G1_5,$H76)*COUNTIF(G1_5,AP$7))+(COUNTIF(G1_6,$H76)*COUNTIF(G1_6,AP$7))+(COUNTIF(G1_7,$H76)*COUNTIF(G1_7,AP$7))+(COUNTIF(G1_8,$H76)*COUNTIF(G1_8,AP$7))+(COUNTIF(G1_9,$H76)*COUNTIF(G1_9,AP$7))+(COUNTIF(G1_10,$H76)*COUNTIF(G1_10,AP$7))+(COUNTIF(G2_1,$H76)*COUNTIF(G2_1,AP$7))+(COUNTIF(G2_2,$H76)*COUNTIF(G2_2,AP$7))+(COUNTIF(G2_3,$H76)*COUNTIF(G2_3,AP$7))+(COUNTIF(G2_4,$H76)*COUNTIF(G2_4,AP$7))+(COUNTIF(G2_5,$H76)*COUNTIF(G2_5,AP$7))+(COUNTIF(G2_6,$H76)*COUNTIF(G2_6,AP$7))+(COUNTIF(G2_7,$H76)*COUNTIF(G2_7,AP$7))+(COUNTIF(G2_8,$H76)*COUNTIF(G2_8,AP$7))+(COUNTIF(G2_9,$H76)*COUNTIF(G2_9,AP$7))+(COUNTIF(G2_10,$H76)*COUNTIF(G2_10,AP$7))+AP182)</f>
        <v>0</v>
      </c>
      <c r="AQ76" s="98">
        <f t="shared" si="201"/>
        <v>0</v>
      </c>
      <c r="AR76" s="98">
        <f t="shared" si="201"/>
        <v>0</v>
      </c>
      <c r="AS76" s="98">
        <f t="shared" si="201"/>
        <v>0</v>
      </c>
      <c r="AT76" s="98">
        <f t="shared" si="201"/>
        <v>0</v>
      </c>
      <c r="AU76" s="98">
        <f t="shared" si="201"/>
        <v>0</v>
      </c>
      <c r="AV76" s="98">
        <f t="shared" si="201"/>
        <v>0</v>
      </c>
      <c r="AW76" s="98">
        <f t="shared" si="201"/>
        <v>0</v>
      </c>
      <c r="AX76" s="98">
        <f t="shared" si="201"/>
        <v>0</v>
      </c>
      <c r="AY76" s="98">
        <f t="shared" si="201"/>
        <v>0</v>
      </c>
      <c r="AZ76" s="98">
        <f t="shared" si="201"/>
        <v>0</v>
      </c>
      <c r="BA76" s="98">
        <f t="shared" si="201"/>
        <v>0</v>
      </c>
      <c r="BB76" s="98">
        <f t="shared" si="201"/>
        <v>0</v>
      </c>
      <c r="BC76" s="98">
        <f t="shared" si="201"/>
        <v>0</v>
      </c>
      <c r="BD76" s="98">
        <f t="shared" si="201"/>
        <v>0</v>
      </c>
      <c r="BE76" s="98">
        <f t="shared" si="201"/>
        <v>0</v>
      </c>
      <c r="BF76" s="98">
        <f t="shared" si="201"/>
        <v>0</v>
      </c>
      <c r="BG76" s="98">
        <f t="shared" si="201"/>
        <v>0</v>
      </c>
      <c r="BH76" s="98">
        <f t="shared" si="201"/>
        <v>0</v>
      </c>
      <c r="BI76" s="98">
        <f t="shared" si="201"/>
        <v>0</v>
      </c>
      <c r="BJ76" s="98">
        <f t="shared" si="201"/>
        <v>0</v>
      </c>
      <c r="BK76" s="98">
        <f t="shared" si="201"/>
        <v>0</v>
      </c>
      <c r="BL76" s="98">
        <f t="shared" si="201"/>
        <v>0</v>
      </c>
      <c r="BM76" s="98">
        <f t="shared" si="201"/>
        <v>0</v>
      </c>
      <c r="BN76" s="98">
        <f t="shared" si="201"/>
        <v>0</v>
      </c>
      <c r="BO76" s="98">
        <f t="shared" si="201"/>
        <v>0</v>
      </c>
      <c r="BP76" s="98">
        <f t="shared" si="201"/>
        <v>0</v>
      </c>
      <c r="BQ76" s="98">
        <f t="shared" si="201"/>
        <v>0</v>
      </c>
      <c r="BR76" s="98">
        <f t="shared" si="201"/>
        <v>0</v>
      </c>
      <c r="BS76" s="98">
        <f t="shared" si="201"/>
        <v>0</v>
      </c>
      <c r="BT76" s="98">
        <f t="shared" si="201"/>
        <v>0</v>
      </c>
      <c r="BU76" s="98">
        <f t="shared" si="201"/>
        <v>0</v>
      </c>
      <c r="BV76" s="98">
        <f t="shared" ref="BV76:DE76" si="202">IF(ROW()=COLUMN(),"-",(COUNTIF(G1_1,$H76)*COUNTIF(G1_1,BV$7))+(COUNTIF(G1_2,$H76)*COUNTIF(G1_2,BV$7))+(COUNTIF(G1_3,$H76)*COUNTIF(G1_3,BV$7))+(COUNTIF(G1_4,$H76)*COUNTIF(G1_4,BV$7))+(COUNTIF(G1_5,$H76)*COUNTIF(G1_5,BV$7))+(COUNTIF(G1_6,$H76)*COUNTIF(G1_6,BV$7))+(COUNTIF(G1_7,$H76)*COUNTIF(G1_7,BV$7))+(COUNTIF(G1_8,$H76)*COUNTIF(G1_8,BV$7))+(COUNTIF(G1_9,$H76)*COUNTIF(G1_9,BV$7))+(COUNTIF(G1_10,$H76)*COUNTIF(G1_10,BV$7))+(COUNTIF(G2_1,$H76)*COUNTIF(G2_1,BV$7))+(COUNTIF(G2_2,$H76)*COUNTIF(G2_2,BV$7))+(COUNTIF(G2_3,$H76)*COUNTIF(G2_3,BV$7))+(COUNTIF(G2_4,$H76)*COUNTIF(G2_4,BV$7))+(COUNTIF(G2_5,$H76)*COUNTIF(G2_5,BV$7))+(COUNTIF(G2_6,$H76)*COUNTIF(G2_6,BV$7))+(COUNTIF(G2_7,$H76)*COUNTIF(G2_7,BV$7))+(COUNTIF(G2_8,$H76)*COUNTIF(G2_8,BV$7))+(COUNTIF(G2_9,$H76)*COUNTIF(G2_9,BV$7))+(COUNTIF(G2_10,$H76)*COUNTIF(G2_10,BV$7))+BV182)</f>
        <v>0</v>
      </c>
      <c r="BW76" s="98">
        <f t="shared" si="202"/>
        <v>0</v>
      </c>
      <c r="BX76" s="98" t="str">
        <f t="shared" si="202"/>
        <v>-</v>
      </c>
      <c r="BY76" s="98">
        <f t="shared" si="202"/>
        <v>0</v>
      </c>
      <c r="BZ76" s="98">
        <f t="shared" si="202"/>
        <v>0</v>
      </c>
      <c r="CA76" s="98">
        <f t="shared" si="202"/>
        <v>0</v>
      </c>
      <c r="CB76" s="98">
        <f t="shared" si="202"/>
        <v>0</v>
      </c>
      <c r="CC76" s="98">
        <f t="shared" si="202"/>
        <v>0</v>
      </c>
      <c r="CD76" s="98">
        <f t="shared" si="202"/>
        <v>0</v>
      </c>
      <c r="CE76" s="98">
        <f t="shared" si="202"/>
        <v>0</v>
      </c>
      <c r="CF76" s="98">
        <f t="shared" si="202"/>
        <v>0</v>
      </c>
      <c r="CG76" s="98">
        <f t="shared" si="202"/>
        <v>0</v>
      </c>
      <c r="CH76" s="98">
        <f t="shared" si="202"/>
        <v>0</v>
      </c>
      <c r="CI76" s="98">
        <f t="shared" si="202"/>
        <v>0</v>
      </c>
      <c r="CJ76" s="98">
        <f t="shared" si="202"/>
        <v>0</v>
      </c>
      <c r="CK76" s="98">
        <f t="shared" si="202"/>
        <v>0</v>
      </c>
      <c r="CL76" s="98">
        <f t="shared" si="202"/>
        <v>0</v>
      </c>
      <c r="CM76" s="98">
        <f t="shared" si="202"/>
        <v>0</v>
      </c>
      <c r="CN76" s="98">
        <f t="shared" si="202"/>
        <v>0</v>
      </c>
      <c r="CO76" s="98">
        <f t="shared" si="202"/>
        <v>0</v>
      </c>
      <c r="CP76" s="98">
        <f t="shared" si="202"/>
        <v>0</v>
      </c>
      <c r="CQ76" s="98">
        <f t="shared" si="202"/>
        <v>0</v>
      </c>
      <c r="CR76" s="98">
        <f t="shared" si="202"/>
        <v>0</v>
      </c>
      <c r="CS76" s="98">
        <f t="shared" si="202"/>
        <v>0</v>
      </c>
      <c r="CT76" s="98">
        <f t="shared" si="202"/>
        <v>0</v>
      </c>
      <c r="CU76" s="98">
        <f t="shared" si="202"/>
        <v>0</v>
      </c>
      <c r="CV76" s="98">
        <f t="shared" si="202"/>
        <v>0</v>
      </c>
      <c r="CW76" s="98">
        <f t="shared" si="202"/>
        <v>0</v>
      </c>
      <c r="CX76" s="98">
        <f t="shared" si="202"/>
        <v>0</v>
      </c>
      <c r="CY76" s="98">
        <f t="shared" si="202"/>
        <v>0</v>
      </c>
      <c r="CZ76" s="98">
        <f t="shared" si="202"/>
        <v>0</v>
      </c>
      <c r="DA76" s="98">
        <f t="shared" si="202"/>
        <v>0</v>
      </c>
      <c r="DB76" s="98">
        <f t="shared" si="202"/>
        <v>0</v>
      </c>
      <c r="DC76" s="98">
        <f t="shared" si="202"/>
        <v>0</v>
      </c>
      <c r="DD76" s="98">
        <f t="shared" si="202"/>
        <v>0</v>
      </c>
      <c r="DE76" s="98">
        <f t="shared" si="202"/>
        <v>0</v>
      </c>
      <c r="DF76">
        <f t="shared" si="199"/>
        <v>0</v>
      </c>
    </row>
    <row r="77" spans="8:110" ht="15.75">
      <c r="H77" s="64">
        <f>Registration!B78</f>
        <v>68</v>
      </c>
      <c r="I77" s="1" t="str">
        <f>Registration!C78</f>
        <v>player 68</v>
      </c>
      <c r="J77" s="98">
        <f t="shared" ref="J77:AO77" si="203">IF(ROW()=COLUMN(),"-",(COUNTIF(G1_1,$H77)*COUNTIF(G1_1,J$7))+(COUNTIF(G1_2,$H77)*COUNTIF(G1_2,J$7))+(COUNTIF(G1_3,$H77)*COUNTIF(G1_3,J$7))+(COUNTIF(G1_4,$H77)*COUNTIF(G1_4,J$7))+(COUNTIF(G1_5,$H77)*COUNTIF(G1_5,J$7))+(COUNTIF(G1_6,$H77)*COUNTIF(G1_6,J$7))+(COUNTIF(G1_7,$H77)*COUNTIF(G1_7,J$7))+(COUNTIF(G1_8,$H77)*COUNTIF(G1_8,J$7))+(COUNTIF(G1_9,$H77)*COUNTIF(G1_9,J$7))+(COUNTIF(G1_10,$H77)*COUNTIF(G1_10,J$7))+(COUNTIF(G2_1,$H77)*COUNTIF(G2_1,J$7))+(COUNTIF(G2_2,$H77)*COUNTIF(G2_2,J$7))+(COUNTIF(G2_3,$H77)*COUNTIF(G2_3,J$7))+(COUNTIF(G2_4,$H77)*COUNTIF(G2_4,J$7))+(COUNTIF(G2_5,$H77)*COUNTIF(G2_5,J$7))+(COUNTIF(G2_6,$H77)*COUNTIF(G2_6,J$7))+(COUNTIF(G2_7,$H77)*COUNTIF(G2_7,J$7))+(COUNTIF(G2_8,$H77)*COUNTIF(G2_8,J$7))+(COUNTIF(G2_9,$H77)*COUNTIF(G2_9,J$7))+(COUNTIF(G2_10,$H77)*COUNTIF(G2_10,J$7))+J183)</f>
        <v>0</v>
      </c>
      <c r="K77" s="98">
        <f t="shared" si="203"/>
        <v>0</v>
      </c>
      <c r="L77" s="98">
        <f t="shared" si="203"/>
        <v>0</v>
      </c>
      <c r="M77" s="98">
        <f t="shared" si="203"/>
        <v>0</v>
      </c>
      <c r="N77" s="98">
        <f t="shared" si="203"/>
        <v>0</v>
      </c>
      <c r="O77" s="98">
        <f t="shared" si="203"/>
        <v>0</v>
      </c>
      <c r="P77" s="98">
        <f t="shared" si="203"/>
        <v>0</v>
      </c>
      <c r="Q77" s="98">
        <f t="shared" si="203"/>
        <v>0</v>
      </c>
      <c r="R77" s="98">
        <f t="shared" si="203"/>
        <v>0</v>
      </c>
      <c r="S77" s="98">
        <f t="shared" si="203"/>
        <v>0</v>
      </c>
      <c r="T77" s="98">
        <f t="shared" si="203"/>
        <v>0</v>
      </c>
      <c r="U77" s="98">
        <f t="shared" si="203"/>
        <v>0</v>
      </c>
      <c r="V77" s="98">
        <f t="shared" si="203"/>
        <v>0</v>
      </c>
      <c r="W77" s="98">
        <f t="shared" si="203"/>
        <v>0</v>
      </c>
      <c r="X77" s="98">
        <f t="shared" si="203"/>
        <v>0</v>
      </c>
      <c r="Y77" s="98">
        <f t="shared" si="203"/>
        <v>0</v>
      </c>
      <c r="Z77" s="98">
        <f t="shared" si="203"/>
        <v>0</v>
      </c>
      <c r="AA77" s="98">
        <f t="shared" si="203"/>
        <v>0</v>
      </c>
      <c r="AB77" s="98">
        <f t="shared" si="203"/>
        <v>0</v>
      </c>
      <c r="AC77" s="98">
        <f t="shared" si="203"/>
        <v>0</v>
      </c>
      <c r="AD77" s="98">
        <f t="shared" si="203"/>
        <v>0</v>
      </c>
      <c r="AE77" s="98">
        <f t="shared" si="203"/>
        <v>0</v>
      </c>
      <c r="AF77" s="98">
        <f t="shared" si="203"/>
        <v>0</v>
      </c>
      <c r="AG77" s="98">
        <f t="shared" si="203"/>
        <v>0</v>
      </c>
      <c r="AH77" s="98">
        <f t="shared" si="203"/>
        <v>0</v>
      </c>
      <c r="AI77" s="98">
        <f t="shared" si="203"/>
        <v>0</v>
      </c>
      <c r="AJ77" s="98">
        <f t="shared" si="203"/>
        <v>0</v>
      </c>
      <c r="AK77" s="98">
        <f t="shared" si="203"/>
        <v>0</v>
      </c>
      <c r="AL77" s="98">
        <f t="shared" si="203"/>
        <v>0</v>
      </c>
      <c r="AM77" s="98">
        <f t="shared" si="203"/>
        <v>0</v>
      </c>
      <c r="AN77" s="98">
        <f t="shared" si="203"/>
        <v>0</v>
      </c>
      <c r="AO77" s="98">
        <f t="shared" si="203"/>
        <v>0</v>
      </c>
      <c r="AP77" s="98">
        <f t="shared" ref="AP77:BU77" si="204">IF(ROW()=COLUMN(),"-",(COUNTIF(G1_1,$H77)*COUNTIF(G1_1,AP$7))+(COUNTIF(G1_2,$H77)*COUNTIF(G1_2,AP$7))+(COUNTIF(G1_3,$H77)*COUNTIF(G1_3,AP$7))+(COUNTIF(G1_4,$H77)*COUNTIF(G1_4,AP$7))+(COUNTIF(G1_5,$H77)*COUNTIF(G1_5,AP$7))+(COUNTIF(G1_6,$H77)*COUNTIF(G1_6,AP$7))+(COUNTIF(G1_7,$H77)*COUNTIF(G1_7,AP$7))+(COUNTIF(G1_8,$H77)*COUNTIF(G1_8,AP$7))+(COUNTIF(G1_9,$H77)*COUNTIF(G1_9,AP$7))+(COUNTIF(G1_10,$H77)*COUNTIF(G1_10,AP$7))+(COUNTIF(G2_1,$H77)*COUNTIF(G2_1,AP$7))+(COUNTIF(G2_2,$H77)*COUNTIF(G2_2,AP$7))+(COUNTIF(G2_3,$H77)*COUNTIF(G2_3,AP$7))+(COUNTIF(G2_4,$H77)*COUNTIF(G2_4,AP$7))+(COUNTIF(G2_5,$H77)*COUNTIF(G2_5,AP$7))+(COUNTIF(G2_6,$H77)*COUNTIF(G2_6,AP$7))+(COUNTIF(G2_7,$H77)*COUNTIF(G2_7,AP$7))+(COUNTIF(G2_8,$H77)*COUNTIF(G2_8,AP$7))+(COUNTIF(G2_9,$H77)*COUNTIF(G2_9,AP$7))+(COUNTIF(G2_10,$H77)*COUNTIF(G2_10,AP$7))+AP183)</f>
        <v>0</v>
      </c>
      <c r="AQ77" s="98">
        <f t="shared" si="204"/>
        <v>0</v>
      </c>
      <c r="AR77" s="98">
        <f t="shared" si="204"/>
        <v>0</v>
      </c>
      <c r="AS77" s="98">
        <f t="shared" si="204"/>
        <v>0</v>
      </c>
      <c r="AT77" s="98">
        <f t="shared" si="204"/>
        <v>0</v>
      </c>
      <c r="AU77" s="98">
        <f t="shared" si="204"/>
        <v>0</v>
      </c>
      <c r="AV77" s="98">
        <f t="shared" si="204"/>
        <v>0</v>
      </c>
      <c r="AW77" s="98">
        <f t="shared" si="204"/>
        <v>0</v>
      </c>
      <c r="AX77" s="98">
        <f t="shared" si="204"/>
        <v>0</v>
      </c>
      <c r="AY77" s="98">
        <f t="shared" si="204"/>
        <v>0</v>
      </c>
      <c r="AZ77" s="98">
        <f t="shared" si="204"/>
        <v>0</v>
      </c>
      <c r="BA77" s="98">
        <f t="shared" si="204"/>
        <v>0</v>
      </c>
      <c r="BB77" s="98">
        <f t="shared" si="204"/>
        <v>0</v>
      </c>
      <c r="BC77" s="98">
        <f t="shared" si="204"/>
        <v>0</v>
      </c>
      <c r="BD77" s="98">
        <f t="shared" si="204"/>
        <v>0</v>
      </c>
      <c r="BE77" s="98">
        <f t="shared" si="204"/>
        <v>0</v>
      </c>
      <c r="BF77" s="98">
        <f t="shared" si="204"/>
        <v>0</v>
      </c>
      <c r="BG77" s="98">
        <f t="shared" si="204"/>
        <v>0</v>
      </c>
      <c r="BH77" s="98">
        <f t="shared" si="204"/>
        <v>0</v>
      </c>
      <c r="BI77" s="98">
        <f t="shared" si="204"/>
        <v>0</v>
      </c>
      <c r="BJ77" s="98">
        <f t="shared" si="204"/>
        <v>0</v>
      </c>
      <c r="BK77" s="98">
        <f t="shared" si="204"/>
        <v>0</v>
      </c>
      <c r="BL77" s="98">
        <f t="shared" si="204"/>
        <v>0</v>
      </c>
      <c r="BM77" s="98">
        <f t="shared" si="204"/>
        <v>0</v>
      </c>
      <c r="BN77" s="98">
        <f t="shared" si="204"/>
        <v>0</v>
      </c>
      <c r="BO77" s="98">
        <f t="shared" si="204"/>
        <v>0</v>
      </c>
      <c r="BP77" s="98">
        <f t="shared" si="204"/>
        <v>0</v>
      </c>
      <c r="BQ77" s="98">
        <f t="shared" si="204"/>
        <v>0</v>
      </c>
      <c r="BR77" s="98">
        <f t="shared" si="204"/>
        <v>0</v>
      </c>
      <c r="BS77" s="98">
        <f t="shared" si="204"/>
        <v>0</v>
      </c>
      <c r="BT77" s="98">
        <f t="shared" si="204"/>
        <v>0</v>
      </c>
      <c r="BU77" s="98">
        <f t="shared" si="204"/>
        <v>0</v>
      </c>
      <c r="BV77" s="98">
        <f t="shared" ref="BV77:DE77" si="205">IF(ROW()=COLUMN(),"-",(COUNTIF(G1_1,$H77)*COUNTIF(G1_1,BV$7))+(COUNTIF(G1_2,$H77)*COUNTIF(G1_2,BV$7))+(COUNTIF(G1_3,$H77)*COUNTIF(G1_3,BV$7))+(COUNTIF(G1_4,$H77)*COUNTIF(G1_4,BV$7))+(COUNTIF(G1_5,$H77)*COUNTIF(G1_5,BV$7))+(COUNTIF(G1_6,$H77)*COUNTIF(G1_6,BV$7))+(COUNTIF(G1_7,$H77)*COUNTIF(G1_7,BV$7))+(COUNTIF(G1_8,$H77)*COUNTIF(G1_8,BV$7))+(COUNTIF(G1_9,$H77)*COUNTIF(G1_9,BV$7))+(COUNTIF(G1_10,$H77)*COUNTIF(G1_10,BV$7))+(COUNTIF(G2_1,$H77)*COUNTIF(G2_1,BV$7))+(COUNTIF(G2_2,$H77)*COUNTIF(G2_2,BV$7))+(COUNTIF(G2_3,$H77)*COUNTIF(G2_3,BV$7))+(COUNTIF(G2_4,$H77)*COUNTIF(G2_4,BV$7))+(COUNTIF(G2_5,$H77)*COUNTIF(G2_5,BV$7))+(COUNTIF(G2_6,$H77)*COUNTIF(G2_6,BV$7))+(COUNTIF(G2_7,$H77)*COUNTIF(G2_7,BV$7))+(COUNTIF(G2_8,$H77)*COUNTIF(G2_8,BV$7))+(COUNTIF(G2_9,$H77)*COUNTIF(G2_9,BV$7))+(COUNTIF(G2_10,$H77)*COUNTIF(G2_10,BV$7))+BV183)</f>
        <v>0</v>
      </c>
      <c r="BW77" s="98">
        <f t="shared" si="205"/>
        <v>0</v>
      </c>
      <c r="BX77" s="98">
        <f t="shared" si="205"/>
        <v>0</v>
      </c>
      <c r="BY77" s="98" t="str">
        <f t="shared" si="205"/>
        <v>-</v>
      </c>
      <c r="BZ77" s="98">
        <f t="shared" si="205"/>
        <v>0</v>
      </c>
      <c r="CA77" s="98">
        <f t="shared" si="205"/>
        <v>0</v>
      </c>
      <c r="CB77" s="98">
        <f t="shared" si="205"/>
        <v>0</v>
      </c>
      <c r="CC77" s="98">
        <f t="shared" si="205"/>
        <v>0</v>
      </c>
      <c r="CD77" s="98">
        <f t="shared" si="205"/>
        <v>0</v>
      </c>
      <c r="CE77" s="98">
        <f t="shared" si="205"/>
        <v>0</v>
      </c>
      <c r="CF77" s="98">
        <f t="shared" si="205"/>
        <v>0</v>
      </c>
      <c r="CG77" s="98">
        <f t="shared" si="205"/>
        <v>0</v>
      </c>
      <c r="CH77" s="98">
        <f t="shared" si="205"/>
        <v>0</v>
      </c>
      <c r="CI77" s="98">
        <f t="shared" si="205"/>
        <v>0</v>
      </c>
      <c r="CJ77" s="98">
        <f t="shared" si="205"/>
        <v>0</v>
      </c>
      <c r="CK77" s="98">
        <f t="shared" si="205"/>
        <v>0</v>
      </c>
      <c r="CL77" s="98">
        <f t="shared" si="205"/>
        <v>0</v>
      </c>
      <c r="CM77" s="98">
        <f t="shared" si="205"/>
        <v>0</v>
      </c>
      <c r="CN77" s="98">
        <f t="shared" si="205"/>
        <v>0</v>
      </c>
      <c r="CO77" s="98">
        <f t="shared" si="205"/>
        <v>0</v>
      </c>
      <c r="CP77" s="98">
        <f t="shared" si="205"/>
        <v>0</v>
      </c>
      <c r="CQ77" s="98">
        <f t="shared" si="205"/>
        <v>0</v>
      </c>
      <c r="CR77" s="98">
        <f t="shared" si="205"/>
        <v>0</v>
      </c>
      <c r="CS77" s="98">
        <f t="shared" si="205"/>
        <v>0</v>
      </c>
      <c r="CT77" s="98">
        <f t="shared" si="205"/>
        <v>0</v>
      </c>
      <c r="CU77" s="98">
        <f t="shared" si="205"/>
        <v>0</v>
      </c>
      <c r="CV77" s="98">
        <f t="shared" si="205"/>
        <v>0</v>
      </c>
      <c r="CW77" s="98">
        <f t="shared" si="205"/>
        <v>0</v>
      </c>
      <c r="CX77" s="98">
        <f t="shared" si="205"/>
        <v>0</v>
      </c>
      <c r="CY77" s="98">
        <f t="shared" si="205"/>
        <v>0</v>
      </c>
      <c r="CZ77" s="98">
        <f t="shared" si="205"/>
        <v>0</v>
      </c>
      <c r="DA77" s="98">
        <f t="shared" si="205"/>
        <v>0</v>
      </c>
      <c r="DB77" s="98">
        <f t="shared" si="205"/>
        <v>0</v>
      </c>
      <c r="DC77" s="98">
        <f t="shared" si="205"/>
        <v>0</v>
      </c>
      <c r="DD77" s="98">
        <f t="shared" si="205"/>
        <v>0</v>
      </c>
      <c r="DE77" s="98">
        <f t="shared" si="205"/>
        <v>0</v>
      </c>
      <c r="DF77">
        <f t="shared" si="199"/>
        <v>0</v>
      </c>
    </row>
    <row r="78" spans="8:110" ht="15.75">
      <c r="H78" s="64">
        <f>Registration!B79</f>
        <v>69</v>
      </c>
      <c r="I78" s="1" t="str">
        <f>Registration!C79</f>
        <v>player 69</v>
      </c>
      <c r="J78" s="98">
        <f t="shared" ref="J78:AO78" si="206">IF(ROW()=COLUMN(),"-",(COUNTIF(G1_1,$H78)*COUNTIF(G1_1,J$7))+(COUNTIF(G1_2,$H78)*COUNTIF(G1_2,J$7))+(COUNTIF(G1_3,$H78)*COUNTIF(G1_3,J$7))+(COUNTIF(G1_4,$H78)*COUNTIF(G1_4,J$7))+(COUNTIF(G1_5,$H78)*COUNTIF(G1_5,J$7))+(COUNTIF(G1_6,$H78)*COUNTIF(G1_6,J$7))+(COUNTIF(G1_7,$H78)*COUNTIF(G1_7,J$7))+(COUNTIF(G1_8,$H78)*COUNTIF(G1_8,J$7))+(COUNTIF(G1_9,$H78)*COUNTIF(G1_9,J$7))+(COUNTIF(G1_10,$H78)*COUNTIF(G1_10,J$7))+(COUNTIF(G2_1,$H78)*COUNTIF(G2_1,J$7))+(COUNTIF(G2_2,$H78)*COUNTIF(G2_2,J$7))+(COUNTIF(G2_3,$H78)*COUNTIF(G2_3,J$7))+(COUNTIF(G2_4,$H78)*COUNTIF(G2_4,J$7))+(COUNTIF(G2_5,$H78)*COUNTIF(G2_5,J$7))+(COUNTIF(G2_6,$H78)*COUNTIF(G2_6,J$7))+(COUNTIF(G2_7,$H78)*COUNTIF(G2_7,J$7))+(COUNTIF(G2_8,$H78)*COUNTIF(G2_8,J$7))+(COUNTIF(G2_9,$H78)*COUNTIF(G2_9,J$7))+(COUNTIF(G2_10,$H78)*COUNTIF(G2_10,J$7))+J184)</f>
        <v>0</v>
      </c>
      <c r="K78" s="98">
        <f t="shared" si="206"/>
        <v>0</v>
      </c>
      <c r="L78" s="98">
        <f t="shared" si="206"/>
        <v>0</v>
      </c>
      <c r="M78" s="98">
        <f t="shared" si="206"/>
        <v>0</v>
      </c>
      <c r="N78" s="98">
        <f t="shared" si="206"/>
        <v>0</v>
      </c>
      <c r="O78" s="98">
        <f t="shared" si="206"/>
        <v>0</v>
      </c>
      <c r="P78" s="98">
        <f t="shared" si="206"/>
        <v>0</v>
      </c>
      <c r="Q78" s="98">
        <f t="shared" si="206"/>
        <v>0</v>
      </c>
      <c r="R78" s="98">
        <f t="shared" si="206"/>
        <v>0</v>
      </c>
      <c r="S78" s="98">
        <f t="shared" si="206"/>
        <v>0</v>
      </c>
      <c r="T78" s="98">
        <f t="shared" si="206"/>
        <v>0</v>
      </c>
      <c r="U78" s="98">
        <f t="shared" si="206"/>
        <v>0</v>
      </c>
      <c r="V78" s="98">
        <f t="shared" si="206"/>
        <v>0</v>
      </c>
      <c r="W78" s="98">
        <f t="shared" si="206"/>
        <v>0</v>
      </c>
      <c r="X78" s="98">
        <f t="shared" si="206"/>
        <v>0</v>
      </c>
      <c r="Y78" s="98">
        <f t="shared" si="206"/>
        <v>0</v>
      </c>
      <c r="Z78" s="98">
        <f t="shared" si="206"/>
        <v>0</v>
      </c>
      <c r="AA78" s="98">
        <f t="shared" si="206"/>
        <v>0</v>
      </c>
      <c r="AB78" s="98">
        <f t="shared" si="206"/>
        <v>0</v>
      </c>
      <c r="AC78" s="98">
        <f t="shared" si="206"/>
        <v>0</v>
      </c>
      <c r="AD78" s="98">
        <f t="shared" si="206"/>
        <v>0</v>
      </c>
      <c r="AE78" s="98">
        <f t="shared" si="206"/>
        <v>0</v>
      </c>
      <c r="AF78" s="98">
        <f t="shared" si="206"/>
        <v>0</v>
      </c>
      <c r="AG78" s="98">
        <f t="shared" si="206"/>
        <v>0</v>
      </c>
      <c r="AH78" s="98">
        <f t="shared" si="206"/>
        <v>0</v>
      </c>
      <c r="AI78" s="98">
        <f t="shared" si="206"/>
        <v>0</v>
      </c>
      <c r="AJ78" s="98">
        <f t="shared" si="206"/>
        <v>0</v>
      </c>
      <c r="AK78" s="98">
        <f t="shared" si="206"/>
        <v>0</v>
      </c>
      <c r="AL78" s="98">
        <f t="shared" si="206"/>
        <v>0</v>
      </c>
      <c r="AM78" s="98">
        <f t="shared" si="206"/>
        <v>0</v>
      </c>
      <c r="AN78" s="98">
        <f t="shared" si="206"/>
        <v>0</v>
      </c>
      <c r="AO78" s="98">
        <f t="shared" si="206"/>
        <v>0</v>
      </c>
      <c r="AP78" s="98">
        <f t="shared" ref="AP78:BU78" si="207">IF(ROW()=COLUMN(),"-",(COUNTIF(G1_1,$H78)*COUNTIF(G1_1,AP$7))+(COUNTIF(G1_2,$H78)*COUNTIF(G1_2,AP$7))+(COUNTIF(G1_3,$H78)*COUNTIF(G1_3,AP$7))+(COUNTIF(G1_4,$H78)*COUNTIF(G1_4,AP$7))+(COUNTIF(G1_5,$H78)*COUNTIF(G1_5,AP$7))+(COUNTIF(G1_6,$H78)*COUNTIF(G1_6,AP$7))+(COUNTIF(G1_7,$H78)*COUNTIF(G1_7,AP$7))+(COUNTIF(G1_8,$H78)*COUNTIF(G1_8,AP$7))+(COUNTIF(G1_9,$H78)*COUNTIF(G1_9,AP$7))+(COUNTIF(G1_10,$H78)*COUNTIF(G1_10,AP$7))+(COUNTIF(G2_1,$H78)*COUNTIF(G2_1,AP$7))+(COUNTIF(G2_2,$H78)*COUNTIF(G2_2,AP$7))+(COUNTIF(G2_3,$H78)*COUNTIF(G2_3,AP$7))+(COUNTIF(G2_4,$H78)*COUNTIF(G2_4,AP$7))+(COUNTIF(G2_5,$H78)*COUNTIF(G2_5,AP$7))+(COUNTIF(G2_6,$H78)*COUNTIF(G2_6,AP$7))+(COUNTIF(G2_7,$H78)*COUNTIF(G2_7,AP$7))+(COUNTIF(G2_8,$H78)*COUNTIF(G2_8,AP$7))+(COUNTIF(G2_9,$H78)*COUNTIF(G2_9,AP$7))+(COUNTIF(G2_10,$H78)*COUNTIF(G2_10,AP$7))+AP184)</f>
        <v>0</v>
      </c>
      <c r="AQ78" s="98">
        <f t="shared" si="207"/>
        <v>0</v>
      </c>
      <c r="AR78" s="98">
        <f t="shared" si="207"/>
        <v>0</v>
      </c>
      <c r="AS78" s="98">
        <f t="shared" si="207"/>
        <v>0</v>
      </c>
      <c r="AT78" s="98">
        <f t="shared" si="207"/>
        <v>0</v>
      </c>
      <c r="AU78" s="98">
        <f t="shared" si="207"/>
        <v>0</v>
      </c>
      <c r="AV78" s="98">
        <f t="shared" si="207"/>
        <v>0</v>
      </c>
      <c r="AW78" s="98">
        <f t="shared" si="207"/>
        <v>0</v>
      </c>
      <c r="AX78" s="98">
        <f t="shared" si="207"/>
        <v>0</v>
      </c>
      <c r="AY78" s="98">
        <f t="shared" si="207"/>
        <v>0</v>
      </c>
      <c r="AZ78" s="98">
        <f t="shared" si="207"/>
        <v>0</v>
      </c>
      <c r="BA78" s="98">
        <f t="shared" si="207"/>
        <v>0</v>
      </c>
      <c r="BB78" s="98">
        <f t="shared" si="207"/>
        <v>0</v>
      </c>
      <c r="BC78" s="98">
        <f t="shared" si="207"/>
        <v>0</v>
      </c>
      <c r="BD78" s="98">
        <f t="shared" si="207"/>
        <v>0</v>
      </c>
      <c r="BE78" s="98">
        <f t="shared" si="207"/>
        <v>0</v>
      </c>
      <c r="BF78" s="98">
        <f t="shared" si="207"/>
        <v>0</v>
      </c>
      <c r="BG78" s="98">
        <f t="shared" si="207"/>
        <v>0</v>
      </c>
      <c r="BH78" s="98">
        <f t="shared" si="207"/>
        <v>0</v>
      </c>
      <c r="BI78" s="98">
        <f t="shared" si="207"/>
        <v>0</v>
      </c>
      <c r="BJ78" s="98">
        <f t="shared" si="207"/>
        <v>0</v>
      </c>
      <c r="BK78" s="98">
        <f t="shared" si="207"/>
        <v>0</v>
      </c>
      <c r="BL78" s="98">
        <f t="shared" si="207"/>
        <v>0</v>
      </c>
      <c r="BM78" s="98">
        <f t="shared" si="207"/>
        <v>0</v>
      </c>
      <c r="BN78" s="98">
        <f t="shared" si="207"/>
        <v>0</v>
      </c>
      <c r="BO78" s="98">
        <f t="shared" si="207"/>
        <v>0</v>
      </c>
      <c r="BP78" s="98">
        <f t="shared" si="207"/>
        <v>0</v>
      </c>
      <c r="BQ78" s="98">
        <f t="shared" si="207"/>
        <v>0</v>
      </c>
      <c r="BR78" s="98">
        <f t="shared" si="207"/>
        <v>0</v>
      </c>
      <c r="BS78" s="98">
        <f t="shared" si="207"/>
        <v>0</v>
      </c>
      <c r="BT78" s="98">
        <f t="shared" si="207"/>
        <v>0</v>
      </c>
      <c r="BU78" s="98">
        <f t="shared" si="207"/>
        <v>0</v>
      </c>
      <c r="BV78" s="98">
        <f t="shared" ref="BV78:DE78" si="208">IF(ROW()=COLUMN(),"-",(COUNTIF(G1_1,$H78)*COUNTIF(G1_1,BV$7))+(COUNTIF(G1_2,$H78)*COUNTIF(G1_2,BV$7))+(COUNTIF(G1_3,$H78)*COUNTIF(G1_3,BV$7))+(COUNTIF(G1_4,$H78)*COUNTIF(G1_4,BV$7))+(COUNTIF(G1_5,$H78)*COUNTIF(G1_5,BV$7))+(COUNTIF(G1_6,$H78)*COUNTIF(G1_6,BV$7))+(COUNTIF(G1_7,$H78)*COUNTIF(G1_7,BV$7))+(COUNTIF(G1_8,$H78)*COUNTIF(G1_8,BV$7))+(COUNTIF(G1_9,$H78)*COUNTIF(G1_9,BV$7))+(COUNTIF(G1_10,$H78)*COUNTIF(G1_10,BV$7))+(COUNTIF(G2_1,$H78)*COUNTIF(G2_1,BV$7))+(COUNTIF(G2_2,$H78)*COUNTIF(G2_2,BV$7))+(COUNTIF(G2_3,$H78)*COUNTIF(G2_3,BV$7))+(COUNTIF(G2_4,$H78)*COUNTIF(G2_4,BV$7))+(COUNTIF(G2_5,$H78)*COUNTIF(G2_5,BV$7))+(COUNTIF(G2_6,$H78)*COUNTIF(G2_6,BV$7))+(COUNTIF(G2_7,$H78)*COUNTIF(G2_7,BV$7))+(COUNTIF(G2_8,$H78)*COUNTIF(G2_8,BV$7))+(COUNTIF(G2_9,$H78)*COUNTIF(G2_9,BV$7))+(COUNTIF(G2_10,$H78)*COUNTIF(G2_10,BV$7))+BV184)</f>
        <v>0</v>
      </c>
      <c r="BW78" s="98">
        <f t="shared" si="208"/>
        <v>0</v>
      </c>
      <c r="BX78" s="98">
        <f t="shared" si="208"/>
        <v>0</v>
      </c>
      <c r="BY78" s="98">
        <f t="shared" si="208"/>
        <v>0</v>
      </c>
      <c r="BZ78" s="98" t="str">
        <f t="shared" si="208"/>
        <v>-</v>
      </c>
      <c r="CA78" s="98">
        <f t="shared" si="208"/>
        <v>0</v>
      </c>
      <c r="CB78" s="98">
        <f t="shared" si="208"/>
        <v>0</v>
      </c>
      <c r="CC78" s="98">
        <f t="shared" si="208"/>
        <v>0</v>
      </c>
      <c r="CD78" s="98">
        <f t="shared" si="208"/>
        <v>0</v>
      </c>
      <c r="CE78" s="98">
        <f t="shared" si="208"/>
        <v>0</v>
      </c>
      <c r="CF78" s="98">
        <f t="shared" si="208"/>
        <v>0</v>
      </c>
      <c r="CG78" s="98">
        <f t="shared" si="208"/>
        <v>0</v>
      </c>
      <c r="CH78" s="98">
        <f t="shared" si="208"/>
        <v>0</v>
      </c>
      <c r="CI78" s="98">
        <f t="shared" si="208"/>
        <v>0</v>
      </c>
      <c r="CJ78" s="98">
        <f t="shared" si="208"/>
        <v>0</v>
      </c>
      <c r="CK78" s="98">
        <f t="shared" si="208"/>
        <v>0</v>
      </c>
      <c r="CL78" s="98">
        <f t="shared" si="208"/>
        <v>0</v>
      </c>
      <c r="CM78" s="98">
        <f t="shared" si="208"/>
        <v>0</v>
      </c>
      <c r="CN78" s="98">
        <f t="shared" si="208"/>
        <v>0</v>
      </c>
      <c r="CO78" s="98">
        <f t="shared" si="208"/>
        <v>0</v>
      </c>
      <c r="CP78" s="98">
        <f t="shared" si="208"/>
        <v>0</v>
      </c>
      <c r="CQ78" s="98">
        <f t="shared" si="208"/>
        <v>0</v>
      </c>
      <c r="CR78" s="98">
        <f t="shared" si="208"/>
        <v>0</v>
      </c>
      <c r="CS78" s="98">
        <f t="shared" si="208"/>
        <v>0</v>
      </c>
      <c r="CT78" s="98">
        <f t="shared" si="208"/>
        <v>0</v>
      </c>
      <c r="CU78" s="98">
        <f t="shared" si="208"/>
        <v>0</v>
      </c>
      <c r="CV78" s="98">
        <f t="shared" si="208"/>
        <v>0</v>
      </c>
      <c r="CW78" s="98">
        <f t="shared" si="208"/>
        <v>0</v>
      </c>
      <c r="CX78" s="98">
        <f t="shared" si="208"/>
        <v>0</v>
      </c>
      <c r="CY78" s="98">
        <f t="shared" si="208"/>
        <v>0</v>
      </c>
      <c r="CZ78" s="98">
        <f t="shared" si="208"/>
        <v>0</v>
      </c>
      <c r="DA78" s="98">
        <f t="shared" si="208"/>
        <v>0</v>
      </c>
      <c r="DB78" s="98">
        <f t="shared" si="208"/>
        <v>0</v>
      </c>
      <c r="DC78" s="98">
        <f t="shared" si="208"/>
        <v>0</v>
      </c>
      <c r="DD78" s="98">
        <f t="shared" si="208"/>
        <v>0</v>
      </c>
      <c r="DE78" s="98">
        <f t="shared" si="208"/>
        <v>0</v>
      </c>
      <c r="DF78">
        <f t="shared" si="199"/>
        <v>0</v>
      </c>
    </row>
    <row r="79" spans="8:110" ht="15.75">
      <c r="H79" s="64">
        <f>Registration!B80</f>
        <v>70</v>
      </c>
      <c r="I79" s="1" t="str">
        <f>Registration!C80</f>
        <v>player 70</v>
      </c>
      <c r="J79" s="98">
        <f t="shared" ref="J79:AO79" si="209">IF(ROW()=COLUMN(),"-",(COUNTIF(G1_1,$H79)*COUNTIF(G1_1,J$7))+(COUNTIF(G1_2,$H79)*COUNTIF(G1_2,J$7))+(COUNTIF(G1_3,$H79)*COUNTIF(G1_3,J$7))+(COUNTIF(G1_4,$H79)*COUNTIF(G1_4,J$7))+(COUNTIF(G1_5,$H79)*COUNTIF(G1_5,J$7))+(COUNTIF(G1_6,$H79)*COUNTIF(G1_6,J$7))+(COUNTIF(G1_7,$H79)*COUNTIF(G1_7,J$7))+(COUNTIF(G1_8,$H79)*COUNTIF(G1_8,J$7))+(COUNTIF(G1_9,$H79)*COUNTIF(G1_9,J$7))+(COUNTIF(G1_10,$H79)*COUNTIF(G1_10,J$7))+(COUNTIF(G2_1,$H79)*COUNTIF(G2_1,J$7))+(COUNTIF(G2_2,$H79)*COUNTIF(G2_2,J$7))+(COUNTIF(G2_3,$H79)*COUNTIF(G2_3,J$7))+(COUNTIF(G2_4,$H79)*COUNTIF(G2_4,J$7))+(COUNTIF(G2_5,$H79)*COUNTIF(G2_5,J$7))+(COUNTIF(G2_6,$H79)*COUNTIF(G2_6,J$7))+(COUNTIF(G2_7,$H79)*COUNTIF(G2_7,J$7))+(COUNTIF(G2_8,$H79)*COUNTIF(G2_8,J$7))+(COUNTIF(G2_9,$H79)*COUNTIF(G2_9,J$7))+(COUNTIF(G2_10,$H79)*COUNTIF(G2_10,J$7))+J185)</f>
        <v>0</v>
      </c>
      <c r="K79" s="98">
        <f t="shared" si="209"/>
        <v>0</v>
      </c>
      <c r="L79" s="98">
        <f t="shared" si="209"/>
        <v>0</v>
      </c>
      <c r="M79" s="98">
        <f t="shared" si="209"/>
        <v>0</v>
      </c>
      <c r="N79" s="98">
        <f t="shared" si="209"/>
        <v>0</v>
      </c>
      <c r="O79" s="98">
        <f t="shared" si="209"/>
        <v>0</v>
      </c>
      <c r="P79" s="98">
        <f t="shared" si="209"/>
        <v>0</v>
      </c>
      <c r="Q79" s="98">
        <f t="shared" si="209"/>
        <v>0</v>
      </c>
      <c r="R79" s="98">
        <f t="shared" si="209"/>
        <v>0</v>
      </c>
      <c r="S79" s="98">
        <f t="shared" si="209"/>
        <v>0</v>
      </c>
      <c r="T79" s="98">
        <f t="shared" si="209"/>
        <v>0</v>
      </c>
      <c r="U79" s="98">
        <f t="shared" si="209"/>
        <v>0</v>
      </c>
      <c r="V79" s="98">
        <f t="shared" si="209"/>
        <v>0</v>
      </c>
      <c r="W79" s="98">
        <f t="shared" si="209"/>
        <v>0</v>
      </c>
      <c r="X79" s="98">
        <f t="shared" si="209"/>
        <v>0</v>
      </c>
      <c r="Y79" s="98">
        <f t="shared" si="209"/>
        <v>0</v>
      </c>
      <c r="Z79" s="98">
        <f t="shared" si="209"/>
        <v>0</v>
      </c>
      <c r="AA79" s="98">
        <f t="shared" si="209"/>
        <v>0</v>
      </c>
      <c r="AB79" s="98">
        <f t="shared" si="209"/>
        <v>0</v>
      </c>
      <c r="AC79" s="98">
        <f t="shared" si="209"/>
        <v>0</v>
      </c>
      <c r="AD79" s="98">
        <f t="shared" si="209"/>
        <v>0</v>
      </c>
      <c r="AE79" s="98">
        <f t="shared" si="209"/>
        <v>0</v>
      </c>
      <c r="AF79" s="98">
        <f t="shared" si="209"/>
        <v>0</v>
      </c>
      <c r="AG79" s="98">
        <f t="shared" si="209"/>
        <v>0</v>
      </c>
      <c r="AH79" s="98">
        <f t="shared" si="209"/>
        <v>0</v>
      </c>
      <c r="AI79" s="98">
        <f t="shared" si="209"/>
        <v>0</v>
      </c>
      <c r="AJ79" s="98">
        <f t="shared" si="209"/>
        <v>0</v>
      </c>
      <c r="AK79" s="98">
        <f t="shared" si="209"/>
        <v>0</v>
      </c>
      <c r="AL79" s="98">
        <f t="shared" si="209"/>
        <v>0</v>
      </c>
      <c r="AM79" s="98">
        <f t="shared" si="209"/>
        <v>0</v>
      </c>
      <c r="AN79" s="98">
        <f t="shared" si="209"/>
        <v>0</v>
      </c>
      <c r="AO79" s="98">
        <f t="shared" si="209"/>
        <v>0</v>
      </c>
      <c r="AP79" s="98">
        <f t="shared" ref="AP79:BU79" si="210">IF(ROW()=COLUMN(),"-",(COUNTIF(G1_1,$H79)*COUNTIF(G1_1,AP$7))+(COUNTIF(G1_2,$H79)*COUNTIF(G1_2,AP$7))+(COUNTIF(G1_3,$H79)*COUNTIF(G1_3,AP$7))+(COUNTIF(G1_4,$H79)*COUNTIF(G1_4,AP$7))+(COUNTIF(G1_5,$H79)*COUNTIF(G1_5,AP$7))+(COUNTIF(G1_6,$H79)*COUNTIF(G1_6,AP$7))+(COUNTIF(G1_7,$H79)*COUNTIF(G1_7,AP$7))+(COUNTIF(G1_8,$H79)*COUNTIF(G1_8,AP$7))+(COUNTIF(G1_9,$H79)*COUNTIF(G1_9,AP$7))+(COUNTIF(G1_10,$H79)*COUNTIF(G1_10,AP$7))+(COUNTIF(G2_1,$H79)*COUNTIF(G2_1,AP$7))+(COUNTIF(G2_2,$H79)*COUNTIF(G2_2,AP$7))+(COUNTIF(G2_3,$H79)*COUNTIF(G2_3,AP$7))+(COUNTIF(G2_4,$H79)*COUNTIF(G2_4,AP$7))+(COUNTIF(G2_5,$H79)*COUNTIF(G2_5,AP$7))+(COUNTIF(G2_6,$H79)*COUNTIF(G2_6,AP$7))+(COUNTIF(G2_7,$H79)*COUNTIF(G2_7,AP$7))+(COUNTIF(G2_8,$H79)*COUNTIF(G2_8,AP$7))+(COUNTIF(G2_9,$H79)*COUNTIF(G2_9,AP$7))+(COUNTIF(G2_10,$H79)*COUNTIF(G2_10,AP$7))+AP185)</f>
        <v>0</v>
      </c>
      <c r="AQ79" s="98">
        <f t="shared" si="210"/>
        <v>0</v>
      </c>
      <c r="AR79" s="98">
        <f t="shared" si="210"/>
        <v>0</v>
      </c>
      <c r="AS79" s="98">
        <f t="shared" si="210"/>
        <v>0</v>
      </c>
      <c r="AT79" s="98">
        <f t="shared" si="210"/>
        <v>0</v>
      </c>
      <c r="AU79" s="98">
        <f t="shared" si="210"/>
        <v>0</v>
      </c>
      <c r="AV79" s="98">
        <f t="shared" si="210"/>
        <v>0</v>
      </c>
      <c r="AW79" s="98">
        <f t="shared" si="210"/>
        <v>0</v>
      </c>
      <c r="AX79" s="98">
        <f t="shared" si="210"/>
        <v>0</v>
      </c>
      <c r="AY79" s="98">
        <f t="shared" si="210"/>
        <v>0</v>
      </c>
      <c r="AZ79" s="98">
        <f t="shared" si="210"/>
        <v>0</v>
      </c>
      <c r="BA79" s="98">
        <f t="shared" si="210"/>
        <v>0</v>
      </c>
      <c r="BB79" s="98">
        <f t="shared" si="210"/>
        <v>0</v>
      </c>
      <c r="BC79" s="98">
        <f t="shared" si="210"/>
        <v>0</v>
      </c>
      <c r="BD79" s="98">
        <f t="shared" si="210"/>
        <v>0</v>
      </c>
      <c r="BE79" s="98">
        <f t="shared" si="210"/>
        <v>0</v>
      </c>
      <c r="BF79" s="98">
        <f t="shared" si="210"/>
        <v>0</v>
      </c>
      <c r="BG79" s="98">
        <f t="shared" si="210"/>
        <v>0</v>
      </c>
      <c r="BH79" s="98">
        <f t="shared" si="210"/>
        <v>0</v>
      </c>
      <c r="BI79" s="98">
        <f t="shared" si="210"/>
        <v>0</v>
      </c>
      <c r="BJ79" s="98">
        <f t="shared" si="210"/>
        <v>0</v>
      </c>
      <c r="BK79" s="98">
        <f t="shared" si="210"/>
        <v>0</v>
      </c>
      <c r="BL79" s="98">
        <f t="shared" si="210"/>
        <v>0</v>
      </c>
      <c r="BM79" s="98">
        <f t="shared" si="210"/>
        <v>0</v>
      </c>
      <c r="BN79" s="98">
        <f t="shared" si="210"/>
        <v>0</v>
      </c>
      <c r="BO79" s="98">
        <f t="shared" si="210"/>
        <v>0</v>
      </c>
      <c r="BP79" s="98">
        <f t="shared" si="210"/>
        <v>0</v>
      </c>
      <c r="BQ79" s="98">
        <f t="shared" si="210"/>
        <v>0</v>
      </c>
      <c r="BR79" s="98">
        <f t="shared" si="210"/>
        <v>0</v>
      </c>
      <c r="BS79" s="98">
        <f t="shared" si="210"/>
        <v>0</v>
      </c>
      <c r="BT79" s="98">
        <f t="shared" si="210"/>
        <v>0</v>
      </c>
      <c r="BU79" s="98">
        <f t="shared" si="210"/>
        <v>0</v>
      </c>
      <c r="BV79" s="98">
        <f t="shared" ref="BV79:DE79" si="211">IF(ROW()=COLUMN(),"-",(COUNTIF(G1_1,$H79)*COUNTIF(G1_1,BV$7))+(COUNTIF(G1_2,$H79)*COUNTIF(G1_2,BV$7))+(COUNTIF(G1_3,$H79)*COUNTIF(G1_3,BV$7))+(COUNTIF(G1_4,$H79)*COUNTIF(G1_4,BV$7))+(COUNTIF(G1_5,$H79)*COUNTIF(G1_5,BV$7))+(COUNTIF(G1_6,$H79)*COUNTIF(G1_6,BV$7))+(COUNTIF(G1_7,$H79)*COUNTIF(G1_7,BV$7))+(COUNTIF(G1_8,$H79)*COUNTIF(G1_8,BV$7))+(COUNTIF(G1_9,$H79)*COUNTIF(G1_9,BV$7))+(COUNTIF(G1_10,$H79)*COUNTIF(G1_10,BV$7))+(COUNTIF(G2_1,$H79)*COUNTIF(G2_1,BV$7))+(COUNTIF(G2_2,$H79)*COUNTIF(G2_2,BV$7))+(COUNTIF(G2_3,$H79)*COUNTIF(G2_3,BV$7))+(COUNTIF(G2_4,$H79)*COUNTIF(G2_4,BV$7))+(COUNTIF(G2_5,$H79)*COUNTIF(G2_5,BV$7))+(COUNTIF(G2_6,$H79)*COUNTIF(G2_6,BV$7))+(COUNTIF(G2_7,$H79)*COUNTIF(G2_7,BV$7))+(COUNTIF(G2_8,$H79)*COUNTIF(G2_8,BV$7))+(COUNTIF(G2_9,$H79)*COUNTIF(G2_9,BV$7))+(COUNTIF(G2_10,$H79)*COUNTIF(G2_10,BV$7))+BV185)</f>
        <v>0</v>
      </c>
      <c r="BW79" s="98">
        <f t="shared" si="211"/>
        <v>0</v>
      </c>
      <c r="BX79" s="98">
        <f t="shared" si="211"/>
        <v>0</v>
      </c>
      <c r="BY79" s="98">
        <f t="shared" si="211"/>
        <v>0</v>
      </c>
      <c r="BZ79" s="98">
        <f t="shared" si="211"/>
        <v>0</v>
      </c>
      <c r="CA79" s="98" t="str">
        <f t="shared" si="211"/>
        <v>-</v>
      </c>
      <c r="CB79" s="98">
        <f t="shared" si="211"/>
        <v>0</v>
      </c>
      <c r="CC79" s="98">
        <f t="shared" si="211"/>
        <v>0</v>
      </c>
      <c r="CD79" s="98">
        <f t="shared" si="211"/>
        <v>0</v>
      </c>
      <c r="CE79" s="98">
        <f t="shared" si="211"/>
        <v>0</v>
      </c>
      <c r="CF79" s="98">
        <f t="shared" si="211"/>
        <v>0</v>
      </c>
      <c r="CG79" s="98">
        <f t="shared" si="211"/>
        <v>0</v>
      </c>
      <c r="CH79" s="98">
        <f t="shared" si="211"/>
        <v>0</v>
      </c>
      <c r="CI79" s="98">
        <f t="shared" si="211"/>
        <v>0</v>
      </c>
      <c r="CJ79" s="98">
        <f t="shared" si="211"/>
        <v>0</v>
      </c>
      <c r="CK79" s="98">
        <f t="shared" si="211"/>
        <v>0</v>
      </c>
      <c r="CL79" s="98">
        <f t="shared" si="211"/>
        <v>0</v>
      </c>
      <c r="CM79" s="98">
        <f t="shared" si="211"/>
        <v>0</v>
      </c>
      <c r="CN79" s="98">
        <f t="shared" si="211"/>
        <v>0</v>
      </c>
      <c r="CO79" s="98">
        <f t="shared" si="211"/>
        <v>0</v>
      </c>
      <c r="CP79" s="98">
        <f t="shared" si="211"/>
        <v>0</v>
      </c>
      <c r="CQ79" s="98">
        <f t="shared" si="211"/>
        <v>0</v>
      </c>
      <c r="CR79" s="98">
        <f t="shared" si="211"/>
        <v>0</v>
      </c>
      <c r="CS79" s="98">
        <f t="shared" si="211"/>
        <v>0</v>
      </c>
      <c r="CT79" s="98">
        <f t="shared" si="211"/>
        <v>0</v>
      </c>
      <c r="CU79" s="98">
        <f t="shared" si="211"/>
        <v>0</v>
      </c>
      <c r="CV79" s="98">
        <f t="shared" si="211"/>
        <v>0</v>
      </c>
      <c r="CW79" s="98">
        <f t="shared" si="211"/>
        <v>0</v>
      </c>
      <c r="CX79" s="98">
        <f t="shared" si="211"/>
        <v>0</v>
      </c>
      <c r="CY79" s="98">
        <f t="shared" si="211"/>
        <v>0</v>
      </c>
      <c r="CZ79" s="98">
        <f t="shared" si="211"/>
        <v>0</v>
      </c>
      <c r="DA79" s="98">
        <f t="shared" si="211"/>
        <v>0</v>
      </c>
      <c r="DB79" s="98">
        <f t="shared" si="211"/>
        <v>0</v>
      </c>
      <c r="DC79" s="98">
        <f t="shared" si="211"/>
        <v>0</v>
      </c>
      <c r="DD79" s="98">
        <f t="shared" si="211"/>
        <v>0</v>
      </c>
      <c r="DE79" s="98">
        <f t="shared" si="211"/>
        <v>0</v>
      </c>
      <c r="DF79">
        <f t="shared" si="199"/>
        <v>0</v>
      </c>
    </row>
    <row r="80" spans="8:110" ht="15.75">
      <c r="H80" s="64">
        <f>Registration!B81</f>
        <v>71</v>
      </c>
      <c r="I80" s="1" t="str">
        <f>Registration!C81</f>
        <v>player 71</v>
      </c>
      <c r="J80" s="98">
        <f t="shared" ref="J80:AO80" si="212">IF(ROW()=COLUMN(),"-",(COUNTIF(G1_1,$H80)*COUNTIF(G1_1,J$7))+(COUNTIF(G1_2,$H80)*COUNTIF(G1_2,J$7))+(COUNTIF(G1_3,$H80)*COUNTIF(G1_3,J$7))+(COUNTIF(G1_4,$H80)*COUNTIF(G1_4,J$7))+(COUNTIF(G1_5,$H80)*COUNTIF(G1_5,J$7))+(COUNTIF(G1_6,$H80)*COUNTIF(G1_6,J$7))+(COUNTIF(G1_7,$H80)*COUNTIF(G1_7,J$7))+(COUNTIF(G1_8,$H80)*COUNTIF(G1_8,J$7))+(COUNTIF(G1_9,$H80)*COUNTIF(G1_9,J$7))+(COUNTIF(G1_10,$H80)*COUNTIF(G1_10,J$7))+(COUNTIF(G2_1,$H80)*COUNTIF(G2_1,J$7))+(COUNTIF(G2_2,$H80)*COUNTIF(G2_2,J$7))+(COUNTIF(G2_3,$H80)*COUNTIF(G2_3,J$7))+(COUNTIF(G2_4,$H80)*COUNTIF(G2_4,J$7))+(COUNTIF(G2_5,$H80)*COUNTIF(G2_5,J$7))+(COUNTIF(G2_6,$H80)*COUNTIF(G2_6,J$7))+(COUNTIF(G2_7,$H80)*COUNTIF(G2_7,J$7))+(COUNTIF(G2_8,$H80)*COUNTIF(G2_8,J$7))+(COUNTIF(G2_9,$H80)*COUNTIF(G2_9,J$7))+(COUNTIF(G2_10,$H80)*COUNTIF(G2_10,J$7))+J186)</f>
        <v>0</v>
      </c>
      <c r="K80" s="98">
        <f t="shared" si="212"/>
        <v>0</v>
      </c>
      <c r="L80" s="98">
        <f t="shared" si="212"/>
        <v>0</v>
      </c>
      <c r="M80" s="98">
        <f t="shared" si="212"/>
        <v>0</v>
      </c>
      <c r="N80" s="98">
        <f t="shared" si="212"/>
        <v>0</v>
      </c>
      <c r="O80" s="98">
        <f t="shared" si="212"/>
        <v>0</v>
      </c>
      <c r="P80" s="98">
        <f t="shared" si="212"/>
        <v>0</v>
      </c>
      <c r="Q80" s="98">
        <f t="shared" si="212"/>
        <v>0</v>
      </c>
      <c r="R80" s="98">
        <f t="shared" si="212"/>
        <v>0</v>
      </c>
      <c r="S80" s="98">
        <f t="shared" si="212"/>
        <v>0</v>
      </c>
      <c r="T80" s="98">
        <f t="shared" si="212"/>
        <v>0</v>
      </c>
      <c r="U80" s="98">
        <f t="shared" si="212"/>
        <v>0</v>
      </c>
      <c r="V80" s="98">
        <f t="shared" si="212"/>
        <v>0</v>
      </c>
      <c r="W80" s="98">
        <f t="shared" si="212"/>
        <v>0</v>
      </c>
      <c r="X80" s="98">
        <f t="shared" si="212"/>
        <v>0</v>
      </c>
      <c r="Y80" s="98">
        <f t="shared" si="212"/>
        <v>0</v>
      </c>
      <c r="Z80" s="98">
        <f t="shared" si="212"/>
        <v>0</v>
      </c>
      <c r="AA80" s="98">
        <f t="shared" si="212"/>
        <v>0</v>
      </c>
      <c r="AB80" s="98">
        <f t="shared" si="212"/>
        <v>0</v>
      </c>
      <c r="AC80" s="98">
        <f t="shared" si="212"/>
        <v>0</v>
      </c>
      <c r="AD80" s="98">
        <f t="shared" si="212"/>
        <v>0</v>
      </c>
      <c r="AE80" s="98">
        <f t="shared" si="212"/>
        <v>0</v>
      </c>
      <c r="AF80" s="98">
        <f t="shared" si="212"/>
        <v>0</v>
      </c>
      <c r="AG80" s="98">
        <f t="shared" si="212"/>
        <v>0</v>
      </c>
      <c r="AH80" s="98">
        <f t="shared" si="212"/>
        <v>0</v>
      </c>
      <c r="AI80" s="98">
        <f t="shared" si="212"/>
        <v>0</v>
      </c>
      <c r="AJ80" s="98">
        <f t="shared" si="212"/>
        <v>0</v>
      </c>
      <c r="AK80" s="98">
        <f t="shared" si="212"/>
        <v>0</v>
      </c>
      <c r="AL80" s="98">
        <f t="shared" si="212"/>
        <v>0</v>
      </c>
      <c r="AM80" s="98">
        <f t="shared" si="212"/>
        <v>0</v>
      </c>
      <c r="AN80" s="98">
        <f t="shared" si="212"/>
        <v>0</v>
      </c>
      <c r="AO80" s="98">
        <f t="shared" si="212"/>
        <v>0</v>
      </c>
      <c r="AP80" s="98">
        <f t="shared" ref="AP80:BU80" si="213">IF(ROW()=COLUMN(),"-",(COUNTIF(G1_1,$H80)*COUNTIF(G1_1,AP$7))+(COUNTIF(G1_2,$H80)*COUNTIF(G1_2,AP$7))+(COUNTIF(G1_3,$H80)*COUNTIF(G1_3,AP$7))+(COUNTIF(G1_4,$H80)*COUNTIF(G1_4,AP$7))+(COUNTIF(G1_5,$H80)*COUNTIF(G1_5,AP$7))+(COUNTIF(G1_6,$H80)*COUNTIF(G1_6,AP$7))+(COUNTIF(G1_7,$H80)*COUNTIF(G1_7,AP$7))+(COUNTIF(G1_8,$H80)*COUNTIF(G1_8,AP$7))+(COUNTIF(G1_9,$H80)*COUNTIF(G1_9,AP$7))+(COUNTIF(G1_10,$H80)*COUNTIF(G1_10,AP$7))+(COUNTIF(G2_1,$H80)*COUNTIF(G2_1,AP$7))+(COUNTIF(G2_2,$H80)*COUNTIF(G2_2,AP$7))+(COUNTIF(G2_3,$H80)*COUNTIF(G2_3,AP$7))+(COUNTIF(G2_4,$H80)*COUNTIF(G2_4,AP$7))+(COUNTIF(G2_5,$H80)*COUNTIF(G2_5,AP$7))+(COUNTIF(G2_6,$H80)*COUNTIF(G2_6,AP$7))+(COUNTIF(G2_7,$H80)*COUNTIF(G2_7,AP$7))+(COUNTIF(G2_8,$H80)*COUNTIF(G2_8,AP$7))+(COUNTIF(G2_9,$H80)*COUNTIF(G2_9,AP$7))+(COUNTIF(G2_10,$H80)*COUNTIF(G2_10,AP$7))+AP186)</f>
        <v>0</v>
      </c>
      <c r="AQ80" s="98">
        <f t="shared" si="213"/>
        <v>0</v>
      </c>
      <c r="AR80" s="98">
        <f t="shared" si="213"/>
        <v>0</v>
      </c>
      <c r="AS80" s="98">
        <f t="shared" si="213"/>
        <v>0</v>
      </c>
      <c r="AT80" s="98">
        <f t="shared" si="213"/>
        <v>0</v>
      </c>
      <c r="AU80" s="98">
        <f t="shared" si="213"/>
        <v>0</v>
      </c>
      <c r="AV80" s="98">
        <f t="shared" si="213"/>
        <v>0</v>
      </c>
      <c r="AW80" s="98">
        <f t="shared" si="213"/>
        <v>0</v>
      </c>
      <c r="AX80" s="98">
        <f t="shared" si="213"/>
        <v>0</v>
      </c>
      <c r="AY80" s="98">
        <f t="shared" si="213"/>
        <v>0</v>
      </c>
      <c r="AZ80" s="98">
        <f t="shared" si="213"/>
        <v>0</v>
      </c>
      <c r="BA80" s="98">
        <f t="shared" si="213"/>
        <v>0</v>
      </c>
      <c r="BB80" s="98">
        <f t="shared" si="213"/>
        <v>0</v>
      </c>
      <c r="BC80" s="98">
        <f t="shared" si="213"/>
        <v>0</v>
      </c>
      <c r="BD80" s="98">
        <f t="shared" si="213"/>
        <v>0</v>
      </c>
      <c r="BE80" s="98">
        <f t="shared" si="213"/>
        <v>0</v>
      </c>
      <c r="BF80" s="98">
        <f t="shared" si="213"/>
        <v>0</v>
      </c>
      <c r="BG80" s="98">
        <f t="shared" si="213"/>
        <v>0</v>
      </c>
      <c r="BH80" s="98">
        <f t="shared" si="213"/>
        <v>0</v>
      </c>
      <c r="BI80" s="98">
        <f t="shared" si="213"/>
        <v>0</v>
      </c>
      <c r="BJ80" s="98">
        <f t="shared" si="213"/>
        <v>0</v>
      </c>
      <c r="BK80" s="98">
        <f t="shared" si="213"/>
        <v>0</v>
      </c>
      <c r="BL80" s="98">
        <f t="shared" si="213"/>
        <v>0</v>
      </c>
      <c r="BM80" s="98">
        <f t="shared" si="213"/>
        <v>0</v>
      </c>
      <c r="BN80" s="98">
        <f t="shared" si="213"/>
        <v>0</v>
      </c>
      <c r="BO80" s="98">
        <f t="shared" si="213"/>
        <v>0</v>
      </c>
      <c r="BP80" s="98">
        <f t="shared" si="213"/>
        <v>0</v>
      </c>
      <c r="BQ80" s="98">
        <f t="shared" si="213"/>
        <v>0</v>
      </c>
      <c r="BR80" s="98">
        <f t="shared" si="213"/>
        <v>0</v>
      </c>
      <c r="BS80" s="98">
        <f t="shared" si="213"/>
        <v>0</v>
      </c>
      <c r="BT80" s="98">
        <f t="shared" si="213"/>
        <v>0</v>
      </c>
      <c r="BU80" s="98">
        <f t="shared" si="213"/>
        <v>0</v>
      </c>
      <c r="BV80" s="98">
        <f t="shared" ref="BV80:DE80" si="214">IF(ROW()=COLUMN(),"-",(COUNTIF(G1_1,$H80)*COUNTIF(G1_1,BV$7))+(COUNTIF(G1_2,$H80)*COUNTIF(G1_2,BV$7))+(COUNTIF(G1_3,$H80)*COUNTIF(G1_3,BV$7))+(COUNTIF(G1_4,$H80)*COUNTIF(G1_4,BV$7))+(COUNTIF(G1_5,$H80)*COUNTIF(G1_5,BV$7))+(COUNTIF(G1_6,$H80)*COUNTIF(G1_6,BV$7))+(COUNTIF(G1_7,$H80)*COUNTIF(G1_7,BV$7))+(COUNTIF(G1_8,$H80)*COUNTIF(G1_8,BV$7))+(COUNTIF(G1_9,$H80)*COUNTIF(G1_9,BV$7))+(COUNTIF(G1_10,$H80)*COUNTIF(G1_10,BV$7))+(COUNTIF(G2_1,$H80)*COUNTIF(G2_1,BV$7))+(COUNTIF(G2_2,$H80)*COUNTIF(G2_2,BV$7))+(COUNTIF(G2_3,$H80)*COUNTIF(G2_3,BV$7))+(COUNTIF(G2_4,$H80)*COUNTIF(G2_4,BV$7))+(COUNTIF(G2_5,$H80)*COUNTIF(G2_5,BV$7))+(COUNTIF(G2_6,$H80)*COUNTIF(G2_6,BV$7))+(COUNTIF(G2_7,$H80)*COUNTIF(G2_7,BV$7))+(COUNTIF(G2_8,$H80)*COUNTIF(G2_8,BV$7))+(COUNTIF(G2_9,$H80)*COUNTIF(G2_9,BV$7))+(COUNTIF(G2_10,$H80)*COUNTIF(G2_10,BV$7))+BV186)</f>
        <v>0</v>
      </c>
      <c r="BW80" s="98">
        <f t="shared" si="214"/>
        <v>0</v>
      </c>
      <c r="BX80" s="98">
        <f t="shared" si="214"/>
        <v>0</v>
      </c>
      <c r="BY80" s="98">
        <f t="shared" si="214"/>
        <v>0</v>
      </c>
      <c r="BZ80" s="98">
        <f t="shared" si="214"/>
        <v>0</v>
      </c>
      <c r="CA80" s="98">
        <f t="shared" si="214"/>
        <v>0</v>
      </c>
      <c r="CB80" s="98" t="str">
        <f t="shared" si="214"/>
        <v>-</v>
      </c>
      <c r="CC80" s="98">
        <f t="shared" si="214"/>
        <v>0</v>
      </c>
      <c r="CD80" s="98">
        <f t="shared" si="214"/>
        <v>0</v>
      </c>
      <c r="CE80" s="98">
        <f t="shared" si="214"/>
        <v>0</v>
      </c>
      <c r="CF80" s="98">
        <f t="shared" si="214"/>
        <v>0</v>
      </c>
      <c r="CG80" s="98">
        <f t="shared" si="214"/>
        <v>0</v>
      </c>
      <c r="CH80" s="98">
        <f t="shared" si="214"/>
        <v>0</v>
      </c>
      <c r="CI80" s="98">
        <f t="shared" si="214"/>
        <v>0</v>
      </c>
      <c r="CJ80" s="98">
        <f t="shared" si="214"/>
        <v>0</v>
      </c>
      <c r="CK80" s="98">
        <f t="shared" si="214"/>
        <v>0</v>
      </c>
      <c r="CL80" s="98">
        <f t="shared" si="214"/>
        <v>0</v>
      </c>
      <c r="CM80" s="98">
        <f t="shared" si="214"/>
        <v>0</v>
      </c>
      <c r="CN80" s="98">
        <f t="shared" si="214"/>
        <v>0</v>
      </c>
      <c r="CO80" s="98">
        <f t="shared" si="214"/>
        <v>0</v>
      </c>
      <c r="CP80" s="98">
        <f t="shared" si="214"/>
        <v>0</v>
      </c>
      <c r="CQ80" s="98">
        <f t="shared" si="214"/>
        <v>0</v>
      </c>
      <c r="CR80" s="98">
        <f t="shared" si="214"/>
        <v>0</v>
      </c>
      <c r="CS80" s="98">
        <f t="shared" si="214"/>
        <v>0</v>
      </c>
      <c r="CT80" s="98">
        <f t="shared" si="214"/>
        <v>0</v>
      </c>
      <c r="CU80" s="98">
        <f t="shared" si="214"/>
        <v>0</v>
      </c>
      <c r="CV80" s="98">
        <f t="shared" si="214"/>
        <v>0</v>
      </c>
      <c r="CW80" s="98">
        <f t="shared" si="214"/>
        <v>0</v>
      </c>
      <c r="CX80" s="98">
        <f t="shared" si="214"/>
        <v>0</v>
      </c>
      <c r="CY80" s="98">
        <f t="shared" si="214"/>
        <v>0</v>
      </c>
      <c r="CZ80" s="98">
        <f t="shared" si="214"/>
        <v>0</v>
      </c>
      <c r="DA80" s="98">
        <f t="shared" si="214"/>
        <v>0</v>
      </c>
      <c r="DB80" s="98">
        <f t="shared" si="214"/>
        <v>0</v>
      </c>
      <c r="DC80" s="98">
        <f t="shared" si="214"/>
        <v>0</v>
      </c>
      <c r="DD80" s="98">
        <f t="shared" si="214"/>
        <v>0</v>
      </c>
      <c r="DE80" s="98">
        <f t="shared" si="214"/>
        <v>0</v>
      </c>
      <c r="DF80">
        <f t="shared" si="199"/>
        <v>0</v>
      </c>
    </row>
    <row r="81" spans="8:110" ht="15.75">
      <c r="H81" s="64">
        <f>Registration!B82</f>
        <v>72</v>
      </c>
      <c r="I81" s="1" t="str">
        <f>Registration!C82</f>
        <v>player 72</v>
      </c>
      <c r="J81" s="98">
        <f t="shared" ref="J81:AO81" si="215">IF(ROW()=COLUMN(),"-",(COUNTIF(G1_1,$H81)*COUNTIF(G1_1,J$7))+(COUNTIF(G1_2,$H81)*COUNTIF(G1_2,J$7))+(COUNTIF(G1_3,$H81)*COUNTIF(G1_3,J$7))+(COUNTIF(G1_4,$H81)*COUNTIF(G1_4,J$7))+(COUNTIF(G1_5,$H81)*COUNTIF(G1_5,J$7))+(COUNTIF(G1_6,$H81)*COUNTIF(G1_6,J$7))+(COUNTIF(G1_7,$H81)*COUNTIF(G1_7,J$7))+(COUNTIF(G1_8,$H81)*COUNTIF(G1_8,J$7))+(COUNTIF(G1_9,$H81)*COUNTIF(G1_9,J$7))+(COUNTIF(G1_10,$H81)*COUNTIF(G1_10,J$7))+(COUNTIF(G2_1,$H81)*COUNTIF(G2_1,J$7))+(COUNTIF(G2_2,$H81)*COUNTIF(G2_2,J$7))+(COUNTIF(G2_3,$H81)*COUNTIF(G2_3,J$7))+(COUNTIF(G2_4,$H81)*COUNTIF(G2_4,J$7))+(COUNTIF(G2_5,$H81)*COUNTIF(G2_5,J$7))+(COUNTIF(G2_6,$H81)*COUNTIF(G2_6,J$7))+(COUNTIF(G2_7,$H81)*COUNTIF(G2_7,J$7))+(COUNTIF(G2_8,$H81)*COUNTIF(G2_8,J$7))+(COUNTIF(G2_9,$H81)*COUNTIF(G2_9,J$7))+(COUNTIF(G2_10,$H81)*COUNTIF(G2_10,J$7))+J187)</f>
        <v>0</v>
      </c>
      <c r="K81" s="98">
        <f t="shared" si="215"/>
        <v>0</v>
      </c>
      <c r="L81" s="98">
        <f t="shared" si="215"/>
        <v>0</v>
      </c>
      <c r="M81" s="98">
        <f t="shared" si="215"/>
        <v>0</v>
      </c>
      <c r="N81" s="98">
        <f t="shared" si="215"/>
        <v>0</v>
      </c>
      <c r="O81" s="98">
        <f t="shared" si="215"/>
        <v>0</v>
      </c>
      <c r="P81" s="98">
        <f t="shared" si="215"/>
        <v>0</v>
      </c>
      <c r="Q81" s="98">
        <f t="shared" si="215"/>
        <v>0</v>
      </c>
      <c r="R81" s="98">
        <f t="shared" si="215"/>
        <v>0</v>
      </c>
      <c r="S81" s="98">
        <f t="shared" si="215"/>
        <v>0</v>
      </c>
      <c r="T81" s="98">
        <f t="shared" si="215"/>
        <v>0</v>
      </c>
      <c r="U81" s="98">
        <f t="shared" si="215"/>
        <v>0</v>
      </c>
      <c r="V81" s="98">
        <f t="shared" si="215"/>
        <v>0</v>
      </c>
      <c r="W81" s="98">
        <f t="shared" si="215"/>
        <v>0</v>
      </c>
      <c r="X81" s="98">
        <f t="shared" si="215"/>
        <v>0</v>
      </c>
      <c r="Y81" s="98">
        <f t="shared" si="215"/>
        <v>0</v>
      </c>
      <c r="Z81" s="98">
        <f t="shared" si="215"/>
        <v>0</v>
      </c>
      <c r="AA81" s="98">
        <f t="shared" si="215"/>
        <v>0</v>
      </c>
      <c r="AB81" s="98">
        <f t="shared" si="215"/>
        <v>0</v>
      </c>
      <c r="AC81" s="98">
        <f t="shared" si="215"/>
        <v>0</v>
      </c>
      <c r="AD81" s="98">
        <f t="shared" si="215"/>
        <v>0</v>
      </c>
      <c r="AE81" s="98">
        <f t="shared" si="215"/>
        <v>0</v>
      </c>
      <c r="AF81" s="98">
        <f t="shared" si="215"/>
        <v>0</v>
      </c>
      <c r="AG81" s="98">
        <f t="shared" si="215"/>
        <v>0</v>
      </c>
      <c r="AH81" s="98">
        <f t="shared" si="215"/>
        <v>0</v>
      </c>
      <c r="AI81" s="98">
        <f t="shared" si="215"/>
        <v>0</v>
      </c>
      <c r="AJ81" s="98">
        <f t="shared" si="215"/>
        <v>0</v>
      </c>
      <c r="AK81" s="98">
        <f t="shared" si="215"/>
        <v>0</v>
      </c>
      <c r="AL81" s="98">
        <f t="shared" si="215"/>
        <v>0</v>
      </c>
      <c r="AM81" s="98">
        <f t="shared" si="215"/>
        <v>0</v>
      </c>
      <c r="AN81" s="98">
        <f t="shared" si="215"/>
        <v>0</v>
      </c>
      <c r="AO81" s="98">
        <f t="shared" si="215"/>
        <v>0</v>
      </c>
      <c r="AP81" s="98">
        <f t="shared" ref="AP81:BU81" si="216">IF(ROW()=COLUMN(),"-",(COUNTIF(G1_1,$H81)*COUNTIF(G1_1,AP$7))+(COUNTIF(G1_2,$H81)*COUNTIF(G1_2,AP$7))+(COUNTIF(G1_3,$H81)*COUNTIF(G1_3,AP$7))+(COUNTIF(G1_4,$H81)*COUNTIF(G1_4,AP$7))+(COUNTIF(G1_5,$H81)*COUNTIF(G1_5,AP$7))+(COUNTIF(G1_6,$H81)*COUNTIF(G1_6,AP$7))+(COUNTIF(G1_7,$H81)*COUNTIF(G1_7,AP$7))+(COUNTIF(G1_8,$H81)*COUNTIF(G1_8,AP$7))+(COUNTIF(G1_9,$H81)*COUNTIF(G1_9,AP$7))+(COUNTIF(G1_10,$H81)*COUNTIF(G1_10,AP$7))+(COUNTIF(G2_1,$H81)*COUNTIF(G2_1,AP$7))+(COUNTIF(G2_2,$H81)*COUNTIF(G2_2,AP$7))+(COUNTIF(G2_3,$H81)*COUNTIF(G2_3,AP$7))+(COUNTIF(G2_4,$H81)*COUNTIF(G2_4,AP$7))+(COUNTIF(G2_5,$H81)*COUNTIF(G2_5,AP$7))+(COUNTIF(G2_6,$H81)*COUNTIF(G2_6,AP$7))+(COUNTIF(G2_7,$H81)*COUNTIF(G2_7,AP$7))+(COUNTIF(G2_8,$H81)*COUNTIF(G2_8,AP$7))+(COUNTIF(G2_9,$H81)*COUNTIF(G2_9,AP$7))+(COUNTIF(G2_10,$H81)*COUNTIF(G2_10,AP$7))+AP187)</f>
        <v>0</v>
      </c>
      <c r="AQ81" s="98">
        <f t="shared" si="216"/>
        <v>0</v>
      </c>
      <c r="AR81" s="98">
        <f t="shared" si="216"/>
        <v>0</v>
      </c>
      <c r="AS81" s="98">
        <f t="shared" si="216"/>
        <v>0</v>
      </c>
      <c r="AT81" s="98">
        <f t="shared" si="216"/>
        <v>0</v>
      </c>
      <c r="AU81" s="98">
        <f t="shared" si="216"/>
        <v>0</v>
      </c>
      <c r="AV81" s="98">
        <f t="shared" si="216"/>
        <v>0</v>
      </c>
      <c r="AW81" s="98">
        <f t="shared" si="216"/>
        <v>0</v>
      </c>
      <c r="AX81" s="98">
        <f t="shared" si="216"/>
        <v>0</v>
      </c>
      <c r="AY81" s="98">
        <f t="shared" si="216"/>
        <v>0</v>
      </c>
      <c r="AZ81" s="98">
        <f t="shared" si="216"/>
        <v>0</v>
      </c>
      <c r="BA81" s="98">
        <f t="shared" si="216"/>
        <v>0</v>
      </c>
      <c r="BB81" s="98">
        <f t="shared" si="216"/>
        <v>0</v>
      </c>
      <c r="BC81" s="98">
        <f t="shared" si="216"/>
        <v>0</v>
      </c>
      <c r="BD81" s="98">
        <f t="shared" si="216"/>
        <v>0</v>
      </c>
      <c r="BE81" s="98">
        <f t="shared" si="216"/>
        <v>0</v>
      </c>
      <c r="BF81" s="98">
        <f t="shared" si="216"/>
        <v>0</v>
      </c>
      <c r="BG81" s="98">
        <f t="shared" si="216"/>
        <v>0</v>
      </c>
      <c r="BH81" s="98">
        <f t="shared" si="216"/>
        <v>0</v>
      </c>
      <c r="BI81" s="98">
        <f t="shared" si="216"/>
        <v>0</v>
      </c>
      <c r="BJ81" s="98">
        <f t="shared" si="216"/>
        <v>0</v>
      </c>
      <c r="BK81" s="98">
        <f t="shared" si="216"/>
        <v>0</v>
      </c>
      <c r="BL81" s="98">
        <f t="shared" si="216"/>
        <v>0</v>
      </c>
      <c r="BM81" s="98">
        <f t="shared" si="216"/>
        <v>0</v>
      </c>
      <c r="BN81" s="98">
        <f t="shared" si="216"/>
        <v>0</v>
      </c>
      <c r="BO81" s="98">
        <f t="shared" si="216"/>
        <v>0</v>
      </c>
      <c r="BP81" s="98">
        <f t="shared" si="216"/>
        <v>0</v>
      </c>
      <c r="BQ81" s="98">
        <f t="shared" si="216"/>
        <v>0</v>
      </c>
      <c r="BR81" s="98">
        <f t="shared" si="216"/>
        <v>0</v>
      </c>
      <c r="BS81" s="98">
        <f t="shared" si="216"/>
        <v>0</v>
      </c>
      <c r="BT81" s="98">
        <f t="shared" si="216"/>
        <v>0</v>
      </c>
      <c r="BU81" s="98">
        <f t="shared" si="216"/>
        <v>0</v>
      </c>
      <c r="BV81" s="98">
        <f t="shared" ref="BV81:DE81" si="217">IF(ROW()=COLUMN(),"-",(COUNTIF(G1_1,$H81)*COUNTIF(G1_1,BV$7))+(COUNTIF(G1_2,$H81)*COUNTIF(G1_2,BV$7))+(COUNTIF(G1_3,$H81)*COUNTIF(G1_3,BV$7))+(COUNTIF(G1_4,$H81)*COUNTIF(G1_4,BV$7))+(COUNTIF(G1_5,$H81)*COUNTIF(G1_5,BV$7))+(COUNTIF(G1_6,$H81)*COUNTIF(G1_6,BV$7))+(COUNTIF(G1_7,$H81)*COUNTIF(G1_7,BV$7))+(COUNTIF(G1_8,$H81)*COUNTIF(G1_8,BV$7))+(COUNTIF(G1_9,$H81)*COUNTIF(G1_9,BV$7))+(COUNTIF(G1_10,$H81)*COUNTIF(G1_10,BV$7))+(COUNTIF(G2_1,$H81)*COUNTIF(G2_1,BV$7))+(COUNTIF(G2_2,$H81)*COUNTIF(G2_2,BV$7))+(COUNTIF(G2_3,$H81)*COUNTIF(G2_3,BV$7))+(COUNTIF(G2_4,$H81)*COUNTIF(G2_4,BV$7))+(COUNTIF(G2_5,$H81)*COUNTIF(G2_5,BV$7))+(COUNTIF(G2_6,$H81)*COUNTIF(G2_6,BV$7))+(COUNTIF(G2_7,$H81)*COUNTIF(G2_7,BV$7))+(COUNTIF(G2_8,$H81)*COUNTIF(G2_8,BV$7))+(COUNTIF(G2_9,$H81)*COUNTIF(G2_9,BV$7))+(COUNTIF(G2_10,$H81)*COUNTIF(G2_10,BV$7))+BV187)</f>
        <v>0</v>
      </c>
      <c r="BW81" s="98">
        <f t="shared" si="217"/>
        <v>0</v>
      </c>
      <c r="BX81" s="98">
        <f t="shared" si="217"/>
        <v>0</v>
      </c>
      <c r="BY81" s="98">
        <f t="shared" si="217"/>
        <v>0</v>
      </c>
      <c r="BZ81" s="98">
        <f t="shared" si="217"/>
        <v>0</v>
      </c>
      <c r="CA81" s="98">
        <f t="shared" si="217"/>
        <v>0</v>
      </c>
      <c r="CB81" s="98">
        <f t="shared" si="217"/>
        <v>0</v>
      </c>
      <c r="CC81" s="98" t="str">
        <f t="shared" si="217"/>
        <v>-</v>
      </c>
      <c r="CD81" s="98">
        <f t="shared" si="217"/>
        <v>0</v>
      </c>
      <c r="CE81" s="98">
        <f t="shared" si="217"/>
        <v>0</v>
      </c>
      <c r="CF81" s="98">
        <f t="shared" si="217"/>
        <v>0</v>
      </c>
      <c r="CG81" s="98">
        <f t="shared" si="217"/>
        <v>0</v>
      </c>
      <c r="CH81" s="98">
        <f t="shared" si="217"/>
        <v>0</v>
      </c>
      <c r="CI81" s="98">
        <f t="shared" si="217"/>
        <v>0</v>
      </c>
      <c r="CJ81" s="98">
        <f t="shared" si="217"/>
        <v>0</v>
      </c>
      <c r="CK81" s="98">
        <f t="shared" si="217"/>
        <v>0</v>
      </c>
      <c r="CL81" s="98">
        <f t="shared" si="217"/>
        <v>0</v>
      </c>
      <c r="CM81" s="98">
        <f t="shared" si="217"/>
        <v>0</v>
      </c>
      <c r="CN81" s="98">
        <f t="shared" si="217"/>
        <v>0</v>
      </c>
      <c r="CO81" s="98">
        <f t="shared" si="217"/>
        <v>0</v>
      </c>
      <c r="CP81" s="98">
        <f t="shared" si="217"/>
        <v>0</v>
      </c>
      <c r="CQ81" s="98">
        <f t="shared" si="217"/>
        <v>0</v>
      </c>
      <c r="CR81" s="98">
        <f t="shared" si="217"/>
        <v>0</v>
      </c>
      <c r="CS81" s="98">
        <f t="shared" si="217"/>
        <v>0</v>
      </c>
      <c r="CT81" s="98">
        <f t="shared" si="217"/>
        <v>0</v>
      </c>
      <c r="CU81" s="98">
        <f t="shared" si="217"/>
        <v>0</v>
      </c>
      <c r="CV81" s="98">
        <f t="shared" si="217"/>
        <v>0</v>
      </c>
      <c r="CW81" s="98">
        <f t="shared" si="217"/>
        <v>0</v>
      </c>
      <c r="CX81" s="98">
        <f t="shared" si="217"/>
        <v>0</v>
      </c>
      <c r="CY81" s="98">
        <f t="shared" si="217"/>
        <v>0</v>
      </c>
      <c r="CZ81" s="98">
        <f t="shared" si="217"/>
        <v>0</v>
      </c>
      <c r="DA81" s="98">
        <f t="shared" si="217"/>
        <v>0</v>
      </c>
      <c r="DB81" s="98">
        <f t="shared" si="217"/>
        <v>0</v>
      </c>
      <c r="DC81" s="98">
        <f t="shared" si="217"/>
        <v>0</v>
      </c>
      <c r="DD81" s="98">
        <f t="shared" si="217"/>
        <v>0</v>
      </c>
      <c r="DE81" s="98">
        <f t="shared" si="217"/>
        <v>0</v>
      </c>
      <c r="DF81">
        <f t="shared" si="199"/>
        <v>0</v>
      </c>
    </row>
    <row r="82" spans="8:110" ht="15.75">
      <c r="H82" s="64">
        <f>Registration!B83</f>
        <v>73</v>
      </c>
      <c r="I82" s="1" t="str">
        <f>Registration!C83</f>
        <v>player 73</v>
      </c>
      <c r="J82" s="98">
        <f t="shared" ref="J82:AO82" si="218">IF(ROW()=COLUMN(),"-",(COUNTIF(G1_1,$H82)*COUNTIF(G1_1,J$7))+(COUNTIF(G1_2,$H82)*COUNTIF(G1_2,J$7))+(COUNTIF(G1_3,$H82)*COUNTIF(G1_3,J$7))+(COUNTIF(G1_4,$H82)*COUNTIF(G1_4,J$7))+(COUNTIF(G1_5,$H82)*COUNTIF(G1_5,J$7))+(COUNTIF(G1_6,$H82)*COUNTIF(G1_6,J$7))+(COUNTIF(G1_7,$H82)*COUNTIF(G1_7,J$7))+(COUNTIF(G1_8,$H82)*COUNTIF(G1_8,J$7))+(COUNTIF(G1_9,$H82)*COUNTIF(G1_9,J$7))+(COUNTIF(G1_10,$H82)*COUNTIF(G1_10,J$7))+(COUNTIF(G2_1,$H82)*COUNTIF(G2_1,J$7))+(COUNTIF(G2_2,$H82)*COUNTIF(G2_2,J$7))+(COUNTIF(G2_3,$H82)*COUNTIF(G2_3,J$7))+(COUNTIF(G2_4,$H82)*COUNTIF(G2_4,J$7))+(COUNTIF(G2_5,$H82)*COUNTIF(G2_5,J$7))+(COUNTIF(G2_6,$H82)*COUNTIF(G2_6,J$7))+(COUNTIF(G2_7,$H82)*COUNTIF(G2_7,J$7))+(COUNTIF(G2_8,$H82)*COUNTIF(G2_8,J$7))+(COUNTIF(G2_9,$H82)*COUNTIF(G2_9,J$7))+(COUNTIF(G2_10,$H82)*COUNTIF(G2_10,J$7))+J188)</f>
        <v>0</v>
      </c>
      <c r="K82" s="98">
        <f t="shared" si="218"/>
        <v>0</v>
      </c>
      <c r="L82" s="98">
        <f t="shared" si="218"/>
        <v>0</v>
      </c>
      <c r="M82" s="98">
        <f t="shared" si="218"/>
        <v>0</v>
      </c>
      <c r="N82" s="98">
        <f t="shared" si="218"/>
        <v>0</v>
      </c>
      <c r="O82" s="98">
        <f t="shared" si="218"/>
        <v>0</v>
      </c>
      <c r="P82" s="98">
        <f t="shared" si="218"/>
        <v>0</v>
      </c>
      <c r="Q82" s="98">
        <f t="shared" si="218"/>
        <v>0</v>
      </c>
      <c r="R82" s="98">
        <f t="shared" si="218"/>
        <v>0</v>
      </c>
      <c r="S82" s="98">
        <f t="shared" si="218"/>
        <v>0</v>
      </c>
      <c r="T82" s="98">
        <f t="shared" si="218"/>
        <v>0</v>
      </c>
      <c r="U82" s="98">
        <f t="shared" si="218"/>
        <v>0</v>
      </c>
      <c r="V82" s="98">
        <f t="shared" si="218"/>
        <v>0</v>
      </c>
      <c r="W82" s="98">
        <f t="shared" si="218"/>
        <v>0</v>
      </c>
      <c r="X82" s="98">
        <f t="shared" si="218"/>
        <v>0</v>
      </c>
      <c r="Y82" s="98">
        <f t="shared" si="218"/>
        <v>0</v>
      </c>
      <c r="Z82" s="98">
        <f t="shared" si="218"/>
        <v>0</v>
      </c>
      <c r="AA82" s="98">
        <f t="shared" si="218"/>
        <v>0</v>
      </c>
      <c r="AB82" s="98">
        <f t="shared" si="218"/>
        <v>0</v>
      </c>
      <c r="AC82" s="98">
        <f t="shared" si="218"/>
        <v>0</v>
      </c>
      <c r="AD82" s="98">
        <f t="shared" si="218"/>
        <v>0</v>
      </c>
      <c r="AE82" s="98">
        <f t="shared" si="218"/>
        <v>0</v>
      </c>
      <c r="AF82" s="98">
        <f t="shared" si="218"/>
        <v>0</v>
      </c>
      <c r="AG82" s="98">
        <f t="shared" si="218"/>
        <v>0</v>
      </c>
      <c r="AH82" s="98">
        <f t="shared" si="218"/>
        <v>0</v>
      </c>
      <c r="AI82" s="98">
        <f t="shared" si="218"/>
        <v>0</v>
      </c>
      <c r="AJ82" s="98">
        <f t="shared" si="218"/>
        <v>0</v>
      </c>
      <c r="AK82" s="98">
        <f t="shared" si="218"/>
        <v>0</v>
      </c>
      <c r="AL82" s="98">
        <f t="shared" si="218"/>
        <v>0</v>
      </c>
      <c r="AM82" s="98">
        <f t="shared" si="218"/>
        <v>0</v>
      </c>
      <c r="AN82" s="98">
        <f t="shared" si="218"/>
        <v>0</v>
      </c>
      <c r="AO82" s="98">
        <f t="shared" si="218"/>
        <v>0</v>
      </c>
      <c r="AP82" s="98">
        <f t="shared" ref="AP82:BU82" si="219">IF(ROW()=COLUMN(),"-",(COUNTIF(G1_1,$H82)*COUNTIF(G1_1,AP$7))+(COUNTIF(G1_2,$H82)*COUNTIF(G1_2,AP$7))+(COUNTIF(G1_3,$H82)*COUNTIF(G1_3,AP$7))+(COUNTIF(G1_4,$H82)*COUNTIF(G1_4,AP$7))+(COUNTIF(G1_5,$H82)*COUNTIF(G1_5,AP$7))+(COUNTIF(G1_6,$H82)*COUNTIF(G1_6,AP$7))+(COUNTIF(G1_7,$H82)*COUNTIF(G1_7,AP$7))+(COUNTIF(G1_8,$H82)*COUNTIF(G1_8,AP$7))+(COUNTIF(G1_9,$H82)*COUNTIF(G1_9,AP$7))+(COUNTIF(G1_10,$H82)*COUNTIF(G1_10,AP$7))+(COUNTIF(G2_1,$H82)*COUNTIF(G2_1,AP$7))+(COUNTIF(G2_2,$H82)*COUNTIF(G2_2,AP$7))+(COUNTIF(G2_3,$H82)*COUNTIF(G2_3,AP$7))+(COUNTIF(G2_4,$H82)*COUNTIF(G2_4,AP$7))+(COUNTIF(G2_5,$H82)*COUNTIF(G2_5,AP$7))+(COUNTIF(G2_6,$H82)*COUNTIF(G2_6,AP$7))+(COUNTIF(G2_7,$H82)*COUNTIF(G2_7,AP$7))+(COUNTIF(G2_8,$H82)*COUNTIF(G2_8,AP$7))+(COUNTIF(G2_9,$H82)*COUNTIF(G2_9,AP$7))+(COUNTIF(G2_10,$H82)*COUNTIF(G2_10,AP$7))+AP188)</f>
        <v>0</v>
      </c>
      <c r="AQ82" s="98">
        <f t="shared" si="219"/>
        <v>0</v>
      </c>
      <c r="AR82" s="98">
        <f t="shared" si="219"/>
        <v>0</v>
      </c>
      <c r="AS82" s="98">
        <f t="shared" si="219"/>
        <v>0</v>
      </c>
      <c r="AT82" s="98">
        <f t="shared" si="219"/>
        <v>0</v>
      </c>
      <c r="AU82" s="98">
        <f t="shared" si="219"/>
        <v>0</v>
      </c>
      <c r="AV82" s="98">
        <f t="shared" si="219"/>
        <v>0</v>
      </c>
      <c r="AW82" s="98">
        <f t="shared" si="219"/>
        <v>0</v>
      </c>
      <c r="AX82" s="98">
        <f t="shared" si="219"/>
        <v>0</v>
      </c>
      <c r="AY82" s="98">
        <f t="shared" si="219"/>
        <v>0</v>
      </c>
      <c r="AZ82" s="98">
        <f t="shared" si="219"/>
        <v>0</v>
      </c>
      <c r="BA82" s="98">
        <f t="shared" si="219"/>
        <v>0</v>
      </c>
      <c r="BB82" s="98">
        <f t="shared" si="219"/>
        <v>0</v>
      </c>
      <c r="BC82" s="98">
        <f t="shared" si="219"/>
        <v>0</v>
      </c>
      <c r="BD82" s="98">
        <f t="shared" si="219"/>
        <v>0</v>
      </c>
      <c r="BE82" s="98">
        <f t="shared" si="219"/>
        <v>0</v>
      </c>
      <c r="BF82" s="98">
        <f t="shared" si="219"/>
        <v>0</v>
      </c>
      <c r="BG82" s="98">
        <f t="shared" si="219"/>
        <v>0</v>
      </c>
      <c r="BH82" s="98">
        <f t="shared" si="219"/>
        <v>0</v>
      </c>
      <c r="BI82" s="98">
        <f t="shared" si="219"/>
        <v>0</v>
      </c>
      <c r="BJ82" s="98">
        <f t="shared" si="219"/>
        <v>0</v>
      </c>
      <c r="BK82" s="98">
        <f t="shared" si="219"/>
        <v>0</v>
      </c>
      <c r="BL82" s="98">
        <f t="shared" si="219"/>
        <v>0</v>
      </c>
      <c r="BM82" s="98">
        <f t="shared" si="219"/>
        <v>0</v>
      </c>
      <c r="BN82" s="98">
        <f t="shared" si="219"/>
        <v>0</v>
      </c>
      <c r="BO82" s="98">
        <f t="shared" si="219"/>
        <v>0</v>
      </c>
      <c r="BP82" s="98">
        <f t="shared" si="219"/>
        <v>0</v>
      </c>
      <c r="BQ82" s="98">
        <f t="shared" si="219"/>
        <v>0</v>
      </c>
      <c r="BR82" s="98">
        <f t="shared" si="219"/>
        <v>0</v>
      </c>
      <c r="BS82" s="98">
        <f t="shared" si="219"/>
        <v>0</v>
      </c>
      <c r="BT82" s="98">
        <f t="shared" si="219"/>
        <v>0</v>
      </c>
      <c r="BU82" s="98">
        <f t="shared" si="219"/>
        <v>0</v>
      </c>
      <c r="BV82" s="98">
        <f t="shared" ref="BV82:DE82" si="220">IF(ROW()=COLUMN(),"-",(COUNTIF(G1_1,$H82)*COUNTIF(G1_1,BV$7))+(COUNTIF(G1_2,$H82)*COUNTIF(G1_2,BV$7))+(COUNTIF(G1_3,$H82)*COUNTIF(G1_3,BV$7))+(COUNTIF(G1_4,$H82)*COUNTIF(G1_4,BV$7))+(COUNTIF(G1_5,$H82)*COUNTIF(G1_5,BV$7))+(COUNTIF(G1_6,$H82)*COUNTIF(G1_6,BV$7))+(COUNTIF(G1_7,$H82)*COUNTIF(G1_7,BV$7))+(COUNTIF(G1_8,$H82)*COUNTIF(G1_8,BV$7))+(COUNTIF(G1_9,$H82)*COUNTIF(G1_9,BV$7))+(COUNTIF(G1_10,$H82)*COUNTIF(G1_10,BV$7))+(COUNTIF(G2_1,$H82)*COUNTIF(G2_1,BV$7))+(COUNTIF(G2_2,$H82)*COUNTIF(G2_2,BV$7))+(COUNTIF(G2_3,$H82)*COUNTIF(G2_3,BV$7))+(COUNTIF(G2_4,$H82)*COUNTIF(G2_4,BV$7))+(COUNTIF(G2_5,$H82)*COUNTIF(G2_5,BV$7))+(COUNTIF(G2_6,$H82)*COUNTIF(G2_6,BV$7))+(COUNTIF(G2_7,$H82)*COUNTIF(G2_7,BV$7))+(COUNTIF(G2_8,$H82)*COUNTIF(G2_8,BV$7))+(COUNTIF(G2_9,$H82)*COUNTIF(G2_9,BV$7))+(COUNTIF(G2_10,$H82)*COUNTIF(G2_10,BV$7))+BV188)</f>
        <v>0</v>
      </c>
      <c r="BW82" s="98">
        <f t="shared" si="220"/>
        <v>0</v>
      </c>
      <c r="BX82" s="98">
        <f t="shared" si="220"/>
        <v>0</v>
      </c>
      <c r="BY82" s="98">
        <f t="shared" si="220"/>
        <v>0</v>
      </c>
      <c r="BZ82" s="98">
        <f t="shared" si="220"/>
        <v>0</v>
      </c>
      <c r="CA82" s="98">
        <f t="shared" si="220"/>
        <v>0</v>
      </c>
      <c r="CB82" s="98">
        <f t="shared" si="220"/>
        <v>0</v>
      </c>
      <c r="CC82" s="98">
        <f t="shared" si="220"/>
        <v>0</v>
      </c>
      <c r="CD82" s="98" t="str">
        <f t="shared" si="220"/>
        <v>-</v>
      </c>
      <c r="CE82" s="98">
        <f t="shared" si="220"/>
        <v>0</v>
      </c>
      <c r="CF82" s="98">
        <f t="shared" si="220"/>
        <v>0</v>
      </c>
      <c r="CG82" s="98">
        <f t="shared" si="220"/>
        <v>0</v>
      </c>
      <c r="CH82" s="98">
        <f t="shared" si="220"/>
        <v>0</v>
      </c>
      <c r="CI82" s="98">
        <f t="shared" si="220"/>
        <v>0</v>
      </c>
      <c r="CJ82" s="98">
        <f t="shared" si="220"/>
        <v>0</v>
      </c>
      <c r="CK82" s="98">
        <f t="shared" si="220"/>
        <v>0</v>
      </c>
      <c r="CL82" s="98">
        <f t="shared" si="220"/>
        <v>0</v>
      </c>
      <c r="CM82" s="98">
        <f t="shared" si="220"/>
        <v>0</v>
      </c>
      <c r="CN82" s="98">
        <f t="shared" si="220"/>
        <v>0</v>
      </c>
      <c r="CO82" s="98">
        <f t="shared" si="220"/>
        <v>0</v>
      </c>
      <c r="CP82" s="98">
        <f t="shared" si="220"/>
        <v>0</v>
      </c>
      <c r="CQ82" s="98">
        <f t="shared" si="220"/>
        <v>0</v>
      </c>
      <c r="CR82" s="98">
        <f t="shared" si="220"/>
        <v>0</v>
      </c>
      <c r="CS82" s="98">
        <f t="shared" si="220"/>
        <v>0</v>
      </c>
      <c r="CT82" s="98">
        <f t="shared" si="220"/>
        <v>0</v>
      </c>
      <c r="CU82" s="98">
        <f t="shared" si="220"/>
        <v>0</v>
      </c>
      <c r="CV82" s="98">
        <f t="shared" si="220"/>
        <v>0</v>
      </c>
      <c r="CW82" s="98">
        <f t="shared" si="220"/>
        <v>0</v>
      </c>
      <c r="CX82" s="98">
        <f t="shared" si="220"/>
        <v>0</v>
      </c>
      <c r="CY82" s="98">
        <f t="shared" si="220"/>
        <v>0</v>
      </c>
      <c r="CZ82" s="98">
        <f t="shared" si="220"/>
        <v>0</v>
      </c>
      <c r="DA82" s="98">
        <f t="shared" si="220"/>
        <v>0</v>
      </c>
      <c r="DB82" s="98">
        <f t="shared" si="220"/>
        <v>0</v>
      </c>
      <c r="DC82" s="98">
        <f t="shared" si="220"/>
        <v>0</v>
      </c>
      <c r="DD82" s="98">
        <f t="shared" si="220"/>
        <v>0</v>
      </c>
      <c r="DE82" s="98">
        <f t="shared" si="220"/>
        <v>0</v>
      </c>
      <c r="DF82">
        <f t="shared" si="199"/>
        <v>0</v>
      </c>
    </row>
    <row r="83" spans="8:110" ht="15.75">
      <c r="H83" s="64">
        <f>Registration!B84</f>
        <v>74</v>
      </c>
      <c r="I83" s="1" t="str">
        <f>Registration!C84</f>
        <v>player 74</v>
      </c>
      <c r="J83" s="98">
        <f t="shared" ref="J83:AO83" si="221">IF(ROW()=COLUMN(),"-",(COUNTIF(G1_1,$H83)*COUNTIF(G1_1,J$7))+(COUNTIF(G1_2,$H83)*COUNTIF(G1_2,J$7))+(COUNTIF(G1_3,$H83)*COUNTIF(G1_3,J$7))+(COUNTIF(G1_4,$H83)*COUNTIF(G1_4,J$7))+(COUNTIF(G1_5,$H83)*COUNTIF(G1_5,J$7))+(COUNTIF(G1_6,$H83)*COUNTIF(G1_6,J$7))+(COUNTIF(G1_7,$H83)*COUNTIF(G1_7,J$7))+(COUNTIF(G1_8,$H83)*COUNTIF(G1_8,J$7))+(COUNTIF(G1_9,$H83)*COUNTIF(G1_9,J$7))+(COUNTIF(G1_10,$H83)*COUNTIF(G1_10,J$7))+(COUNTIF(G2_1,$H83)*COUNTIF(G2_1,J$7))+(COUNTIF(G2_2,$H83)*COUNTIF(G2_2,J$7))+(COUNTIF(G2_3,$H83)*COUNTIF(G2_3,J$7))+(COUNTIF(G2_4,$H83)*COUNTIF(G2_4,J$7))+(COUNTIF(G2_5,$H83)*COUNTIF(G2_5,J$7))+(COUNTIF(G2_6,$H83)*COUNTIF(G2_6,J$7))+(COUNTIF(G2_7,$H83)*COUNTIF(G2_7,J$7))+(COUNTIF(G2_8,$H83)*COUNTIF(G2_8,J$7))+(COUNTIF(G2_9,$H83)*COUNTIF(G2_9,J$7))+(COUNTIF(G2_10,$H83)*COUNTIF(G2_10,J$7))+J189)</f>
        <v>0</v>
      </c>
      <c r="K83" s="98">
        <f t="shared" si="221"/>
        <v>0</v>
      </c>
      <c r="L83" s="98">
        <f t="shared" si="221"/>
        <v>0</v>
      </c>
      <c r="M83" s="98">
        <f t="shared" si="221"/>
        <v>0</v>
      </c>
      <c r="N83" s="98">
        <f t="shared" si="221"/>
        <v>0</v>
      </c>
      <c r="O83" s="98">
        <f t="shared" si="221"/>
        <v>0</v>
      </c>
      <c r="P83" s="98">
        <f t="shared" si="221"/>
        <v>0</v>
      </c>
      <c r="Q83" s="98">
        <f t="shared" si="221"/>
        <v>0</v>
      </c>
      <c r="R83" s="98">
        <f t="shared" si="221"/>
        <v>0</v>
      </c>
      <c r="S83" s="98">
        <f t="shared" si="221"/>
        <v>0</v>
      </c>
      <c r="T83" s="98">
        <f t="shared" si="221"/>
        <v>0</v>
      </c>
      <c r="U83" s="98">
        <f t="shared" si="221"/>
        <v>0</v>
      </c>
      <c r="V83" s="98">
        <f t="shared" si="221"/>
        <v>0</v>
      </c>
      <c r="W83" s="98">
        <f t="shared" si="221"/>
        <v>0</v>
      </c>
      <c r="X83" s="98">
        <f t="shared" si="221"/>
        <v>0</v>
      </c>
      <c r="Y83" s="98">
        <f t="shared" si="221"/>
        <v>0</v>
      </c>
      <c r="Z83" s="98">
        <f t="shared" si="221"/>
        <v>0</v>
      </c>
      <c r="AA83" s="98">
        <f t="shared" si="221"/>
        <v>0</v>
      </c>
      <c r="AB83" s="98">
        <f t="shared" si="221"/>
        <v>0</v>
      </c>
      <c r="AC83" s="98">
        <f t="shared" si="221"/>
        <v>0</v>
      </c>
      <c r="AD83" s="98">
        <f t="shared" si="221"/>
        <v>0</v>
      </c>
      <c r="AE83" s="98">
        <f t="shared" si="221"/>
        <v>0</v>
      </c>
      <c r="AF83" s="98">
        <f t="shared" si="221"/>
        <v>0</v>
      </c>
      <c r="AG83" s="98">
        <f t="shared" si="221"/>
        <v>0</v>
      </c>
      <c r="AH83" s="98">
        <f t="shared" si="221"/>
        <v>0</v>
      </c>
      <c r="AI83" s="98">
        <f t="shared" si="221"/>
        <v>0</v>
      </c>
      <c r="AJ83" s="98">
        <f t="shared" si="221"/>
        <v>0</v>
      </c>
      <c r="AK83" s="98">
        <f t="shared" si="221"/>
        <v>0</v>
      </c>
      <c r="AL83" s="98">
        <f t="shared" si="221"/>
        <v>0</v>
      </c>
      <c r="AM83" s="98">
        <f t="shared" si="221"/>
        <v>0</v>
      </c>
      <c r="AN83" s="98">
        <f t="shared" si="221"/>
        <v>0</v>
      </c>
      <c r="AO83" s="98">
        <f t="shared" si="221"/>
        <v>0</v>
      </c>
      <c r="AP83" s="98">
        <f t="shared" ref="AP83:BU83" si="222">IF(ROW()=COLUMN(),"-",(COUNTIF(G1_1,$H83)*COUNTIF(G1_1,AP$7))+(COUNTIF(G1_2,$H83)*COUNTIF(G1_2,AP$7))+(COUNTIF(G1_3,$H83)*COUNTIF(G1_3,AP$7))+(COUNTIF(G1_4,$H83)*COUNTIF(G1_4,AP$7))+(COUNTIF(G1_5,$H83)*COUNTIF(G1_5,AP$7))+(COUNTIF(G1_6,$H83)*COUNTIF(G1_6,AP$7))+(COUNTIF(G1_7,$H83)*COUNTIF(G1_7,AP$7))+(COUNTIF(G1_8,$H83)*COUNTIF(G1_8,AP$7))+(COUNTIF(G1_9,$H83)*COUNTIF(G1_9,AP$7))+(COUNTIF(G1_10,$H83)*COUNTIF(G1_10,AP$7))+(COUNTIF(G2_1,$H83)*COUNTIF(G2_1,AP$7))+(COUNTIF(G2_2,$H83)*COUNTIF(G2_2,AP$7))+(COUNTIF(G2_3,$H83)*COUNTIF(G2_3,AP$7))+(COUNTIF(G2_4,$H83)*COUNTIF(G2_4,AP$7))+(COUNTIF(G2_5,$H83)*COUNTIF(G2_5,AP$7))+(COUNTIF(G2_6,$H83)*COUNTIF(G2_6,AP$7))+(COUNTIF(G2_7,$H83)*COUNTIF(G2_7,AP$7))+(COUNTIF(G2_8,$H83)*COUNTIF(G2_8,AP$7))+(COUNTIF(G2_9,$H83)*COUNTIF(G2_9,AP$7))+(COUNTIF(G2_10,$H83)*COUNTIF(G2_10,AP$7))+AP189)</f>
        <v>0</v>
      </c>
      <c r="AQ83" s="98">
        <f t="shared" si="222"/>
        <v>0</v>
      </c>
      <c r="AR83" s="98">
        <f t="shared" si="222"/>
        <v>0</v>
      </c>
      <c r="AS83" s="98">
        <f t="shared" si="222"/>
        <v>0</v>
      </c>
      <c r="AT83" s="98">
        <f t="shared" si="222"/>
        <v>0</v>
      </c>
      <c r="AU83" s="98">
        <f t="shared" si="222"/>
        <v>0</v>
      </c>
      <c r="AV83" s="98">
        <f t="shared" si="222"/>
        <v>0</v>
      </c>
      <c r="AW83" s="98">
        <f t="shared" si="222"/>
        <v>0</v>
      </c>
      <c r="AX83" s="98">
        <f t="shared" si="222"/>
        <v>0</v>
      </c>
      <c r="AY83" s="98">
        <f t="shared" si="222"/>
        <v>0</v>
      </c>
      <c r="AZ83" s="98">
        <f t="shared" si="222"/>
        <v>0</v>
      </c>
      <c r="BA83" s="98">
        <f t="shared" si="222"/>
        <v>0</v>
      </c>
      <c r="BB83" s="98">
        <f t="shared" si="222"/>
        <v>0</v>
      </c>
      <c r="BC83" s="98">
        <f t="shared" si="222"/>
        <v>0</v>
      </c>
      <c r="BD83" s="98">
        <f t="shared" si="222"/>
        <v>0</v>
      </c>
      <c r="BE83" s="98">
        <f t="shared" si="222"/>
        <v>0</v>
      </c>
      <c r="BF83" s="98">
        <f t="shared" si="222"/>
        <v>0</v>
      </c>
      <c r="BG83" s="98">
        <f t="shared" si="222"/>
        <v>0</v>
      </c>
      <c r="BH83" s="98">
        <f t="shared" si="222"/>
        <v>0</v>
      </c>
      <c r="BI83" s="98">
        <f t="shared" si="222"/>
        <v>0</v>
      </c>
      <c r="BJ83" s="98">
        <f t="shared" si="222"/>
        <v>0</v>
      </c>
      <c r="BK83" s="98">
        <f t="shared" si="222"/>
        <v>0</v>
      </c>
      <c r="BL83" s="98">
        <f t="shared" si="222"/>
        <v>0</v>
      </c>
      <c r="BM83" s="98">
        <f t="shared" si="222"/>
        <v>0</v>
      </c>
      <c r="BN83" s="98">
        <f t="shared" si="222"/>
        <v>0</v>
      </c>
      <c r="BO83" s="98">
        <f t="shared" si="222"/>
        <v>0</v>
      </c>
      <c r="BP83" s="98">
        <f t="shared" si="222"/>
        <v>0</v>
      </c>
      <c r="BQ83" s="98">
        <f t="shared" si="222"/>
        <v>0</v>
      </c>
      <c r="BR83" s="98">
        <f t="shared" si="222"/>
        <v>0</v>
      </c>
      <c r="BS83" s="98">
        <f t="shared" si="222"/>
        <v>0</v>
      </c>
      <c r="BT83" s="98">
        <f t="shared" si="222"/>
        <v>0</v>
      </c>
      <c r="BU83" s="98">
        <f t="shared" si="222"/>
        <v>0</v>
      </c>
      <c r="BV83" s="98">
        <f t="shared" ref="BV83:DE83" si="223">IF(ROW()=COLUMN(),"-",(COUNTIF(G1_1,$H83)*COUNTIF(G1_1,BV$7))+(COUNTIF(G1_2,$H83)*COUNTIF(G1_2,BV$7))+(COUNTIF(G1_3,$H83)*COUNTIF(G1_3,BV$7))+(COUNTIF(G1_4,$H83)*COUNTIF(G1_4,BV$7))+(COUNTIF(G1_5,$H83)*COUNTIF(G1_5,BV$7))+(COUNTIF(G1_6,$H83)*COUNTIF(G1_6,BV$7))+(COUNTIF(G1_7,$H83)*COUNTIF(G1_7,BV$7))+(COUNTIF(G1_8,$H83)*COUNTIF(G1_8,BV$7))+(COUNTIF(G1_9,$H83)*COUNTIF(G1_9,BV$7))+(COUNTIF(G1_10,$H83)*COUNTIF(G1_10,BV$7))+(COUNTIF(G2_1,$H83)*COUNTIF(G2_1,BV$7))+(COUNTIF(G2_2,$H83)*COUNTIF(G2_2,BV$7))+(COUNTIF(G2_3,$H83)*COUNTIF(G2_3,BV$7))+(COUNTIF(G2_4,$H83)*COUNTIF(G2_4,BV$7))+(COUNTIF(G2_5,$H83)*COUNTIF(G2_5,BV$7))+(COUNTIF(G2_6,$H83)*COUNTIF(G2_6,BV$7))+(COUNTIF(G2_7,$H83)*COUNTIF(G2_7,BV$7))+(COUNTIF(G2_8,$H83)*COUNTIF(G2_8,BV$7))+(COUNTIF(G2_9,$H83)*COUNTIF(G2_9,BV$7))+(COUNTIF(G2_10,$H83)*COUNTIF(G2_10,BV$7))+BV189)</f>
        <v>0</v>
      </c>
      <c r="BW83" s="98">
        <f t="shared" si="223"/>
        <v>0</v>
      </c>
      <c r="BX83" s="98">
        <f t="shared" si="223"/>
        <v>0</v>
      </c>
      <c r="BY83" s="98">
        <f t="shared" si="223"/>
        <v>0</v>
      </c>
      <c r="BZ83" s="98">
        <f t="shared" si="223"/>
        <v>0</v>
      </c>
      <c r="CA83" s="98">
        <f t="shared" si="223"/>
        <v>0</v>
      </c>
      <c r="CB83" s="98">
        <f t="shared" si="223"/>
        <v>0</v>
      </c>
      <c r="CC83" s="98">
        <f t="shared" si="223"/>
        <v>0</v>
      </c>
      <c r="CD83" s="98">
        <f t="shared" si="223"/>
        <v>0</v>
      </c>
      <c r="CE83" s="98" t="str">
        <f t="shared" si="223"/>
        <v>-</v>
      </c>
      <c r="CF83" s="98">
        <f t="shared" si="223"/>
        <v>0</v>
      </c>
      <c r="CG83" s="98">
        <f t="shared" si="223"/>
        <v>0</v>
      </c>
      <c r="CH83" s="98">
        <f t="shared" si="223"/>
        <v>0</v>
      </c>
      <c r="CI83" s="98">
        <f t="shared" si="223"/>
        <v>0</v>
      </c>
      <c r="CJ83" s="98">
        <f t="shared" si="223"/>
        <v>0</v>
      </c>
      <c r="CK83" s="98">
        <f t="shared" si="223"/>
        <v>0</v>
      </c>
      <c r="CL83" s="98">
        <f t="shared" si="223"/>
        <v>0</v>
      </c>
      <c r="CM83" s="98">
        <f t="shared" si="223"/>
        <v>0</v>
      </c>
      <c r="CN83" s="98">
        <f t="shared" si="223"/>
        <v>0</v>
      </c>
      <c r="CO83" s="98">
        <f t="shared" si="223"/>
        <v>0</v>
      </c>
      <c r="CP83" s="98">
        <f t="shared" si="223"/>
        <v>0</v>
      </c>
      <c r="CQ83" s="98">
        <f t="shared" si="223"/>
        <v>0</v>
      </c>
      <c r="CR83" s="98">
        <f t="shared" si="223"/>
        <v>0</v>
      </c>
      <c r="CS83" s="98">
        <f t="shared" si="223"/>
        <v>0</v>
      </c>
      <c r="CT83" s="98">
        <f t="shared" si="223"/>
        <v>0</v>
      </c>
      <c r="CU83" s="98">
        <f t="shared" si="223"/>
        <v>0</v>
      </c>
      <c r="CV83" s="98">
        <f t="shared" si="223"/>
        <v>0</v>
      </c>
      <c r="CW83" s="98">
        <f t="shared" si="223"/>
        <v>0</v>
      </c>
      <c r="CX83" s="98">
        <f t="shared" si="223"/>
        <v>0</v>
      </c>
      <c r="CY83" s="98">
        <f t="shared" si="223"/>
        <v>0</v>
      </c>
      <c r="CZ83" s="98">
        <f t="shared" si="223"/>
        <v>0</v>
      </c>
      <c r="DA83" s="98">
        <f t="shared" si="223"/>
        <v>0</v>
      </c>
      <c r="DB83" s="98">
        <f t="shared" si="223"/>
        <v>0</v>
      </c>
      <c r="DC83" s="98">
        <f t="shared" si="223"/>
        <v>0</v>
      </c>
      <c r="DD83" s="98">
        <f t="shared" si="223"/>
        <v>0</v>
      </c>
      <c r="DE83" s="98">
        <f t="shared" si="223"/>
        <v>0</v>
      </c>
      <c r="DF83">
        <f t="shared" si="199"/>
        <v>0</v>
      </c>
    </row>
    <row r="84" spans="8:110" ht="15.75">
      <c r="H84" s="64">
        <f>Registration!B85</f>
        <v>75</v>
      </c>
      <c r="I84" s="1" t="str">
        <f>Registration!C85</f>
        <v>player 75</v>
      </c>
      <c r="J84" s="98">
        <f t="shared" ref="J84:AO84" si="224">IF(ROW()=COLUMN(),"-",(COUNTIF(G1_1,$H84)*COUNTIF(G1_1,J$7))+(COUNTIF(G1_2,$H84)*COUNTIF(G1_2,J$7))+(COUNTIF(G1_3,$H84)*COUNTIF(G1_3,J$7))+(COUNTIF(G1_4,$H84)*COUNTIF(G1_4,J$7))+(COUNTIF(G1_5,$H84)*COUNTIF(G1_5,J$7))+(COUNTIF(G1_6,$H84)*COUNTIF(G1_6,J$7))+(COUNTIF(G1_7,$H84)*COUNTIF(G1_7,J$7))+(COUNTIF(G1_8,$H84)*COUNTIF(G1_8,J$7))+(COUNTIF(G1_9,$H84)*COUNTIF(G1_9,J$7))+(COUNTIF(G1_10,$H84)*COUNTIF(G1_10,J$7))+(COUNTIF(G2_1,$H84)*COUNTIF(G2_1,J$7))+(COUNTIF(G2_2,$H84)*COUNTIF(G2_2,J$7))+(COUNTIF(G2_3,$H84)*COUNTIF(G2_3,J$7))+(COUNTIF(G2_4,$H84)*COUNTIF(G2_4,J$7))+(COUNTIF(G2_5,$H84)*COUNTIF(G2_5,J$7))+(COUNTIF(G2_6,$H84)*COUNTIF(G2_6,J$7))+(COUNTIF(G2_7,$H84)*COUNTIF(G2_7,J$7))+(COUNTIF(G2_8,$H84)*COUNTIF(G2_8,J$7))+(COUNTIF(G2_9,$H84)*COUNTIF(G2_9,J$7))+(COUNTIF(G2_10,$H84)*COUNTIF(G2_10,J$7))+J190)</f>
        <v>0</v>
      </c>
      <c r="K84" s="98">
        <f t="shared" si="224"/>
        <v>0</v>
      </c>
      <c r="L84" s="98">
        <f t="shared" si="224"/>
        <v>0</v>
      </c>
      <c r="M84" s="98">
        <f t="shared" si="224"/>
        <v>0</v>
      </c>
      <c r="N84" s="98">
        <f t="shared" si="224"/>
        <v>0</v>
      </c>
      <c r="O84" s="98">
        <f t="shared" si="224"/>
        <v>0</v>
      </c>
      <c r="P84" s="98">
        <f t="shared" si="224"/>
        <v>0</v>
      </c>
      <c r="Q84" s="98">
        <f t="shared" si="224"/>
        <v>0</v>
      </c>
      <c r="R84" s="98">
        <f t="shared" si="224"/>
        <v>0</v>
      </c>
      <c r="S84" s="98">
        <f t="shared" si="224"/>
        <v>0</v>
      </c>
      <c r="T84" s="98">
        <f t="shared" si="224"/>
        <v>0</v>
      </c>
      <c r="U84" s="98">
        <f t="shared" si="224"/>
        <v>0</v>
      </c>
      <c r="V84" s="98">
        <f t="shared" si="224"/>
        <v>0</v>
      </c>
      <c r="W84" s="98">
        <f t="shared" si="224"/>
        <v>0</v>
      </c>
      <c r="X84" s="98">
        <f t="shared" si="224"/>
        <v>0</v>
      </c>
      <c r="Y84" s="98">
        <f t="shared" si="224"/>
        <v>0</v>
      </c>
      <c r="Z84" s="98">
        <f t="shared" si="224"/>
        <v>0</v>
      </c>
      <c r="AA84" s="98">
        <f t="shared" si="224"/>
        <v>0</v>
      </c>
      <c r="AB84" s="98">
        <f t="shared" si="224"/>
        <v>0</v>
      </c>
      <c r="AC84" s="98">
        <f t="shared" si="224"/>
        <v>0</v>
      </c>
      <c r="AD84" s="98">
        <f t="shared" si="224"/>
        <v>0</v>
      </c>
      <c r="AE84" s="98">
        <f t="shared" si="224"/>
        <v>0</v>
      </c>
      <c r="AF84" s="98">
        <f t="shared" si="224"/>
        <v>0</v>
      </c>
      <c r="AG84" s="98">
        <f t="shared" si="224"/>
        <v>0</v>
      </c>
      <c r="AH84" s="98">
        <f t="shared" si="224"/>
        <v>0</v>
      </c>
      <c r="AI84" s="98">
        <f t="shared" si="224"/>
        <v>0</v>
      </c>
      <c r="AJ84" s="98">
        <f t="shared" si="224"/>
        <v>0</v>
      </c>
      <c r="AK84" s="98">
        <f t="shared" si="224"/>
        <v>0</v>
      </c>
      <c r="AL84" s="98">
        <f t="shared" si="224"/>
        <v>0</v>
      </c>
      <c r="AM84" s="98">
        <f t="shared" si="224"/>
        <v>0</v>
      </c>
      <c r="AN84" s="98">
        <f t="shared" si="224"/>
        <v>0</v>
      </c>
      <c r="AO84" s="98">
        <f t="shared" si="224"/>
        <v>0</v>
      </c>
      <c r="AP84" s="98">
        <f t="shared" ref="AP84:BU84" si="225">IF(ROW()=COLUMN(),"-",(COUNTIF(G1_1,$H84)*COUNTIF(G1_1,AP$7))+(COUNTIF(G1_2,$H84)*COUNTIF(G1_2,AP$7))+(COUNTIF(G1_3,$H84)*COUNTIF(G1_3,AP$7))+(COUNTIF(G1_4,$H84)*COUNTIF(G1_4,AP$7))+(COUNTIF(G1_5,$H84)*COUNTIF(G1_5,AP$7))+(COUNTIF(G1_6,$H84)*COUNTIF(G1_6,AP$7))+(COUNTIF(G1_7,$H84)*COUNTIF(G1_7,AP$7))+(COUNTIF(G1_8,$H84)*COUNTIF(G1_8,AP$7))+(COUNTIF(G1_9,$H84)*COUNTIF(G1_9,AP$7))+(COUNTIF(G1_10,$H84)*COUNTIF(G1_10,AP$7))+(COUNTIF(G2_1,$H84)*COUNTIF(G2_1,AP$7))+(COUNTIF(G2_2,$H84)*COUNTIF(G2_2,AP$7))+(COUNTIF(G2_3,$H84)*COUNTIF(G2_3,AP$7))+(COUNTIF(G2_4,$H84)*COUNTIF(G2_4,AP$7))+(COUNTIF(G2_5,$H84)*COUNTIF(G2_5,AP$7))+(COUNTIF(G2_6,$H84)*COUNTIF(G2_6,AP$7))+(COUNTIF(G2_7,$H84)*COUNTIF(G2_7,AP$7))+(COUNTIF(G2_8,$H84)*COUNTIF(G2_8,AP$7))+(COUNTIF(G2_9,$H84)*COUNTIF(G2_9,AP$7))+(COUNTIF(G2_10,$H84)*COUNTIF(G2_10,AP$7))+AP190)</f>
        <v>0</v>
      </c>
      <c r="AQ84" s="98">
        <f t="shared" si="225"/>
        <v>0</v>
      </c>
      <c r="AR84" s="98">
        <f t="shared" si="225"/>
        <v>0</v>
      </c>
      <c r="AS84" s="98">
        <f t="shared" si="225"/>
        <v>0</v>
      </c>
      <c r="AT84" s="98">
        <f t="shared" si="225"/>
        <v>0</v>
      </c>
      <c r="AU84" s="98">
        <f t="shared" si="225"/>
        <v>0</v>
      </c>
      <c r="AV84" s="98">
        <f t="shared" si="225"/>
        <v>0</v>
      </c>
      <c r="AW84" s="98">
        <f t="shared" si="225"/>
        <v>0</v>
      </c>
      <c r="AX84" s="98">
        <f t="shared" si="225"/>
        <v>0</v>
      </c>
      <c r="AY84" s="98">
        <f t="shared" si="225"/>
        <v>0</v>
      </c>
      <c r="AZ84" s="98">
        <f t="shared" si="225"/>
        <v>0</v>
      </c>
      <c r="BA84" s="98">
        <f t="shared" si="225"/>
        <v>0</v>
      </c>
      <c r="BB84" s="98">
        <f t="shared" si="225"/>
        <v>0</v>
      </c>
      <c r="BC84" s="98">
        <f t="shared" si="225"/>
        <v>0</v>
      </c>
      <c r="BD84" s="98">
        <f t="shared" si="225"/>
        <v>0</v>
      </c>
      <c r="BE84" s="98">
        <f t="shared" si="225"/>
        <v>0</v>
      </c>
      <c r="BF84" s="98">
        <f t="shared" si="225"/>
        <v>0</v>
      </c>
      <c r="BG84" s="98">
        <f t="shared" si="225"/>
        <v>0</v>
      </c>
      <c r="BH84" s="98">
        <f t="shared" si="225"/>
        <v>0</v>
      </c>
      <c r="BI84" s="98">
        <f t="shared" si="225"/>
        <v>0</v>
      </c>
      <c r="BJ84" s="98">
        <f t="shared" si="225"/>
        <v>0</v>
      </c>
      <c r="BK84" s="98">
        <f t="shared" si="225"/>
        <v>0</v>
      </c>
      <c r="BL84" s="98">
        <f t="shared" si="225"/>
        <v>0</v>
      </c>
      <c r="BM84" s="98">
        <f t="shared" si="225"/>
        <v>0</v>
      </c>
      <c r="BN84" s="98">
        <f t="shared" si="225"/>
        <v>0</v>
      </c>
      <c r="BO84" s="98">
        <f t="shared" si="225"/>
        <v>0</v>
      </c>
      <c r="BP84" s="98">
        <f t="shared" si="225"/>
        <v>0</v>
      </c>
      <c r="BQ84" s="98">
        <f t="shared" si="225"/>
        <v>0</v>
      </c>
      <c r="BR84" s="98">
        <f t="shared" si="225"/>
        <v>0</v>
      </c>
      <c r="BS84" s="98">
        <f t="shared" si="225"/>
        <v>0</v>
      </c>
      <c r="BT84" s="98">
        <f t="shared" si="225"/>
        <v>0</v>
      </c>
      <c r="BU84" s="98">
        <f t="shared" si="225"/>
        <v>0</v>
      </c>
      <c r="BV84" s="98">
        <f t="shared" ref="BV84:DE84" si="226">IF(ROW()=COLUMN(),"-",(COUNTIF(G1_1,$H84)*COUNTIF(G1_1,BV$7))+(COUNTIF(G1_2,$H84)*COUNTIF(G1_2,BV$7))+(COUNTIF(G1_3,$H84)*COUNTIF(G1_3,BV$7))+(COUNTIF(G1_4,$H84)*COUNTIF(G1_4,BV$7))+(COUNTIF(G1_5,$H84)*COUNTIF(G1_5,BV$7))+(COUNTIF(G1_6,$H84)*COUNTIF(G1_6,BV$7))+(COUNTIF(G1_7,$H84)*COUNTIF(G1_7,BV$7))+(COUNTIF(G1_8,$H84)*COUNTIF(G1_8,BV$7))+(COUNTIF(G1_9,$H84)*COUNTIF(G1_9,BV$7))+(COUNTIF(G1_10,$H84)*COUNTIF(G1_10,BV$7))+(COUNTIF(G2_1,$H84)*COUNTIF(G2_1,BV$7))+(COUNTIF(G2_2,$H84)*COUNTIF(G2_2,BV$7))+(COUNTIF(G2_3,$H84)*COUNTIF(G2_3,BV$7))+(COUNTIF(G2_4,$H84)*COUNTIF(G2_4,BV$7))+(COUNTIF(G2_5,$H84)*COUNTIF(G2_5,BV$7))+(COUNTIF(G2_6,$H84)*COUNTIF(G2_6,BV$7))+(COUNTIF(G2_7,$H84)*COUNTIF(G2_7,BV$7))+(COUNTIF(G2_8,$H84)*COUNTIF(G2_8,BV$7))+(COUNTIF(G2_9,$H84)*COUNTIF(G2_9,BV$7))+(COUNTIF(G2_10,$H84)*COUNTIF(G2_10,BV$7))+BV190)</f>
        <v>0</v>
      </c>
      <c r="BW84" s="98">
        <f t="shared" si="226"/>
        <v>0</v>
      </c>
      <c r="BX84" s="98">
        <f t="shared" si="226"/>
        <v>0</v>
      </c>
      <c r="BY84" s="98">
        <f t="shared" si="226"/>
        <v>0</v>
      </c>
      <c r="BZ84" s="98">
        <f t="shared" si="226"/>
        <v>0</v>
      </c>
      <c r="CA84" s="98">
        <f t="shared" si="226"/>
        <v>0</v>
      </c>
      <c r="CB84" s="98">
        <f t="shared" si="226"/>
        <v>0</v>
      </c>
      <c r="CC84" s="98">
        <f t="shared" si="226"/>
        <v>0</v>
      </c>
      <c r="CD84" s="98">
        <f t="shared" si="226"/>
        <v>0</v>
      </c>
      <c r="CE84" s="98">
        <f t="shared" si="226"/>
        <v>0</v>
      </c>
      <c r="CF84" s="98" t="str">
        <f t="shared" si="226"/>
        <v>-</v>
      </c>
      <c r="CG84" s="98">
        <f t="shared" si="226"/>
        <v>0</v>
      </c>
      <c r="CH84" s="98">
        <f t="shared" si="226"/>
        <v>0</v>
      </c>
      <c r="CI84" s="98">
        <f t="shared" si="226"/>
        <v>0</v>
      </c>
      <c r="CJ84" s="98">
        <f t="shared" si="226"/>
        <v>0</v>
      </c>
      <c r="CK84" s="98">
        <f t="shared" si="226"/>
        <v>0</v>
      </c>
      <c r="CL84" s="98">
        <f t="shared" si="226"/>
        <v>0</v>
      </c>
      <c r="CM84" s="98">
        <f t="shared" si="226"/>
        <v>0</v>
      </c>
      <c r="CN84" s="98">
        <f t="shared" si="226"/>
        <v>0</v>
      </c>
      <c r="CO84" s="98">
        <f t="shared" si="226"/>
        <v>0</v>
      </c>
      <c r="CP84" s="98">
        <f t="shared" si="226"/>
        <v>0</v>
      </c>
      <c r="CQ84" s="98">
        <f t="shared" si="226"/>
        <v>0</v>
      </c>
      <c r="CR84" s="98">
        <f t="shared" si="226"/>
        <v>0</v>
      </c>
      <c r="CS84" s="98">
        <f t="shared" si="226"/>
        <v>0</v>
      </c>
      <c r="CT84" s="98">
        <f t="shared" si="226"/>
        <v>0</v>
      </c>
      <c r="CU84" s="98">
        <f t="shared" si="226"/>
        <v>0</v>
      </c>
      <c r="CV84" s="98">
        <f t="shared" si="226"/>
        <v>0</v>
      </c>
      <c r="CW84" s="98">
        <f t="shared" si="226"/>
        <v>0</v>
      </c>
      <c r="CX84" s="98">
        <f t="shared" si="226"/>
        <v>0</v>
      </c>
      <c r="CY84" s="98">
        <f t="shared" si="226"/>
        <v>0</v>
      </c>
      <c r="CZ84" s="98">
        <f t="shared" si="226"/>
        <v>0</v>
      </c>
      <c r="DA84" s="98">
        <f t="shared" si="226"/>
        <v>0</v>
      </c>
      <c r="DB84" s="98">
        <f t="shared" si="226"/>
        <v>0</v>
      </c>
      <c r="DC84" s="98">
        <f t="shared" si="226"/>
        <v>0</v>
      </c>
      <c r="DD84" s="98">
        <f t="shared" si="226"/>
        <v>0</v>
      </c>
      <c r="DE84" s="98">
        <f t="shared" si="226"/>
        <v>0</v>
      </c>
      <c r="DF84">
        <f t="shared" si="199"/>
        <v>0</v>
      </c>
    </row>
    <row r="85" spans="8:110" ht="15.75">
      <c r="H85" s="64">
        <f>Registration!B86</f>
        <v>76</v>
      </c>
      <c r="I85" s="1" t="str">
        <f>Registration!C86</f>
        <v>player 76</v>
      </c>
      <c r="J85" s="98">
        <f t="shared" ref="J85:AO85" si="227">IF(ROW()=COLUMN(),"-",(COUNTIF(G1_1,$H85)*COUNTIF(G1_1,J$7))+(COUNTIF(G1_2,$H85)*COUNTIF(G1_2,J$7))+(COUNTIF(G1_3,$H85)*COUNTIF(G1_3,J$7))+(COUNTIF(G1_4,$H85)*COUNTIF(G1_4,J$7))+(COUNTIF(G1_5,$H85)*COUNTIF(G1_5,J$7))+(COUNTIF(G1_6,$H85)*COUNTIF(G1_6,J$7))+(COUNTIF(G1_7,$H85)*COUNTIF(G1_7,J$7))+(COUNTIF(G1_8,$H85)*COUNTIF(G1_8,J$7))+(COUNTIF(G1_9,$H85)*COUNTIF(G1_9,J$7))+(COUNTIF(G1_10,$H85)*COUNTIF(G1_10,J$7))+(COUNTIF(G2_1,$H85)*COUNTIF(G2_1,J$7))+(COUNTIF(G2_2,$H85)*COUNTIF(G2_2,J$7))+(COUNTIF(G2_3,$H85)*COUNTIF(G2_3,J$7))+(COUNTIF(G2_4,$H85)*COUNTIF(G2_4,J$7))+(COUNTIF(G2_5,$H85)*COUNTIF(G2_5,J$7))+(COUNTIF(G2_6,$H85)*COUNTIF(G2_6,J$7))+(COUNTIF(G2_7,$H85)*COUNTIF(G2_7,J$7))+(COUNTIF(G2_8,$H85)*COUNTIF(G2_8,J$7))+(COUNTIF(G2_9,$H85)*COUNTIF(G2_9,J$7))+(COUNTIF(G2_10,$H85)*COUNTIF(G2_10,J$7))+J191)</f>
        <v>0</v>
      </c>
      <c r="K85" s="98">
        <f t="shared" si="227"/>
        <v>0</v>
      </c>
      <c r="L85" s="98">
        <f t="shared" si="227"/>
        <v>0</v>
      </c>
      <c r="M85" s="98">
        <f t="shared" si="227"/>
        <v>0</v>
      </c>
      <c r="N85" s="98">
        <f t="shared" si="227"/>
        <v>0</v>
      </c>
      <c r="O85" s="98">
        <f t="shared" si="227"/>
        <v>0</v>
      </c>
      <c r="P85" s="98">
        <f t="shared" si="227"/>
        <v>0</v>
      </c>
      <c r="Q85" s="98">
        <f t="shared" si="227"/>
        <v>0</v>
      </c>
      <c r="R85" s="98">
        <f t="shared" si="227"/>
        <v>0</v>
      </c>
      <c r="S85" s="98">
        <f t="shared" si="227"/>
        <v>0</v>
      </c>
      <c r="T85" s="98">
        <f t="shared" si="227"/>
        <v>0</v>
      </c>
      <c r="U85" s="98">
        <f t="shared" si="227"/>
        <v>0</v>
      </c>
      <c r="V85" s="98">
        <f t="shared" si="227"/>
        <v>0</v>
      </c>
      <c r="W85" s="98">
        <f t="shared" si="227"/>
        <v>0</v>
      </c>
      <c r="X85" s="98">
        <f t="shared" si="227"/>
        <v>0</v>
      </c>
      <c r="Y85" s="98">
        <f t="shared" si="227"/>
        <v>0</v>
      </c>
      <c r="Z85" s="98">
        <f t="shared" si="227"/>
        <v>0</v>
      </c>
      <c r="AA85" s="98">
        <f t="shared" si="227"/>
        <v>0</v>
      </c>
      <c r="AB85" s="98">
        <f t="shared" si="227"/>
        <v>0</v>
      </c>
      <c r="AC85" s="98">
        <f t="shared" si="227"/>
        <v>0</v>
      </c>
      <c r="AD85" s="98">
        <f t="shared" si="227"/>
        <v>0</v>
      </c>
      <c r="AE85" s="98">
        <f t="shared" si="227"/>
        <v>0</v>
      </c>
      <c r="AF85" s="98">
        <f t="shared" si="227"/>
        <v>0</v>
      </c>
      <c r="AG85" s="98">
        <f t="shared" si="227"/>
        <v>0</v>
      </c>
      <c r="AH85" s="98">
        <f t="shared" si="227"/>
        <v>0</v>
      </c>
      <c r="AI85" s="98">
        <f t="shared" si="227"/>
        <v>0</v>
      </c>
      <c r="AJ85" s="98">
        <f t="shared" si="227"/>
        <v>0</v>
      </c>
      <c r="AK85" s="98">
        <f t="shared" si="227"/>
        <v>0</v>
      </c>
      <c r="AL85" s="98">
        <f t="shared" si="227"/>
        <v>0</v>
      </c>
      <c r="AM85" s="98">
        <f t="shared" si="227"/>
        <v>0</v>
      </c>
      <c r="AN85" s="98">
        <f t="shared" si="227"/>
        <v>0</v>
      </c>
      <c r="AO85" s="98">
        <f t="shared" si="227"/>
        <v>0</v>
      </c>
      <c r="AP85" s="98">
        <f t="shared" ref="AP85:BU85" si="228">IF(ROW()=COLUMN(),"-",(COUNTIF(G1_1,$H85)*COUNTIF(G1_1,AP$7))+(COUNTIF(G1_2,$H85)*COUNTIF(G1_2,AP$7))+(COUNTIF(G1_3,$H85)*COUNTIF(G1_3,AP$7))+(COUNTIF(G1_4,$H85)*COUNTIF(G1_4,AP$7))+(COUNTIF(G1_5,$H85)*COUNTIF(G1_5,AP$7))+(COUNTIF(G1_6,$H85)*COUNTIF(G1_6,AP$7))+(COUNTIF(G1_7,$H85)*COUNTIF(G1_7,AP$7))+(COUNTIF(G1_8,$H85)*COUNTIF(G1_8,AP$7))+(COUNTIF(G1_9,$H85)*COUNTIF(G1_9,AP$7))+(COUNTIF(G1_10,$H85)*COUNTIF(G1_10,AP$7))+(COUNTIF(G2_1,$H85)*COUNTIF(G2_1,AP$7))+(COUNTIF(G2_2,$H85)*COUNTIF(G2_2,AP$7))+(COUNTIF(G2_3,$H85)*COUNTIF(G2_3,AP$7))+(COUNTIF(G2_4,$H85)*COUNTIF(G2_4,AP$7))+(COUNTIF(G2_5,$H85)*COUNTIF(G2_5,AP$7))+(COUNTIF(G2_6,$H85)*COUNTIF(G2_6,AP$7))+(COUNTIF(G2_7,$H85)*COUNTIF(G2_7,AP$7))+(COUNTIF(G2_8,$H85)*COUNTIF(G2_8,AP$7))+(COUNTIF(G2_9,$H85)*COUNTIF(G2_9,AP$7))+(COUNTIF(G2_10,$H85)*COUNTIF(G2_10,AP$7))+AP191)</f>
        <v>0</v>
      </c>
      <c r="AQ85" s="98">
        <f t="shared" si="228"/>
        <v>0</v>
      </c>
      <c r="AR85" s="98">
        <f t="shared" si="228"/>
        <v>0</v>
      </c>
      <c r="AS85" s="98">
        <f t="shared" si="228"/>
        <v>0</v>
      </c>
      <c r="AT85" s="98">
        <f t="shared" si="228"/>
        <v>0</v>
      </c>
      <c r="AU85" s="98">
        <f t="shared" si="228"/>
        <v>0</v>
      </c>
      <c r="AV85" s="98">
        <f t="shared" si="228"/>
        <v>0</v>
      </c>
      <c r="AW85" s="98">
        <f t="shared" si="228"/>
        <v>0</v>
      </c>
      <c r="AX85" s="98">
        <f t="shared" si="228"/>
        <v>0</v>
      </c>
      <c r="AY85" s="98">
        <f t="shared" si="228"/>
        <v>0</v>
      </c>
      <c r="AZ85" s="98">
        <f t="shared" si="228"/>
        <v>0</v>
      </c>
      <c r="BA85" s="98">
        <f t="shared" si="228"/>
        <v>0</v>
      </c>
      <c r="BB85" s="98">
        <f t="shared" si="228"/>
        <v>0</v>
      </c>
      <c r="BC85" s="98">
        <f t="shared" si="228"/>
        <v>0</v>
      </c>
      <c r="BD85" s="98">
        <f t="shared" si="228"/>
        <v>0</v>
      </c>
      <c r="BE85" s="98">
        <f t="shared" si="228"/>
        <v>0</v>
      </c>
      <c r="BF85" s="98">
        <f t="shared" si="228"/>
        <v>0</v>
      </c>
      <c r="BG85" s="98">
        <f t="shared" si="228"/>
        <v>0</v>
      </c>
      <c r="BH85" s="98">
        <f t="shared" si="228"/>
        <v>0</v>
      </c>
      <c r="BI85" s="98">
        <f t="shared" si="228"/>
        <v>0</v>
      </c>
      <c r="BJ85" s="98">
        <f t="shared" si="228"/>
        <v>0</v>
      </c>
      <c r="BK85" s="98">
        <f t="shared" si="228"/>
        <v>0</v>
      </c>
      <c r="BL85" s="98">
        <f t="shared" si="228"/>
        <v>0</v>
      </c>
      <c r="BM85" s="98">
        <f t="shared" si="228"/>
        <v>0</v>
      </c>
      <c r="BN85" s="98">
        <f t="shared" si="228"/>
        <v>0</v>
      </c>
      <c r="BO85" s="98">
        <f t="shared" si="228"/>
        <v>0</v>
      </c>
      <c r="BP85" s="98">
        <f t="shared" si="228"/>
        <v>0</v>
      </c>
      <c r="BQ85" s="98">
        <f t="shared" si="228"/>
        <v>0</v>
      </c>
      <c r="BR85" s="98">
        <f t="shared" si="228"/>
        <v>0</v>
      </c>
      <c r="BS85" s="98">
        <f t="shared" si="228"/>
        <v>0</v>
      </c>
      <c r="BT85" s="98">
        <f t="shared" si="228"/>
        <v>0</v>
      </c>
      <c r="BU85" s="98">
        <f t="shared" si="228"/>
        <v>0</v>
      </c>
      <c r="BV85" s="98">
        <f t="shared" ref="BV85:DE85" si="229">IF(ROW()=COLUMN(),"-",(COUNTIF(G1_1,$H85)*COUNTIF(G1_1,BV$7))+(COUNTIF(G1_2,$H85)*COUNTIF(G1_2,BV$7))+(COUNTIF(G1_3,$H85)*COUNTIF(G1_3,BV$7))+(COUNTIF(G1_4,$H85)*COUNTIF(G1_4,BV$7))+(COUNTIF(G1_5,$H85)*COUNTIF(G1_5,BV$7))+(COUNTIF(G1_6,$H85)*COUNTIF(G1_6,BV$7))+(COUNTIF(G1_7,$H85)*COUNTIF(G1_7,BV$7))+(COUNTIF(G1_8,$H85)*COUNTIF(G1_8,BV$7))+(COUNTIF(G1_9,$H85)*COUNTIF(G1_9,BV$7))+(COUNTIF(G1_10,$H85)*COUNTIF(G1_10,BV$7))+(COUNTIF(G2_1,$H85)*COUNTIF(G2_1,BV$7))+(COUNTIF(G2_2,$H85)*COUNTIF(G2_2,BV$7))+(COUNTIF(G2_3,$H85)*COUNTIF(G2_3,BV$7))+(COUNTIF(G2_4,$H85)*COUNTIF(G2_4,BV$7))+(COUNTIF(G2_5,$H85)*COUNTIF(G2_5,BV$7))+(COUNTIF(G2_6,$H85)*COUNTIF(G2_6,BV$7))+(COUNTIF(G2_7,$H85)*COUNTIF(G2_7,BV$7))+(COUNTIF(G2_8,$H85)*COUNTIF(G2_8,BV$7))+(COUNTIF(G2_9,$H85)*COUNTIF(G2_9,BV$7))+(COUNTIF(G2_10,$H85)*COUNTIF(G2_10,BV$7))+BV191)</f>
        <v>0</v>
      </c>
      <c r="BW85" s="98">
        <f t="shared" si="229"/>
        <v>0</v>
      </c>
      <c r="BX85" s="98">
        <f t="shared" si="229"/>
        <v>0</v>
      </c>
      <c r="BY85" s="98">
        <f t="shared" si="229"/>
        <v>0</v>
      </c>
      <c r="BZ85" s="98">
        <f t="shared" si="229"/>
        <v>0</v>
      </c>
      <c r="CA85" s="98">
        <f t="shared" si="229"/>
        <v>0</v>
      </c>
      <c r="CB85" s="98">
        <f t="shared" si="229"/>
        <v>0</v>
      </c>
      <c r="CC85" s="98">
        <f t="shared" si="229"/>
        <v>0</v>
      </c>
      <c r="CD85" s="98">
        <f t="shared" si="229"/>
        <v>0</v>
      </c>
      <c r="CE85" s="98">
        <f t="shared" si="229"/>
        <v>0</v>
      </c>
      <c r="CF85" s="98">
        <f t="shared" si="229"/>
        <v>0</v>
      </c>
      <c r="CG85" s="98" t="str">
        <f t="shared" si="229"/>
        <v>-</v>
      </c>
      <c r="CH85" s="98">
        <f t="shared" si="229"/>
        <v>0</v>
      </c>
      <c r="CI85" s="98">
        <f t="shared" si="229"/>
        <v>0</v>
      </c>
      <c r="CJ85" s="98">
        <f t="shared" si="229"/>
        <v>0</v>
      </c>
      <c r="CK85" s="98">
        <f t="shared" si="229"/>
        <v>0</v>
      </c>
      <c r="CL85" s="98">
        <f t="shared" si="229"/>
        <v>0</v>
      </c>
      <c r="CM85" s="98">
        <f t="shared" si="229"/>
        <v>0</v>
      </c>
      <c r="CN85" s="98">
        <f t="shared" si="229"/>
        <v>0</v>
      </c>
      <c r="CO85" s="98">
        <f t="shared" si="229"/>
        <v>0</v>
      </c>
      <c r="CP85" s="98">
        <f t="shared" si="229"/>
        <v>0</v>
      </c>
      <c r="CQ85" s="98">
        <f t="shared" si="229"/>
        <v>0</v>
      </c>
      <c r="CR85" s="98">
        <f t="shared" si="229"/>
        <v>0</v>
      </c>
      <c r="CS85" s="98">
        <f t="shared" si="229"/>
        <v>0</v>
      </c>
      <c r="CT85" s="98">
        <f t="shared" si="229"/>
        <v>0</v>
      </c>
      <c r="CU85" s="98">
        <f t="shared" si="229"/>
        <v>0</v>
      </c>
      <c r="CV85" s="98">
        <f t="shared" si="229"/>
        <v>0</v>
      </c>
      <c r="CW85" s="98">
        <f t="shared" si="229"/>
        <v>0</v>
      </c>
      <c r="CX85" s="98">
        <f t="shared" si="229"/>
        <v>0</v>
      </c>
      <c r="CY85" s="98">
        <f t="shared" si="229"/>
        <v>0</v>
      </c>
      <c r="CZ85" s="98">
        <f t="shared" si="229"/>
        <v>0</v>
      </c>
      <c r="DA85" s="98">
        <f t="shared" si="229"/>
        <v>0</v>
      </c>
      <c r="DB85" s="98">
        <f t="shared" si="229"/>
        <v>0</v>
      </c>
      <c r="DC85" s="98">
        <f t="shared" si="229"/>
        <v>0</v>
      </c>
      <c r="DD85" s="98">
        <f t="shared" si="229"/>
        <v>0</v>
      </c>
      <c r="DE85" s="98">
        <f t="shared" si="229"/>
        <v>0</v>
      </c>
      <c r="DF85">
        <f t="shared" si="199"/>
        <v>0</v>
      </c>
    </row>
    <row r="86" spans="8:110" ht="15.75">
      <c r="H86" s="64">
        <f>Registration!B87</f>
        <v>77</v>
      </c>
      <c r="I86" s="1" t="str">
        <f>Registration!C87</f>
        <v>player 77</v>
      </c>
      <c r="J86" s="98">
        <f t="shared" ref="J86:AO86" si="230">IF(ROW()=COLUMN(),"-",(COUNTIF(G1_1,$H86)*COUNTIF(G1_1,J$7))+(COUNTIF(G1_2,$H86)*COUNTIF(G1_2,J$7))+(COUNTIF(G1_3,$H86)*COUNTIF(G1_3,J$7))+(COUNTIF(G1_4,$H86)*COUNTIF(G1_4,J$7))+(COUNTIF(G1_5,$H86)*COUNTIF(G1_5,J$7))+(COUNTIF(G1_6,$H86)*COUNTIF(G1_6,J$7))+(COUNTIF(G1_7,$H86)*COUNTIF(G1_7,J$7))+(COUNTIF(G1_8,$H86)*COUNTIF(G1_8,J$7))+(COUNTIF(G1_9,$H86)*COUNTIF(G1_9,J$7))+(COUNTIF(G1_10,$H86)*COUNTIF(G1_10,J$7))+(COUNTIF(G2_1,$H86)*COUNTIF(G2_1,J$7))+(COUNTIF(G2_2,$H86)*COUNTIF(G2_2,J$7))+(COUNTIF(G2_3,$H86)*COUNTIF(G2_3,J$7))+(COUNTIF(G2_4,$H86)*COUNTIF(G2_4,J$7))+(COUNTIF(G2_5,$H86)*COUNTIF(G2_5,J$7))+(COUNTIF(G2_6,$H86)*COUNTIF(G2_6,J$7))+(COUNTIF(G2_7,$H86)*COUNTIF(G2_7,J$7))+(COUNTIF(G2_8,$H86)*COUNTIF(G2_8,J$7))+(COUNTIF(G2_9,$H86)*COUNTIF(G2_9,J$7))+(COUNTIF(G2_10,$H86)*COUNTIF(G2_10,J$7))+J192)</f>
        <v>0</v>
      </c>
      <c r="K86" s="98">
        <f t="shared" si="230"/>
        <v>0</v>
      </c>
      <c r="L86" s="98">
        <f t="shared" si="230"/>
        <v>0</v>
      </c>
      <c r="M86" s="98">
        <f t="shared" si="230"/>
        <v>0</v>
      </c>
      <c r="N86" s="98">
        <f t="shared" si="230"/>
        <v>0</v>
      </c>
      <c r="O86" s="98">
        <f t="shared" si="230"/>
        <v>0</v>
      </c>
      <c r="P86" s="98">
        <f t="shared" si="230"/>
        <v>0</v>
      </c>
      <c r="Q86" s="98">
        <f t="shared" si="230"/>
        <v>0</v>
      </c>
      <c r="R86" s="98">
        <f t="shared" si="230"/>
        <v>0</v>
      </c>
      <c r="S86" s="98">
        <f t="shared" si="230"/>
        <v>0</v>
      </c>
      <c r="T86" s="98">
        <f t="shared" si="230"/>
        <v>0</v>
      </c>
      <c r="U86" s="98">
        <f t="shared" si="230"/>
        <v>0</v>
      </c>
      <c r="V86" s="98">
        <f t="shared" si="230"/>
        <v>0</v>
      </c>
      <c r="W86" s="98">
        <f t="shared" si="230"/>
        <v>0</v>
      </c>
      <c r="X86" s="98">
        <f t="shared" si="230"/>
        <v>0</v>
      </c>
      <c r="Y86" s="98">
        <f t="shared" si="230"/>
        <v>0</v>
      </c>
      <c r="Z86" s="98">
        <f t="shared" si="230"/>
        <v>0</v>
      </c>
      <c r="AA86" s="98">
        <f t="shared" si="230"/>
        <v>0</v>
      </c>
      <c r="AB86" s="98">
        <f t="shared" si="230"/>
        <v>0</v>
      </c>
      <c r="AC86" s="98">
        <f t="shared" si="230"/>
        <v>0</v>
      </c>
      <c r="AD86" s="98">
        <f t="shared" si="230"/>
        <v>0</v>
      </c>
      <c r="AE86" s="98">
        <f t="shared" si="230"/>
        <v>0</v>
      </c>
      <c r="AF86" s="98">
        <f t="shared" si="230"/>
        <v>0</v>
      </c>
      <c r="AG86" s="98">
        <f t="shared" si="230"/>
        <v>0</v>
      </c>
      <c r="AH86" s="98">
        <f t="shared" si="230"/>
        <v>0</v>
      </c>
      <c r="AI86" s="98">
        <f t="shared" si="230"/>
        <v>0</v>
      </c>
      <c r="AJ86" s="98">
        <f t="shared" si="230"/>
        <v>0</v>
      </c>
      <c r="AK86" s="98">
        <f t="shared" si="230"/>
        <v>0</v>
      </c>
      <c r="AL86" s="98">
        <f t="shared" si="230"/>
        <v>0</v>
      </c>
      <c r="AM86" s="98">
        <f t="shared" si="230"/>
        <v>0</v>
      </c>
      <c r="AN86" s="98">
        <f t="shared" si="230"/>
        <v>0</v>
      </c>
      <c r="AO86" s="98">
        <f t="shared" si="230"/>
        <v>0</v>
      </c>
      <c r="AP86" s="98">
        <f t="shared" ref="AP86:BU86" si="231">IF(ROW()=COLUMN(),"-",(COUNTIF(G1_1,$H86)*COUNTIF(G1_1,AP$7))+(COUNTIF(G1_2,$H86)*COUNTIF(G1_2,AP$7))+(COUNTIF(G1_3,$H86)*COUNTIF(G1_3,AP$7))+(COUNTIF(G1_4,$H86)*COUNTIF(G1_4,AP$7))+(COUNTIF(G1_5,$H86)*COUNTIF(G1_5,AP$7))+(COUNTIF(G1_6,$H86)*COUNTIF(G1_6,AP$7))+(COUNTIF(G1_7,$H86)*COUNTIF(G1_7,AP$7))+(COUNTIF(G1_8,$H86)*COUNTIF(G1_8,AP$7))+(COUNTIF(G1_9,$H86)*COUNTIF(G1_9,AP$7))+(COUNTIF(G1_10,$H86)*COUNTIF(G1_10,AP$7))+(COUNTIF(G2_1,$H86)*COUNTIF(G2_1,AP$7))+(COUNTIF(G2_2,$H86)*COUNTIF(G2_2,AP$7))+(COUNTIF(G2_3,$H86)*COUNTIF(G2_3,AP$7))+(COUNTIF(G2_4,$H86)*COUNTIF(G2_4,AP$7))+(COUNTIF(G2_5,$H86)*COUNTIF(G2_5,AP$7))+(COUNTIF(G2_6,$H86)*COUNTIF(G2_6,AP$7))+(COUNTIF(G2_7,$H86)*COUNTIF(G2_7,AP$7))+(COUNTIF(G2_8,$H86)*COUNTIF(G2_8,AP$7))+(COUNTIF(G2_9,$H86)*COUNTIF(G2_9,AP$7))+(COUNTIF(G2_10,$H86)*COUNTIF(G2_10,AP$7))+AP192)</f>
        <v>0</v>
      </c>
      <c r="AQ86" s="98">
        <f t="shared" si="231"/>
        <v>0</v>
      </c>
      <c r="AR86" s="98">
        <f t="shared" si="231"/>
        <v>0</v>
      </c>
      <c r="AS86" s="98">
        <f t="shared" si="231"/>
        <v>0</v>
      </c>
      <c r="AT86" s="98">
        <f t="shared" si="231"/>
        <v>0</v>
      </c>
      <c r="AU86" s="98">
        <f t="shared" si="231"/>
        <v>0</v>
      </c>
      <c r="AV86" s="98">
        <f t="shared" si="231"/>
        <v>0</v>
      </c>
      <c r="AW86" s="98">
        <f t="shared" si="231"/>
        <v>0</v>
      </c>
      <c r="AX86" s="98">
        <f t="shared" si="231"/>
        <v>0</v>
      </c>
      <c r="AY86" s="98">
        <f t="shared" si="231"/>
        <v>0</v>
      </c>
      <c r="AZ86" s="98">
        <f t="shared" si="231"/>
        <v>0</v>
      </c>
      <c r="BA86" s="98">
        <f t="shared" si="231"/>
        <v>0</v>
      </c>
      <c r="BB86" s="98">
        <f t="shared" si="231"/>
        <v>0</v>
      </c>
      <c r="BC86" s="98">
        <f t="shared" si="231"/>
        <v>0</v>
      </c>
      <c r="BD86" s="98">
        <f t="shared" si="231"/>
        <v>0</v>
      </c>
      <c r="BE86" s="98">
        <f t="shared" si="231"/>
        <v>0</v>
      </c>
      <c r="BF86" s="98">
        <f t="shared" si="231"/>
        <v>0</v>
      </c>
      <c r="BG86" s="98">
        <f t="shared" si="231"/>
        <v>0</v>
      </c>
      <c r="BH86" s="98">
        <f t="shared" si="231"/>
        <v>0</v>
      </c>
      <c r="BI86" s="98">
        <f t="shared" si="231"/>
        <v>0</v>
      </c>
      <c r="BJ86" s="98">
        <f t="shared" si="231"/>
        <v>0</v>
      </c>
      <c r="BK86" s="98">
        <f t="shared" si="231"/>
        <v>0</v>
      </c>
      <c r="BL86" s="98">
        <f t="shared" si="231"/>
        <v>0</v>
      </c>
      <c r="BM86" s="98">
        <f t="shared" si="231"/>
        <v>0</v>
      </c>
      <c r="BN86" s="98">
        <f t="shared" si="231"/>
        <v>0</v>
      </c>
      <c r="BO86" s="98">
        <f t="shared" si="231"/>
        <v>0</v>
      </c>
      <c r="BP86" s="98">
        <f t="shared" si="231"/>
        <v>0</v>
      </c>
      <c r="BQ86" s="98">
        <f t="shared" si="231"/>
        <v>0</v>
      </c>
      <c r="BR86" s="98">
        <f t="shared" si="231"/>
        <v>0</v>
      </c>
      <c r="BS86" s="98">
        <f t="shared" si="231"/>
        <v>0</v>
      </c>
      <c r="BT86" s="98">
        <f t="shared" si="231"/>
        <v>0</v>
      </c>
      <c r="BU86" s="98">
        <f t="shared" si="231"/>
        <v>0</v>
      </c>
      <c r="BV86" s="98">
        <f t="shared" ref="BV86:DE86" si="232">IF(ROW()=COLUMN(),"-",(COUNTIF(G1_1,$H86)*COUNTIF(G1_1,BV$7))+(COUNTIF(G1_2,$H86)*COUNTIF(G1_2,BV$7))+(COUNTIF(G1_3,$H86)*COUNTIF(G1_3,BV$7))+(COUNTIF(G1_4,$H86)*COUNTIF(G1_4,BV$7))+(COUNTIF(G1_5,$H86)*COUNTIF(G1_5,BV$7))+(COUNTIF(G1_6,$H86)*COUNTIF(G1_6,BV$7))+(COUNTIF(G1_7,$H86)*COUNTIF(G1_7,BV$7))+(COUNTIF(G1_8,$H86)*COUNTIF(G1_8,BV$7))+(COUNTIF(G1_9,$H86)*COUNTIF(G1_9,BV$7))+(COUNTIF(G1_10,$H86)*COUNTIF(G1_10,BV$7))+(COUNTIF(G2_1,$H86)*COUNTIF(G2_1,BV$7))+(COUNTIF(G2_2,$H86)*COUNTIF(G2_2,BV$7))+(COUNTIF(G2_3,$H86)*COUNTIF(G2_3,BV$7))+(COUNTIF(G2_4,$H86)*COUNTIF(G2_4,BV$7))+(COUNTIF(G2_5,$H86)*COUNTIF(G2_5,BV$7))+(COUNTIF(G2_6,$H86)*COUNTIF(G2_6,BV$7))+(COUNTIF(G2_7,$H86)*COUNTIF(G2_7,BV$7))+(COUNTIF(G2_8,$H86)*COUNTIF(G2_8,BV$7))+(COUNTIF(G2_9,$H86)*COUNTIF(G2_9,BV$7))+(COUNTIF(G2_10,$H86)*COUNTIF(G2_10,BV$7))+BV192)</f>
        <v>0</v>
      </c>
      <c r="BW86" s="98">
        <f t="shared" si="232"/>
        <v>0</v>
      </c>
      <c r="BX86" s="98">
        <f t="shared" si="232"/>
        <v>0</v>
      </c>
      <c r="BY86" s="98">
        <f t="shared" si="232"/>
        <v>0</v>
      </c>
      <c r="BZ86" s="98">
        <f t="shared" si="232"/>
        <v>0</v>
      </c>
      <c r="CA86" s="98">
        <f t="shared" si="232"/>
        <v>0</v>
      </c>
      <c r="CB86" s="98">
        <f t="shared" si="232"/>
        <v>0</v>
      </c>
      <c r="CC86" s="98">
        <f t="shared" si="232"/>
        <v>0</v>
      </c>
      <c r="CD86" s="98">
        <f t="shared" si="232"/>
        <v>0</v>
      </c>
      <c r="CE86" s="98">
        <f t="shared" si="232"/>
        <v>0</v>
      </c>
      <c r="CF86" s="98">
        <f t="shared" si="232"/>
        <v>0</v>
      </c>
      <c r="CG86" s="98">
        <f t="shared" si="232"/>
        <v>0</v>
      </c>
      <c r="CH86" s="98" t="str">
        <f t="shared" si="232"/>
        <v>-</v>
      </c>
      <c r="CI86" s="98">
        <f t="shared" si="232"/>
        <v>0</v>
      </c>
      <c r="CJ86" s="98">
        <f t="shared" si="232"/>
        <v>0</v>
      </c>
      <c r="CK86" s="98">
        <f t="shared" si="232"/>
        <v>0</v>
      </c>
      <c r="CL86" s="98">
        <f t="shared" si="232"/>
        <v>0</v>
      </c>
      <c r="CM86" s="98">
        <f t="shared" si="232"/>
        <v>0</v>
      </c>
      <c r="CN86" s="98">
        <f t="shared" si="232"/>
        <v>0</v>
      </c>
      <c r="CO86" s="98">
        <f t="shared" si="232"/>
        <v>0</v>
      </c>
      <c r="CP86" s="98">
        <f t="shared" si="232"/>
        <v>0</v>
      </c>
      <c r="CQ86" s="98">
        <f t="shared" si="232"/>
        <v>0</v>
      </c>
      <c r="CR86" s="98">
        <f t="shared" si="232"/>
        <v>0</v>
      </c>
      <c r="CS86" s="98">
        <f t="shared" si="232"/>
        <v>0</v>
      </c>
      <c r="CT86" s="98">
        <f t="shared" si="232"/>
        <v>0</v>
      </c>
      <c r="CU86" s="98">
        <f t="shared" si="232"/>
        <v>0</v>
      </c>
      <c r="CV86" s="98">
        <f t="shared" si="232"/>
        <v>0</v>
      </c>
      <c r="CW86" s="98">
        <f t="shared" si="232"/>
        <v>0</v>
      </c>
      <c r="CX86" s="98">
        <f t="shared" si="232"/>
        <v>0</v>
      </c>
      <c r="CY86" s="98">
        <f t="shared" si="232"/>
        <v>0</v>
      </c>
      <c r="CZ86" s="98">
        <f t="shared" si="232"/>
        <v>0</v>
      </c>
      <c r="DA86" s="98">
        <f t="shared" si="232"/>
        <v>0</v>
      </c>
      <c r="DB86" s="98">
        <f t="shared" si="232"/>
        <v>0</v>
      </c>
      <c r="DC86" s="98">
        <f t="shared" si="232"/>
        <v>0</v>
      </c>
      <c r="DD86" s="98">
        <f t="shared" si="232"/>
        <v>0</v>
      </c>
      <c r="DE86" s="98">
        <f t="shared" si="232"/>
        <v>0</v>
      </c>
      <c r="DF86">
        <f t="shared" si="199"/>
        <v>0</v>
      </c>
    </row>
    <row r="87" spans="8:110" ht="15.75">
      <c r="H87" s="64">
        <f>Registration!B88</f>
        <v>78</v>
      </c>
      <c r="I87" s="1" t="str">
        <f>Registration!C88</f>
        <v>player 78</v>
      </c>
      <c r="J87" s="98">
        <f t="shared" ref="J87:AO87" si="233">IF(ROW()=COLUMN(),"-",(COUNTIF(G1_1,$H87)*COUNTIF(G1_1,J$7))+(COUNTIF(G1_2,$H87)*COUNTIF(G1_2,J$7))+(COUNTIF(G1_3,$H87)*COUNTIF(G1_3,J$7))+(COUNTIF(G1_4,$H87)*COUNTIF(G1_4,J$7))+(COUNTIF(G1_5,$H87)*COUNTIF(G1_5,J$7))+(COUNTIF(G1_6,$H87)*COUNTIF(G1_6,J$7))+(COUNTIF(G1_7,$H87)*COUNTIF(G1_7,J$7))+(COUNTIF(G1_8,$H87)*COUNTIF(G1_8,J$7))+(COUNTIF(G1_9,$H87)*COUNTIF(G1_9,J$7))+(COUNTIF(G1_10,$H87)*COUNTIF(G1_10,J$7))+(COUNTIF(G2_1,$H87)*COUNTIF(G2_1,J$7))+(COUNTIF(G2_2,$H87)*COUNTIF(G2_2,J$7))+(COUNTIF(G2_3,$H87)*COUNTIF(G2_3,J$7))+(COUNTIF(G2_4,$H87)*COUNTIF(G2_4,J$7))+(COUNTIF(G2_5,$H87)*COUNTIF(G2_5,J$7))+(COUNTIF(G2_6,$H87)*COUNTIF(G2_6,J$7))+(COUNTIF(G2_7,$H87)*COUNTIF(G2_7,J$7))+(COUNTIF(G2_8,$H87)*COUNTIF(G2_8,J$7))+(COUNTIF(G2_9,$H87)*COUNTIF(G2_9,J$7))+(COUNTIF(G2_10,$H87)*COUNTIF(G2_10,J$7))+J193)</f>
        <v>0</v>
      </c>
      <c r="K87" s="98">
        <f t="shared" si="233"/>
        <v>0</v>
      </c>
      <c r="L87" s="98">
        <f t="shared" si="233"/>
        <v>0</v>
      </c>
      <c r="M87" s="98">
        <f t="shared" si="233"/>
        <v>0</v>
      </c>
      <c r="N87" s="98">
        <f t="shared" si="233"/>
        <v>0</v>
      </c>
      <c r="O87" s="98">
        <f t="shared" si="233"/>
        <v>0</v>
      </c>
      <c r="P87" s="98">
        <f t="shared" si="233"/>
        <v>0</v>
      </c>
      <c r="Q87" s="98">
        <f t="shared" si="233"/>
        <v>0</v>
      </c>
      <c r="R87" s="98">
        <f t="shared" si="233"/>
        <v>0</v>
      </c>
      <c r="S87" s="98">
        <f t="shared" si="233"/>
        <v>0</v>
      </c>
      <c r="T87" s="98">
        <f t="shared" si="233"/>
        <v>0</v>
      </c>
      <c r="U87" s="98">
        <f t="shared" si="233"/>
        <v>0</v>
      </c>
      <c r="V87" s="98">
        <f t="shared" si="233"/>
        <v>0</v>
      </c>
      <c r="W87" s="98">
        <f t="shared" si="233"/>
        <v>0</v>
      </c>
      <c r="X87" s="98">
        <f t="shared" si="233"/>
        <v>0</v>
      </c>
      <c r="Y87" s="98">
        <f t="shared" si="233"/>
        <v>0</v>
      </c>
      <c r="Z87" s="98">
        <f t="shared" si="233"/>
        <v>0</v>
      </c>
      <c r="AA87" s="98">
        <f t="shared" si="233"/>
        <v>0</v>
      </c>
      <c r="AB87" s="98">
        <f t="shared" si="233"/>
        <v>0</v>
      </c>
      <c r="AC87" s="98">
        <f t="shared" si="233"/>
        <v>0</v>
      </c>
      <c r="AD87" s="98">
        <f t="shared" si="233"/>
        <v>0</v>
      </c>
      <c r="AE87" s="98">
        <f t="shared" si="233"/>
        <v>0</v>
      </c>
      <c r="AF87" s="98">
        <f t="shared" si="233"/>
        <v>0</v>
      </c>
      <c r="AG87" s="98">
        <f t="shared" si="233"/>
        <v>0</v>
      </c>
      <c r="AH87" s="98">
        <f t="shared" si="233"/>
        <v>0</v>
      </c>
      <c r="AI87" s="98">
        <f t="shared" si="233"/>
        <v>0</v>
      </c>
      <c r="AJ87" s="98">
        <f t="shared" si="233"/>
        <v>0</v>
      </c>
      <c r="AK87" s="98">
        <f t="shared" si="233"/>
        <v>0</v>
      </c>
      <c r="AL87" s="98">
        <f t="shared" si="233"/>
        <v>0</v>
      </c>
      <c r="AM87" s="98">
        <f t="shared" si="233"/>
        <v>0</v>
      </c>
      <c r="AN87" s="98">
        <f t="shared" si="233"/>
        <v>0</v>
      </c>
      <c r="AO87" s="98">
        <f t="shared" si="233"/>
        <v>0</v>
      </c>
      <c r="AP87" s="98">
        <f t="shared" ref="AP87:BU87" si="234">IF(ROW()=COLUMN(),"-",(COUNTIF(G1_1,$H87)*COUNTIF(G1_1,AP$7))+(COUNTIF(G1_2,$H87)*COUNTIF(G1_2,AP$7))+(COUNTIF(G1_3,$H87)*COUNTIF(G1_3,AP$7))+(COUNTIF(G1_4,$H87)*COUNTIF(G1_4,AP$7))+(COUNTIF(G1_5,$H87)*COUNTIF(G1_5,AP$7))+(COUNTIF(G1_6,$H87)*COUNTIF(G1_6,AP$7))+(COUNTIF(G1_7,$H87)*COUNTIF(G1_7,AP$7))+(COUNTIF(G1_8,$H87)*COUNTIF(G1_8,AP$7))+(COUNTIF(G1_9,$H87)*COUNTIF(G1_9,AP$7))+(COUNTIF(G1_10,$H87)*COUNTIF(G1_10,AP$7))+(COUNTIF(G2_1,$H87)*COUNTIF(G2_1,AP$7))+(COUNTIF(G2_2,$H87)*COUNTIF(G2_2,AP$7))+(COUNTIF(G2_3,$H87)*COUNTIF(G2_3,AP$7))+(COUNTIF(G2_4,$H87)*COUNTIF(G2_4,AP$7))+(COUNTIF(G2_5,$H87)*COUNTIF(G2_5,AP$7))+(COUNTIF(G2_6,$H87)*COUNTIF(G2_6,AP$7))+(COUNTIF(G2_7,$H87)*COUNTIF(G2_7,AP$7))+(COUNTIF(G2_8,$H87)*COUNTIF(G2_8,AP$7))+(COUNTIF(G2_9,$H87)*COUNTIF(G2_9,AP$7))+(COUNTIF(G2_10,$H87)*COUNTIF(G2_10,AP$7))+AP193)</f>
        <v>0</v>
      </c>
      <c r="AQ87" s="98">
        <f t="shared" si="234"/>
        <v>0</v>
      </c>
      <c r="AR87" s="98">
        <f t="shared" si="234"/>
        <v>0</v>
      </c>
      <c r="AS87" s="98">
        <f t="shared" si="234"/>
        <v>0</v>
      </c>
      <c r="AT87" s="98">
        <f t="shared" si="234"/>
        <v>0</v>
      </c>
      <c r="AU87" s="98">
        <f t="shared" si="234"/>
        <v>0</v>
      </c>
      <c r="AV87" s="98">
        <f t="shared" si="234"/>
        <v>0</v>
      </c>
      <c r="AW87" s="98">
        <f t="shared" si="234"/>
        <v>0</v>
      </c>
      <c r="AX87" s="98">
        <f t="shared" si="234"/>
        <v>0</v>
      </c>
      <c r="AY87" s="98">
        <f t="shared" si="234"/>
        <v>0</v>
      </c>
      <c r="AZ87" s="98">
        <f t="shared" si="234"/>
        <v>0</v>
      </c>
      <c r="BA87" s="98">
        <f t="shared" si="234"/>
        <v>0</v>
      </c>
      <c r="BB87" s="98">
        <f t="shared" si="234"/>
        <v>0</v>
      </c>
      <c r="BC87" s="98">
        <f t="shared" si="234"/>
        <v>0</v>
      </c>
      <c r="BD87" s="98">
        <f t="shared" si="234"/>
        <v>0</v>
      </c>
      <c r="BE87" s="98">
        <f t="shared" si="234"/>
        <v>0</v>
      </c>
      <c r="BF87" s="98">
        <f t="shared" si="234"/>
        <v>0</v>
      </c>
      <c r="BG87" s="98">
        <f t="shared" si="234"/>
        <v>0</v>
      </c>
      <c r="BH87" s="98">
        <f t="shared" si="234"/>
        <v>0</v>
      </c>
      <c r="BI87" s="98">
        <f t="shared" si="234"/>
        <v>0</v>
      </c>
      <c r="BJ87" s="98">
        <f t="shared" si="234"/>
        <v>0</v>
      </c>
      <c r="BK87" s="98">
        <f t="shared" si="234"/>
        <v>0</v>
      </c>
      <c r="BL87" s="98">
        <f t="shared" si="234"/>
        <v>0</v>
      </c>
      <c r="BM87" s="98">
        <f t="shared" si="234"/>
        <v>0</v>
      </c>
      <c r="BN87" s="98">
        <f t="shared" si="234"/>
        <v>0</v>
      </c>
      <c r="BO87" s="98">
        <f t="shared" si="234"/>
        <v>0</v>
      </c>
      <c r="BP87" s="98">
        <f t="shared" si="234"/>
        <v>0</v>
      </c>
      <c r="BQ87" s="98">
        <f t="shared" si="234"/>
        <v>0</v>
      </c>
      <c r="BR87" s="98">
        <f t="shared" si="234"/>
        <v>0</v>
      </c>
      <c r="BS87" s="98">
        <f t="shared" si="234"/>
        <v>0</v>
      </c>
      <c r="BT87" s="98">
        <f t="shared" si="234"/>
        <v>0</v>
      </c>
      <c r="BU87" s="98">
        <f t="shared" si="234"/>
        <v>0</v>
      </c>
      <c r="BV87" s="98">
        <f t="shared" ref="BV87:DE87" si="235">IF(ROW()=COLUMN(),"-",(COUNTIF(G1_1,$H87)*COUNTIF(G1_1,BV$7))+(COUNTIF(G1_2,$H87)*COUNTIF(G1_2,BV$7))+(COUNTIF(G1_3,$H87)*COUNTIF(G1_3,BV$7))+(COUNTIF(G1_4,$H87)*COUNTIF(G1_4,BV$7))+(COUNTIF(G1_5,$H87)*COUNTIF(G1_5,BV$7))+(COUNTIF(G1_6,$H87)*COUNTIF(G1_6,BV$7))+(COUNTIF(G1_7,$H87)*COUNTIF(G1_7,BV$7))+(COUNTIF(G1_8,$H87)*COUNTIF(G1_8,BV$7))+(COUNTIF(G1_9,$H87)*COUNTIF(G1_9,BV$7))+(COUNTIF(G1_10,$H87)*COUNTIF(G1_10,BV$7))+(COUNTIF(G2_1,$H87)*COUNTIF(G2_1,BV$7))+(COUNTIF(G2_2,$H87)*COUNTIF(G2_2,BV$7))+(COUNTIF(G2_3,$H87)*COUNTIF(G2_3,BV$7))+(COUNTIF(G2_4,$H87)*COUNTIF(G2_4,BV$7))+(COUNTIF(G2_5,$H87)*COUNTIF(G2_5,BV$7))+(COUNTIF(G2_6,$H87)*COUNTIF(G2_6,BV$7))+(COUNTIF(G2_7,$H87)*COUNTIF(G2_7,BV$7))+(COUNTIF(G2_8,$H87)*COUNTIF(G2_8,BV$7))+(COUNTIF(G2_9,$H87)*COUNTIF(G2_9,BV$7))+(COUNTIF(G2_10,$H87)*COUNTIF(G2_10,BV$7))+BV193)</f>
        <v>0</v>
      </c>
      <c r="BW87" s="98">
        <f t="shared" si="235"/>
        <v>0</v>
      </c>
      <c r="BX87" s="98">
        <f t="shared" si="235"/>
        <v>0</v>
      </c>
      <c r="BY87" s="98">
        <f t="shared" si="235"/>
        <v>0</v>
      </c>
      <c r="BZ87" s="98">
        <f t="shared" si="235"/>
        <v>0</v>
      </c>
      <c r="CA87" s="98">
        <f t="shared" si="235"/>
        <v>0</v>
      </c>
      <c r="CB87" s="98">
        <f t="shared" si="235"/>
        <v>0</v>
      </c>
      <c r="CC87" s="98">
        <f t="shared" si="235"/>
        <v>0</v>
      </c>
      <c r="CD87" s="98">
        <f t="shared" si="235"/>
        <v>0</v>
      </c>
      <c r="CE87" s="98">
        <f t="shared" si="235"/>
        <v>0</v>
      </c>
      <c r="CF87" s="98">
        <f t="shared" si="235"/>
        <v>0</v>
      </c>
      <c r="CG87" s="98">
        <f t="shared" si="235"/>
        <v>0</v>
      </c>
      <c r="CH87" s="98">
        <f t="shared" si="235"/>
        <v>0</v>
      </c>
      <c r="CI87" s="98" t="str">
        <f t="shared" si="235"/>
        <v>-</v>
      </c>
      <c r="CJ87" s="98">
        <f t="shared" si="235"/>
        <v>0</v>
      </c>
      <c r="CK87" s="98">
        <f t="shared" si="235"/>
        <v>0</v>
      </c>
      <c r="CL87" s="98">
        <f t="shared" si="235"/>
        <v>0</v>
      </c>
      <c r="CM87" s="98">
        <f t="shared" si="235"/>
        <v>0</v>
      </c>
      <c r="CN87" s="98">
        <f t="shared" si="235"/>
        <v>0</v>
      </c>
      <c r="CO87" s="98">
        <f t="shared" si="235"/>
        <v>0</v>
      </c>
      <c r="CP87" s="98">
        <f t="shared" si="235"/>
        <v>0</v>
      </c>
      <c r="CQ87" s="98">
        <f t="shared" si="235"/>
        <v>0</v>
      </c>
      <c r="CR87" s="98">
        <f t="shared" si="235"/>
        <v>0</v>
      </c>
      <c r="CS87" s="98">
        <f t="shared" si="235"/>
        <v>0</v>
      </c>
      <c r="CT87" s="98">
        <f t="shared" si="235"/>
        <v>0</v>
      </c>
      <c r="CU87" s="98">
        <f t="shared" si="235"/>
        <v>0</v>
      </c>
      <c r="CV87" s="98">
        <f t="shared" si="235"/>
        <v>0</v>
      </c>
      <c r="CW87" s="98">
        <f t="shared" si="235"/>
        <v>0</v>
      </c>
      <c r="CX87" s="98">
        <f t="shared" si="235"/>
        <v>0</v>
      </c>
      <c r="CY87" s="98">
        <f t="shared" si="235"/>
        <v>0</v>
      </c>
      <c r="CZ87" s="98">
        <f t="shared" si="235"/>
        <v>0</v>
      </c>
      <c r="DA87" s="98">
        <f t="shared" si="235"/>
        <v>0</v>
      </c>
      <c r="DB87" s="98">
        <f t="shared" si="235"/>
        <v>0</v>
      </c>
      <c r="DC87" s="98">
        <f t="shared" si="235"/>
        <v>0</v>
      </c>
      <c r="DD87" s="98">
        <f t="shared" si="235"/>
        <v>0</v>
      </c>
      <c r="DE87" s="98">
        <f t="shared" si="235"/>
        <v>0</v>
      </c>
      <c r="DF87">
        <f t="shared" si="199"/>
        <v>0</v>
      </c>
    </row>
    <row r="88" spans="8:110" ht="15.75">
      <c r="H88" s="64">
        <f>Registration!B89</f>
        <v>79</v>
      </c>
      <c r="I88" s="1" t="str">
        <f>Registration!C89</f>
        <v>player 79</v>
      </c>
      <c r="J88" s="98">
        <f t="shared" ref="J88:AO88" si="236">IF(ROW()=COLUMN(),"-",(COUNTIF(G1_1,$H88)*COUNTIF(G1_1,J$7))+(COUNTIF(G1_2,$H88)*COUNTIF(G1_2,J$7))+(COUNTIF(G1_3,$H88)*COUNTIF(G1_3,J$7))+(COUNTIF(G1_4,$H88)*COUNTIF(G1_4,J$7))+(COUNTIF(G1_5,$H88)*COUNTIF(G1_5,J$7))+(COUNTIF(G1_6,$H88)*COUNTIF(G1_6,J$7))+(COUNTIF(G1_7,$H88)*COUNTIF(G1_7,J$7))+(COUNTIF(G1_8,$H88)*COUNTIF(G1_8,J$7))+(COUNTIF(G1_9,$H88)*COUNTIF(G1_9,J$7))+(COUNTIF(G1_10,$H88)*COUNTIF(G1_10,J$7))+(COUNTIF(G2_1,$H88)*COUNTIF(G2_1,J$7))+(COUNTIF(G2_2,$H88)*COUNTIF(G2_2,J$7))+(COUNTIF(G2_3,$H88)*COUNTIF(G2_3,J$7))+(COUNTIF(G2_4,$H88)*COUNTIF(G2_4,J$7))+(COUNTIF(G2_5,$H88)*COUNTIF(G2_5,J$7))+(COUNTIF(G2_6,$H88)*COUNTIF(G2_6,J$7))+(COUNTIF(G2_7,$H88)*COUNTIF(G2_7,J$7))+(COUNTIF(G2_8,$H88)*COUNTIF(G2_8,J$7))+(COUNTIF(G2_9,$H88)*COUNTIF(G2_9,J$7))+(COUNTIF(G2_10,$H88)*COUNTIF(G2_10,J$7))+J194)</f>
        <v>0</v>
      </c>
      <c r="K88" s="98">
        <f t="shared" si="236"/>
        <v>0</v>
      </c>
      <c r="L88" s="98">
        <f t="shared" si="236"/>
        <v>0</v>
      </c>
      <c r="M88" s="98">
        <f t="shared" si="236"/>
        <v>0</v>
      </c>
      <c r="N88" s="98">
        <f t="shared" si="236"/>
        <v>0</v>
      </c>
      <c r="O88" s="98">
        <f t="shared" si="236"/>
        <v>0</v>
      </c>
      <c r="P88" s="98">
        <f t="shared" si="236"/>
        <v>0</v>
      </c>
      <c r="Q88" s="98">
        <f t="shared" si="236"/>
        <v>0</v>
      </c>
      <c r="R88" s="98">
        <f t="shared" si="236"/>
        <v>0</v>
      </c>
      <c r="S88" s="98">
        <f t="shared" si="236"/>
        <v>0</v>
      </c>
      <c r="T88" s="98">
        <f t="shared" si="236"/>
        <v>0</v>
      </c>
      <c r="U88" s="98">
        <f t="shared" si="236"/>
        <v>0</v>
      </c>
      <c r="V88" s="98">
        <f t="shared" si="236"/>
        <v>0</v>
      </c>
      <c r="W88" s="98">
        <f t="shared" si="236"/>
        <v>0</v>
      </c>
      <c r="X88" s="98">
        <f t="shared" si="236"/>
        <v>0</v>
      </c>
      <c r="Y88" s="98">
        <f t="shared" si="236"/>
        <v>0</v>
      </c>
      <c r="Z88" s="98">
        <f t="shared" si="236"/>
        <v>0</v>
      </c>
      <c r="AA88" s="98">
        <f t="shared" si="236"/>
        <v>0</v>
      </c>
      <c r="AB88" s="98">
        <f t="shared" si="236"/>
        <v>0</v>
      </c>
      <c r="AC88" s="98">
        <f t="shared" si="236"/>
        <v>0</v>
      </c>
      <c r="AD88" s="98">
        <f t="shared" si="236"/>
        <v>0</v>
      </c>
      <c r="AE88" s="98">
        <f t="shared" si="236"/>
        <v>0</v>
      </c>
      <c r="AF88" s="98">
        <f t="shared" si="236"/>
        <v>0</v>
      </c>
      <c r="AG88" s="98">
        <f t="shared" si="236"/>
        <v>0</v>
      </c>
      <c r="AH88" s="98">
        <f t="shared" si="236"/>
        <v>0</v>
      </c>
      <c r="AI88" s="98">
        <f t="shared" si="236"/>
        <v>0</v>
      </c>
      <c r="AJ88" s="98">
        <f t="shared" si="236"/>
        <v>0</v>
      </c>
      <c r="AK88" s="98">
        <f t="shared" si="236"/>
        <v>0</v>
      </c>
      <c r="AL88" s="98">
        <f t="shared" si="236"/>
        <v>0</v>
      </c>
      <c r="AM88" s="98">
        <f t="shared" si="236"/>
        <v>0</v>
      </c>
      <c r="AN88" s="98">
        <f t="shared" si="236"/>
        <v>0</v>
      </c>
      <c r="AO88" s="98">
        <f t="shared" si="236"/>
        <v>0</v>
      </c>
      <c r="AP88" s="98">
        <f t="shared" ref="AP88:BU88" si="237">IF(ROW()=COLUMN(),"-",(COUNTIF(G1_1,$H88)*COUNTIF(G1_1,AP$7))+(COUNTIF(G1_2,$H88)*COUNTIF(G1_2,AP$7))+(COUNTIF(G1_3,$H88)*COUNTIF(G1_3,AP$7))+(COUNTIF(G1_4,$H88)*COUNTIF(G1_4,AP$7))+(COUNTIF(G1_5,$H88)*COUNTIF(G1_5,AP$7))+(COUNTIF(G1_6,$H88)*COUNTIF(G1_6,AP$7))+(COUNTIF(G1_7,$H88)*COUNTIF(G1_7,AP$7))+(COUNTIF(G1_8,$H88)*COUNTIF(G1_8,AP$7))+(COUNTIF(G1_9,$H88)*COUNTIF(G1_9,AP$7))+(COUNTIF(G1_10,$H88)*COUNTIF(G1_10,AP$7))+(COUNTIF(G2_1,$H88)*COUNTIF(G2_1,AP$7))+(COUNTIF(G2_2,$H88)*COUNTIF(G2_2,AP$7))+(COUNTIF(G2_3,$H88)*COUNTIF(G2_3,AP$7))+(COUNTIF(G2_4,$H88)*COUNTIF(G2_4,AP$7))+(COUNTIF(G2_5,$H88)*COUNTIF(G2_5,AP$7))+(COUNTIF(G2_6,$H88)*COUNTIF(G2_6,AP$7))+(COUNTIF(G2_7,$H88)*COUNTIF(G2_7,AP$7))+(COUNTIF(G2_8,$H88)*COUNTIF(G2_8,AP$7))+(COUNTIF(G2_9,$H88)*COUNTIF(G2_9,AP$7))+(COUNTIF(G2_10,$H88)*COUNTIF(G2_10,AP$7))+AP194)</f>
        <v>0</v>
      </c>
      <c r="AQ88" s="98">
        <f t="shared" si="237"/>
        <v>0</v>
      </c>
      <c r="AR88" s="98">
        <f t="shared" si="237"/>
        <v>0</v>
      </c>
      <c r="AS88" s="98">
        <f t="shared" si="237"/>
        <v>0</v>
      </c>
      <c r="AT88" s="98">
        <f t="shared" si="237"/>
        <v>0</v>
      </c>
      <c r="AU88" s="98">
        <f t="shared" si="237"/>
        <v>0</v>
      </c>
      <c r="AV88" s="98">
        <f t="shared" si="237"/>
        <v>0</v>
      </c>
      <c r="AW88" s="98">
        <f t="shared" si="237"/>
        <v>0</v>
      </c>
      <c r="AX88" s="98">
        <f t="shared" si="237"/>
        <v>0</v>
      </c>
      <c r="AY88" s="98">
        <f t="shared" si="237"/>
        <v>0</v>
      </c>
      <c r="AZ88" s="98">
        <f t="shared" si="237"/>
        <v>0</v>
      </c>
      <c r="BA88" s="98">
        <f t="shared" si="237"/>
        <v>0</v>
      </c>
      <c r="BB88" s="98">
        <f t="shared" si="237"/>
        <v>0</v>
      </c>
      <c r="BC88" s="98">
        <f t="shared" si="237"/>
        <v>0</v>
      </c>
      <c r="BD88" s="98">
        <f t="shared" si="237"/>
        <v>0</v>
      </c>
      <c r="BE88" s="98">
        <f t="shared" si="237"/>
        <v>0</v>
      </c>
      <c r="BF88" s="98">
        <f t="shared" si="237"/>
        <v>0</v>
      </c>
      <c r="BG88" s="98">
        <f t="shared" si="237"/>
        <v>0</v>
      </c>
      <c r="BH88" s="98">
        <f t="shared" si="237"/>
        <v>0</v>
      </c>
      <c r="BI88" s="98">
        <f t="shared" si="237"/>
        <v>0</v>
      </c>
      <c r="BJ88" s="98">
        <f t="shared" si="237"/>
        <v>0</v>
      </c>
      <c r="BK88" s="98">
        <f t="shared" si="237"/>
        <v>0</v>
      </c>
      <c r="BL88" s="98">
        <f t="shared" si="237"/>
        <v>0</v>
      </c>
      <c r="BM88" s="98">
        <f t="shared" si="237"/>
        <v>0</v>
      </c>
      <c r="BN88" s="98">
        <f t="shared" si="237"/>
        <v>0</v>
      </c>
      <c r="BO88" s="98">
        <f t="shared" si="237"/>
        <v>0</v>
      </c>
      <c r="BP88" s="98">
        <f t="shared" si="237"/>
        <v>0</v>
      </c>
      <c r="BQ88" s="98">
        <f t="shared" si="237"/>
        <v>0</v>
      </c>
      <c r="BR88" s="98">
        <f t="shared" si="237"/>
        <v>0</v>
      </c>
      <c r="BS88" s="98">
        <f t="shared" si="237"/>
        <v>0</v>
      </c>
      <c r="BT88" s="98">
        <f t="shared" si="237"/>
        <v>0</v>
      </c>
      <c r="BU88" s="98">
        <f t="shared" si="237"/>
        <v>0</v>
      </c>
      <c r="BV88" s="98">
        <f t="shared" ref="BV88:DE88" si="238">IF(ROW()=COLUMN(),"-",(COUNTIF(G1_1,$H88)*COUNTIF(G1_1,BV$7))+(COUNTIF(G1_2,$H88)*COUNTIF(G1_2,BV$7))+(COUNTIF(G1_3,$H88)*COUNTIF(G1_3,BV$7))+(COUNTIF(G1_4,$H88)*COUNTIF(G1_4,BV$7))+(COUNTIF(G1_5,$H88)*COUNTIF(G1_5,BV$7))+(COUNTIF(G1_6,$H88)*COUNTIF(G1_6,BV$7))+(COUNTIF(G1_7,$H88)*COUNTIF(G1_7,BV$7))+(COUNTIF(G1_8,$H88)*COUNTIF(G1_8,BV$7))+(COUNTIF(G1_9,$H88)*COUNTIF(G1_9,BV$7))+(COUNTIF(G1_10,$H88)*COUNTIF(G1_10,BV$7))+(COUNTIF(G2_1,$H88)*COUNTIF(G2_1,BV$7))+(COUNTIF(G2_2,$H88)*COUNTIF(G2_2,BV$7))+(COUNTIF(G2_3,$H88)*COUNTIF(G2_3,BV$7))+(COUNTIF(G2_4,$H88)*COUNTIF(G2_4,BV$7))+(COUNTIF(G2_5,$H88)*COUNTIF(G2_5,BV$7))+(COUNTIF(G2_6,$H88)*COUNTIF(G2_6,BV$7))+(COUNTIF(G2_7,$H88)*COUNTIF(G2_7,BV$7))+(COUNTIF(G2_8,$H88)*COUNTIF(G2_8,BV$7))+(COUNTIF(G2_9,$H88)*COUNTIF(G2_9,BV$7))+(COUNTIF(G2_10,$H88)*COUNTIF(G2_10,BV$7))+BV194)</f>
        <v>0</v>
      </c>
      <c r="BW88" s="98">
        <f t="shared" si="238"/>
        <v>0</v>
      </c>
      <c r="BX88" s="98">
        <f t="shared" si="238"/>
        <v>0</v>
      </c>
      <c r="BY88" s="98">
        <f t="shared" si="238"/>
        <v>0</v>
      </c>
      <c r="BZ88" s="98">
        <f t="shared" si="238"/>
        <v>0</v>
      </c>
      <c r="CA88" s="98">
        <f t="shared" si="238"/>
        <v>0</v>
      </c>
      <c r="CB88" s="98">
        <f t="shared" si="238"/>
        <v>0</v>
      </c>
      <c r="CC88" s="98">
        <f t="shared" si="238"/>
        <v>0</v>
      </c>
      <c r="CD88" s="98">
        <f t="shared" si="238"/>
        <v>0</v>
      </c>
      <c r="CE88" s="98">
        <f t="shared" si="238"/>
        <v>0</v>
      </c>
      <c r="CF88" s="98">
        <f t="shared" si="238"/>
        <v>0</v>
      </c>
      <c r="CG88" s="98">
        <f t="shared" si="238"/>
        <v>0</v>
      </c>
      <c r="CH88" s="98">
        <f t="shared" si="238"/>
        <v>0</v>
      </c>
      <c r="CI88" s="98">
        <f t="shared" si="238"/>
        <v>0</v>
      </c>
      <c r="CJ88" s="98" t="str">
        <f t="shared" si="238"/>
        <v>-</v>
      </c>
      <c r="CK88" s="98">
        <f t="shared" si="238"/>
        <v>0</v>
      </c>
      <c r="CL88" s="98">
        <f t="shared" si="238"/>
        <v>0</v>
      </c>
      <c r="CM88" s="98">
        <f t="shared" si="238"/>
        <v>0</v>
      </c>
      <c r="CN88" s="98">
        <f t="shared" si="238"/>
        <v>0</v>
      </c>
      <c r="CO88" s="98">
        <f t="shared" si="238"/>
        <v>0</v>
      </c>
      <c r="CP88" s="98">
        <f t="shared" si="238"/>
        <v>0</v>
      </c>
      <c r="CQ88" s="98">
        <f t="shared" si="238"/>
        <v>0</v>
      </c>
      <c r="CR88" s="98">
        <f t="shared" si="238"/>
        <v>0</v>
      </c>
      <c r="CS88" s="98">
        <f t="shared" si="238"/>
        <v>0</v>
      </c>
      <c r="CT88" s="98">
        <f t="shared" si="238"/>
        <v>0</v>
      </c>
      <c r="CU88" s="98">
        <f t="shared" si="238"/>
        <v>0</v>
      </c>
      <c r="CV88" s="98">
        <f t="shared" si="238"/>
        <v>0</v>
      </c>
      <c r="CW88" s="98">
        <f t="shared" si="238"/>
        <v>0</v>
      </c>
      <c r="CX88" s="98">
        <f t="shared" si="238"/>
        <v>0</v>
      </c>
      <c r="CY88" s="98">
        <f t="shared" si="238"/>
        <v>0</v>
      </c>
      <c r="CZ88" s="98">
        <f t="shared" si="238"/>
        <v>0</v>
      </c>
      <c r="DA88" s="98">
        <f t="shared" si="238"/>
        <v>0</v>
      </c>
      <c r="DB88" s="98">
        <f t="shared" si="238"/>
        <v>0</v>
      </c>
      <c r="DC88" s="98">
        <f t="shared" si="238"/>
        <v>0</v>
      </c>
      <c r="DD88" s="98">
        <f t="shared" si="238"/>
        <v>0</v>
      </c>
      <c r="DE88" s="98">
        <f t="shared" si="238"/>
        <v>0</v>
      </c>
      <c r="DF88">
        <f t="shared" si="199"/>
        <v>0</v>
      </c>
    </row>
    <row r="89" spans="8:110" ht="15.75">
      <c r="H89" s="64">
        <f>Registration!B90</f>
        <v>80</v>
      </c>
      <c r="I89" s="1" t="str">
        <f>Registration!C90</f>
        <v>player 80</v>
      </c>
      <c r="J89" s="98">
        <f t="shared" ref="J89:AO89" si="239">IF(ROW()=COLUMN(),"-",(COUNTIF(G1_1,$H89)*COUNTIF(G1_1,J$7))+(COUNTIF(G1_2,$H89)*COUNTIF(G1_2,J$7))+(COUNTIF(G1_3,$H89)*COUNTIF(G1_3,J$7))+(COUNTIF(G1_4,$H89)*COUNTIF(G1_4,J$7))+(COUNTIF(G1_5,$H89)*COUNTIF(G1_5,J$7))+(COUNTIF(G1_6,$H89)*COUNTIF(G1_6,J$7))+(COUNTIF(G1_7,$H89)*COUNTIF(G1_7,J$7))+(COUNTIF(G1_8,$H89)*COUNTIF(G1_8,J$7))+(COUNTIF(G1_9,$H89)*COUNTIF(G1_9,J$7))+(COUNTIF(G1_10,$H89)*COUNTIF(G1_10,J$7))+(COUNTIF(G2_1,$H89)*COUNTIF(G2_1,J$7))+(COUNTIF(G2_2,$H89)*COUNTIF(G2_2,J$7))+(COUNTIF(G2_3,$H89)*COUNTIF(G2_3,J$7))+(COUNTIF(G2_4,$H89)*COUNTIF(G2_4,J$7))+(COUNTIF(G2_5,$H89)*COUNTIF(G2_5,J$7))+(COUNTIF(G2_6,$H89)*COUNTIF(G2_6,J$7))+(COUNTIF(G2_7,$H89)*COUNTIF(G2_7,J$7))+(COUNTIF(G2_8,$H89)*COUNTIF(G2_8,J$7))+(COUNTIF(G2_9,$H89)*COUNTIF(G2_9,J$7))+(COUNTIF(G2_10,$H89)*COUNTIF(G2_10,J$7))+J195)</f>
        <v>0</v>
      </c>
      <c r="K89" s="98">
        <f t="shared" si="239"/>
        <v>0</v>
      </c>
      <c r="L89" s="98">
        <f t="shared" si="239"/>
        <v>0</v>
      </c>
      <c r="M89" s="98">
        <f t="shared" si="239"/>
        <v>0</v>
      </c>
      <c r="N89" s="98">
        <f t="shared" si="239"/>
        <v>0</v>
      </c>
      <c r="O89" s="98">
        <f t="shared" si="239"/>
        <v>0</v>
      </c>
      <c r="P89" s="98">
        <f t="shared" si="239"/>
        <v>0</v>
      </c>
      <c r="Q89" s="98">
        <f t="shared" si="239"/>
        <v>0</v>
      </c>
      <c r="R89" s="98">
        <f t="shared" si="239"/>
        <v>0</v>
      </c>
      <c r="S89" s="98">
        <f t="shared" si="239"/>
        <v>0</v>
      </c>
      <c r="T89" s="98">
        <f t="shared" si="239"/>
        <v>0</v>
      </c>
      <c r="U89" s="98">
        <f t="shared" si="239"/>
        <v>0</v>
      </c>
      <c r="V89" s="98">
        <f t="shared" si="239"/>
        <v>0</v>
      </c>
      <c r="W89" s="98">
        <f t="shared" si="239"/>
        <v>0</v>
      </c>
      <c r="X89" s="98">
        <f t="shared" si="239"/>
        <v>0</v>
      </c>
      <c r="Y89" s="98">
        <f t="shared" si="239"/>
        <v>0</v>
      </c>
      <c r="Z89" s="98">
        <f t="shared" si="239"/>
        <v>0</v>
      </c>
      <c r="AA89" s="98">
        <f t="shared" si="239"/>
        <v>0</v>
      </c>
      <c r="AB89" s="98">
        <f t="shared" si="239"/>
        <v>0</v>
      </c>
      <c r="AC89" s="98">
        <f t="shared" si="239"/>
        <v>0</v>
      </c>
      <c r="AD89" s="98">
        <f t="shared" si="239"/>
        <v>0</v>
      </c>
      <c r="AE89" s="98">
        <f t="shared" si="239"/>
        <v>0</v>
      </c>
      <c r="AF89" s="98">
        <f t="shared" si="239"/>
        <v>0</v>
      </c>
      <c r="AG89" s="98">
        <f t="shared" si="239"/>
        <v>0</v>
      </c>
      <c r="AH89" s="98">
        <f t="shared" si="239"/>
        <v>0</v>
      </c>
      <c r="AI89" s="98">
        <f t="shared" si="239"/>
        <v>0</v>
      </c>
      <c r="AJ89" s="98">
        <f t="shared" si="239"/>
        <v>0</v>
      </c>
      <c r="AK89" s="98">
        <f t="shared" si="239"/>
        <v>0</v>
      </c>
      <c r="AL89" s="98">
        <f t="shared" si="239"/>
        <v>0</v>
      </c>
      <c r="AM89" s="98">
        <f t="shared" si="239"/>
        <v>0</v>
      </c>
      <c r="AN89" s="98">
        <f t="shared" si="239"/>
        <v>0</v>
      </c>
      <c r="AO89" s="98">
        <f t="shared" si="239"/>
        <v>0</v>
      </c>
      <c r="AP89" s="98">
        <f t="shared" ref="AP89:BU89" si="240">IF(ROW()=COLUMN(),"-",(COUNTIF(G1_1,$H89)*COUNTIF(G1_1,AP$7))+(COUNTIF(G1_2,$H89)*COUNTIF(G1_2,AP$7))+(COUNTIF(G1_3,$H89)*COUNTIF(G1_3,AP$7))+(COUNTIF(G1_4,$H89)*COUNTIF(G1_4,AP$7))+(COUNTIF(G1_5,$H89)*COUNTIF(G1_5,AP$7))+(COUNTIF(G1_6,$H89)*COUNTIF(G1_6,AP$7))+(COUNTIF(G1_7,$H89)*COUNTIF(G1_7,AP$7))+(COUNTIF(G1_8,$H89)*COUNTIF(G1_8,AP$7))+(COUNTIF(G1_9,$H89)*COUNTIF(G1_9,AP$7))+(COUNTIF(G1_10,$H89)*COUNTIF(G1_10,AP$7))+(COUNTIF(G2_1,$H89)*COUNTIF(G2_1,AP$7))+(COUNTIF(G2_2,$H89)*COUNTIF(G2_2,AP$7))+(COUNTIF(G2_3,$H89)*COUNTIF(G2_3,AP$7))+(COUNTIF(G2_4,$H89)*COUNTIF(G2_4,AP$7))+(COUNTIF(G2_5,$H89)*COUNTIF(G2_5,AP$7))+(COUNTIF(G2_6,$H89)*COUNTIF(G2_6,AP$7))+(COUNTIF(G2_7,$H89)*COUNTIF(G2_7,AP$7))+(COUNTIF(G2_8,$H89)*COUNTIF(G2_8,AP$7))+(COUNTIF(G2_9,$H89)*COUNTIF(G2_9,AP$7))+(COUNTIF(G2_10,$H89)*COUNTIF(G2_10,AP$7))+AP195)</f>
        <v>0</v>
      </c>
      <c r="AQ89" s="98">
        <f t="shared" si="240"/>
        <v>0</v>
      </c>
      <c r="AR89" s="98">
        <f t="shared" si="240"/>
        <v>0</v>
      </c>
      <c r="AS89" s="98">
        <f t="shared" si="240"/>
        <v>0</v>
      </c>
      <c r="AT89" s="98">
        <f t="shared" si="240"/>
        <v>0</v>
      </c>
      <c r="AU89" s="98">
        <f t="shared" si="240"/>
        <v>0</v>
      </c>
      <c r="AV89" s="98">
        <f t="shared" si="240"/>
        <v>0</v>
      </c>
      <c r="AW89" s="98">
        <f t="shared" si="240"/>
        <v>0</v>
      </c>
      <c r="AX89" s="98">
        <f t="shared" si="240"/>
        <v>0</v>
      </c>
      <c r="AY89" s="98">
        <f t="shared" si="240"/>
        <v>0</v>
      </c>
      <c r="AZ89" s="98">
        <f t="shared" si="240"/>
        <v>0</v>
      </c>
      <c r="BA89" s="98">
        <f t="shared" si="240"/>
        <v>0</v>
      </c>
      <c r="BB89" s="98">
        <f t="shared" si="240"/>
        <v>0</v>
      </c>
      <c r="BC89" s="98">
        <f t="shared" si="240"/>
        <v>0</v>
      </c>
      <c r="BD89" s="98">
        <f t="shared" si="240"/>
        <v>0</v>
      </c>
      <c r="BE89" s="98">
        <f t="shared" si="240"/>
        <v>0</v>
      </c>
      <c r="BF89" s="98">
        <f t="shared" si="240"/>
        <v>0</v>
      </c>
      <c r="BG89" s="98">
        <f t="shared" si="240"/>
        <v>0</v>
      </c>
      <c r="BH89" s="98">
        <f t="shared" si="240"/>
        <v>0</v>
      </c>
      <c r="BI89" s="98">
        <f t="shared" si="240"/>
        <v>0</v>
      </c>
      <c r="BJ89" s="98">
        <f t="shared" si="240"/>
        <v>0</v>
      </c>
      <c r="BK89" s="98">
        <f t="shared" si="240"/>
        <v>0</v>
      </c>
      <c r="BL89" s="98">
        <f t="shared" si="240"/>
        <v>0</v>
      </c>
      <c r="BM89" s="98">
        <f t="shared" si="240"/>
        <v>0</v>
      </c>
      <c r="BN89" s="98">
        <f t="shared" si="240"/>
        <v>0</v>
      </c>
      <c r="BO89" s="98">
        <f t="shared" si="240"/>
        <v>0</v>
      </c>
      <c r="BP89" s="98">
        <f t="shared" si="240"/>
        <v>0</v>
      </c>
      <c r="BQ89" s="98">
        <f t="shared" si="240"/>
        <v>0</v>
      </c>
      <c r="BR89" s="98">
        <f t="shared" si="240"/>
        <v>0</v>
      </c>
      <c r="BS89" s="98">
        <f t="shared" si="240"/>
        <v>0</v>
      </c>
      <c r="BT89" s="98">
        <f t="shared" si="240"/>
        <v>0</v>
      </c>
      <c r="BU89" s="98">
        <f t="shared" si="240"/>
        <v>0</v>
      </c>
      <c r="BV89" s="98">
        <f t="shared" ref="BV89:DE89" si="241">IF(ROW()=COLUMN(),"-",(COUNTIF(G1_1,$H89)*COUNTIF(G1_1,BV$7))+(COUNTIF(G1_2,$H89)*COUNTIF(G1_2,BV$7))+(COUNTIF(G1_3,$H89)*COUNTIF(G1_3,BV$7))+(COUNTIF(G1_4,$H89)*COUNTIF(G1_4,BV$7))+(COUNTIF(G1_5,$H89)*COUNTIF(G1_5,BV$7))+(COUNTIF(G1_6,$H89)*COUNTIF(G1_6,BV$7))+(COUNTIF(G1_7,$H89)*COUNTIF(G1_7,BV$7))+(COUNTIF(G1_8,$H89)*COUNTIF(G1_8,BV$7))+(COUNTIF(G1_9,$H89)*COUNTIF(G1_9,BV$7))+(COUNTIF(G1_10,$H89)*COUNTIF(G1_10,BV$7))+(COUNTIF(G2_1,$H89)*COUNTIF(G2_1,BV$7))+(COUNTIF(G2_2,$H89)*COUNTIF(G2_2,BV$7))+(COUNTIF(G2_3,$H89)*COUNTIF(G2_3,BV$7))+(COUNTIF(G2_4,$H89)*COUNTIF(G2_4,BV$7))+(COUNTIF(G2_5,$H89)*COUNTIF(G2_5,BV$7))+(COUNTIF(G2_6,$H89)*COUNTIF(G2_6,BV$7))+(COUNTIF(G2_7,$H89)*COUNTIF(G2_7,BV$7))+(COUNTIF(G2_8,$H89)*COUNTIF(G2_8,BV$7))+(COUNTIF(G2_9,$H89)*COUNTIF(G2_9,BV$7))+(COUNTIF(G2_10,$H89)*COUNTIF(G2_10,BV$7))+BV195)</f>
        <v>0</v>
      </c>
      <c r="BW89" s="98">
        <f t="shared" si="241"/>
        <v>0</v>
      </c>
      <c r="BX89" s="98">
        <f t="shared" si="241"/>
        <v>0</v>
      </c>
      <c r="BY89" s="98">
        <f t="shared" si="241"/>
        <v>0</v>
      </c>
      <c r="BZ89" s="98">
        <f t="shared" si="241"/>
        <v>0</v>
      </c>
      <c r="CA89" s="98">
        <f t="shared" si="241"/>
        <v>0</v>
      </c>
      <c r="CB89" s="98">
        <f t="shared" si="241"/>
        <v>0</v>
      </c>
      <c r="CC89" s="98">
        <f t="shared" si="241"/>
        <v>0</v>
      </c>
      <c r="CD89" s="98">
        <f t="shared" si="241"/>
        <v>0</v>
      </c>
      <c r="CE89" s="98">
        <f t="shared" si="241"/>
        <v>0</v>
      </c>
      <c r="CF89" s="98">
        <f t="shared" si="241"/>
        <v>0</v>
      </c>
      <c r="CG89" s="98">
        <f t="shared" si="241"/>
        <v>0</v>
      </c>
      <c r="CH89" s="98">
        <f t="shared" si="241"/>
        <v>0</v>
      </c>
      <c r="CI89" s="98">
        <f t="shared" si="241"/>
        <v>0</v>
      </c>
      <c r="CJ89" s="98">
        <f t="shared" si="241"/>
        <v>0</v>
      </c>
      <c r="CK89" s="98" t="str">
        <f t="shared" si="241"/>
        <v>-</v>
      </c>
      <c r="CL89" s="98">
        <f t="shared" si="241"/>
        <v>0</v>
      </c>
      <c r="CM89" s="98">
        <f t="shared" si="241"/>
        <v>0</v>
      </c>
      <c r="CN89" s="98">
        <f t="shared" si="241"/>
        <v>0</v>
      </c>
      <c r="CO89" s="98">
        <f t="shared" si="241"/>
        <v>0</v>
      </c>
      <c r="CP89" s="98">
        <f t="shared" si="241"/>
        <v>0</v>
      </c>
      <c r="CQ89" s="98">
        <f t="shared" si="241"/>
        <v>0</v>
      </c>
      <c r="CR89" s="98">
        <f t="shared" si="241"/>
        <v>0</v>
      </c>
      <c r="CS89" s="98">
        <f t="shared" si="241"/>
        <v>0</v>
      </c>
      <c r="CT89" s="98">
        <f t="shared" si="241"/>
        <v>0</v>
      </c>
      <c r="CU89" s="98">
        <f t="shared" si="241"/>
        <v>0</v>
      </c>
      <c r="CV89" s="98">
        <f t="shared" si="241"/>
        <v>0</v>
      </c>
      <c r="CW89" s="98">
        <f t="shared" si="241"/>
        <v>0</v>
      </c>
      <c r="CX89" s="98">
        <f t="shared" si="241"/>
        <v>0</v>
      </c>
      <c r="CY89" s="98">
        <f t="shared" si="241"/>
        <v>0</v>
      </c>
      <c r="CZ89" s="98">
        <f t="shared" si="241"/>
        <v>0</v>
      </c>
      <c r="DA89" s="98">
        <f t="shared" si="241"/>
        <v>0</v>
      </c>
      <c r="DB89" s="98">
        <f t="shared" si="241"/>
        <v>0</v>
      </c>
      <c r="DC89" s="98">
        <f t="shared" si="241"/>
        <v>0</v>
      </c>
      <c r="DD89" s="98">
        <f t="shared" si="241"/>
        <v>0</v>
      </c>
      <c r="DE89" s="98">
        <f t="shared" si="241"/>
        <v>0</v>
      </c>
      <c r="DF89">
        <f t="shared" si="199"/>
        <v>0</v>
      </c>
    </row>
    <row r="90" spans="8:110" ht="15.75">
      <c r="H90" s="64">
        <f>Registration!B91</f>
        <v>81</v>
      </c>
      <c r="I90" s="1" t="str">
        <f>Registration!C91</f>
        <v>player 81</v>
      </c>
      <c r="J90" s="98">
        <f t="shared" ref="J90:AO90" si="242">IF(ROW()=COLUMN(),"-",(COUNTIF(G1_1,$H90)*COUNTIF(G1_1,J$7))+(COUNTIF(G1_2,$H90)*COUNTIF(G1_2,J$7))+(COUNTIF(G1_3,$H90)*COUNTIF(G1_3,J$7))+(COUNTIF(G1_4,$H90)*COUNTIF(G1_4,J$7))+(COUNTIF(G1_5,$H90)*COUNTIF(G1_5,J$7))+(COUNTIF(G1_6,$H90)*COUNTIF(G1_6,J$7))+(COUNTIF(G1_7,$H90)*COUNTIF(G1_7,J$7))+(COUNTIF(G1_8,$H90)*COUNTIF(G1_8,J$7))+(COUNTIF(G1_9,$H90)*COUNTIF(G1_9,J$7))+(COUNTIF(G1_10,$H90)*COUNTIF(G1_10,J$7))+(COUNTIF(G2_1,$H90)*COUNTIF(G2_1,J$7))+(COUNTIF(G2_2,$H90)*COUNTIF(G2_2,J$7))+(COUNTIF(G2_3,$H90)*COUNTIF(G2_3,J$7))+(COUNTIF(G2_4,$H90)*COUNTIF(G2_4,J$7))+(COUNTIF(G2_5,$H90)*COUNTIF(G2_5,J$7))+(COUNTIF(G2_6,$H90)*COUNTIF(G2_6,J$7))+(COUNTIF(G2_7,$H90)*COUNTIF(G2_7,J$7))+(COUNTIF(G2_8,$H90)*COUNTIF(G2_8,J$7))+(COUNTIF(G2_9,$H90)*COUNTIF(G2_9,J$7))+(COUNTIF(G2_10,$H90)*COUNTIF(G2_10,J$7))+J196)</f>
        <v>0</v>
      </c>
      <c r="K90" s="98">
        <f t="shared" si="242"/>
        <v>0</v>
      </c>
      <c r="L90" s="98">
        <f t="shared" si="242"/>
        <v>0</v>
      </c>
      <c r="M90" s="98">
        <f t="shared" si="242"/>
        <v>0</v>
      </c>
      <c r="N90" s="98">
        <f t="shared" si="242"/>
        <v>0</v>
      </c>
      <c r="O90" s="98">
        <f t="shared" si="242"/>
        <v>0</v>
      </c>
      <c r="P90" s="98">
        <f t="shared" si="242"/>
        <v>0</v>
      </c>
      <c r="Q90" s="98">
        <f t="shared" si="242"/>
        <v>0</v>
      </c>
      <c r="R90" s="98">
        <f t="shared" si="242"/>
        <v>0</v>
      </c>
      <c r="S90" s="98">
        <f t="shared" si="242"/>
        <v>0</v>
      </c>
      <c r="T90" s="98">
        <f t="shared" si="242"/>
        <v>0</v>
      </c>
      <c r="U90" s="98">
        <f t="shared" si="242"/>
        <v>0</v>
      </c>
      <c r="V90" s="98">
        <f t="shared" si="242"/>
        <v>0</v>
      </c>
      <c r="W90" s="98">
        <f t="shared" si="242"/>
        <v>0</v>
      </c>
      <c r="X90" s="98">
        <f t="shared" si="242"/>
        <v>0</v>
      </c>
      <c r="Y90" s="98">
        <f t="shared" si="242"/>
        <v>0</v>
      </c>
      <c r="Z90" s="98">
        <f t="shared" si="242"/>
        <v>0</v>
      </c>
      <c r="AA90" s="98">
        <f t="shared" si="242"/>
        <v>0</v>
      </c>
      <c r="AB90" s="98">
        <f t="shared" si="242"/>
        <v>0</v>
      </c>
      <c r="AC90" s="98">
        <f t="shared" si="242"/>
        <v>0</v>
      </c>
      <c r="AD90" s="98">
        <f t="shared" si="242"/>
        <v>0</v>
      </c>
      <c r="AE90" s="98">
        <f t="shared" si="242"/>
        <v>0</v>
      </c>
      <c r="AF90" s="98">
        <f t="shared" si="242"/>
        <v>0</v>
      </c>
      <c r="AG90" s="98">
        <f t="shared" si="242"/>
        <v>0</v>
      </c>
      <c r="AH90" s="98">
        <f t="shared" si="242"/>
        <v>0</v>
      </c>
      <c r="AI90" s="98">
        <f t="shared" si="242"/>
        <v>0</v>
      </c>
      <c r="AJ90" s="98">
        <f t="shared" si="242"/>
        <v>0</v>
      </c>
      <c r="AK90" s="98">
        <f t="shared" si="242"/>
        <v>0</v>
      </c>
      <c r="AL90" s="98">
        <f t="shared" si="242"/>
        <v>0</v>
      </c>
      <c r="AM90" s="98">
        <f t="shared" si="242"/>
        <v>0</v>
      </c>
      <c r="AN90" s="98">
        <f t="shared" si="242"/>
        <v>0</v>
      </c>
      <c r="AO90" s="98">
        <f t="shared" si="242"/>
        <v>0</v>
      </c>
      <c r="AP90" s="98">
        <f t="shared" ref="AP90:BU90" si="243">IF(ROW()=COLUMN(),"-",(COUNTIF(G1_1,$H90)*COUNTIF(G1_1,AP$7))+(COUNTIF(G1_2,$H90)*COUNTIF(G1_2,AP$7))+(COUNTIF(G1_3,$H90)*COUNTIF(G1_3,AP$7))+(COUNTIF(G1_4,$H90)*COUNTIF(G1_4,AP$7))+(COUNTIF(G1_5,$H90)*COUNTIF(G1_5,AP$7))+(COUNTIF(G1_6,$H90)*COUNTIF(G1_6,AP$7))+(COUNTIF(G1_7,$H90)*COUNTIF(G1_7,AP$7))+(COUNTIF(G1_8,$H90)*COUNTIF(G1_8,AP$7))+(COUNTIF(G1_9,$H90)*COUNTIF(G1_9,AP$7))+(COUNTIF(G1_10,$H90)*COUNTIF(G1_10,AP$7))+(COUNTIF(G2_1,$H90)*COUNTIF(G2_1,AP$7))+(COUNTIF(G2_2,$H90)*COUNTIF(G2_2,AP$7))+(COUNTIF(G2_3,$H90)*COUNTIF(G2_3,AP$7))+(COUNTIF(G2_4,$H90)*COUNTIF(G2_4,AP$7))+(COUNTIF(G2_5,$H90)*COUNTIF(G2_5,AP$7))+(COUNTIF(G2_6,$H90)*COUNTIF(G2_6,AP$7))+(COUNTIF(G2_7,$H90)*COUNTIF(G2_7,AP$7))+(COUNTIF(G2_8,$H90)*COUNTIF(G2_8,AP$7))+(COUNTIF(G2_9,$H90)*COUNTIF(G2_9,AP$7))+(COUNTIF(G2_10,$H90)*COUNTIF(G2_10,AP$7))+AP196)</f>
        <v>0</v>
      </c>
      <c r="AQ90" s="98">
        <f t="shared" si="243"/>
        <v>0</v>
      </c>
      <c r="AR90" s="98">
        <f t="shared" si="243"/>
        <v>0</v>
      </c>
      <c r="AS90" s="98">
        <f t="shared" si="243"/>
        <v>0</v>
      </c>
      <c r="AT90" s="98">
        <f t="shared" si="243"/>
        <v>0</v>
      </c>
      <c r="AU90" s="98">
        <f t="shared" si="243"/>
        <v>0</v>
      </c>
      <c r="AV90" s="98">
        <f t="shared" si="243"/>
        <v>0</v>
      </c>
      <c r="AW90" s="98">
        <f t="shared" si="243"/>
        <v>0</v>
      </c>
      <c r="AX90" s="98">
        <f t="shared" si="243"/>
        <v>0</v>
      </c>
      <c r="AY90" s="98">
        <f t="shared" si="243"/>
        <v>0</v>
      </c>
      <c r="AZ90" s="98">
        <f t="shared" si="243"/>
        <v>0</v>
      </c>
      <c r="BA90" s="98">
        <f t="shared" si="243"/>
        <v>0</v>
      </c>
      <c r="BB90" s="98">
        <f t="shared" si="243"/>
        <v>0</v>
      </c>
      <c r="BC90" s="98">
        <f t="shared" si="243"/>
        <v>0</v>
      </c>
      <c r="BD90" s="98">
        <f t="shared" si="243"/>
        <v>0</v>
      </c>
      <c r="BE90" s="98">
        <f t="shared" si="243"/>
        <v>0</v>
      </c>
      <c r="BF90" s="98">
        <f t="shared" si="243"/>
        <v>0</v>
      </c>
      <c r="BG90" s="98">
        <f t="shared" si="243"/>
        <v>0</v>
      </c>
      <c r="BH90" s="98">
        <f t="shared" si="243"/>
        <v>0</v>
      </c>
      <c r="BI90" s="98">
        <f t="shared" si="243"/>
        <v>0</v>
      </c>
      <c r="BJ90" s="98">
        <f t="shared" si="243"/>
        <v>0</v>
      </c>
      <c r="BK90" s="98">
        <f t="shared" si="243"/>
        <v>0</v>
      </c>
      <c r="BL90" s="98">
        <f t="shared" si="243"/>
        <v>0</v>
      </c>
      <c r="BM90" s="98">
        <f t="shared" si="243"/>
        <v>0</v>
      </c>
      <c r="BN90" s="98">
        <f t="shared" si="243"/>
        <v>0</v>
      </c>
      <c r="BO90" s="98">
        <f t="shared" si="243"/>
        <v>0</v>
      </c>
      <c r="BP90" s="98">
        <f t="shared" si="243"/>
        <v>0</v>
      </c>
      <c r="BQ90" s="98">
        <f t="shared" si="243"/>
        <v>0</v>
      </c>
      <c r="BR90" s="98">
        <f t="shared" si="243"/>
        <v>0</v>
      </c>
      <c r="BS90" s="98">
        <f t="shared" si="243"/>
        <v>0</v>
      </c>
      <c r="BT90" s="98">
        <f t="shared" si="243"/>
        <v>0</v>
      </c>
      <c r="BU90" s="98">
        <f t="shared" si="243"/>
        <v>0</v>
      </c>
      <c r="BV90" s="98">
        <f t="shared" ref="BV90:DE90" si="244">IF(ROW()=COLUMN(),"-",(COUNTIF(G1_1,$H90)*COUNTIF(G1_1,BV$7))+(COUNTIF(G1_2,$H90)*COUNTIF(G1_2,BV$7))+(COUNTIF(G1_3,$H90)*COUNTIF(G1_3,BV$7))+(COUNTIF(G1_4,$H90)*COUNTIF(G1_4,BV$7))+(COUNTIF(G1_5,$H90)*COUNTIF(G1_5,BV$7))+(COUNTIF(G1_6,$H90)*COUNTIF(G1_6,BV$7))+(COUNTIF(G1_7,$H90)*COUNTIF(G1_7,BV$7))+(COUNTIF(G1_8,$H90)*COUNTIF(G1_8,BV$7))+(COUNTIF(G1_9,$H90)*COUNTIF(G1_9,BV$7))+(COUNTIF(G1_10,$H90)*COUNTIF(G1_10,BV$7))+(COUNTIF(G2_1,$H90)*COUNTIF(G2_1,BV$7))+(COUNTIF(G2_2,$H90)*COUNTIF(G2_2,BV$7))+(COUNTIF(G2_3,$H90)*COUNTIF(G2_3,BV$7))+(COUNTIF(G2_4,$H90)*COUNTIF(G2_4,BV$7))+(COUNTIF(G2_5,$H90)*COUNTIF(G2_5,BV$7))+(COUNTIF(G2_6,$H90)*COUNTIF(G2_6,BV$7))+(COUNTIF(G2_7,$H90)*COUNTIF(G2_7,BV$7))+(COUNTIF(G2_8,$H90)*COUNTIF(G2_8,BV$7))+(COUNTIF(G2_9,$H90)*COUNTIF(G2_9,BV$7))+(COUNTIF(G2_10,$H90)*COUNTIF(G2_10,BV$7))+BV196)</f>
        <v>0</v>
      </c>
      <c r="BW90" s="98">
        <f t="shared" si="244"/>
        <v>0</v>
      </c>
      <c r="BX90" s="98">
        <f t="shared" si="244"/>
        <v>0</v>
      </c>
      <c r="BY90" s="98">
        <f t="shared" si="244"/>
        <v>0</v>
      </c>
      <c r="BZ90" s="98">
        <f t="shared" si="244"/>
        <v>0</v>
      </c>
      <c r="CA90" s="98">
        <f t="shared" si="244"/>
        <v>0</v>
      </c>
      <c r="CB90" s="98">
        <f t="shared" si="244"/>
        <v>0</v>
      </c>
      <c r="CC90" s="98">
        <f t="shared" si="244"/>
        <v>0</v>
      </c>
      <c r="CD90" s="98">
        <f t="shared" si="244"/>
        <v>0</v>
      </c>
      <c r="CE90" s="98">
        <f t="shared" si="244"/>
        <v>0</v>
      </c>
      <c r="CF90" s="98">
        <f t="shared" si="244"/>
        <v>0</v>
      </c>
      <c r="CG90" s="98">
        <f t="shared" si="244"/>
        <v>0</v>
      </c>
      <c r="CH90" s="98">
        <f t="shared" si="244"/>
        <v>0</v>
      </c>
      <c r="CI90" s="98">
        <f t="shared" si="244"/>
        <v>0</v>
      </c>
      <c r="CJ90" s="98">
        <f t="shared" si="244"/>
        <v>0</v>
      </c>
      <c r="CK90" s="98">
        <f t="shared" si="244"/>
        <v>0</v>
      </c>
      <c r="CL90" s="98" t="str">
        <f t="shared" si="244"/>
        <v>-</v>
      </c>
      <c r="CM90" s="98">
        <f t="shared" si="244"/>
        <v>0</v>
      </c>
      <c r="CN90" s="98">
        <f t="shared" si="244"/>
        <v>0</v>
      </c>
      <c r="CO90" s="98">
        <f t="shared" si="244"/>
        <v>0</v>
      </c>
      <c r="CP90" s="98">
        <f t="shared" si="244"/>
        <v>0</v>
      </c>
      <c r="CQ90" s="98">
        <f t="shared" si="244"/>
        <v>0</v>
      </c>
      <c r="CR90" s="98">
        <f t="shared" si="244"/>
        <v>0</v>
      </c>
      <c r="CS90" s="98">
        <f t="shared" si="244"/>
        <v>0</v>
      </c>
      <c r="CT90" s="98">
        <f t="shared" si="244"/>
        <v>0</v>
      </c>
      <c r="CU90" s="98">
        <f t="shared" si="244"/>
        <v>0</v>
      </c>
      <c r="CV90" s="98">
        <f t="shared" si="244"/>
        <v>0</v>
      </c>
      <c r="CW90" s="98">
        <f t="shared" si="244"/>
        <v>0</v>
      </c>
      <c r="CX90" s="98">
        <f t="shared" si="244"/>
        <v>0</v>
      </c>
      <c r="CY90" s="98">
        <f t="shared" si="244"/>
        <v>0</v>
      </c>
      <c r="CZ90" s="98">
        <f t="shared" si="244"/>
        <v>0</v>
      </c>
      <c r="DA90" s="98">
        <f t="shared" si="244"/>
        <v>0</v>
      </c>
      <c r="DB90" s="98">
        <f t="shared" si="244"/>
        <v>0</v>
      </c>
      <c r="DC90" s="98">
        <f t="shared" si="244"/>
        <v>0</v>
      </c>
      <c r="DD90" s="98">
        <f t="shared" si="244"/>
        <v>0</v>
      </c>
      <c r="DE90" s="98">
        <f t="shared" si="244"/>
        <v>0</v>
      </c>
      <c r="DF90">
        <f t="shared" si="199"/>
        <v>0</v>
      </c>
    </row>
    <row r="91" spans="8:110" ht="15.75">
      <c r="H91" s="64">
        <f>Registration!B92</f>
        <v>82</v>
      </c>
      <c r="I91" s="1" t="str">
        <f>Registration!C92</f>
        <v>player 82</v>
      </c>
      <c r="J91" s="98">
        <f t="shared" ref="J91:AO91" si="245">IF(ROW()=COLUMN(),"-",(COUNTIF(G1_1,$H91)*COUNTIF(G1_1,J$7))+(COUNTIF(G1_2,$H91)*COUNTIF(G1_2,J$7))+(COUNTIF(G1_3,$H91)*COUNTIF(G1_3,J$7))+(COUNTIF(G1_4,$H91)*COUNTIF(G1_4,J$7))+(COUNTIF(G1_5,$H91)*COUNTIF(G1_5,J$7))+(COUNTIF(G1_6,$H91)*COUNTIF(G1_6,J$7))+(COUNTIF(G1_7,$H91)*COUNTIF(G1_7,J$7))+(COUNTIF(G1_8,$H91)*COUNTIF(G1_8,J$7))+(COUNTIF(G1_9,$H91)*COUNTIF(G1_9,J$7))+(COUNTIF(G1_10,$H91)*COUNTIF(G1_10,J$7))+(COUNTIF(G2_1,$H91)*COUNTIF(G2_1,J$7))+(COUNTIF(G2_2,$H91)*COUNTIF(G2_2,J$7))+(COUNTIF(G2_3,$H91)*COUNTIF(G2_3,J$7))+(COUNTIF(G2_4,$H91)*COUNTIF(G2_4,J$7))+(COUNTIF(G2_5,$H91)*COUNTIF(G2_5,J$7))+(COUNTIF(G2_6,$H91)*COUNTIF(G2_6,J$7))+(COUNTIF(G2_7,$H91)*COUNTIF(G2_7,J$7))+(COUNTIF(G2_8,$H91)*COUNTIF(G2_8,J$7))+(COUNTIF(G2_9,$H91)*COUNTIF(G2_9,J$7))+(COUNTIF(G2_10,$H91)*COUNTIF(G2_10,J$7))+J197)</f>
        <v>0</v>
      </c>
      <c r="K91" s="98">
        <f t="shared" si="245"/>
        <v>0</v>
      </c>
      <c r="L91" s="98">
        <f t="shared" si="245"/>
        <v>0</v>
      </c>
      <c r="M91" s="98">
        <f t="shared" si="245"/>
        <v>0</v>
      </c>
      <c r="N91" s="98">
        <f t="shared" si="245"/>
        <v>0</v>
      </c>
      <c r="O91" s="98">
        <f t="shared" si="245"/>
        <v>0</v>
      </c>
      <c r="P91" s="98">
        <f t="shared" si="245"/>
        <v>0</v>
      </c>
      <c r="Q91" s="98">
        <f t="shared" si="245"/>
        <v>0</v>
      </c>
      <c r="R91" s="98">
        <f t="shared" si="245"/>
        <v>0</v>
      </c>
      <c r="S91" s="98">
        <f t="shared" si="245"/>
        <v>0</v>
      </c>
      <c r="T91" s="98">
        <f t="shared" si="245"/>
        <v>0</v>
      </c>
      <c r="U91" s="98">
        <f t="shared" si="245"/>
        <v>0</v>
      </c>
      <c r="V91" s="98">
        <f t="shared" si="245"/>
        <v>0</v>
      </c>
      <c r="W91" s="98">
        <f t="shared" si="245"/>
        <v>0</v>
      </c>
      <c r="X91" s="98">
        <f t="shared" si="245"/>
        <v>0</v>
      </c>
      <c r="Y91" s="98">
        <f t="shared" si="245"/>
        <v>0</v>
      </c>
      <c r="Z91" s="98">
        <f t="shared" si="245"/>
        <v>0</v>
      </c>
      <c r="AA91" s="98">
        <f t="shared" si="245"/>
        <v>0</v>
      </c>
      <c r="AB91" s="98">
        <f t="shared" si="245"/>
        <v>0</v>
      </c>
      <c r="AC91" s="98">
        <f t="shared" si="245"/>
        <v>0</v>
      </c>
      <c r="AD91" s="98">
        <f t="shared" si="245"/>
        <v>0</v>
      </c>
      <c r="AE91" s="98">
        <f t="shared" si="245"/>
        <v>0</v>
      </c>
      <c r="AF91" s="98">
        <f t="shared" si="245"/>
        <v>0</v>
      </c>
      <c r="AG91" s="98">
        <f t="shared" si="245"/>
        <v>0</v>
      </c>
      <c r="AH91" s="98">
        <f t="shared" si="245"/>
        <v>0</v>
      </c>
      <c r="AI91" s="98">
        <f t="shared" si="245"/>
        <v>0</v>
      </c>
      <c r="AJ91" s="98">
        <f t="shared" si="245"/>
        <v>0</v>
      </c>
      <c r="AK91" s="98">
        <f t="shared" si="245"/>
        <v>0</v>
      </c>
      <c r="AL91" s="98">
        <f t="shared" si="245"/>
        <v>0</v>
      </c>
      <c r="AM91" s="98">
        <f t="shared" si="245"/>
        <v>0</v>
      </c>
      <c r="AN91" s="98">
        <f t="shared" si="245"/>
        <v>0</v>
      </c>
      <c r="AO91" s="98">
        <f t="shared" si="245"/>
        <v>0</v>
      </c>
      <c r="AP91" s="98">
        <f t="shared" ref="AP91:BU91" si="246">IF(ROW()=COLUMN(),"-",(COUNTIF(G1_1,$H91)*COUNTIF(G1_1,AP$7))+(COUNTIF(G1_2,$H91)*COUNTIF(G1_2,AP$7))+(COUNTIF(G1_3,$H91)*COUNTIF(G1_3,AP$7))+(COUNTIF(G1_4,$H91)*COUNTIF(G1_4,AP$7))+(COUNTIF(G1_5,$H91)*COUNTIF(G1_5,AP$7))+(COUNTIF(G1_6,$H91)*COUNTIF(G1_6,AP$7))+(COUNTIF(G1_7,$H91)*COUNTIF(G1_7,AP$7))+(COUNTIF(G1_8,$H91)*COUNTIF(G1_8,AP$7))+(COUNTIF(G1_9,$H91)*COUNTIF(G1_9,AP$7))+(COUNTIF(G1_10,$H91)*COUNTIF(G1_10,AP$7))+(COUNTIF(G2_1,$H91)*COUNTIF(G2_1,AP$7))+(COUNTIF(G2_2,$H91)*COUNTIF(G2_2,AP$7))+(COUNTIF(G2_3,$H91)*COUNTIF(G2_3,AP$7))+(COUNTIF(G2_4,$H91)*COUNTIF(G2_4,AP$7))+(COUNTIF(G2_5,$H91)*COUNTIF(G2_5,AP$7))+(COUNTIF(G2_6,$H91)*COUNTIF(G2_6,AP$7))+(COUNTIF(G2_7,$H91)*COUNTIF(G2_7,AP$7))+(COUNTIF(G2_8,$H91)*COUNTIF(G2_8,AP$7))+(COUNTIF(G2_9,$H91)*COUNTIF(G2_9,AP$7))+(COUNTIF(G2_10,$H91)*COUNTIF(G2_10,AP$7))+AP197)</f>
        <v>0</v>
      </c>
      <c r="AQ91" s="98">
        <f t="shared" si="246"/>
        <v>0</v>
      </c>
      <c r="AR91" s="98">
        <f t="shared" si="246"/>
        <v>0</v>
      </c>
      <c r="AS91" s="98">
        <f t="shared" si="246"/>
        <v>0</v>
      </c>
      <c r="AT91" s="98">
        <f t="shared" si="246"/>
        <v>0</v>
      </c>
      <c r="AU91" s="98">
        <f t="shared" si="246"/>
        <v>0</v>
      </c>
      <c r="AV91" s="98">
        <f t="shared" si="246"/>
        <v>0</v>
      </c>
      <c r="AW91" s="98">
        <f t="shared" si="246"/>
        <v>0</v>
      </c>
      <c r="AX91" s="98">
        <f t="shared" si="246"/>
        <v>0</v>
      </c>
      <c r="AY91" s="98">
        <f t="shared" si="246"/>
        <v>0</v>
      </c>
      <c r="AZ91" s="98">
        <f t="shared" si="246"/>
        <v>0</v>
      </c>
      <c r="BA91" s="98">
        <f t="shared" si="246"/>
        <v>0</v>
      </c>
      <c r="BB91" s="98">
        <f t="shared" si="246"/>
        <v>0</v>
      </c>
      <c r="BC91" s="98">
        <f t="shared" si="246"/>
        <v>0</v>
      </c>
      <c r="BD91" s="98">
        <f t="shared" si="246"/>
        <v>0</v>
      </c>
      <c r="BE91" s="98">
        <f t="shared" si="246"/>
        <v>0</v>
      </c>
      <c r="BF91" s="98">
        <f t="shared" si="246"/>
        <v>0</v>
      </c>
      <c r="BG91" s="98">
        <f t="shared" si="246"/>
        <v>0</v>
      </c>
      <c r="BH91" s="98">
        <f t="shared" si="246"/>
        <v>0</v>
      </c>
      <c r="BI91" s="98">
        <f t="shared" si="246"/>
        <v>0</v>
      </c>
      <c r="BJ91" s="98">
        <f t="shared" si="246"/>
        <v>0</v>
      </c>
      <c r="BK91" s="98">
        <f t="shared" si="246"/>
        <v>0</v>
      </c>
      <c r="BL91" s="98">
        <f t="shared" si="246"/>
        <v>0</v>
      </c>
      <c r="BM91" s="98">
        <f t="shared" si="246"/>
        <v>0</v>
      </c>
      <c r="BN91" s="98">
        <f t="shared" si="246"/>
        <v>0</v>
      </c>
      <c r="BO91" s="98">
        <f t="shared" si="246"/>
        <v>0</v>
      </c>
      <c r="BP91" s="98">
        <f t="shared" si="246"/>
        <v>0</v>
      </c>
      <c r="BQ91" s="98">
        <f t="shared" si="246"/>
        <v>0</v>
      </c>
      <c r="BR91" s="98">
        <f t="shared" si="246"/>
        <v>0</v>
      </c>
      <c r="BS91" s="98">
        <f t="shared" si="246"/>
        <v>0</v>
      </c>
      <c r="BT91" s="98">
        <f t="shared" si="246"/>
        <v>0</v>
      </c>
      <c r="BU91" s="98">
        <f t="shared" si="246"/>
        <v>0</v>
      </c>
      <c r="BV91" s="98">
        <f t="shared" ref="BV91:DE91" si="247">IF(ROW()=COLUMN(),"-",(COUNTIF(G1_1,$H91)*COUNTIF(G1_1,BV$7))+(COUNTIF(G1_2,$H91)*COUNTIF(G1_2,BV$7))+(COUNTIF(G1_3,$H91)*COUNTIF(G1_3,BV$7))+(COUNTIF(G1_4,$H91)*COUNTIF(G1_4,BV$7))+(COUNTIF(G1_5,$H91)*COUNTIF(G1_5,BV$7))+(COUNTIF(G1_6,$H91)*COUNTIF(G1_6,BV$7))+(COUNTIF(G1_7,$H91)*COUNTIF(G1_7,BV$7))+(COUNTIF(G1_8,$H91)*COUNTIF(G1_8,BV$7))+(COUNTIF(G1_9,$H91)*COUNTIF(G1_9,BV$7))+(COUNTIF(G1_10,$H91)*COUNTIF(G1_10,BV$7))+(COUNTIF(G2_1,$H91)*COUNTIF(G2_1,BV$7))+(COUNTIF(G2_2,$H91)*COUNTIF(G2_2,BV$7))+(COUNTIF(G2_3,$H91)*COUNTIF(G2_3,BV$7))+(COUNTIF(G2_4,$H91)*COUNTIF(G2_4,BV$7))+(COUNTIF(G2_5,$H91)*COUNTIF(G2_5,BV$7))+(COUNTIF(G2_6,$H91)*COUNTIF(G2_6,BV$7))+(COUNTIF(G2_7,$H91)*COUNTIF(G2_7,BV$7))+(COUNTIF(G2_8,$H91)*COUNTIF(G2_8,BV$7))+(COUNTIF(G2_9,$H91)*COUNTIF(G2_9,BV$7))+(COUNTIF(G2_10,$H91)*COUNTIF(G2_10,BV$7))+BV197)</f>
        <v>0</v>
      </c>
      <c r="BW91" s="98">
        <f t="shared" si="247"/>
        <v>0</v>
      </c>
      <c r="BX91" s="98">
        <f t="shared" si="247"/>
        <v>0</v>
      </c>
      <c r="BY91" s="98">
        <f t="shared" si="247"/>
        <v>0</v>
      </c>
      <c r="BZ91" s="98">
        <f t="shared" si="247"/>
        <v>0</v>
      </c>
      <c r="CA91" s="98">
        <f t="shared" si="247"/>
        <v>0</v>
      </c>
      <c r="CB91" s="98">
        <f t="shared" si="247"/>
        <v>0</v>
      </c>
      <c r="CC91" s="98">
        <f t="shared" si="247"/>
        <v>0</v>
      </c>
      <c r="CD91" s="98">
        <f t="shared" si="247"/>
        <v>0</v>
      </c>
      <c r="CE91" s="98">
        <f t="shared" si="247"/>
        <v>0</v>
      </c>
      <c r="CF91" s="98">
        <f t="shared" si="247"/>
        <v>0</v>
      </c>
      <c r="CG91" s="98">
        <f t="shared" si="247"/>
        <v>0</v>
      </c>
      <c r="CH91" s="98">
        <f t="shared" si="247"/>
        <v>0</v>
      </c>
      <c r="CI91" s="98">
        <f t="shared" si="247"/>
        <v>0</v>
      </c>
      <c r="CJ91" s="98">
        <f t="shared" si="247"/>
        <v>0</v>
      </c>
      <c r="CK91" s="98">
        <f t="shared" si="247"/>
        <v>0</v>
      </c>
      <c r="CL91" s="98">
        <f t="shared" si="247"/>
        <v>0</v>
      </c>
      <c r="CM91" s="98" t="str">
        <f t="shared" si="247"/>
        <v>-</v>
      </c>
      <c r="CN91" s="98">
        <f t="shared" si="247"/>
        <v>0</v>
      </c>
      <c r="CO91" s="98">
        <f t="shared" si="247"/>
        <v>0</v>
      </c>
      <c r="CP91" s="98">
        <f t="shared" si="247"/>
        <v>0</v>
      </c>
      <c r="CQ91" s="98">
        <f t="shared" si="247"/>
        <v>0</v>
      </c>
      <c r="CR91" s="98">
        <f t="shared" si="247"/>
        <v>0</v>
      </c>
      <c r="CS91" s="98">
        <f t="shared" si="247"/>
        <v>0</v>
      </c>
      <c r="CT91" s="98">
        <f t="shared" si="247"/>
        <v>0</v>
      </c>
      <c r="CU91" s="98">
        <f t="shared" si="247"/>
        <v>0</v>
      </c>
      <c r="CV91" s="98">
        <f t="shared" si="247"/>
        <v>0</v>
      </c>
      <c r="CW91" s="98">
        <f t="shared" si="247"/>
        <v>0</v>
      </c>
      <c r="CX91" s="98">
        <f t="shared" si="247"/>
        <v>0</v>
      </c>
      <c r="CY91" s="98">
        <f t="shared" si="247"/>
        <v>0</v>
      </c>
      <c r="CZ91" s="98">
        <f t="shared" si="247"/>
        <v>0</v>
      </c>
      <c r="DA91" s="98">
        <f t="shared" si="247"/>
        <v>0</v>
      </c>
      <c r="DB91" s="98">
        <f t="shared" si="247"/>
        <v>0</v>
      </c>
      <c r="DC91" s="98">
        <f t="shared" si="247"/>
        <v>0</v>
      </c>
      <c r="DD91" s="98">
        <f t="shared" si="247"/>
        <v>0</v>
      </c>
      <c r="DE91" s="98">
        <f t="shared" si="247"/>
        <v>0</v>
      </c>
      <c r="DF91">
        <f t="shared" si="199"/>
        <v>0</v>
      </c>
    </row>
    <row r="92" spans="8:110" ht="15.75">
      <c r="H92" s="64">
        <f>Registration!B93</f>
        <v>83</v>
      </c>
      <c r="I92" s="1" t="str">
        <f>Registration!C93</f>
        <v>player 83</v>
      </c>
      <c r="J92" s="98">
        <f t="shared" ref="J92:AO92" si="248">IF(ROW()=COLUMN(),"-",(COUNTIF(G1_1,$H92)*COUNTIF(G1_1,J$7))+(COUNTIF(G1_2,$H92)*COUNTIF(G1_2,J$7))+(COUNTIF(G1_3,$H92)*COUNTIF(G1_3,J$7))+(COUNTIF(G1_4,$H92)*COUNTIF(G1_4,J$7))+(COUNTIF(G1_5,$H92)*COUNTIF(G1_5,J$7))+(COUNTIF(G1_6,$H92)*COUNTIF(G1_6,J$7))+(COUNTIF(G1_7,$H92)*COUNTIF(G1_7,J$7))+(COUNTIF(G1_8,$H92)*COUNTIF(G1_8,J$7))+(COUNTIF(G1_9,$H92)*COUNTIF(G1_9,J$7))+(COUNTIF(G1_10,$H92)*COUNTIF(G1_10,J$7))+(COUNTIF(G2_1,$H92)*COUNTIF(G2_1,J$7))+(COUNTIF(G2_2,$H92)*COUNTIF(G2_2,J$7))+(COUNTIF(G2_3,$H92)*COUNTIF(G2_3,J$7))+(COUNTIF(G2_4,$H92)*COUNTIF(G2_4,J$7))+(COUNTIF(G2_5,$H92)*COUNTIF(G2_5,J$7))+(COUNTIF(G2_6,$H92)*COUNTIF(G2_6,J$7))+(COUNTIF(G2_7,$H92)*COUNTIF(G2_7,J$7))+(COUNTIF(G2_8,$H92)*COUNTIF(G2_8,J$7))+(COUNTIF(G2_9,$H92)*COUNTIF(G2_9,J$7))+(COUNTIF(G2_10,$H92)*COUNTIF(G2_10,J$7))+J198)</f>
        <v>0</v>
      </c>
      <c r="K92" s="98">
        <f t="shared" si="248"/>
        <v>0</v>
      </c>
      <c r="L92" s="98">
        <f t="shared" si="248"/>
        <v>0</v>
      </c>
      <c r="M92" s="98">
        <f t="shared" si="248"/>
        <v>0</v>
      </c>
      <c r="N92" s="98">
        <f t="shared" si="248"/>
        <v>0</v>
      </c>
      <c r="O92" s="98">
        <f t="shared" si="248"/>
        <v>0</v>
      </c>
      <c r="P92" s="98">
        <f t="shared" si="248"/>
        <v>0</v>
      </c>
      <c r="Q92" s="98">
        <f t="shared" si="248"/>
        <v>0</v>
      </c>
      <c r="R92" s="98">
        <f t="shared" si="248"/>
        <v>0</v>
      </c>
      <c r="S92" s="98">
        <f t="shared" si="248"/>
        <v>0</v>
      </c>
      <c r="T92" s="98">
        <f t="shared" si="248"/>
        <v>0</v>
      </c>
      <c r="U92" s="98">
        <f t="shared" si="248"/>
        <v>0</v>
      </c>
      <c r="V92" s="98">
        <f t="shared" si="248"/>
        <v>0</v>
      </c>
      <c r="W92" s="98">
        <f t="shared" si="248"/>
        <v>0</v>
      </c>
      <c r="X92" s="98">
        <f t="shared" si="248"/>
        <v>0</v>
      </c>
      <c r="Y92" s="98">
        <f t="shared" si="248"/>
        <v>0</v>
      </c>
      <c r="Z92" s="98">
        <f t="shared" si="248"/>
        <v>0</v>
      </c>
      <c r="AA92" s="98">
        <f t="shared" si="248"/>
        <v>0</v>
      </c>
      <c r="AB92" s="98">
        <f t="shared" si="248"/>
        <v>0</v>
      </c>
      <c r="AC92" s="98">
        <f t="shared" si="248"/>
        <v>0</v>
      </c>
      <c r="AD92" s="98">
        <f t="shared" si="248"/>
        <v>0</v>
      </c>
      <c r="AE92" s="98">
        <f t="shared" si="248"/>
        <v>0</v>
      </c>
      <c r="AF92" s="98">
        <f t="shared" si="248"/>
        <v>0</v>
      </c>
      <c r="AG92" s="98">
        <f t="shared" si="248"/>
        <v>0</v>
      </c>
      <c r="AH92" s="98">
        <f t="shared" si="248"/>
        <v>0</v>
      </c>
      <c r="AI92" s="98">
        <f t="shared" si="248"/>
        <v>0</v>
      </c>
      <c r="AJ92" s="98">
        <f t="shared" si="248"/>
        <v>0</v>
      </c>
      <c r="AK92" s="98">
        <f t="shared" si="248"/>
        <v>0</v>
      </c>
      <c r="AL92" s="98">
        <f t="shared" si="248"/>
        <v>0</v>
      </c>
      <c r="AM92" s="98">
        <f t="shared" si="248"/>
        <v>0</v>
      </c>
      <c r="AN92" s="98">
        <f t="shared" si="248"/>
        <v>0</v>
      </c>
      <c r="AO92" s="98">
        <f t="shared" si="248"/>
        <v>0</v>
      </c>
      <c r="AP92" s="98">
        <f t="shared" ref="AP92:BU92" si="249">IF(ROW()=COLUMN(),"-",(COUNTIF(G1_1,$H92)*COUNTIF(G1_1,AP$7))+(COUNTIF(G1_2,$H92)*COUNTIF(G1_2,AP$7))+(COUNTIF(G1_3,$H92)*COUNTIF(G1_3,AP$7))+(COUNTIF(G1_4,$H92)*COUNTIF(G1_4,AP$7))+(COUNTIF(G1_5,$H92)*COUNTIF(G1_5,AP$7))+(COUNTIF(G1_6,$H92)*COUNTIF(G1_6,AP$7))+(COUNTIF(G1_7,$H92)*COUNTIF(G1_7,AP$7))+(COUNTIF(G1_8,$H92)*COUNTIF(G1_8,AP$7))+(COUNTIF(G1_9,$H92)*COUNTIF(G1_9,AP$7))+(COUNTIF(G1_10,$H92)*COUNTIF(G1_10,AP$7))+(COUNTIF(G2_1,$H92)*COUNTIF(G2_1,AP$7))+(COUNTIF(G2_2,$H92)*COUNTIF(G2_2,AP$7))+(COUNTIF(G2_3,$H92)*COUNTIF(G2_3,AP$7))+(COUNTIF(G2_4,$H92)*COUNTIF(G2_4,AP$7))+(COUNTIF(G2_5,$H92)*COUNTIF(G2_5,AP$7))+(COUNTIF(G2_6,$H92)*COUNTIF(G2_6,AP$7))+(COUNTIF(G2_7,$H92)*COUNTIF(G2_7,AP$7))+(COUNTIF(G2_8,$H92)*COUNTIF(G2_8,AP$7))+(COUNTIF(G2_9,$H92)*COUNTIF(G2_9,AP$7))+(COUNTIF(G2_10,$H92)*COUNTIF(G2_10,AP$7))+AP198)</f>
        <v>0</v>
      </c>
      <c r="AQ92" s="98">
        <f t="shared" si="249"/>
        <v>0</v>
      </c>
      <c r="AR92" s="98">
        <f t="shared" si="249"/>
        <v>0</v>
      </c>
      <c r="AS92" s="98">
        <f t="shared" si="249"/>
        <v>0</v>
      </c>
      <c r="AT92" s="98">
        <f t="shared" si="249"/>
        <v>0</v>
      </c>
      <c r="AU92" s="98">
        <f t="shared" si="249"/>
        <v>0</v>
      </c>
      <c r="AV92" s="98">
        <f t="shared" si="249"/>
        <v>0</v>
      </c>
      <c r="AW92" s="98">
        <f t="shared" si="249"/>
        <v>0</v>
      </c>
      <c r="AX92" s="98">
        <f t="shared" si="249"/>
        <v>0</v>
      </c>
      <c r="AY92" s="98">
        <f t="shared" si="249"/>
        <v>0</v>
      </c>
      <c r="AZ92" s="98">
        <f t="shared" si="249"/>
        <v>0</v>
      </c>
      <c r="BA92" s="98">
        <f t="shared" si="249"/>
        <v>0</v>
      </c>
      <c r="BB92" s="98">
        <f t="shared" si="249"/>
        <v>0</v>
      </c>
      <c r="BC92" s="98">
        <f t="shared" si="249"/>
        <v>0</v>
      </c>
      <c r="BD92" s="98">
        <f t="shared" si="249"/>
        <v>0</v>
      </c>
      <c r="BE92" s="98">
        <f t="shared" si="249"/>
        <v>0</v>
      </c>
      <c r="BF92" s="98">
        <f t="shared" si="249"/>
        <v>0</v>
      </c>
      <c r="BG92" s="98">
        <f t="shared" si="249"/>
        <v>0</v>
      </c>
      <c r="BH92" s="98">
        <f t="shared" si="249"/>
        <v>0</v>
      </c>
      <c r="BI92" s="98">
        <f t="shared" si="249"/>
        <v>0</v>
      </c>
      <c r="BJ92" s="98">
        <f t="shared" si="249"/>
        <v>0</v>
      </c>
      <c r="BK92" s="98">
        <f t="shared" si="249"/>
        <v>0</v>
      </c>
      <c r="BL92" s="98">
        <f t="shared" si="249"/>
        <v>0</v>
      </c>
      <c r="BM92" s="98">
        <f t="shared" si="249"/>
        <v>0</v>
      </c>
      <c r="BN92" s="98">
        <f t="shared" si="249"/>
        <v>0</v>
      </c>
      <c r="BO92" s="98">
        <f t="shared" si="249"/>
        <v>0</v>
      </c>
      <c r="BP92" s="98">
        <f t="shared" si="249"/>
        <v>0</v>
      </c>
      <c r="BQ92" s="98">
        <f t="shared" si="249"/>
        <v>0</v>
      </c>
      <c r="BR92" s="98">
        <f t="shared" si="249"/>
        <v>0</v>
      </c>
      <c r="BS92" s="98">
        <f t="shared" si="249"/>
        <v>0</v>
      </c>
      <c r="BT92" s="98">
        <f t="shared" si="249"/>
        <v>0</v>
      </c>
      <c r="BU92" s="98">
        <f t="shared" si="249"/>
        <v>0</v>
      </c>
      <c r="BV92" s="98">
        <f t="shared" ref="BV92:DE92" si="250">IF(ROW()=COLUMN(),"-",(COUNTIF(G1_1,$H92)*COUNTIF(G1_1,BV$7))+(COUNTIF(G1_2,$H92)*COUNTIF(G1_2,BV$7))+(COUNTIF(G1_3,$H92)*COUNTIF(G1_3,BV$7))+(COUNTIF(G1_4,$H92)*COUNTIF(G1_4,BV$7))+(COUNTIF(G1_5,$H92)*COUNTIF(G1_5,BV$7))+(COUNTIF(G1_6,$H92)*COUNTIF(G1_6,BV$7))+(COUNTIF(G1_7,$H92)*COUNTIF(G1_7,BV$7))+(COUNTIF(G1_8,$H92)*COUNTIF(G1_8,BV$7))+(COUNTIF(G1_9,$H92)*COUNTIF(G1_9,BV$7))+(COUNTIF(G1_10,$H92)*COUNTIF(G1_10,BV$7))+(COUNTIF(G2_1,$H92)*COUNTIF(G2_1,BV$7))+(COUNTIF(G2_2,$H92)*COUNTIF(G2_2,BV$7))+(COUNTIF(G2_3,$H92)*COUNTIF(G2_3,BV$7))+(COUNTIF(G2_4,$H92)*COUNTIF(G2_4,BV$7))+(COUNTIF(G2_5,$H92)*COUNTIF(G2_5,BV$7))+(COUNTIF(G2_6,$H92)*COUNTIF(G2_6,BV$7))+(COUNTIF(G2_7,$H92)*COUNTIF(G2_7,BV$7))+(COUNTIF(G2_8,$H92)*COUNTIF(G2_8,BV$7))+(COUNTIF(G2_9,$H92)*COUNTIF(G2_9,BV$7))+(COUNTIF(G2_10,$H92)*COUNTIF(G2_10,BV$7))+BV198)</f>
        <v>0</v>
      </c>
      <c r="BW92" s="98">
        <f t="shared" si="250"/>
        <v>0</v>
      </c>
      <c r="BX92" s="98">
        <f t="shared" si="250"/>
        <v>0</v>
      </c>
      <c r="BY92" s="98">
        <f t="shared" si="250"/>
        <v>0</v>
      </c>
      <c r="BZ92" s="98">
        <f t="shared" si="250"/>
        <v>0</v>
      </c>
      <c r="CA92" s="98">
        <f t="shared" si="250"/>
        <v>0</v>
      </c>
      <c r="CB92" s="98">
        <f t="shared" si="250"/>
        <v>0</v>
      </c>
      <c r="CC92" s="98">
        <f t="shared" si="250"/>
        <v>0</v>
      </c>
      <c r="CD92" s="98">
        <f t="shared" si="250"/>
        <v>0</v>
      </c>
      <c r="CE92" s="98">
        <f t="shared" si="250"/>
        <v>0</v>
      </c>
      <c r="CF92" s="98">
        <f t="shared" si="250"/>
        <v>0</v>
      </c>
      <c r="CG92" s="98">
        <f t="shared" si="250"/>
        <v>0</v>
      </c>
      <c r="CH92" s="98">
        <f t="shared" si="250"/>
        <v>0</v>
      </c>
      <c r="CI92" s="98">
        <f t="shared" si="250"/>
        <v>0</v>
      </c>
      <c r="CJ92" s="98">
        <f t="shared" si="250"/>
        <v>0</v>
      </c>
      <c r="CK92" s="98">
        <f t="shared" si="250"/>
        <v>0</v>
      </c>
      <c r="CL92" s="98">
        <f t="shared" si="250"/>
        <v>0</v>
      </c>
      <c r="CM92" s="98">
        <f t="shared" si="250"/>
        <v>0</v>
      </c>
      <c r="CN92" s="98" t="str">
        <f t="shared" si="250"/>
        <v>-</v>
      </c>
      <c r="CO92" s="98">
        <f t="shared" si="250"/>
        <v>0</v>
      </c>
      <c r="CP92" s="98">
        <f t="shared" si="250"/>
        <v>0</v>
      </c>
      <c r="CQ92" s="98">
        <f t="shared" si="250"/>
        <v>0</v>
      </c>
      <c r="CR92" s="98">
        <f t="shared" si="250"/>
        <v>0</v>
      </c>
      <c r="CS92" s="98">
        <f t="shared" si="250"/>
        <v>0</v>
      </c>
      <c r="CT92" s="98">
        <f t="shared" si="250"/>
        <v>0</v>
      </c>
      <c r="CU92" s="98">
        <f t="shared" si="250"/>
        <v>0</v>
      </c>
      <c r="CV92" s="98">
        <f t="shared" si="250"/>
        <v>0</v>
      </c>
      <c r="CW92" s="98">
        <f t="shared" si="250"/>
        <v>0</v>
      </c>
      <c r="CX92" s="98">
        <f t="shared" si="250"/>
        <v>0</v>
      </c>
      <c r="CY92" s="98">
        <f t="shared" si="250"/>
        <v>0</v>
      </c>
      <c r="CZ92" s="98">
        <f t="shared" si="250"/>
        <v>0</v>
      </c>
      <c r="DA92" s="98">
        <f t="shared" si="250"/>
        <v>0</v>
      </c>
      <c r="DB92" s="98">
        <f t="shared" si="250"/>
        <v>0</v>
      </c>
      <c r="DC92" s="98">
        <f t="shared" si="250"/>
        <v>0</v>
      </c>
      <c r="DD92" s="98">
        <f t="shared" si="250"/>
        <v>0</v>
      </c>
      <c r="DE92" s="98">
        <f t="shared" si="250"/>
        <v>0</v>
      </c>
      <c r="DF92">
        <f t="shared" si="199"/>
        <v>0</v>
      </c>
    </row>
    <row r="93" spans="8:110" ht="15.75">
      <c r="H93" s="64">
        <f>Registration!B94</f>
        <v>84</v>
      </c>
      <c r="I93" s="1" t="str">
        <f>Registration!C94</f>
        <v>player 84</v>
      </c>
      <c r="J93" s="98">
        <f t="shared" ref="J93:AO93" si="251">IF(ROW()=COLUMN(),"-",(COUNTIF(G1_1,$H93)*COUNTIF(G1_1,J$7))+(COUNTIF(G1_2,$H93)*COUNTIF(G1_2,J$7))+(COUNTIF(G1_3,$H93)*COUNTIF(G1_3,J$7))+(COUNTIF(G1_4,$H93)*COUNTIF(G1_4,J$7))+(COUNTIF(G1_5,$H93)*COUNTIF(G1_5,J$7))+(COUNTIF(G1_6,$H93)*COUNTIF(G1_6,J$7))+(COUNTIF(G1_7,$H93)*COUNTIF(G1_7,J$7))+(COUNTIF(G1_8,$H93)*COUNTIF(G1_8,J$7))+(COUNTIF(G1_9,$H93)*COUNTIF(G1_9,J$7))+(COUNTIF(G1_10,$H93)*COUNTIF(G1_10,J$7))+(COUNTIF(G2_1,$H93)*COUNTIF(G2_1,J$7))+(COUNTIF(G2_2,$H93)*COUNTIF(G2_2,J$7))+(COUNTIF(G2_3,$H93)*COUNTIF(G2_3,J$7))+(COUNTIF(G2_4,$H93)*COUNTIF(G2_4,J$7))+(COUNTIF(G2_5,$H93)*COUNTIF(G2_5,J$7))+(COUNTIF(G2_6,$H93)*COUNTIF(G2_6,J$7))+(COUNTIF(G2_7,$H93)*COUNTIF(G2_7,J$7))+(COUNTIF(G2_8,$H93)*COUNTIF(G2_8,J$7))+(COUNTIF(G2_9,$H93)*COUNTIF(G2_9,J$7))+(COUNTIF(G2_10,$H93)*COUNTIF(G2_10,J$7))+J199)</f>
        <v>0</v>
      </c>
      <c r="K93" s="98">
        <f t="shared" si="251"/>
        <v>0</v>
      </c>
      <c r="L93" s="98">
        <f t="shared" si="251"/>
        <v>0</v>
      </c>
      <c r="M93" s="98">
        <f t="shared" si="251"/>
        <v>0</v>
      </c>
      <c r="N93" s="98">
        <f t="shared" si="251"/>
        <v>0</v>
      </c>
      <c r="O93" s="98">
        <f t="shared" si="251"/>
        <v>0</v>
      </c>
      <c r="P93" s="98">
        <f t="shared" si="251"/>
        <v>0</v>
      </c>
      <c r="Q93" s="98">
        <f t="shared" si="251"/>
        <v>0</v>
      </c>
      <c r="R93" s="98">
        <f t="shared" si="251"/>
        <v>0</v>
      </c>
      <c r="S93" s="98">
        <f t="shared" si="251"/>
        <v>0</v>
      </c>
      <c r="T93" s="98">
        <f t="shared" si="251"/>
        <v>0</v>
      </c>
      <c r="U93" s="98">
        <f t="shared" si="251"/>
        <v>0</v>
      </c>
      <c r="V93" s="98">
        <f t="shared" si="251"/>
        <v>0</v>
      </c>
      <c r="W93" s="98">
        <f t="shared" si="251"/>
        <v>0</v>
      </c>
      <c r="X93" s="98">
        <f t="shared" si="251"/>
        <v>0</v>
      </c>
      <c r="Y93" s="98">
        <f t="shared" si="251"/>
        <v>0</v>
      </c>
      <c r="Z93" s="98">
        <f t="shared" si="251"/>
        <v>0</v>
      </c>
      <c r="AA93" s="98">
        <f t="shared" si="251"/>
        <v>0</v>
      </c>
      <c r="AB93" s="98">
        <f t="shared" si="251"/>
        <v>0</v>
      </c>
      <c r="AC93" s="98">
        <f t="shared" si="251"/>
        <v>0</v>
      </c>
      <c r="AD93" s="98">
        <f t="shared" si="251"/>
        <v>0</v>
      </c>
      <c r="AE93" s="98">
        <f t="shared" si="251"/>
        <v>0</v>
      </c>
      <c r="AF93" s="98">
        <f t="shared" si="251"/>
        <v>0</v>
      </c>
      <c r="AG93" s="98">
        <f t="shared" si="251"/>
        <v>0</v>
      </c>
      <c r="AH93" s="98">
        <f t="shared" si="251"/>
        <v>0</v>
      </c>
      <c r="AI93" s="98">
        <f t="shared" si="251"/>
        <v>0</v>
      </c>
      <c r="AJ93" s="98">
        <f t="shared" si="251"/>
        <v>0</v>
      </c>
      <c r="AK93" s="98">
        <f t="shared" si="251"/>
        <v>0</v>
      </c>
      <c r="AL93" s="98">
        <f t="shared" si="251"/>
        <v>0</v>
      </c>
      <c r="AM93" s="98">
        <f t="shared" si="251"/>
        <v>0</v>
      </c>
      <c r="AN93" s="98">
        <f t="shared" si="251"/>
        <v>0</v>
      </c>
      <c r="AO93" s="98">
        <f t="shared" si="251"/>
        <v>0</v>
      </c>
      <c r="AP93" s="98">
        <f t="shared" ref="AP93:BU93" si="252">IF(ROW()=COLUMN(),"-",(COUNTIF(G1_1,$H93)*COUNTIF(G1_1,AP$7))+(COUNTIF(G1_2,$H93)*COUNTIF(G1_2,AP$7))+(COUNTIF(G1_3,$H93)*COUNTIF(G1_3,AP$7))+(COUNTIF(G1_4,$H93)*COUNTIF(G1_4,AP$7))+(COUNTIF(G1_5,$H93)*COUNTIF(G1_5,AP$7))+(COUNTIF(G1_6,$H93)*COUNTIF(G1_6,AP$7))+(COUNTIF(G1_7,$H93)*COUNTIF(G1_7,AP$7))+(COUNTIF(G1_8,$H93)*COUNTIF(G1_8,AP$7))+(COUNTIF(G1_9,$H93)*COUNTIF(G1_9,AP$7))+(COUNTIF(G1_10,$H93)*COUNTIF(G1_10,AP$7))+(COUNTIF(G2_1,$H93)*COUNTIF(G2_1,AP$7))+(COUNTIF(G2_2,$H93)*COUNTIF(G2_2,AP$7))+(COUNTIF(G2_3,$H93)*COUNTIF(G2_3,AP$7))+(COUNTIF(G2_4,$H93)*COUNTIF(G2_4,AP$7))+(COUNTIF(G2_5,$H93)*COUNTIF(G2_5,AP$7))+(COUNTIF(G2_6,$H93)*COUNTIF(G2_6,AP$7))+(COUNTIF(G2_7,$H93)*COUNTIF(G2_7,AP$7))+(COUNTIF(G2_8,$H93)*COUNTIF(G2_8,AP$7))+(COUNTIF(G2_9,$H93)*COUNTIF(G2_9,AP$7))+(COUNTIF(G2_10,$H93)*COUNTIF(G2_10,AP$7))+AP199)</f>
        <v>0</v>
      </c>
      <c r="AQ93" s="98">
        <f t="shared" si="252"/>
        <v>0</v>
      </c>
      <c r="AR93" s="98">
        <f t="shared" si="252"/>
        <v>0</v>
      </c>
      <c r="AS93" s="98">
        <f t="shared" si="252"/>
        <v>0</v>
      </c>
      <c r="AT93" s="98">
        <f t="shared" si="252"/>
        <v>0</v>
      </c>
      <c r="AU93" s="98">
        <f t="shared" si="252"/>
        <v>0</v>
      </c>
      <c r="AV93" s="98">
        <f t="shared" si="252"/>
        <v>0</v>
      </c>
      <c r="AW93" s="98">
        <f t="shared" si="252"/>
        <v>0</v>
      </c>
      <c r="AX93" s="98">
        <f t="shared" si="252"/>
        <v>0</v>
      </c>
      <c r="AY93" s="98">
        <f t="shared" si="252"/>
        <v>0</v>
      </c>
      <c r="AZ93" s="98">
        <f t="shared" si="252"/>
        <v>0</v>
      </c>
      <c r="BA93" s="98">
        <f t="shared" si="252"/>
        <v>0</v>
      </c>
      <c r="BB93" s="98">
        <f t="shared" si="252"/>
        <v>0</v>
      </c>
      <c r="BC93" s="98">
        <f t="shared" si="252"/>
        <v>0</v>
      </c>
      <c r="BD93" s="98">
        <f t="shared" si="252"/>
        <v>0</v>
      </c>
      <c r="BE93" s="98">
        <f t="shared" si="252"/>
        <v>0</v>
      </c>
      <c r="BF93" s="98">
        <f t="shared" si="252"/>
        <v>0</v>
      </c>
      <c r="BG93" s="98">
        <f t="shared" si="252"/>
        <v>0</v>
      </c>
      <c r="BH93" s="98">
        <f t="shared" si="252"/>
        <v>0</v>
      </c>
      <c r="BI93" s="98">
        <f t="shared" si="252"/>
        <v>0</v>
      </c>
      <c r="BJ93" s="98">
        <f t="shared" si="252"/>
        <v>0</v>
      </c>
      <c r="BK93" s="98">
        <f t="shared" si="252"/>
        <v>0</v>
      </c>
      <c r="BL93" s="98">
        <f t="shared" si="252"/>
        <v>0</v>
      </c>
      <c r="BM93" s="98">
        <f t="shared" si="252"/>
        <v>0</v>
      </c>
      <c r="BN93" s="98">
        <f t="shared" si="252"/>
        <v>0</v>
      </c>
      <c r="BO93" s="98">
        <f t="shared" si="252"/>
        <v>0</v>
      </c>
      <c r="BP93" s="98">
        <f t="shared" si="252"/>
        <v>0</v>
      </c>
      <c r="BQ93" s="98">
        <f t="shared" si="252"/>
        <v>0</v>
      </c>
      <c r="BR93" s="98">
        <f t="shared" si="252"/>
        <v>0</v>
      </c>
      <c r="BS93" s="98">
        <f t="shared" si="252"/>
        <v>0</v>
      </c>
      <c r="BT93" s="98">
        <f t="shared" si="252"/>
        <v>0</v>
      </c>
      <c r="BU93" s="98">
        <f t="shared" si="252"/>
        <v>0</v>
      </c>
      <c r="BV93" s="98">
        <f t="shared" ref="BV93:DE93" si="253">IF(ROW()=COLUMN(),"-",(COUNTIF(G1_1,$H93)*COUNTIF(G1_1,BV$7))+(COUNTIF(G1_2,$H93)*COUNTIF(G1_2,BV$7))+(COUNTIF(G1_3,$H93)*COUNTIF(G1_3,BV$7))+(COUNTIF(G1_4,$H93)*COUNTIF(G1_4,BV$7))+(COUNTIF(G1_5,$H93)*COUNTIF(G1_5,BV$7))+(COUNTIF(G1_6,$H93)*COUNTIF(G1_6,BV$7))+(COUNTIF(G1_7,$H93)*COUNTIF(G1_7,BV$7))+(COUNTIF(G1_8,$H93)*COUNTIF(G1_8,BV$7))+(COUNTIF(G1_9,$H93)*COUNTIF(G1_9,BV$7))+(COUNTIF(G1_10,$H93)*COUNTIF(G1_10,BV$7))+(COUNTIF(G2_1,$H93)*COUNTIF(G2_1,BV$7))+(COUNTIF(G2_2,$H93)*COUNTIF(G2_2,BV$7))+(COUNTIF(G2_3,$H93)*COUNTIF(G2_3,BV$7))+(COUNTIF(G2_4,$H93)*COUNTIF(G2_4,BV$7))+(COUNTIF(G2_5,$H93)*COUNTIF(G2_5,BV$7))+(COUNTIF(G2_6,$H93)*COUNTIF(G2_6,BV$7))+(COUNTIF(G2_7,$H93)*COUNTIF(G2_7,BV$7))+(COUNTIF(G2_8,$H93)*COUNTIF(G2_8,BV$7))+(COUNTIF(G2_9,$H93)*COUNTIF(G2_9,BV$7))+(COUNTIF(G2_10,$H93)*COUNTIF(G2_10,BV$7))+BV199)</f>
        <v>0</v>
      </c>
      <c r="BW93" s="98">
        <f t="shared" si="253"/>
        <v>0</v>
      </c>
      <c r="BX93" s="98">
        <f t="shared" si="253"/>
        <v>0</v>
      </c>
      <c r="BY93" s="98">
        <f t="shared" si="253"/>
        <v>0</v>
      </c>
      <c r="BZ93" s="98">
        <f t="shared" si="253"/>
        <v>0</v>
      </c>
      <c r="CA93" s="98">
        <f t="shared" si="253"/>
        <v>0</v>
      </c>
      <c r="CB93" s="98">
        <f t="shared" si="253"/>
        <v>0</v>
      </c>
      <c r="CC93" s="98">
        <f t="shared" si="253"/>
        <v>0</v>
      </c>
      <c r="CD93" s="98">
        <f t="shared" si="253"/>
        <v>0</v>
      </c>
      <c r="CE93" s="98">
        <f t="shared" si="253"/>
        <v>0</v>
      </c>
      <c r="CF93" s="98">
        <f t="shared" si="253"/>
        <v>0</v>
      </c>
      <c r="CG93" s="98">
        <f t="shared" si="253"/>
        <v>0</v>
      </c>
      <c r="CH93" s="98">
        <f t="shared" si="253"/>
        <v>0</v>
      </c>
      <c r="CI93" s="98">
        <f t="shared" si="253"/>
        <v>0</v>
      </c>
      <c r="CJ93" s="98">
        <f t="shared" si="253"/>
        <v>0</v>
      </c>
      <c r="CK93" s="98">
        <f t="shared" si="253"/>
        <v>0</v>
      </c>
      <c r="CL93" s="98">
        <f t="shared" si="253"/>
        <v>0</v>
      </c>
      <c r="CM93" s="98">
        <f t="shared" si="253"/>
        <v>0</v>
      </c>
      <c r="CN93" s="98">
        <f t="shared" si="253"/>
        <v>0</v>
      </c>
      <c r="CO93" s="98" t="str">
        <f t="shared" si="253"/>
        <v>-</v>
      </c>
      <c r="CP93" s="98">
        <f t="shared" si="253"/>
        <v>0</v>
      </c>
      <c r="CQ93" s="98">
        <f t="shared" si="253"/>
        <v>0</v>
      </c>
      <c r="CR93" s="98">
        <f t="shared" si="253"/>
        <v>0</v>
      </c>
      <c r="CS93" s="98">
        <f t="shared" si="253"/>
        <v>0</v>
      </c>
      <c r="CT93" s="98">
        <f t="shared" si="253"/>
        <v>0</v>
      </c>
      <c r="CU93" s="98">
        <f t="shared" si="253"/>
        <v>0</v>
      </c>
      <c r="CV93" s="98">
        <f t="shared" si="253"/>
        <v>0</v>
      </c>
      <c r="CW93" s="98">
        <f t="shared" si="253"/>
        <v>0</v>
      </c>
      <c r="CX93" s="98">
        <f t="shared" si="253"/>
        <v>0</v>
      </c>
      <c r="CY93" s="98">
        <f t="shared" si="253"/>
        <v>0</v>
      </c>
      <c r="CZ93" s="98">
        <f t="shared" si="253"/>
        <v>0</v>
      </c>
      <c r="DA93" s="98">
        <f t="shared" si="253"/>
        <v>0</v>
      </c>
      <c r="DB93" s="98">
        <f t="shared" si="253"/>
        <v>0</v>
      </c>
      <c r="DC93" s="98">
        <f t="shared" si="253"/>
        <v>0</v>
      </c>
      <c r="DD93" s="98">
        <f t="shared" si="253"/>
        <v>0</v>
      </c>
      <c r="DE93" s="98">
        <f t="shared" si="253"/>
        <v>0</v>
      </c>
      <c r="DF93">
        <f t="shared" si="199"/>
        <v>0</v>
      </c>
    </row>
    <row r="94" spans="8:110" ht="15.75">
      <c r="H94" s="64">
        <f>Registration!B95</f>
        <v>85</v>
      </c>
      <c r="I94" s="1" t="str">
        <f>Registration!C95</f>
        <v>player 85</v>
      </c>
      <c r="J94" s="98">
        <f t="shared" ref="J94:AO94" si="254">IF(ROW()=COLUMN(),"-",(COUNTIF(G1_1,$H94)*COUNTIF(G1_1,J$7))+(COUNTIF(G1_2,$H94)*COUNTIF(G1_2,J$7))+(COUNTIF(G1_3,$H94)*COUNTIF(G1_3,J$7))+(COUNTIF(G1_4,$H94)*COUNTIF(G1_4,J$7))+(COUNTIF(G1_5,$H94)*COUNTIF(G1_5,J$7))+(COUNTIF(G1_6,$H94)*COUNTIF(G1_6,J$7))+(COUNTIF(G1_7,$H94)*COUNTIF(G1_7,J$7))+(COUNTIF(G1_8,$H94)*COUNTIF(G1_8,J$7))+(COUNTIF(G1_9,$H94)*COUNTIF(G1_9,J$7))+(COUNTIF(G1_10,$H94)*COUNTIF(G1_10,J$7))+(COUNTIF(G2_1,$H94)*COUNTIF(G2_1,J$7))+(COUNTIF(G2_2,$H94)*COUNTIF(G2_2,J$7))+(COUNTIF(G2_3,$H94)*COUNTIF(G2_3,J$7))+(COUNTIF(G2_4,$H94)*COUNTIF(G2_4,J$7))+(COUNTIF(G2_5,$H94)*COUNTIF(G2_5,J$7))+(COUNTIF(G2_6,$H94)*COUNTIF(G2_6,J$7))+(COUNTIF(G2_7,$H94)*COUNTIF(G2_7,J$7))+(COUNTIF(G2_8,$H94)*COUNTIF(G2_8,J$7))+(COUNTIF(G2_9,$H94)*COUNTIF(G2_9,J$7))+(COUNTIF(G2_10,$H94)*COUNTIF(G2_10,J$7))+J200)</f>
        <v>0</v>
      </c>
      <c r="K94" s="98">
        <f t="shared" si="254"/>
        <v>0</v>
      </c>
      <c r="L94" s="98">
        <f t="shared" si="254"/>
        <v>0</v>
      </c>
      <c r="M94" s="98">
        <f t="shared" si="254"/>
        <v>0</v>
      </c>
      <c r="N94" s="98">
        <f t="shared" si="254"/>
        <v>0</v>
      </c>
      <c r="O94" s="98">
        <f t="shared" si="254"/>
        <v>0</v>
      </c>
      <c r="P94" s="98">
        <f t="shared" si="254"/>
        <v>0</v>
      </c>
      <c r="Q94" s="98">
        <f t="shared" si="254"/>
        <v>0</v>
      </c>
      <c r="R94" s="98">
        <f t="shared" si="254"/>
        <v>0</v>
      </c>
      <c r="S94" s="98">
        <f t="shared" si="254"/>
        <v>0</v>
      </c>
      <c r="T94" s="98">
        <f t="shared" si="254"/>
        <v>0</v>
      </c>
      <c r="U94" s="98">
        <f t="shared" si="254"/>
        <v>0</v>
      </c>
      <c r="V94" s="98">
        <f t="shared" si="254"/>
        <v>0</v>
      </c>
      <c r="W94" s="98">
        <f t="shared" si="254"/>
        <v>0</v>
      </c>
      <c r="X94" s="98">
        <f t="shared" si="254"/>
        <v>0</v>
      </c>
      <c r="Y94" s="98">
        <f t="shared" si="254"/>
        <v>0</v>
      </c>
      <c r="Z94" s="98">
        <f t="shared" si="254"/>
        <v>0</v>
      </c>
      <c r="AA94" s="98">
        <f t="shared" si="254"/>
        <v>0</v>
      </c>
      <c r="AB94" s="98">
        <f t="shared" si="254"/>
        <v>0</v>
      </c>
      <c r="AC94" s="98">
        <f t="shared" si="254"/>
        <v>0</v>
      </c>
      <c r="AD94" s="98">
        <f t="shared" si="254"/>
        <v>0</v>
      </c>
      <c r="AE94" s="98">
        <f t="shared" si="254"/>
        <v>0</v>
      </c>
      <c r="AF94" s="98">
        <f t="shared" si="254"/>
        <v>0</v>
      </c>
      <c r="AG94" s="98">
        <f t="shared" si="254"/>
        <v>0</v>
      </c>
      <c r="AH94" s="98">
        <f t="shared" si="254"/>
        <v>0</v>
      </c>
      <c r="AI94" s="98">
        <f t="shared" si="254"/>
        <v>0</v>
      </c>
      <c r="AJ94" s="98">
        <f t="shared" si="254"/>
        <v>0</v>
      </c>
      <c r="AK94" s="98">
        <f t="shared" si="254"/>
        <v>0</v>
      </c>
      <c r="AL94" s="98">
        <f t="shared" si="254"/>
        <v>0</v>
      </c>
      <c r="AM94" s="98">
        <f t="shared" si="254"/>
        <v>0</v>
      </c>
      <c r="AN94" s="98">
        <f t="shared" si="254"/>
        <v>0</v>
      </c>
      <c r="AO94" s="98">
        <f t="shared" si="254"/>
        <v>0</v>
      </c>
      <c r="AP94" s="98">
        <f t="shared" ref="AP94:BU94" si="255">IF(ROW()=COLUMN(),"-",(COUNTIF(G1_1,$H94)*COUNTIF(G1_1,AP$7))+(COUNTIF(G1_2,$H94)*COUNTIF(G1_2,AP$7))+(COUNTIF(G1_3,$H94)*COUNTIF(G1_3,AP$7))+(COUNTIF(G1_4,$H94)*COUNTIF(G1_4,AP$7))+(COUNTIF(G1_5,$H94)*COUNTIF(G1_5,AP$7))+(COUNTIF(G1_6,$H94)*COUNTIF(G1_6,AP$7))+(COUNTIF(G1_7,$H94)*COUNTIF(G1_7,AP$7))+(COUNTIF(G1_8,$H94)*COUNTIF(G1_8,AP$7))+(COUNTIF(G1_9,$H94)*COUNTIF(G1_9,AP$7))+(COUNTIF(G1_10,$H94)*COUNTIF(G1_10,AP$7))+(COUNTIF(G2_1,$H94)*COUNTIF(G2_1,AP$7))+(COUNTIF(G2_2,$H94)*COUNTIF(G2_2,AP$7))+(COUNTIF(G2_3,$H94)*COUNTIF(G2_3,AP$7))+(COUNTIF(G2_4,$H94)*COUNTIF(G2_4,AP$7))+(COUNTIF(G2_5,$H94)*COUNTIF(G2_5,AP$7))+(COUNTIF(G2_6,$H94)*COUNTIF(G2_6,AP$7))+(COUNTIF(G2_7,$H94)*COUNTIF(G2_7,AP$7))+(COUNTIF(G2_8,$H94)*COUNTIF(G2_8,AP$7))+(COUNTIF(G2_9,$H94)*COUNTIF(G2_9,AP$7))+(COUNTIF(G2_10,$H94)*COUNTIF(G2_10,AP$7))+AP200)</f>
        <v>0</v>
      </c>
      <c r="AQ94" s="98">
        <f t="shared" si="255"/>
        <v>0</v>
      </c>
      <c r="AR94" s="98">
        <f t="shared" si="255"/>
        <v>0</v>
      </c>
      <c r="AS94" s="98">
        <f t="shared" si="255"/>
        <v>0</v>
      </c>
      <c r="AT94" s="98">
        <f t="shared" si="255"/>
        <v>0</v>
      </c>
      <c r="AU94" s="98">
        <f t="shared" si="255"/>
        <v>0</v>
      </c>
      <c r="AV94" s="98">
        <f t="shared" si="255"/>
        <v>0</v>
      </c>
      <c r="AW94" s="98">
        <f t="shared" si="255"/>
        <v>0</v>
      </c>
      <c r="AX94" s="98">
        <f t="shared" si="255"/>
        <v>0</v>
      </c>
      <c r="AY94" s="98">
        <f t="shared" si="255"/>
        <v>0</v>
      </c>
      <c r="AZ94" s="98">
        <f t="shared" si="255"/>
        <v>0</v>
      </c>
      <c r="BA94" s="98">
        <f t="shared" si="255"/>
        <v>0</v>
      </c>
      <c r="BB94" s="98">
        <f t="shared" si="255"/>
        <v>0</v>
      </c>
      <c r="BC94" s="98">
        <f t="shared" si="255"/>
        <v>0</v>
      </c>
      <c r="BD94" s="98">
        <f t="shared" si="255"/>
        <v>0</v>
      </c>
      <c r="BE94" s="98">
        <f t="shared" si="255"/>
        <v>0</v>
      </c>
      <c r="BF94" s="98">
        <f t="shared" si="255"/>
        <v>0</v>
      </c>
      <c r="BG94" s="98">
        <f t="shared" si="255"/>
        <v>0</v>
      </c>
      <c r="BH94" s="98">
        <f t="shared" si="255"/>
        <v>0</v>
      </c>
      <c r="BI94" s="98">
        <f t="shared" si="255"/>
        <v>0</v>
      </c>
      <c r="BJ94" s="98">
        <f t="shared" si="255"/>
        <v>0</v>
      </c>
      <c r="BK94" s="98">
        <f t="shared" si="255"/>
        <v>0</v>
      </c>
      <c r="BL94" s="98">
        <f t="shared" si="255"/>
        <v>0</v>
      </c>
      <c r="BM94" s="98">
        <f t="shared" si="255"/>
        <v>0</v>
      </c>
      <c r="BN94" s="98">
        <f t="shared" si="255"/>
        <v>0</v>
      </c>
      <c r="BO94" s="98">
        <f t="shared" si="255"/>
        <v>0</v>
      </c>
      <c r="BP94" s="98">
        <f t="shared" si="255"/>
        <v>0</v>
      </c>
      <c r="BQ94" s="98">
        <f t="shared" si="255"/>
        <v>0</v>
      </c>
      <c r="BR94" s="98">
        <f t="shared" si="255"/>
        <v>0</v>
      </c>
      <c r="BS94" s="98">
        <f t="shared" si="255"/>
        <v>0</v>
      </c>
      <c r="BT94" s="98">
        <f t="shared" si="255"/>
        <v>0</v>
      </c>
      <c r="BU94" s="98">
        <f t="shared" si="255"/>
        <v>0</v>
      </c>
      <c r="BV94" s="98">
        <f t="shared" ref="BV94:DE94" si="256">IF(ROW()=COLUMN(),"-",(COUNTIF(G1_1,$H94)*COUNTIF(G1_1,BV$7))+(COUNTIF(G1_2,$H94)*COUNTIF(G1_2,BV$7))+(COUNTIF(G1_3,$H94)*COUNTIF(G1_3,BV$7))+(COUNTIF(G1_4,$H94)*COUNTIF(G1_4,BV$7))+(COUNTIF(G1_5,$H94)*COUNTIF(G1_5,BV$7))+(COUNTIF(G1_6,$H94)*COUNTIF(G1_6,BV$7))+(COUNTIF(G1_7,$H94)*COUNTIF(G1_7,BV$7))+(COUNTIF(G1_8,$H94)*COUNTIF(G1_8,BV$7))+(COUNTIF(G1_9,$H94)*COUNTIF(G1_9,BV$7))+(COUNTIF(G1_10,$H94)*COUNTIF(G1_10,BV$7))+(COUNTIF(G2_1,$H94)*COUNTIF(G2_1,BV$7))+(COUNTIF(G2_2,$H94)*COUNTIF(G2_2,BV$7))+(COUNTIF(G2_3,$H94)*COUNTIF(G2_3,BV$7))+(COUNTIF(G2_4,$H94)*COUNTIF(G2_4,BV$7))+(COUNTIF(G2_5,$H94)*COUNTIF(G2_5,BV$7))+(COUNTIF(G2_6,$H94)*COUNTIF(G2_6,BV$7))+(COUNTIF(G2_7,$H94)*COUNTIF(G2_7,BV$7))+(COUNTIF(G2_8,$H94)*COUNTIF(G2_8,BV$7))+(COUNTIF(G2_9,$H94)*COUNTIF(G2_9,BV$7))+(COUNTIF(G2_10,$H94)*COUNTIF(G2_10,BV$7))+BV200)</f>
        <v>0</v>
      </c>
      <c r="BW94" s="98">
        <f t="shared" si="256"/>
        <v>0</v>
      </c>
      <c r="BX94" s="98">
        <f t="shared" si="256"/>
        <v>0</v>
      </c>
      <c r="BY94" s="98">
        <f t="shared" si="256"/>
        <v>0</v>
      </c>
      <c r="BZ94" s="98">
        <f t="shared" si="256"/>
        <v>0</v>
      </c>
      <c r="CA94" s="98">
        <f t="shared" si="256"/>
        <v>0</v>
      </c>
      <c r="CB94" s="98">
        <f t="shared" si="256"/>
        <v>0</v>
      </c>
      <c r="CC94" s="98">
        <f t="shared" si="256"/>
        <v>0</v>
      </c>
      <c r="CD94" s="98">
        <f t="shared" si="256"/>
        <v>0</v>
      </c>
      <c r="CE94" s="98">
        <f t="shared" si="256"/>
        <v>0</v>
      </c>
      <c r="CF94" s="98">
        <f t="shared" si="256"/>
        <v>0</v>
      </c>
      <c r="CG94" s="98">
        <f t="shared" si="256"/>
        <v>0</v>
      </c>
      <c r="CH94" s="98">
        <f t="shared" si="256"/>
        <v>0</v>
      </c>
      <c r="CI94" s="98">
        <f t="shared" si="256"/>
        <v>0</v>
      </c>
      <c r="CJ94" s="98">
        <f t="shared" si="256"/>
        <v>0</v>
      </c>
      <c r="CK94" s="98">
        <f t="shared" si="256"/>
        <v>0</v>
      </c>
      <c r="CL94" s="98">
        <f t="shared" si="256"/>
        <v>0</v>
      </c>
      <c r="CM94" s="98">
        <f t="shared" si="256"/>
        <v>0</v>
      </c>
      <c r="CN94" s="98">
        <f t="shared" si="256"/>
        <v>0</v>
      </c>
      <c r="CO94" s="98">
        <f t="shared" si="256"/>
        <v>0</v>
      </c>
      <c r="CP94" s="98" t="str">
        <f t="shared" si="256"/>
        <v>-</v>
      </c>
      <c r="CQ94" s="98">
        <f t="shared" si="256"/>
        <v>0</v>
      </c>
      <c r="CR94" s="98">
        <f t="shared" si="256"/>
        <v>0</v>
      </c>
      <c r="CS94" s="98">
        <f t="shared" si="256"/>
        <v>0</v>
      </c>
      <c r="CT94" s="98">
        <f t="shared" si="256"/>
        <v>0</v>
      </c>
      <c r="CU94" s="98">
        <f t="shared" si="256"/>
        <v>0</v>
      </c>
      <c r="CV94" s="98">
        <f t="shared" si="256"/>
        <v>0</v>
      </c>
      <c r="CW94" s="98">
        <f t="shared" si="256"/>
        <v>0</v>
      </c>
      <c r="CX94" s="98">
        <f t="shared" si="256"/>
        <v>0</v>
      </c>
      <c r="CY94" s="98">
        <f t="shared" si="256"/>
        <v>0</v>
      </c>
      <c r="CZ94" s="98">
        <f t="shared" si="256"/>
        <v>0</v>
      </c>
      <c r="DA94" s="98">
        <f t="shared" si="256"/>
        <v>0</v>
      </c>
      <c r="DB94" s="98">
        <f t="shared" si="256"/>
        <v>0</v>
      </c>
      <c r="DC94" s="98">
        <f t="shared" si="256"/>
        <v>0</v>
      </c>
      <c r="DD94" s="98">
        <f t="shared" si="256"/>
        <v>0</v>
      </c>
      <c r="DE94" s="98">
        <f t="shared" si="256"/>
        <v>0</v>
      </c>
      <c r="DF94">
        <f t="shared" si="199"/>
        <v>0</v>
      </c>
    </row>
    <row r="95" spans="8:110" ht="15.75">
      <c r="H95" s="64">
        <f>Registration!B96</f>
        <v>86</v>
      </c>
      <c r="I95" s="1" t="str">
        <f>Registration!C96</f>
        <v>player 86</v>
      </c>
      <c r="J95" s="98">
        <f t="shared" ref="J95:AO95" si="257">IF(ROW()=COLUMN(),"-",(COUNTIF(G1_1,$H95)*COUNTIF(G1_1,J$7))+(COUNTIF(G1_2,$H95)*COUNTIF(G1_2,J$7))+(COUNTIF(G1_3,$H95)*COUNTIF(G1_3,J$7))+(COUNTIF(G1_4,$H95)*COUNTIF(G1_4,J$7))+(COUNTIF(G1_5,$H95)*COUNTIF(G1_5,J$7))+(COUNTIF(G1_6,$H95)*COUNTIF(G1_6,J$7))+(COUNTIF(G1_7,$H95)*COUNTIF(G1_7,J$7))+(COUNTIF(G1_8,$H95)*COUNTIF(G1_8,J$7))+(COUNTIF(G1_9,$H95)*COUNTIF(G1_9,J$7))+(COUNTIF(G1_10,$H95)*COUNTIF(G1_10,J$7))+(COUNTIF(G2_1,$H95)*COUNTIF(G2_1,J$7))+(COUNTIF(G2_2,$H95)*COUNTIF(G2_2,J$7))+(COUNTIF(G2_3,$H95)*COUNTIF(G2_3,J$7))+(COUNTIF(G2_4,$H95)*COUNTIF(G2_4,J$7))+(COUNTIF(G2_5,$H95)*COUNTIF(G2_5,J$7))+(COUNTIF(G2_6,$H95)*COUNTIF(G2_6,J$7))+(COUNTIF(G2_7,$H95)*COUNTIF(G2_7,J$7))+(COUNTIF(G2_8,$H95)*COUNTIF(G2_8,J$7))+(COUNTIF(G2_9,$H95)*COUNTIF(G2_9,J$7))+(COUNTIF(G2_10,$H95)*COUNTIF(G2_10,J$7))+J201)</f>
        <v>0</v>
      </c>
      <c r="K95" s="98">
        <f t="shared" si="257"/>
        <v>0</v>
      </c>
      <c r="L95" s="98">
        <f t="shared" si="257"/>
        <v>0</v>
      </c>
      <c r="M95" s="98">
        <f t="shared" si="257"/>
        <v>0</v>
      </c>
      <c r="N95" s="98">
        <f t="shared" si="257"/>
        <v>0</v>
      </c>
      <c r="O95" s="98">
        <f t="shared" si="257"/>
        <v>0</v>
      </c>
      <c r="P95" s="98">
        <f t="shared" si="257"/>
        <v>0</v>
      </c>
      <c r="Q95" s="98">
        <f t="shared" si="257"/>
        <v>0</v>
      </c>
      <c r="R95" s="98">
        <f t="shared" si="257"/>
        <v>0</v>
      </c>
      <c r="S95" s="98">
        <f t="shared" si="257"/>
        <v>0</v>
      </c>
      <c r="T95" s="98">
        <f t="shared" si="257"/>
        <v>0</v>
      </c>
      <c r="U95" s="98">
        <f t="shared" si="257"/>
        <v>0</v>
      </c>
      <c r="V95" s="98">
        <f t="shared" si="257"/>
        <v>0</v>
      </c>
      <c r="W95" s="98">
        <f t="shared" si="257"/>
        <v>0</v>
      </c>
      <c r="X95" s="98">
        <f t="shared" si="257"/>
        <v>0</v>
      </c>
      <c r="Y95" s="98">
        <f t="shared" si="257"/>
        <v>0</v>
      </c>
      <c r="Z95" s="98">
        <f t="shared" si="257"/>
        <v>0</v>
      </c>
      <c r="AA95" s="98">
        <f t="shared" si="257"/>
        <v>0</v>
      </c>
      <c r="AB95" s="98">
        <f t="shared" si="257"/>
        <v>0</v>
      </c>
      <c r="AC95" s="98">
        <f t="shared" si="257"/>
        <v>0</v>
      </c>
      <c r="AD95" s="98">
        <f t="shared" si="257"/>
        <v>0</v>
      </c>
      <c r="AE95" s="98">
        <f t="shared" si="257"/>
        <v>0</v>
      </c>
      <c r="AF95" s="98">
        <f t="shared" si="257"/>
        <v>0</v>
      </c>
      <c r="AG95" s="98">
        <f t="shared" si="257"/>
        <v>0</v>
      </c>
      <c r="AH95" s="98">
        <f t="shared" si="257"/>
        <v>0</v>
      </c>
      <c r="AI95" s="98">
        <f t="shared" si="257"/>
        <v>0</v>
      </c>
      <c r="AJ95" s="98">
        <f t="shared" si="257"/>
        <v>0</v>
      </c>
      <c r="AK95" s="98">
        <f t="shared" si="257"/>
        <v>0</v>
      </c>
      <c r="AL95" s="98">
        <f t="shared" si="257"/>
        <v>0</v>
      </c>
      <c r="AM95" s="98">
        <f t="shared" si="257"/>
        <v>0</v>
      </c>
      <c r="AN95" s="98">
        <f t="shared" si="257"/>
        <v>0</v>
      </c>
      <c r="AO95" s="98">
        <f t="shared" si="257"/>
        <v>0</v>
      </c>
      <c r="AP95" s="98">
        <f t="shared" ref="AP95:BU95" si="258">IF(ROW()=COLUMN(),"-",(COUNTIF(G1_1,$H95)*COUNTIF(G1_1,AP$7))+(COUNTIF(G1_2,$H95)*COUNTIF(G1_2,AP$7))+(COUNTIF(G1_3,$H95)*COUNTIF(G1_3,AP$7))+(COUNTIF(G1_4,$H95)*COUNTIF(G1_4,AP$7))+(COUNTIF(G1_5,$H95)*COUNTIF(G1_5,AP$7))+(COUNTIF(G1_6,$H95)*COUNTIF(G1_6,AP$7))+(COUNTIF(G1_7,$H95)*COUNTIF(G1_7,AP$7))+(COUNTIF(G1_8,$H95)*COUNTIF(G1_8,AP$7))+(COUNTIF(G1_9,$H95)*COUNTIF(G1_9,AP$7))+(COUNTIF(G1_10,$H95)*COUNTIF(G1_10,AP$7))+(COUNTIF(G2_1,$H95)*COUNTIF(G2_1,AP$7))+(COUNTIF(G2_2,$H95)*COUNTIF(G2_2,AP$7))+(COUNTIF(G2_3,$H95)*COUNTIF(G2_3,AP$7))+(COUNTIF(G2_4,$H95)*COUNTIF(G2_4,AP$7))+(COUNTIF(G2_5,$H95)*COUNTIF(G2_5,AP$7))+(COUNTIF(G2_6,$H95)*COUNTIF(G2_6,AP$7))+(COUNTIF(G2_7,$H95)*COUNTIF(G2_7,AP$7))+(COUNTIF(G2_8,$H95)*COUNTIF(G2_8,AP$7))+(COUNTIF(G2_9,$H95)*COUNTIF(G2_9,AP$7))+(COUNTIF(G2_10,$H95)*COUNTIF(G2_10,AP$7))+AP201)</f>
        <v>0</v>
      </c>
      <c r="AQ95" s="98">
        <f t="shared" si="258"/>
        <v>0</v>
      </c>
      <c r="AR95" s="98">
        <f t="shared" si="258"/>
        <v>0</v>
      </c>
      <c r="AS95" s="98">
        <f t="shared" si="258"/>
        <v>0</v>
      </c>
      <c r="AT95" s="98">
        <f t="shared" si="258"/>
        <v>0</v>
      </c>
      <c r="AU95" s="98">
        <f t="shared" si="258"/>
        <v>0</v>
      </c>
      <c r="AV95" s="98">
        <f t="shared" si="258"/>
        <v>0</v>
      </c>
      <c r="AW95" s="98">
        <f t="shared" si="258"/>
        <v>0</v>
      </c>
      <c r="AX95" s="98">
        <f t="shared" si="258"/>
        <v>0</v>
      </c>
      <c r="AY95" s="98">
        <f t="shared" si="258"/>
        <v>0</v>
      </c>
      <c r="AZ95" s="98">
        <f t="shared" si="258"/>
        <v>0</v>
      </c>
      <c r="BA95" s="98">
        <f t="shared" si="258"/>
        <v>0</v>
      </c>
      <c r="BB95" s="98">
        <f t="shared" si="258"/>
        <v>0</v>
      </c>
      <c r="BC95" s="98">
        <f t="shared" si="258"/>
        <v>0</v>
      </c>
      <c r="BD95" s="98">
        <f t="shared" si="258"/>
        <v>0</v>
      </c>
      <c r="BE95" s="98">
        <f t="shared" si="258"/>
        <v>0</v>
      </c>
      <c r="BF95" s="98">
        <f t="shared" si="258"/>
        <v>0</v>
      </c>
      <c r="BG95" s="98">
        <f t="shared" si="258"/>
        <v>0</v>
      </c>
      <c r="BH95" s="98">
        <f t="shared" si="258"/>
        <v>0</v>
      </c>
      <c r="BI95" s="98">
        <f t="shared" si="258"/>
        <v>0</v>
      </c>
      <c r="BJ95" s="98">
        <f t="shared" si="258"/>
        <v>0</v>
      </c>
      <c r="BK95" s="98">
        <f t="shared" si="258"/>
        <v>0</v>
      </c>
      <c r="BL95" s="98">
        <f t="shared" si="258"/>
        <v>0</v>
      </c>
      <c r="BM95" s="98">
        <f t="shared" si="258"/>
        <v>0</v>
      </c>
      <c r="BN95" s="98">
        <f t="shared" si="258"/>
        <v>0</v>
      </c>
      <c r="BO95" s="98">
        <f t="shared" si="258"/>
        <v>0</v>
      </c>
      <c r="BP95" s="98">
        <f t="shared" si="258"/>
        <v>0</v>
      </c>
      <c r="BQ95" s="98">
        <f t="shared" si="258"/>
        <v>0</v>
      </c>
      <c r="BR95" s="98">
        <f t="shared" si="258"/>
        <v>0</v>
      </c>
      <c r="BS95" s="98">
        <f t="shared" si="258"/>
        <v>0</v>
      </c>
      <c r="BT95" s="98">
        <f t="shared" si="258"/>
        <v>0</v>
      </c>
      <c r="BU95" s="98">
        <f t="shared" si="258"/>
        <v>0</v>
      </c>
      <c r="BV95" s="98">
        <f t="shared" ref="BV95:DE95" si="259">IF(ROW()=COLUMN(),"-",(COUNTIF(G1_1,$H95)*COUNTIF(G1_1,BV$7))+(COUNTIF(G1_2,$H95)*COUNTIF(G1_2,BV$7))+(COUNTIF(G1_3,$H95)*COUNTIF(G1_3,BV$7))+(COUNTIF(G1_4,$H95)*COUNTIF(G1_4,BV$7))+(COUNTIF(G1_5,$H95)*COUNTIF(G1_5,BV$7))+(COUNTIF(G1_6,$H95)*COUNTIF(G1_6,BV$7))+(COUNTIF(G1_7,$H95)*COUNTIF(G1_7,BV$7))+(COUNTIF(G1_8,$H95)*COUNTIF(G1_8,BV$7))+(COUNTIF(G1_9,$H95)*COUNTIF(G1_9,BV$7))+(COUNTIF(G1_10,$H95)*COUNTIF(G1_10,BV$7))+(COUNTIF(G2_1,$H95)*COUNTIF(G2_1,BV$7))+(COUNTIF(G2_2,$H95)*COUNTIF(G2_2,BV$7))+(COUNTIF(G2_3,$H95)*COUNTIF(G2_3,BV$7))+(COUNTIF(G2_4,$H95)*COUNTIF(G2_4,BV$7))+(COUNTIF(G2_5,$H95)*COUNTIF(G2_5,BV$7))+(COUNTIF(G2_6,$H95)*COUNTIF(G2_6,BV$7))+(COUNTIF(G2_7,$H95)*COUNTIF(G2_7,BV$7))+(COUNTIF(G2_8,$H95)*COUNTIF(G2_8,BV$7))+(COUNTIF(G2_9,$H95)*COUNTIF(G2_9,BV$7))+(COUNTIF(G2_10,$H95)*COUNTIF(G2_10,BV$7))+BV201)</f>
        <v>0</v>
      </c>
      <c r="BW95" s="98">
        <f t="shared" si="259"/>
        <v>0</v>
      </c>
      <c r="BX95" s="98">
        <f t="shared" si="259"/>
        <v>0</v>
      </c>
      <c r="BY95" s="98">
        <f t="shared" si="259"/>
        <v>0</v>
      </c>
      <c r="BZ95" s="98">
        <f t="shared" si="259"/>
        <v>0</v>
      </c>
      <c r="CA95" s="98">
        <f t="shared" si="259"/>
        <v>0</v>
      </c>
      <c r="CB95" s="98">
        <f t="shared" si="259"/>
        <v>0</v>
      </c>
      <c r="CC95" s="98">
        <f t="shared" si="259"/>
        <v>0</v>
      </c>
      <c r="CD95" s="98">
        <f t="shared" si="259"/>
        <v>0</v>
      </c>
      <c r="CE95" s="98">
        <f t="shared" si="259"/>
        <v>0</v>
      </c>
      <c r="CF95" s="98">
        <f t="shared" si="259"/>
        <v>0</v>
      </c>
      <c r="CG95" s="98">
        <f t="shared" si="259"/>
        <v>0</v>
      </c>
      <c r="CH95" s="98">
        <f t="shared" si="259"/>
        <v>0</v>
      </c>
      <c r="CI95" s="98">
        <f t="shared" si="259"/>
        <v>0</v>
      </c>
      <c r="CJ95" s="98">
        <f t="shared" si="259"/>
        <v>0</v>
      </c>
      <c r="CK95" s="98">
        <f t="shared" si="259"/>
        <v>0</v>
      </c>
      <c r="CL95" s="98">
        <f t="shared" si="259"/>
        <v>0</v>
      </c>
      <c r="CM95" s="98">
        <f t="shared" si="259"/>
        <v>0</v>
      </c>
      <c r="CN95" s="98">
        <f t="shared" si="259"/>
        <v>0</v>
      </c>
      <c r="CO95" s="98">
        <f t="shared" si="259"/>
        <v>0</v>
      </c>
      <c r="CP95" s="98">
        <f t="shared" si="259"/>
        <v>0</v>
      </c>
      <c r="CQ95" s="98" t="str">
        <f t="shared" si="259"/>
        <v>-</v>
      </c>
      <c r="CR95" s="98">
        <f t="shared" si="259"/>
        <v>0</v>
      </c>
      <c r="CS95" s="98">
        <f t="shared" si="259"/>
        <v>0</v>
      </c>
      <c r="CT95" s="98">
        <f t="shared" si="259"/>
        <v>0</v>
      </c>
      <c r="CU95" s="98">
        <f t="shared" si="259"/>
        <v>0</v>
      </c>
      <c r="CV95" s="98">
        <f t="shared" si="259"/>
        <v>0</v>
      </c>
      <c r="CW95" s="98">
        <f t="shared" si="259"/>
        <v>0</v>
      </c>
      <c r="CX95" s="98">
        <f t="shared" si="259"/>
        <v>0</v>
      </c>
      <c r="CY95" s="98">
        <f t="shared" si="259"/>
        <v>0</v>
      </c>
      <c r="CZ95" s="98">
        <f t="shared" si="259"/>
        <v>0</v>
      </c>
      <c r="DA95" s="98">
        <f t="shared" si="259"/>
        <v>0</v>
      </c>
      <c r="DB95" s="98">
        <f t="shared" si="259"/>
        <v>0</v>
      </c>
      <c r="DC95" s="98">
        <f t="shared" si="259"/>
        <v>0</v>
      </c>
      <c r="DD95" s="98">
        <f t="shared" si="259"/>
        <v>0</v>
      </c>
      <c r="DE95" s="98">
        <f t="shared" si="259"/>
        <v>0</v>
      </c>
      <c r="DF95">
        <f t="shared" si="199"/>
        <v>0</v>
      </c>
    </row>
    <row r="96" spans="8:110" ht="15.75">
      <c r="H96" s="64">
        <f>Registration!B97</f>
        <v>87</v>
      </c>
      <c r="I96" s="1" t="str">
        <f>Registration!C97</f>
        <v>player 87</v>
      </c>
      <c r="J96" s="98">
        <f t="shared" ref="J96:AO96" si="260">IF(ROW()=COLUMN(),"-",(COUNTIF(G1_1,$H96)*COUNTIF(G1_1,J$7))+(COUNTIF(G1_2,$H96)*COUNTIF(G1_2,J$7))+(COUNTIF(G1_3,$H96)*COUNTIF(G1_3,J$7))+(COUNTIF(G1_4,$H96)*COUNTIF(G1_4,J$7))+(COUNTIF(G1_5,$H96)*COUNTIF(G1_5,J$7))+(COUNTIF(G1_6,$H96)*COUNTIF(G1_6,J$7))+(COUNTIF(G1_7,$H96)*COUNTIF(G1_7,J$7))+(COUNTIF(G1_8,$H96)*COUNTIF(G1_8,J$7))+(COUNTIF(G1_9,$H96)*COUNTIF(G1_9,J$7))+(COUNTIF(G1_10,$H96)*COUNTIF(G1_10,J$7))+(COUNTIF(G2_1,$H96)*COUNTIF(G2_1,J$7))+(COUNTIF(G2_2,$H96)*COUNTIF(G2_2,J$7))+(COUNTIF(G2_3,$H96)*COUNTIF(G2_3,J$7))+(COUNTIF(G2_4,$H96)*COUNTIF(G2_4,J$7))+(COUNTIF(G2_5,$H96)*COUNTIF(G2_5,J$7))+(COUNTIF(G2_6,$H96)*COUNTIF(G2_6,J$7))+(COUNTIF(G2_7,$H96)*COUNTIF(G2_7,J$7))+(COUNTIF(G2_8,$H96)*COUNTIF(G2_8,J$7))+(COUNTIF(G2_9,$H96)*COUNTIF(G2_9,J$7))+(COUNTIF(G2_10,$H96)*COUNTIF(G2_10,J$7))+J202)</f>
        <v>0</v>
      </c>
      <c r="K96" s="98">
        <f t="shared" si="260"/>
        <v>0</v>
      </c>
      <c r="L96" s="98">
        <f t="shared" si="260"/>
        <v>0</v>
      </c>
      <c r="M96" s="98">
        <f t="shared" si="260"/>
        <v>0</v>
      </c>
      <c r="N96" s="98">
        <f t="shared" si="260"/>
        <v>0</v>
      </c>
      <c r="O96" s="98">
        <f t="shared" si="260"/>
        <v>0</v>
      </c>
      <c r="P96" s="98">
        <f t="shared" si="260"/>
        <v>0</v>
      </c>
      <c r="Q96" s="98">
        <f t="shared" si="260"/>
        <v>0</v>
      </c>
      <c r="R96" s="98">
        <f t="shared" si="260"/>
        <v>0</v>
      </c>
      <c r="S96" s="98">
        <f t="shared" si="260"/>
        <v>0</v>
      </c>
      <c r="T96" s="98">
        <f t="shared" si="260"/>
        <v>0</v>
      </c>
      <c r="U96" s="98">
        <f t="shared" si="260"/>
        <v>0</v>
      </c>
      <c r="V96" s="98">
        <f t="shared" si="260"/>
        <v>0</v>
      </c>
      <c r="W96" s="98">
        <f t="shared" si="260"/>
        <v>0</v>
      </c>
      <c r="X96" s="98">
        <f t="shared" si="260"/>
        <v>0</v>
      </c>
      <c r="Y96" s="98">
        <f t="shared" si="260"/>
        <v>0</v>
      </c>
      <c r="Z96" s="98">
        <f t="shared" si="260"/>
        <v>0</v>
      </c>
      <c r="AA96" s="98">
        <f t="shared" si="260"/>
        <v>0</v>
      </c>
      <c r="AB96" s="98">
        <f t="shared" si="260"/>
        <v>0</v>
      </c>
      <c r="AC96" s="98">
        <f t="shared" si="260"/>
        <v>0</v>
      </c>
      <c r="AD96" s="98">
        <f t="shared" si="260"/>
        <v>0</v>
      </c>
      <c r="AE96" s="98">
        <f t="shared" si="260"/>
        <v>0</v>
      </c>
      <c r="AF96" s="98">
        <f t="shared" si="260"/>
        <v>0</v>
      </c>
      <c r="AG96" s="98">
        <f t="shared" si="260"/>
        <v>0</v>
      </c>
      <c r="AH96" s="98">
        <f t="shared" si="260"/>
        <v>0</v>
      </c>
      <c r="AI96" s="98">
        <f t="shared" si="260"/>
        <v>0</v>
      </c>
      <c r="AJ96" s="98">
        <f t="shared" si="260"/>
        <v>0</v>
      </c>
      <c r="AK96" s="98">
        <f t="shared" si="260"/>
        <v>0</v>
      </c>
      <c r="AL96" s="98">
        <f t="shared" si="260"/>
        <v>0</v>
      </c>
      <c r="AM96" s="98">
        <f t="shared" si="260"/>
        <v>0</v>
      </c>
      <c r="AN96" s="98">
        <f t="shared" si="260"/>
        <v>0</v>
      </c>
      <c r="AO96" s="98">
        <f t="shared" si="260"/>
        <v>0</v>
      </c>
      <c r="AP96" s="98">
        <f t="shared" ref="AP96:BU96" si="261">IF(ROW()=COLUMN(),"-",(COUNTIF(G1_1,$H96)*COUNTIF(G1_1,AP$7))+(COUNTIF(G1_2,$H96)*COUNTIF(G1_2,AP$7))+(COUNTIF(G1_3,$H96)*COUNTIF(G1_3,AP$7))+(COUNTIF(G1_4,$H96)*COUNTIF(G1_4,AP$7))+(COUNTIF(G1_5,$H96)*COUNTIF(G1_5,AP$7))+(COUNTIF(G1_6,$H96)*COUNTIF(G1_6,AP$7))+(COUNTIF(G1_7,$H96)*COUNTIF(G1_7,AP$7))+(COUNTIF(G1_8,$H96)*COUNTIF(G1_8,AP$7))+(COUNTIF(G1_9,$H96)*COUNTIF(G1_9,AP$7))+(COUNTIF(G1_10,$H96)*COUNTIF(G1_10,AP$7))+(COUNTIF(G2_1,$H96)*COUNTIF(G2_1,AP$7))+(COUNTIF(G2_2,$H96)*COUNTIF(G2_2,AP$7))+(COUNTIF(G2_3,$H96)*COUNTIF(G2_3,AP$7))+(COUNTIF(G2_4,$H96)*COUNTIF(G2_4,AP$7))+(COUNTIF(G2_5,$H96)*COUNTIF(G2_5,AP$7))+(COUNTIF(G2_6,$H96)*COUNTIF(G2_6,AP$7))+(COUNTIF(G2_7,$H96)*COUNTIF(G2_7,AP$7))+(COUNTIF(G2_8,$H96)*COUNTIF(G2_8,AP$7))+(COUNTIF(G2_9,$H96)*COUNTIF(G2_9,AP$7))+(COUNTIF(G2_10,$H96)*COUNTIF(G2_10,AP$7))+AP202)</f>
        <v>0</v>
      </c>
      <c r="AQ96" s="98">
        <f t="shared" si="261"/>
        <v>0</v>
      </c>
      <c r="AR96" s="98">
        <f t="shared" si="261"/>
        <v>0</v>
      </c>
      <c r="AS96" s="98">
        <f t="shared" si="261"/>
        <v>0</v>
      </c>
      <c r="AT96" s="98">
        <f t="shared" si="261"/>
        <v>0</v>
      </c>
      <c r="AU96" s="98">
        <f t="shared" si="261"/>
        <v>0</v>
      </c>
      <c r="AV96" s="98">
        <f t="shared" si="261"/>
        <v>0</v>
      </c>
      <c r="AW96" s="98">
        <f t="shared" si="261"/>
        <v>0</v>
      </c>
      <c r="AX96" s="98">
        <f t="shared" si="261"/>
        <v>0</v>
      </c>
      <c r="AY96" s="98">
        <f t="shared" si="261"/>
        <v>0</v>
      </c>
      <c r="AZ96" s="98">
        <f t="shared" si="261"/>
        <v>0</v>
      </c>
      <c r="BA96" s="98">
        <f t="shared" si="261"/>
        <v>0</v>
      </c>
      <c r="BB96" s="98">
        <f t="shared" si="261"/>
        <v>0</v>
      </c>
      <c r="BC96" s="98">
        <f t="shared" si="261"/>
        <v>0</v>
      </c>
      <c r="BD96" s="98">
        <f t="shared" si="261"/>
        <v>0</v>
      </c>
      <c r="BE96" s="98">
        <f t="shared" si="261"/>
        <v>0</v>
      </c>
      <c r="BF96" s="98">
        <f t="shared" si="261"/>
        <v>0</v>
      </c>
      <c r="BG96" s="98">
        <f t="shared" si="261"/>
        <v>0</v>
      </c>
      <c r="BH96" s="98">
        <f t="shared" si="261"/>
        <v>0</v>
      </c>
      <c r="BI96" s="98">
        <f t="shared" si="261"/>
        <v>0</v>
      </c>
      <c r="BJ96" s="98">
        <f t="shared" si="261"/>
        <v>0</v>
      </c>
      <c r="BK96" s="98">
        <f t="shared" si="261"/>
        <v>0</v>
      </c>
      <c r="BL96" s="98">
        <f t="shared" si="261"/>
        <v>0</v>
      </c>
      <c r="BM96" s="98">
        <f t="shared" si="261"/>
        <v>0</v>
      </c>
      <c r="BN96" s="98">
        <f t="shared" si="261"/>
        <v>0</v>
      </c>
      <c r="BO96" s="98">
        <f t="shared" si="261"/>
        <v>0</v>
      </c>
      <c r="BP96" s="98">
        <f t="shared" si="261"/>
        <v>0</v>
      </c>
      <c r="BQ96" s="98">
        <f t="shared" si="261"/>
        <v>0</v>
      </c>
      <c r="BR96" s="98">
        <f t="shared" si="261"/>
        <v>0</v>
      </c>
      <c r="BS96" s="98">
        <f t="shared" si="261"/>
        <v>0</v>
      </c>
      <c r="BT96" s="98">
        <f t="shared" si="261"/>
        <v>0</v>
      </c>
      <c r="BU96" s="98">
        <f t="shared" si="261"/>
        <v>0</v>
      </c>
      <c r="BV96" s="98">
        <f t="shared" ref="BV96:DE96" si="262">IF(ROW()=COLUMN(),"-",(COUNTIF(G1_1,$H96)*COUNTIF(G1_1,BV$7))+(COUNTIF(G1_2,$H96)*COUNTIF(G1_2,BV$7))+(COUNTIF(G1_3,$H96)*COUNTIF(G1_3,BV$7))+(COUNTIF(G1_4,$H96)*COUNTIF(G1_4,BV$7))+(COUNTIF(G1_5,$H96)*COUNTIF(G1_5,BV$7))+(COUNTIF(G1_6,$H96)*COUNTIF(G1_6,BV$7))+(COUNTIF(G1_7,$H96)*COUNTIF(G1_7,BV$7))+(COUNTIF(G1_8,$H96)*COUNTIF(G1_8,BV$7))+(COUNTIF(G1_9,$H96)*COUNTIF(G1_9,BV$7))+(COUNTIF(G1_10,$H96)*COUNTIF(G1_10,BV$7))+(COUNTIF(G2_1,$H96)*COUNTIF(G2_1,BV$7))+(COUNTIF(G2_2,$H96)*COUNTIF(G2_2,BV$7))+(COUNTIF(G2_3,$H96)*COUNTIF(G2_3,BV$7))+(COUNTIF(G2_4,$H96)*COUNTIF(G2_4,BV$7))+(COUNTIF(G2_5,$H96)*COUNTIF(G2_5,BV$7))+(COUNTIF(G2_6,$H96)*COUNTIF(G2_6,BV$7))+(COUNTIF(G2_7,$H96)*COUNTIF(G2_7,BV$7))+(COUNTIF(G2_8,$H96)*COUNTIF(G2_8,BV$7))+(COUNTIF(G2_9,$H96)*COUNTIF(G2_9,BV$7))+(COUNTIF(G2_10,$H96)*COUNTIF(G2_10,BV$7))+BV202)</f>
        <v>0</v>
      </c>
      <c r="BW96" s="98">
        <f t="shared" si="262"/>
        <v>0</v>
      </c>
      <c r="BX96" s="98">
        <f t="shared" si="262"/>
        <v>0</v>
      </c>
      <c r="BY96" s="98">
        <f t="shared" si="262"/>
        <v>0</v>
      </c>
      <c r="BZ96" s="98">
        <f t="shared" si="262"/>
        <v>0</v>
      </c>
      <c r="CA96" s="98">
        <f t="shared" si="262"/>
        <v>0</v>
      </c>
      <c r="CB96" s="98">
        <f t="shared" si="262"/>
        <v>0</v>
      </c>
      <c r="CC96" s="98">
        <f t="shared" si="262"/>
        <v>0</v>
      </c>
      <c r="CD96" s="98">
        <f t="shared" si="262"/>
        <v>0</v>
      </c>
      <c r="CE96" s="98">
        <f t="shared" si="262"/>
        <v>0</v>
      </c>
      <c r="CF96" s="98">
        <f t="shared" si="262"/>
        <v>0</v>
      </c>
      <c r="CG96" s="98">
        <f t="shared" si="262"/>
        <v>0</v>
      </c>
      <c r="CH96" s="98">
        <f t="shared" si="262"/>
        <v>0</v>
      </c>
      <c r="CI96" s="98">
        <f t="shared" si="262"/>
        <v>0</v>
      </c>
      <c r="CJ96" s="98">
        <f t="shared" si="262"/>
        <v>0</v>
      </c>
      <c r="CK96" s="98">
        <f t="shared" si="262"/>
        <v>0</v>
      </c>
      <c r="CL96" s="98">
        <f t="shared" si="262"/>
        <v>0</v>
      </c>
      <c r="CM96" s="98">
        <f t="shared" si="262"/>
        <v>0</v>
      </c>
      <c r="CN96" s="98">
        <f t="shared" si="262"/>
        <v>0</v>
      </c>
      <c r="CO96" s="98">
        <f t="shared" si="262"/>
        <v>0</v>
      </c>
      <c r="CP96" s="98">
        <f t="shared" si="262"/>
        <v>0</v>
      </c>
      <c r="CQ96" s="98">
        <f t="shared" si="262"/>
        <v>0</v>
      </c>
      <c r="CR96" s="98" t="str">
        <f t="shared" si="262"/>
        <v>-</v>
      </c>
      <c r="CS96" s="98">
        <f t="shared" si="262"/>
        <v>0</v>
      </c>
      <c r="CT96" s="98">
        <f t="shared" si="262"/>
        <v>0</v>
      </c>
      <c r="CU96" s="98">
        <f t="shared" si="262"/>
        <v>0</v>
      </c>
      <c r="CV96" s="98">
        <f t="shared" si="262"/>
        <v>0</v>
      </c>
      <c r="CW96" s="98">
        <f t="shared" si="262"/>
        <v>0</v>
      </c>
      <c r="CX96" s="98">
        <f t="shared" si="262"/>
        <v>0</v>
      </c>
      <c r="CY96" s="98">
        <f t="shared" si="262"/>
        <v>0</v>
      </c>
      <c r="CZ96" s="98">
        <f t="shared" si="262"/>
        <v>0</v>
      </c>
      <c r="DA96" s="98">
        <f t="shared" si="262"/>
        <v>0</v>
      </c>
      <c r="DB96" s="98">
        <f t="shared" si="262"/>
        <v>0</v>
      </c>
      <c r="DC96" s="98">
        <f t="shared" si="262"/>
        <v>0</v>
      </c>
      <c r="DD96" s="98">
        <f t="shared" si="262"/>
        <v>0</v>
      </c>
      <c r="DE96" s="98">
        <f t="shared" si="262"/>
        <v>0</v>
      </c>
      <c r="DF96">
        <f t="shared" si="199"/>
        <v>0</v>
      </c>
    </row>
    <row r="97" spans="8:134" ht="15.75">
      <c r="H97" s="64">
        <f>Registration!B98</f>
        <v>88</v>
      </c>
      <c r="I97" s="1" t="str">
        <f>Registration!C98</f>
        <v>player 88</v>
      </c>
      <c r="J97" s="98">
        <f t="shared" ref="J97:AO97" si="263">IF(ROW()=COLUMN(),"-",(COUNTIF(G1_1,$H97)*COUNTIF(G1_1,J$7))+(COUNTIF(G1_2,$H97)*COUNTIF(G1_2,J$7))+(COUNTIF(G1_3,$H97)*COUNTIF(G1_3,J$7))+(COUNTIF(G1_4,$H97)*COUNTIF(G1_4,J$7))+(COUNTIF(G1_5,$H97)*COUNTIF(G1_5,J$7))+(COUNTIF(G1_6,$H97)*COUNTIF(G1_6,J$7))+(COUNTIF(G1_7,$H97)*COUNTIF(G1_7,J$7))+(COUNTIF(G1_8,$H97)*COUNTIF(G1_8,J$7))+(COUNTIF(G1_9,$H97)*COUNTIF(G1_9,J$7))+(COUNTIF(G1_10,$H97)*COUNTIF(G1_10,J$7))+(COUNTIF(G2_1,$H97)*COUNTIF(G2_1,J$7))+(COUNTIF(G2_2,$H97)*COUNTIF(G2_2,J$7))+(COUNTIF(G2_3,$H97)*COUNTIF(G2_3,J$7))+(COUNTIF(G2_4,$H97)*COUNTIF(G2_4,J$7))+(COUNTIF(G2_5,$H97)*COUNTIF(G2_5,J$7))+(COUNTIF(G2_6,$H97)*COUNTIF(G2_6,J$7))+(COUNTIF(G2_7,$H97)*COUNTIF(G2_7,J$7))+(COUNTIF(G2_8,$H97)*COUNTIF(G2_8,J$7))+(COUNTIF(G2_9,$H97)*COUNTIF(G2_9,J$7))+(COUNTIF(G2_10,$H97)*COUNTIF(G2_10,J$7))+J203)</f>
        <v>0</v>
      </c>
      <c r="K97" s="98">
        <f t="shared" si="263"/>
        <v>0</v>
      </c>
      <c r="L97" s="98">
        <f t="shared" si="263"/>
        <v>0</v>
      </c>
      <c r="M97" s="98">
        <f t="shared" si="263"/>
        <v>0</v>
      </c>
      <c r="N97" s="98">
        <f t="shared" si="263"/>
        <v>0</v>
      </c>
      <c r="O97" s="98">
        <f t="shared" si="263"/>
        <v>0</v>
      </c>
      <c r="P97" s="98">
        <f t="shared" si="263"/>
        <v>0</v>
      </c>
      <c r="Q97" s="98">
        <f t="shared" si="263"/>
        <v>0</v>
      </c>
      <c r="R97" s="98">
        <f t="shared" si="263"/>
        <v>0</v>
      </c>
      <c r="S97" s="98">
        <f t="shared" si="263"/>
        <v>0</v>
      </c>
      <c r="T97" s="98">
        <f t="shared" si="263"/>
        <v>0</v>
      </c>
      <c r="U97" s="98">
        <f t="shared" si="263"/>
        <v>0</v>
      </c>
      <c r="V97" s="98">
        <f t="shared" si="263"/>
        <v>0</v>
      </c>
      <c r="W97" s="98">
        <f t="shared" si="263"/>
        <v>0</v>
      </c>
      <c r="X97" s="98">
        <f t="shared" si="263"/>
        <v>0</v>
      </c>
      <c r="Y97" s="98">
        <f t="shared" si="263"/>
        <v>0</v>
      </c>
      <c r="Z97" s="98">
        <f t="shared" si="263"/>
        <v>0</v>
      </c>
      <c r="AA97" s="98">
        <f t="shared" si="263"/>
        <v>0</v>
      </c>
      <c r="AB97" s="98">
        <f t="shared" si="263"/>
        <v>0</v>
      </c>
      <c r="AC97" s="98">
        <f t="shared" si="263"/>
        <v>0</v>
      </c>
      <c r="AD97" s="98">
        <f t="shared" si="263"/>
        <v>0</v>
      </c>
      <c r="AE97" s="98">
        <f t="shared" si="263"/>
        <v>0</v>
      </c>
      <c r="AF97" s="98">
        <f t="shared" si="263"/>
        <v>0</v>
      </c>
      <c r="AG97" s="98">
        <f t="shared" si="263"/>
        <v>0</v>
      </c>
      <c r="AH97" s="98">
        <f t="shared" si="263"/>
        <v>0</v>
      </c>
      <c r="AI97" s="98">
        <f t="shared" si="263"/>
        <v>0</v>
      </c>
      <c r="AJ97" s="98">
        <f t="shared" si="263"/>
        <v>0</v>
      </c>
      <c r="AK97" s="98">
        <f t="shared" si="263"/>
        <v>0</v>
      </c>
      <c r="AL97" s="98">
        <f t="shared" si="263"/>
        <v>0</v>
      </c>
      <c r="AM97" s="98">
        <f t="shared" si="263"/>
        <v>0</v>
      </c>
      <c r="AN97" s="98">
        <f t="shared" si="263"/>
        <v>0</v>
      </c>
      <c r="AO97" s="98">
        <f t="shared" si="263"/>
        <v>0</v>
      </c>
      <c r="AP97" s="98">
        <f t="shared" ref="AP97:BU97" si="264">IF(ROW()=COLUMN(),"-",(COUNTIF(G1_1,$H97)*COUNTIF(G1_1,AP$7))+(COUNTIF(G1_2,$H97)*COUNTIF(G1_2,AP$7))+(COUNTIF(G1_3,$H97)*COUNTIF(G1_3,AP$7))+(COUNTIF(G1_4,$H97)*COUNTIF(G1_4,AP$7))+(COUNTIF(G1_5,$H97)*COUNTIF(G1_5,AP$7))+(COUNTIF(G1_6,$H97)*COUNTIF(G1_6,AP$7))+(COUNTIF(G1_7,$H97)*COUNTIF(G1_7,AP$7))+(COUNTIF(G1_8,$H97)*COUNTIF(G1_8,AP$7))+(COUNTIF(G1_9,$H97)*COUNTIF(G1_9,AP$7))+(COUNTIF(G1_10,$H97)*COUNTIF(G1_10,AP$7))+(COUNTIF(G2_1,$H97)*COUNTIF(G2_1,AP$7))+(COUNTIF(G2_2,$H97)*COUNTIF(G2_2,AP$7))+(COUNTIF(G2_3,$H97)*COUNTIF(G2_3,AP$7))+(COUNTIF(G2_4,$H97)*COUNTIF(G2_4,AP$7))+(COUNTIF(G2_5,$H97)*COUNTIF(G2_5,AP$7))+(COUNTIF(G2_6,$H97)*COUNTIF(G2_6,AP$7))+(COUNTIF(G2_7,$H97)*COUNTIF(G2_7,AP$7))+(COUNTIF(G2_8,$H97)*COUNTIF(G2_8,AP$7))+(COUNTIF(G2_9,$H97)*COUNTIF(G2_9,AP$7))+(COUNTIF(G2_10,$H97)*COUNTIF(G2_10,AP$7))+AP203)</f>
        <v>0</v>
      </c>
      <c r="AQ97" s="98">
        <f t="shared" si="264"/>
        <v>0</v>
      </c>
      <c r="AR97" s="98">
        <f t="shared" si="264"/>
        <v>0</v>
      </c>
      <c r="AS97" s="98">
        <f t="shared" si="264"/>
        <v>0</v>
      </c>
      <c r="AT97" s="98">
        <f t="shared" si="264"/>
        <v>0</v>
      </c>
      <c r="AU97" s="98">
        <f t="shared" si="264"/>
        <v>0</v>
      </c>
      <c r="AV97" s="98">
        <f t="shared" si="264"/>
        <v>0</v>
      </c>
      <c r="AW97" s="98">
        <f t="shared" si="264"/>
        <v>0</v>
      </c>
      <c r="AX97" s="98">
        <f t="shared" si="264"/>
        <v>0</v>
      </c>
      <c r="AY97" s="98">
        <f t="shared" si="264"/>
        <v>0</v>
      </c>
      <c r="AZ97" s="98">
        <f t="shared" si="264"/>
        <v>0</v>
      </c>
      <c r="BA97" s="98">
        <f t="shared" si="264"/>
        <v>0</v>
      </c>
      <c r="BB97" s="98">
        <f t="shared" si="264"/>
        <v>0</v>
      </c>
      <c r="BC97" s="98">
        <f t="shared" si="264"/>
        <v>0</v>
      </c>
      <c r="BD97" s="98">
        <f t="shared" si="264"/>
        <v>0</v>
      </c>
      <c r="BE97" s="98">
        <f t="shared" si="264"/>
        <v>0</v>
      </c>
      <c r="BF97" s="98">
        <f t="shared" si="264"/>
        <v>0</v>
      </c>
      <c r="BG97" s="98">
        <f t="shared" si="264"/>
        <v>0</v>
      </c>
      <c r="BH97" s="98">
        <f t="shared" si="264"/>
        <v>0</v>
      </c>
      <c r="BI97" s="98">
        <f t="shared" si="264"/>
        <v>0</v>
      </c>
      <c r="BJ97" s="98">
        <f t="shared" si="264"/>
        <v>0</v>
      </c>
      <c r="BK97" s="98">
        <f t="shared" si="264"/>
        <v>0</v>
      </c>
      <c r="BL97" s="98">
        <f t="shared" si="264"/>
        <v>0</v>
      </c>
      <c r="BM97" s="98">
        <f t="shared" si="264"/>
        <v>0</v>
      </c>
      <c r="BN97" s="98">
        <f t="shared" si="264"/>
        <v>0</v>
      </c>
      <c r="BO97" s="98">
        <f t="shared" si="264"/>
        <v>0</v>
      </c>
      <c r="BP97" s="98">
        <f t="shared" si="264"/>
        <v>0</v>
      </c>
      <c r="BQ97" s="98">
        <f t="shared" si="264"/>
        <v>0</v>
      </c>
      <c r="BR97" s="98">
        <f t="shared" si="264"/>
        <v>0</v>
      </c>
      <c r="BS97" s="98">
        <f t="shared" si="264"/>
        <v>0</v>
      </c>
      <c r="BT97" s="98">
        <f t="shared" si="264"/>
        <v>0</v>
      </c>
      <c r="BU97" s="98">
        <f t="shared" si="264"/>
        <v>0</v>
      </c>
      <c r="BV97" s="98">
        <f t="shared" ref="BV97:DE97" si="265">IF(ROW()=COLUMN(),"-",(COUNTIF(G1_1,$H97)*COUNTIF(G1_1,BV$7))+(COUNTIF(G1_2,$H97)*COUNTIF(G1_2,BV$7))+(COUNTIF(G1_3,$H97)*COUNTIF(G1_3,BV$7))+(COUNTIF(G1_4,$H97)*COUNTIF(G1_4,BV$7))+(COUNTIF(G1_5,$H97)*COUNTIF(G1_5,BV$7))+(COUNTIF(G1_6,$H97)*COUNTIF(G1_6,BV$7))+(COUNTIF(G1_7,$H97)*COUNTIF(G1_7,BV$7))+(COUNTIF(G1_8,$H97)*COUNTIF(G1_8,BV$7))+(COUNTIF(G1_9,$H97)*COUNTIF(G1_9,BV$7))+(COUNTIF(G1_10,$H97)*COUNTIF(G1_10,BV$7))+(COUNTIF(G2_1,$H97)*COUNTIF(G2_1,BV$7))+(COUNTIF(G2_2,$H97)*COUNTIF(G2_2,BV$7))+(COUNTIF(G2_3,$H97)*COUNTIF(G2_3,BV$7))+(COUNTIF(G2_4,$H97)*COUNTIF(G2_4,BV$7))+(COUNTIF(G2_5,$H97)*COUNTIF(G2_5,BV$7))+(COUNTIF(G2_6,$H97)*COUNTIF(G2_6,BV$7))+(COUNTIF(G2_7,$H97)*COUNTIF(G2_7,BV$7))+(COUNTIF(G2_8,$H97)*COUNTIF(G2_8,BV$7))+(COUNTIF(G2_9,$H97)*COUNTIF(G2_9,BV$7))+(COUNTIF(G2_10,$H97)*COUNTIF(G2_10,BV$7))+BV203)</f>
        <v>0</v>
      </c>
      <c r="BW97" s="98">
        <f t="shared" si="265"/>
        <v>0</v>
      </c>
      <c r="BX97" s="98">
        <f t="shared" si="265"/>
        <v>0</v>
      </c>
      <c r="BY97" s="98">
        <f t="shared" si="265"/>
        <v>0</v>
      </c>
      <c r="BZ97" s="98">
        <f t="shared" si="265"/>
        <v>0</v>
      </c>
      <c r="CA97" s="98">
        <f t="shared" si="265"/>
        <v>0</v>
      </c>
      <c r="CB97" s="98">
        <f t="shared" si="265"/>
        <v>0</v>
      </c>
      <c r="CC97" s="98">
        <f t="shared" si="265"/>
        <v>0</v>
      </c>
      <c r="CD97" s="98">
        <f t="shared" si="265"/>
        <v>0</v>
      </c>
      <c r="CE97" s="98">
        <f t="shared" si="265"/>
        <v>0</v>
      </c>
      <c r="CF97" s="98">
        <f t="shared" si="265"/>
        <v>0</v>
      </c>
      <c r="CG97" s="98">
        <f t="shared" si="265"/>
        <v>0</v>
      </c>
      <c r="CH97" s="98">
        <f t="shared" si="265"/>
        <v>0</v>
      </c>
      <c r="CI97" s="98">
        <f t="shared" si="265"/>
        <v>0</v>
      </c>
      <c r="CJ97" s="98">
        <f t="shared" si="265"/>
        <v>0</v>
      </c>
      <c r="CK97" s="98">
        <f t="shared" si="265"/>
        <v>0</v>
      </c>
      <c r="CL97" s="98">
        <f t="shared" si="265"/>
        <v>0</v>
      </c>
      <c r="CM97" s="98">
        <f t="shared" si="265"/>
        <v>0</v>
      </c>
      <c r="CN97" s="98">
        <f t="shared" si="265"/>
        <v>0</v>
      </c>
      <c r="CO97" s="98">
        <f t="shared" si="265"/>
        <v>0</v>
      </c>
      <c r="CP97" s="98">
        <f t="shared" si="265"/>
        <v>0</v>
      </c>
      <c r="CQ97" s="98">
        <f t="shared" si="265"/>
        <v>0</v>
      </c>
      <c r="CR97" s="98">
        <f t="shared" si="265"/>
        <v>0</v>
      </c>
      <c r="CS97" s="98" t="str">
        <f t="shared" si="265"/>
        <v>-</v>
      </c>
      <c r="CT97" s="98">
        <f t="shared" si="265"/>
        <v>0</v>
      </c>
      <c r="CU97" s="98">
        <f t="shared" si="265"/>
        <v>0</v>
      </c>
      <c r="CV97" s="98">
        <f t="shared" si="265"/>
        <v>0</v>
      </c>
      <c r="CW97" s="98">
        <f t="shared" si="265"/>
        <v>0</v>
      </c>
      <c r="CX97" s="98">
        <f t="shared" si="265"/>
        <v>0</v>
      </c>
      <c r="CY97" s="98">
        <f t="shared" si="265"/>
        <v>0</v>
      </c>
      <c r="CZ97" s="98">
        <f t="shared" si="265"/>
        <v>0</v>
      </c>
      <c r="DA97" s="98">
        <f t="shared" si="265"/>
        <v>0</v>
      </c>
      <c r="DB97" s="98">
        <f t="shared" si="265"/>
        <v>0</v>
      </c>
      <c r="DC97" s="98">
        <f t="shared" si="265"/>
        <v>0</v>
      </c>
      <c r="DD97" s="98">
        <f t="shared" si="265"/>
        <v>0</v>
      </c>
      <c r="DE97" s="98">
        <f t="shared" si="265"/>
        <v>0</v>
      </c>
      <c r="DF97">
        <f t="shared" si="199"/>
        <v>0</v>
      </c>
    </row>
    <row r="98" spans="8:134" ht="15.75">
      <c r="H98" s="64">
        <f>Registration!B99</f>
        <v>89</v>
      </c>
      <c r="I98" s="1" t="str">
        <f>Registration!C99</f>
        <v>player 89</v>
      </c>
      <c r="J98" s="98">
        <f t="shared" ref="J98:AO98" si="266">IF(ROW()=COLUMN(),"-",(COUNTIF(G1_1,$H98)*COUNTIF(G1_1,J$7))+(COUNTIF(G1_2,$H98)*COUNTIF(G1_2,J$7))+(COUNTIF(G1_3,$H98)*COUNTIF(G1_3,J$7))+(COUNTIF(G1_4,$H98)*COUNTIF(G1_4,J$7))+(COUNTIF(G1_5,$H98)*COUNTIF(G1_5,J$7))+(COUNTIF(G1_6,$H98)*COUNTIF(G1_6,J$7))+(COUNTIF(G1_7,$H98)*COUNTIF(G1_7,J$7))+(COUNTIF(G1_8,$H98)*COUNTIF(G1_8,J$7))+(COUNTIF(G1_9,$H98)*COUNTIF(G1_9,J$7))+(COUNTIF(G1_10,$H98)*COUNTIF(G1_10,J$7))+(COUNTIF(G2_1,$H98)*COUNTIF(G2_1,J$7))+(COUNTIF(G2_2,$H98)*COUNTIF(G2_2,J$7))+(COUNTIF(G2_3,$H98)*COUNTIF(G2_3,J$7))+(COUNTIF(G2_4,$H98)*COUNTIF(G2_4,J$7))+(COUNTIF(G2_5,$H98)*COUNTIF(G2_5,J$7))+(COUNTIF(G2_6,$H98)*COUNTIF(G2_6,J$7))+(COUNTIF(G2_7,$H98)*COUNTIF(G2_7,J$7))+(COUNTIF(G2_8,$H98)*COUNTIF(G2_8,J$7))+(COUNTIF(G2_9,$H98)*COUNTIF(G2_9,J$7))+(COUNTIF(G2_10,$H98)*COUNTIF(G2_10,J$7))+J204)</f>
        <v>0</v>
      </c>
      <c r="K98" s="98">
        <f t="shared" si="266"/>
        <v>0</v>
      </c>
      <c r="L98" s="98">
        <f t="shared" si="266"/>
        <v>0</v>
      </c>
      <c r="M98" s="98">
        <f t="shared" si="266"/>
        <v>0</v>
      </c>
      <c r="N98" s="98">
        <f t="shared" si="266"/>
        <v>0</v>
      </c>
      <c r="O98" s="98">
        <f t="shared" si="266"/>
        <v>0</v>
      </c>
      <c r="P98" s="98">
        <f t="shared" si="266"/>
        <v>0</v>
      </c>
      <c r="Q98" s="98">
        <f t="shared" si="266"/>
        <v>0</v>
      </c>
      <c r="R98" s="98">
        <f t="shared" si="266"/>
        <v>0</v>
      </c>
      <c r="S98" s="98">
        <f t="shared" si="266"/>
        <v>0</v>
      </c>
      <c r="T98" s="98">
        <f t="shared" si="266"/>
        <v>0</v>
      </c>
      <c r="U98" s="98">
        <f t="shared" si="266"/>
        <v>0</v>
      </c>
      <c r="V98" s="98">
        <f t="shared" si="266"/>
        <v>0</v>
      </c>
      <c r="W98" s="98">
        <f t="shared" si="266"/>
        <v>0</v>
      </c>
      <c r="X98" s="98">
        <f t="shared" si="266"/>
        <v>0</v>
      </c>
      <c r="Y98" s="98">
        <f t="shared" si="266"/>
        <v>0</v>
      </c>
      <c r="Z98" s="98">
        <f t="shared" si="266"/>
        <v>0</v>
      </c>
      <c r="AA98" s="98">
        <f t="shared" si="266"/>
        <v>0</v>
      </c>
      <c r="AB98" s="98">
        <f t="shared" si="266"/>
        <v>0</v>
      </c>
      <c r="AC98" s="98">
        <f t="shared" si="266"/>
        <v>0</v>
      </c>
      <c r="AD98" s="98">
        <f t="shared" si="266"/>
        <v>0</v>
      </c>
      <c r="AE98" s="98">
        <f t="shared" si="266"/>
        <v>0</v>
      </c>
      <c r="AF98" s="98">
        <f t="shared" si="266"/>
        <v>0</v>
      </c>
      <c r="AG98" s="98">
        <f t="shared" si="266"/>
        <v>0</v>
      </c>
      <c r="AH98" s="98">
        <f t="shared" si="266"/>
        <v>0</v>
      </c>
      <c r="AI98" s="98">
        <f t="shared" si="266"/>
        <v>0</v>
      </c>
      <c r="AJ98" s="98">
        <f t="shared" si="266"/>
        <v>0</v>
      </c>
      <c r="AK98" s="98">
        <f t="shared" si="266"/>
        <v>0</v>
      </c>
      <c r="AL98" s="98">
        <f t="shared" si="266"/>
        <v>0</v>
      </c>
      <c r="AM98" s="98">
        <f t="shared" si="266"/>
        <v>0</v>
      </c>
      <c r="AN98" s="98">
        <f t="shared" si="266"/>
        <v>0</v>
      </c>
      <c r="AO98" s="98">
        <f t="shared" si="266"/>
        <v>0</v>
      </c>
      <c r="AP98" s="98">
        <f t="shared" ref="AP98:BU98" si="267">IF(ROW()=COLUMN(),"-",(COUNTIF(G1_1,$H98)*COUNTIF(G1_1,AP$7))+(COUNTIF(G1_2,$H98)*COUNTIF(G1_2,AP$7))+(COUNTIF(G1_3,$H98)*COUNTIF(G1_3,AP$7))+(COUNTIF(G1_4,$H98)*COUNTIF(G1_4,AP$7))+(COUNTIF(G1_5,$H98)*COUNTIF(G1_5,AP$7))+(COUNTIF(G1_6,$H98)*COUNTIF(G1_6,AP$7))+(COUNTIF(G1_7,$H98)*COUNTIF(G1_7,AP$7))+(COUNTIF(G1_8,$H98)*COUNTIF(G1_8,AP$7))+(COUNTIF(G1_9,$H98)*COUNTIF(G1_9,AP$7))+(COUNTIF(G1_10,$H98)*COUNTIF(G1_10,AP$7))+(COUNTIF(G2_1,$H98)*COUNTIF(G2_1,AP$7))+(COUNTIF(G2_2,$H98)*COUNTIF(G2_2,AP$7))+(COUNTIF(G2_3,$H98)*COUNTIF(G2_3,AP$7))+(COUNTIF(G2_4,$H98)*COUNTIF(G2_4,AP$7))+(COUNTIF(G2_5,$H98)*COUNTIF(G2_5,AP$7))+(COUNTIF(G2_6,$H98)*COUNTIF(G2_6,AP$7))+(COUNTIF(G2_7,$H98)*COUNTIF(G2_7,AP$7))+(COUNTIF(G2_8,$H98)*COUNTIF(G2_8,AP$7))+(COUNTIF(G2_9,$H98)*COUNTIF(G2_9,AP$7))+(COUNTIF(G2_10,$H98)*COUNTIF(G2_10,AP$7))+AP204)</f>
        <v>0</v>
      </c>
      <c r="AQ98" s="98">
        <f t="shared" si="267"/>
        <v>0</v>
      </c>
      <c r="AR98" s="98">
        <f t="shared" si="267"/>
        <v>0</v>
      </c>
      <c r="AS98" s="98">
        <f t="shared" si="267"/>
        <v>0</v>
      </c>
      <c r="AT98" s="98">
        <f t="shared" si="267"/>
        <v>0</v>
      </c>
      <c r="AU98" s="98">
        <f t="shared" si="267"/>
        <v>0</v>
      </c>
      <c r="AV98" s="98">
        <f t="shared" si="267"/>
        <v>0</v>
      </c>
      <c r="AW98" s="98">
        <f t="shared" si="267"/>
        <v>0</v>
      </c>
      <c r="AX98" s="98">
        <f t="shared" si="267"/>
        <v>0</v>
      </c>
      <c r="AY98" s="98">
        <f t="shared" si="267"/>
        <v>0</v>
      </c>
      <c r="AZ98" s="98">
        <f t="shared" si="267"/>
        <v>0</v>
      </c>
      <c r="BA98" s="98">
        <f t="shared" si="267"/>
        <v>0</v>
      </c>
      <c r="BB98" s="98">
        <f t="shared" si="267"/>
        <v>0</v>
      </c>
      <c r="BC98" s="98">
        <f t="shared" si="267"/>
        <v>0</v>
      </c>
      <c r="BD98" s="98">
        <f t="shared" si="267"/>
        <v>0</v>
      </c>
      <c r="BE98" s="98">
        <f t="shared" si="267"/>
        <v>0</v>
      </c>
      <c r="BF98" s="98">
        <f t="shared" si="267"/>
        <v>0</v>
      </c>
      <c r="BG98" s="98">
        <f t="shared" si="267"/>
        <v>0</v>
      </c>
      <c r="BH98" s="98">
        <f t="shared" si="267"/>
        <v>0</v>
      </c>
      <c r="BI98" s="98">
        <f t="shared" si="267"/>
        <v>0</v>
      </c>
      <c r="BJ98" s="98">
        <f t="shared" si="267"/>
        <v>0</v>
      </c>
      <c r="BK98" s="98">
        <f t="shared" si="267"/>
        <v>0</v>
      </c>
      <c r="BL98" s="98">
        <f t="shared" si="267"/>
        <v>0</v>
      </c>
      <c r="BM98" s="98">
        <f t="shared" si="267"/>
        <v>0</v>
      </c>
      <c r="BN98" s="98">
        <f t="shared" si="267"/>
        <v>0</v>
      </c>
      <c r="BO98" s="98">
        <f t="shared" si="267"/>
        <v>0</v>
      </c>
      <c r="BP98" s="98">
        <f t="shared" si="267"/>
        <v>0</v>
      </c>
      <c r="BQ98" s="98">
        <f t="shared" si="267"/>
        <v>0</v>
      </c>
      <c r="BR98" s="98">
        <f t="shared" si="267"/>
        <v>0</v>
      </c>
      <c r="BS98" s="98">
        <f t="shared" si="267"/>
        <v>0</v>
      </c>
      <c r="BT98" s="98">
        <f t="shared" si="267"/>
        <v>0</v>
      </c>
      <c r="BU98" s="98">
        <f t="shared" si="267"/>
        <v>0</v>
      </c>
      <c r="BV98" s="98">
        <f t="shared" ref="BV98:DE98" si="268">IF(ROW()=COLUMN(),"-",(COUNTIF(G1_1,$H98)*COUNTIF(G1_1,BV$7))+(COUNTIF(G1_2,$H98)*COUNTIF(G1_2,BV$7))+(COUNTIF(G1_3,$H98)*COUNTIF(G1_3,BV$7))+(COUNTIF(G1_4,$H98)*COUNTIF(G1_4,BV$7))+(COUNTIF(G1_5,$H98)*COUNTIF(G1_5,BV$7))+(COUNTIF(G1_6,$H98)*COUNTIF(G1_6,BV$7))+(COUNTIF(G1_7,$H98)*COUNTIF(G1_7,BV$7))+(COUNTIF(G1_8,$H98)*COUNTIF(G1_8,BV$7))+(COUNTIF(G1_9,$H98)*COUNTIF(G1_9,BV$7))+(COUNTIF(G1_10,$H98)*COUNTIF(G1_10,BV$7))+(COUNTIF(G2_1,$H98)*COUNTIF(G2_1,BV$7))+(COUNTIF(G2_2,$H98)*COUNTIF(G2_2,BV$7))+(COUNTIF(G2_3,$H98)*COUNTIF(G2_3,BV$7))+(COUNTIF(G2_4,$H98)*COUNTIF(G2_4,BV$7))+(COUNTIF(G2_5,$H98)*COUNTIF(G2_5,BV$7))+(COUNTIF(G2_6,$H98)*COUNTIF(G2_6,BV$7))+(COUNTIF(G2_7,$H98)*COUNTIF(G2_7,BV$7))+(COUNTIF(G2_8,$H98)*COUNTIF(G2_8,BV$7))+(COUNTIF(G2_9,$H98)*COUNTIF(G2_9,BV$7))+(COUNTIF(G2_10,$H98)*COUNTIF(G2_10,BV$7))+BV204)</f>
        <v>0</v>
      </c>
      <c r="BW98" s="98">
        <f t="shared" si="268"/>
        <v>0</v>
      </c>
      <c r="BX98" s="98">
        <f t="shared" si="268"/>
        <v>0</v>
      </c>
      <c r="BY98" s="98">
        <f t="shared" si="268"/>
        <v>0</v>
      </c>
      <c r="BZ98" s="98">
        <f t="shared" si="268"/>
        <v>0</v>
      </c>
      <c r="CA98" s="98">
        <f t="shared" si="268"/>
        <v>0</v>
      </c>
      <c r="CB98" s="98">
        <f t="shared" si="268"/>
        <v>0</v>
      </c>
      <c r="CC98" s="98">
        <f t="shared" si="268"/>
        <v>0</v>
      </c>
      <c r="CD98" s="98">
        <f t="shared" si="268"/>
        <v>0</v>
      </c>
      <c r="CE98" s="98">
        <f t="shared" si="268"/>
        <v>0</v>
      </c>
      <c r="CF98" s="98">
        <f t="shared" si="268"/>
        <v>0</v>
      </c>
      <c r="CG98" s="98">
        <f t="shared" si="268"/>
        <v>0</v>
      </c>
      <c r="CH98" s="98">
        <f t="shared" si="268"/>
        <v>0</v>
      </c>
      <c r="CI98" s="98">
        <f t="shared" si="268"/>
        <v>0</v>
      </c>
      <c r="CJ98" s="98">
        <f t="shared" si="268"/>
        <v>0</v>
      </c>
      <c r="CK98" s="98">
        <f t="shared" si="268"/>
        <v>0</v>
      </c>
      <c r="CL98" s="98">
        <f t="shared" si="268"/>
        <v>0</v>
      </c>
      <c r="CM98" s="98">
        <f t="shared" si="268"/>
        <v>0</v>
      </c>
      <c r="CN98" s="98">
        <f t="shared" si="268"/>
        <v>0</v>
      </c>
      <c r="CO98" s="98">
        <f t="shared" si="268"/>
        <v>0</v>
      </c>
      <c r="CP98" s="98">
        <f t="shared" si="268"/>
        <v>0</v>
      </c>
      <c r="CQ98" s="98">
        <f t="shared" si="268"/>
        <v>0</v>
      </c>
      <c r="CR98" s="98">
        <f t="shared" si="268"/>
        <v>0</v>
      </c>
      <c r="CS98" s="98">
        <f t="shared" si="268"/>
        <v>0</v>
      </c>
      <c r="CT98" s="98" t="str">
        <f t="shared" si="268"/>
        <v>-</v>
      </c>
      <c r="CU98" s="98">
        <f t="shared" si="268"/>
        <v>0</v>
      </c>
      <c r="CV98" s="98">
        <f t="shared" si="268"/>
        <v>0</v>
      </c>
      <c r="CW98" s="98">
        <f t="shared" si="268"/>
        <v>0</v>
      </c>
      <c r="CX98" s="98">
        <f t="shared" si="268"/>
        <v>0</v>
      </c>
      <c r="CY98" s="98">
        <f t="shared" si="268"/>
        <v>0</v>
      </c>
      <c r="CZ98" s="98">
        <f t="shared" si="268"/>
        <v>0</v>
      </c>
      <c r="DA98" s="98">
        <f t="shared" si="268"/>
        <v>0</v>
      </c>
      <c r="DB98" s="98">
        <f t="shared" si="268"/>
        <v>0</v>
      </c>
      <c r="DC98" s="98">
        <f t="shared" si="268"/>
        <v>0</v>
      </c>
      <c r="DD98" s="98">
        <f t="shared" si="268"/>
        <v>0</v>
      </c>
      <c r="DE98" s="98">
        <f t="shared" si="268"/>
        <v>0</v>
      </c>
      <c r="DF98">
        <f t="shared" si="199"/>
        <v>0</v>
      </c>
    </row>
    <row r="99" spans="8:134" ht="15.75">
      <c r="H99" s="64">
        <f>Registration!B100</f>
        <v>90</v>
      </c>
      <c r="I99" s="1" t="str">
        <f>Registration!C100</f>
        <v>player 90</v>
      </c>
      <c r="J99" s="98">
        <f t="shared" ref="J99:AO99" si="269">IF(ROW()=COLUMN(),"-",(COUNTIF(G1_1,$H99)*COUNTIF(G1_1,J$7))+(COUNTIF(G1_2,$H99)*COUNTIF(G1_2,J$7))+(COUNTIF(G1_3,$H99)*COUNTIF(G1_3,J$7))+(COUNTIF(G1_4,$H99)*COUNTIF(G1_4,J$7))+(COUNTIF(G1_5,$H99)*COUNTIF(G1_5,J$7))+(COUNTIF(G1_6,$H99)*COUNTIF(G1_6,J$7))+(COUNTIF(G1_7,$H99)*COUNTIF(G1_7,J$7))+(COUNTIF(G1_8,$H99)*COUNTIF(G1_8,J$7))+(COUNTIF(G1_9,$H99)*COUNTIF(G1_9,J$7))+(COUNTIF(G1_10,$H99)*COUNTIF(G1_10,J$7))+(COUNTIF(G2_1,$H99)*COUNTIF(G2_1,J$7))+(COUNTIF(G2_2,$H99)*COUNTIF(G2_2,J$7))+(COUNTIF(G2_3,$H99)*COUNTIF(G2_3,J$7))+(COUNTIF(G2_4,$H99)*COUNTIF(G2_4,J$7))+(COUNTIF(G2_5,$H99)*COUNTIF(G2_5,J$7))+(COUNTIF(G2_6,$H99)*COUNTIF(G2_6,J$7))+(COUNTIF(G2_7,$H99)*COUNTIF(G2_7,J$7))+(COUNTIF(G2_8,$H99)*COUNTIF(G2_8,J$7))+(COUNTIF(G2_9,$H99)*COUNTIF(G2_9,J$7))+(COUNTIF(G2_10,$H99)*COUNTIF(G2_10,J$7))+J205)</f>
        <v>0</v>
      </c>
      <c r="K99" s="98">
        <f t="shared" si="269"/>
        <v>0</v>
      </c>
      <c r="L99" s="98">
        <f t="shared" si="269"/>
        <v>0</v>
      </c>
      <c r="M99" s="98">
        <f t="shared" si="269"/>
        <v>0</v>
      </c>
      <c r="N99" s="98">
        <f t="shared" si="269"/>
        <v>0</v>
      </c>
      <c r="O99" s="98">
        <f t="shared" si="269"/>
        <v>0</v>
      </c>
      <c r="P99" s="98">
        <f t="shared" si="269"/>
        <v>0</v>
      </c>
      <c r="Q99" s="98">
        <f t="shared" si="269"/>
        <v>0</v>
      </c>
      <c r="R99" s="98">
        <f t="shared" si="269"/>
        <v>0</v>
      </c>
      <c r="S99" s="98">
        <f t="shared" si="269"/>
        <v>0</v>
      </c>
      <c r="T99" s="98">
        <f t="shared" si="269"/>
        <v>0</v>
      </c>
      <c r="U99" s="98">
        <f t="shared" si="269"/>
        <v>0</v>
      </c>
      <c r="V99" s="98">
        <f t="shared" si="269"/>
        <v>0</v>
      </c>
      <c r="W99" s="98">
        <f t="shared" si="269"/>
        <v>0</v>
      </c>
      <c r="X99" s="98">
        <f t="shared" si="269"/>
        <v>0</v>
      </c>
      <c r="Y99" s="98">
        <f t="shared" si="269"/>
        <v>0</v>
      </c>
      <c r="Z99" s="98">
        <f t="shared" si="269"/>
        <v>0</v>
      </c>
      <c r="AA99" s="98">
        <f t="shared" si="269"/>
        <v>0</v>
      </c>
      <c r="AB99" s="98">
        <f t="shared" si="269"/>
        <v>0</v>
      </c>
      <c r="AC99" s="98">
        <f t="shared" si="269"/>
        <v>0</v>
      </c>
      <c r="AD99" s="98">
        <f t="shared" si="269"/>
        <v>0</v>
      </c>
      <c r="AE99" s="98">
        <f t="shared" si="269"/>
        <v>0</v>
      </c>
      <c r="AF99" s="98">
        <f t="shared" si="269"/>
        <v>0</v>
      </c>
      <c r="AG99" s="98">
        <f t="shared" si="269"/>
        <v>0</v>
      </c>
      <c r="AH99" s="98">
        <f t="shared" si="269"/>
        <v>0</v>
      </c>
      <c r="AI99" s="98">
        <f t="shared" si="269"/>
        <v>0</v>
      </c>
      <c r="AJ99" s="98">
        <f t="shared" si="269"/>
        <v>0</v>
      </c>
      <c r="AK99" s="98">
        <f t="shared" si="269"/>
        <v>0</v>
      </c>
      <c r="AL99" s="98">
        <f t="shared" si="269"/>
        <v>0</v>
      </c>
      <c r="AM99" s="98">
        <f t="shared" si="269"/>
        <v>0</v>
      </c>
      <c r="AN99" s="98">
        <f t="shared" si="269"/>
        <v>0</v>
      </c>
      <c r="AO99" s="98">
        <f t="shared" si="269"/>
        <v>0</v>
      </c>
      <c r="AP99" s="98">
        <f t="shared" ref="AP99:BU99" si="270">IF(ROW()=COLUMN(),"-",(COUNTIF(G1_1,$H99)*COUNTIF(G1_1,AP$7))+(COUNTIF(G1_2,$H99)*COUNTIF(G1_2,AP$7))+(COUNTIF(G1_3,$H99)*COUNTIF(G1_3,AP$7))+(COUNTIF(G1_4,$H99)*COUNTIF(G1_4,AP$7))+(COUNTIF(G1_5,$H99)*COUNTIF(G1_5,AP$7))+(COUNTIF(G1_6,$H99)*COUNTIF(G1_6,AP$7))+(COUNTIF(G1_7,$H99)*COUNTIF(G1_7,AP$7))+(COUNTIF(G1_8,$H99)*COUNTIF(G1_8,AP$7))+(COUNTIF(G1_9,$H99)*COUNTIF(G1_9,AP$7))+(COUNTIF(G1_10,$H99)*COUNTIF(G1_10,AP$7))+(COUNTIF(G2_1,$H99)*COUNTIF(G2_1,AP$7))+(COUNTIF(G2_2,$H99)*COUNTIF(G2_2,AP$7))+(COUNTIF(G2_3,$H99)*COUNTIF(G2_3,AP$7))+(COUNTIF(G2_4,$H99)*COUNTIF(G2_4,AP$7))+(COUNTIF(G2_5,$H99)*COUNTIF(G2_5,AP$7))+(COUNTIF(G2_6,$H99)*COUNTIF(G2_6,AP$7))+(COUNTIF(G2_7,$H99)*COUNTIF(G2_7,AP$7))+(COUNTIF(G2_8,$H99)*COUNTIF(G2_8,AP$7))+(COUNTIF(G2_9,$H99)*COUNTIF(G2_9,AP$7))+(COUNTIF(G2_10,$H99)*COUNTIF(G2_10,AP$7))+AP205)</f>
        <v>0</v>
      </c>
      <c r="AQ99" s="98">
        <f t="shared" si="270"/>
        <v>0</v>
      </c>
      <c r="AR99" s="98">
        <f t="shared" si="270"/>
        <v>0</v>
      </c>
      <c r="AS99" s="98">
        <f t="shared" si="270"/>
        <v>0</v>
      </c>
      <c r="AT99" s="98">
        <f t="shared" si="270"/>
        <v>0</v>
      </c>
      <c r="AU99" s="98">
        <f t="shared" si="270"/>
        <v>0</v>
      </c>
      <c r="AV99" s="98">
        <f t="shared" si="270"/>
        <v>0</v>
      </c>
      <c r="AW99" s="98">
        <f t="shared" si="270"/>
        <v>0</v>
      </c>
      <c r="AX99" s="98">
        <f t="shared" si="270"/>
        <v>0</v>
      </c>
      <c r="AY99" s="98">
        <f t="shared" si="270"/>
        <v>0</v>
      </c>
      <c r="AZ99" s="98">
        <f t="shared" si="270"/>
        <v>0</v>
      </c>
      <c r="BA99" s="98">
        <f t="shared" si="270"/>
        <v>0</v>
      </c>
      <c r="BB99" s="98">
        <f t="shared" si="270"/>
        <v>0</v>
      </c>
      <c r="BC99" s="98">
        <f t="shared" si="270"/>
        <v>0</v>
      </c>
      <c r="BD99" s="98">
        <f t="shared" si="270"/>
        <v>0</v>
      </c>
      <c r="BE99" s="98">
        <f t="shared" si="270"/>
        <v>0</v>
      </c>
      <c r="BF99" s="98">
        <f t="shared" si="270"/>
        <v>0</v>
      </c>
      <c r="BG99" s="98">
        <f t="shared" si="270"/>
        <v>0</v>
      </c>
      <c r="BH99" s="98">
        <f t="shared" si="270"/>
        <v>0</v>
      </c>
      <c r="BI99" s="98">
        <f t="shared" si="270"/>
        <v>0</v>
      </c>
      <c r="BJ99" s="98">
        <f t="shared" si="270"/>
        <v>0</v>
      </c>
      <c r="BK99" s="98">
        <f t="shared" si="270"/>
        <v>0</v>
      </c>
      <c r="BL99" s="98">
        <f t="shared" si="270"/>
        <v>0</v>
      </c>
      <c r="BM99" s="98">
        <f t="shared" si="270"/>
        <v>0</v>
      </c>
      <c r="BN99" s="98">
        <f t="shared" si="270"/>
        <v>0</v>
      </c>
      <c r="BO99" s="98">
        <f t="shared" si="270"/>
        <v>0</v>
      </c>
      <c r="BP99" s="98">
        <f t="shared" si="270"/>
        <v>0</v>
      </c>
      <c r="BQ99" s="98">
        <f t="shared" si="270"/>
        <v>0</v>
      </c>
      <c r="BR99" s="98">
        <f t="shared" si="270"/>
        <v>0</v>
      </c>
      <c r="BS99" s="98">
        <f t="shared" si="270"/>
        <v>0</v>
      </c>
      <c r="BT99" s="98">
        <f t="shared" si="270"/>
        <v>0</v>
      </c>
      <c r="BU99" s="98">
        <f t="shared" si="270"/>
        <v>0</v>
      </c>
      <c r="BV99" s="98">
        <f t="shared" ref="BV99:DE99" si="271">IF(ROW()=COLUMN(),"-",(COUNTIF(G1_1,$H99)*COUNTIF(G1_1,BV$7))+(COUNTIF(G1_2,$H99)*COUNTIF(G1_2,BV$7))+(COUNTIF(G1_3,$H99)*COUNTIF(G1_3,BV$7))+(COUNTIF(G1_4,$H99)*COUNTIF(G1_4,BV$7))+(COUNTIF(G1_5,$H99)*COUNTIF(G1_5,BV$7))+(COUNTIF(G1_6,$H99)*COUNTIF(G1_6,BV$7))+(COUNTIF(G1_7,$H99)*COUNTIF(G1_7,BV$7))+(COUNTIF(G1_8,$H99)*COUNTIF(G1_8,BV$7))+(COUNTIF(G1_9,$H99)*COUNTIF(G1_9,BV$7))+(COUNTIF(G1_10,$H99)*COUNTIF(G1_10,BV$7))+(COUNTIF(G2_1,$H99)*COUNTIF(G2_1,BV$7))+(COUNTIF(G2_2,$H99)*COUNTIF(G2_2,BV$7))+(COUNTIF(G2_3,$H99)*COUNTIF(G2_3,BV$7))+(COUNTIF(G2_4,$H99)*COUNTIF(G2_4,BV$7))+(COUNTIF(G2_5,$H99)*COUNTIF(G2_5,BV$7))+(COUNTIF(G2_6,$H99)*COUNTIF(G2_6,BV$7))+(COUNTIF(G2_7,$H99)*COUNTIF(G2_7,BV$7))+(COUNTIF(G2_8,$H99)*COUNTIF(G2_8,BV$7))+(COUNTIF(G2_9,$H99)*COUNTIF(G2_9,BV$7))+(COUNTIF(G2_10,$H99)*COUNTIF(G2_10,BV$7))+BV205)</f>
        <v>0</v>
      </c>
      <c r="BW99" s="98">
        <f t="shared" si="271"/>
        <v>0</v>
      </c>
      <c r="BX99" s="98">
        <f t="shared" si="271"/>
        <v>0</v>
      </c>
      <c r="BY99" s="98">
        <f t="shared" si="271"/>
        <v>0</v>
      </c>
      <c r="BZ99" s="98">
        <f t="shared" si="271"/>
        <v>0</v>
      </c>
      <c r="CA99" s="98">
        <f t="shared" si="271"/>
        <v>0</v>
      </c>
      <c r="CB99" s="98">
        <f t="shared" si="271"/>
        <v>0</v>
      </c>
      <c r="CC99" s="98">
        <f t="shared" si="271"/>
        <v>0</v>
      </c>
      <c r="CD99" s="98">
        <f t="shared" si="271"/>
        <v>0</v>
      </c>
      <c r="CE99" s="98">
        <f t="shared" si="271"/>
        <v>0</v>
      </c>
      <c r="CF99" s="98">
        <f t="shared" si="271"/>
        <v>0</v>
      </c>
      <c r="CG99" s="98">
        <f t="shared" si="271"/>
        <v>0</v>
      </c>
      <c r="CH99" s="98">
        <f t="shared" si="271"/>
        <v>0</v>
      </c>
      <c r="CI99" s="98">
        <f t="shared" si="271"/>
        <v>0</v>
      </c>
      <c r="CJ99" s="98">
        <f t="shared" si="271"/>
        <v>0</v>
      </c>
      <c r="CK99" s="98">
        <f t="shared" si="271"/>
        <v>0</v>
      </c>
      <c r="CL99" s="98">
        <f t="shared" si="271"/>
        <v>0</v>
      </c>
      <c r="CM99" s="98">
        <f t="shared" si="271"/>
        <v>0</v>
      </c>
      <c r="CN99" s="98">
        <f t="shared" si="271"/>
        <v>0</v>
      </c>
      <c r="CO99" s="98">
        <f t="shared" si="271"/>
        <v>0</v>
      </c>
      <c r="CP99" s="98">
        <f t="shared" si="271"/>
        <v>0</v>
      </c>
      <c r="CQ99" s="98">
        <f t="shared" si="271"/>
        <v>0</v>
      </c>
      <c r="CR99" s="98">
        <f t="shared" si="271"/>
        <v>0</v>
      </c>
      <c r="CS99" s="98">
        <f t="shared" si="271"/>
        <v>0</v>
      </c>
      <c r="CT99" s="98">
        <f t="shared" si="271"/>
        <v>0</v>
      </c>
      <c r="CU99" s="98" t="str">
        <f t="shared" si="271"/>
        <v>-</v>
      </c>
      <c r="CV99" s="98">
        <f t="shared" si="271"/>
        <v>0</v>
      </c>
      <c r="CW99" s="98">
        <f t="shared" si="271"/>
        <v>0</v>
      </c>
      <c r="CX99" s="98">
        <f t="shared" si="271"/>
        <v>0</v>
      </c>
      <c r="CY99" s="98">
        <f t="shared" si="271"/>
        <v>0</v>
      </c>
      <c r="CZ99" s="98">
        <f t="shared" si="271"/>
        <v>0</v>
      </c>
      <c r="DA99" s="98">
        <f t="shared" si="271"/>
        <v>0</v>
      </c>
      <c r="DB99" s="98">
        <f t="shared" si="271"/>
        <v>0</v>
      </c>
      <c r="DC99" s="98">
        <f t="shared" si="271"/>
        <v>0</v>
      </c>
      <c r="DD99" s="98">
        <f t="shared" si="271"/>
        <v>0</v>
      </c>
      <c r="DE99" s="98">
        <f t="shared" si="271"/>
        <v>0</v>
      </c>
      <c r="DF99">
        <f t="shared" si="199"/>
        <v>0</v>
      </c>
    </row>
    <row r="100" spans="8:134" ht="15.75">
      <c r="H100" s="64">
        <f>Registration!B101</f>
        <v>91</v>
      </c>
      <c r="I100" s="1" t="str">
        <f>Registration!C101</f>
        <v>player 91</v>
      </c>
      <c r="J100" s="98">
        <f t="shared" ref="J100:AO100" si="272">IF(ROW()=COLUMN(),"-",(COUNTIF(G1_1,$H100)*COUNTIF(G1_1,J$7))+(COUNTIF(G1_2,$H100)*COUNTIF(G1_2,J$7))+(COUNTIF(G1_3,$H100)*COUNTIF(G1_3,J$7))+(COUNTIF(G1_4,$H100)*COUNTIF(G1_4,J$7))+(COUNTIF(G1_5,$H100)*COUNTIF(G1_5,J$7))+(COUNTIF(G1_6,$H100)*COUNTIF(G1_6,J$7))+(COUNTIF(G1_7,$H100)*COUNTIF(G1_7,J$7))+(COUNTIF(G1_8,$H100)*COUNTIF(G1_8,J$7))+(COUNTIF(G1_9,$H100)*COUNTIF(G1_9,J$7))+(COUNTIF(G1_10,$H100)*COUNTIF(G1_10,J$7))+(COUNTIF(G2_1,$H100)*COUNTIF(G2_1,J$7))+(COUNTIF(G2_2,$H100)*COUNTIF(G2_2,J$7))+(COUNTIF(G2_3,$H100)*COUNTIF(G2_3,J$7))+(COUNTIF(G2_4,$H100)*COUNTIF(G2_4,J$7))+(COUNTIF(G2_5,$H100)*COUNTIF(G2_5,J$7))+(COUNTIF(G2_6,$H100)*COUNTIF(G2_6,J$7))+(COUNTIF(G2_7,$H100)*COUNTIF(G2_7,J$7))+(COUNTIF(G2_8,$H100)*COUNTIF(G2_8,J$7))+(COUNTIF(G2_9,$H100)*COUNTIF(G2_9,J$7))+(COUNTIF(G2_10,$H100)*COUNTIF(G2_10,J$7))+J206)</f>
        <v>0</v>
      </c>
      <c r="K100" s="98">
        <f t="shared" si="272"/>
        <v>0</v>
      </c>
      <c r="L100" s="98">
        <f t="shared" si="272"/>
        <v>0</v>
      </c>
      <c r="M100" s="98">
        <f t="shared" si="272"/>
        <v>0</v>
      </c>
      <c r="N100" s="98">
        <f t="shared" si="272"/>
        <v>0</v>
      </c>
      <c r="O100" s="98">
        <f t="shared" si="272"/>
        <v>0</v>
      </c>
      <c r="P100" s="98">
        <f t="shared" si="272"/>
        <v>0</v>
      </c>
      <c r="Q100" s="98">
        <f t="shared" si="272"/>
        <v>0</v>
      </c>
      <c r="R100" s="98">
        <f t="shared" si="272"/>
        <v>0</v>
      </c>
      <c r="S100" s="98">
        <f t="shared" si="272"/>
        <v>0</v>
      </c>
      <c r="T100" s="98">
        <f t="shared" si="272"/>
        <v>0</v>
      </c>
      <c r="U100" s="98">
        <f t="shared" si="272"/>
        <v>0</v>
      </c>
      <c r="V100" s="98">
        <f t="shared" si="272"/>
        <v>0</v>
      </c>
      <c r="W100" s="98">
        <f t="shared" si="272"/>
        <v>0</v>
      </c>
      <c r="X100" s="98">
        <f t="shared" si="272"/>
        <v>0</v>
      </c>
      <c r="Y100" s="98">
        <f t="shared" si="272"/>
        <v>0</v>
      </c>
      <c r="Z100" s="98">
        <f t="shared" si="272"/>
        <v>0</v>
      </c>
      <c r="AA100" s="98">
        <f t="shared" si="272"/>
        <v>0</v>
      </c>
      <c r="AB100" s="98">
        <f t="shared" si="272"/>
        <v>0</v>
      </c>
      <c r="AC100" s="98">
        <f t="shared" si="272"/>
        <v>0</v>
      </c>
      <c r="AD100" s="98">
        <f t="shared" si="272"/>
        <v>0</v>
      </c>
      <c r="AE100" s="98">
        <f t="shared" si="272"/>
        <v>0</v>
      </c>
      <c r="AF100" s="98">
        <f t="shared" si="272"/>
        <v>0</v>
      </c>
      <c r="AG100" s="98">
        <f t="shared" si="272"/>
        <v>0</v>
      </c>
      <c r="AH100" s="98">
        <f t="shared" si="272"/>
        <v>0</v>
      </c>
      <c r="AI100" s="98">
        <f t="shared" si="272"/>
        <v>0</v>
      </c>
      <c r="AJ100" s="98">
        <f t="shared" si="272"/>
        <v>0</v>
      </c>
      <c r="AK100" s="98">
        <f t="shared" si="272"/>
        <v>0</v>
      </c>
      <c r="AL100" s="98">
        <f t="shared" si="272"/>
        <v>0</v>
      </c>
      <c r="AM100" s="98">
        <f t="shared" si="272"/>
        <v>0</v>
      </c>
      <c r="AN100" s="98">
        <f t="shared" si="272"/>
        <v>0</v>
      </c>
      <c r="AO100" s="98">
        <f t="shared" si="272"/>
        <v>0</v>
      </c>
      <c r="AP100" s="98">
        <f t="shared" ref="AP100:BU100" si="273">IF(ROW()=COLUMN(),"-",(COUNTIF(G1_1,$H100)*COUNTIF(G1_1,AP$7))+(COUNTIF(G1_2,$H100)*COUNTIF(G1_2,AP$7))+(COUNTIF(G1_3,$H100)*COUNTIF(G1_3,AP$7))+(COUNTIF(G1_4,$H100)*COUNTIF(G1_4,AP$7))+(COUNTIF(G1_5,$H100)*COUNTIF(G1_5,AP$7))+(COUNTIF(G1_6,$H100)*COUNTIF(G1_6,AP$7))+(COUNTIF(G1_7,$H100)*COUNTIF(G1_7,AP$7))+(COUNTIF(G1_8,$H100)*COUNTIF(G1_8,AP$7))+(COUNTIF(G1_9,$H100)*COUNTIF(G1_9,AP$7))+(COUNTIF(G1_10,$H100)*COUNTIF(G1_10,AP$7))+(COUNTIF(G2_1,$H100)*COUNTIF(G2_1,AP$7))+(COUNTIF(G2_2,$H100)*COUNTIF(G2_2,AP$7))+(COUNTIF(G2_3,$H100)*COUNTIF(G2_3,AP$7))+(COUNTIF(G2_4,$H100)*COUNTIF(G2_4,AP$7))+(COUNTIF(G2_5,$H100)*COUNTIF(G2_5,AP$7))+(COUNTIF(G2_6,$H100)*COUNTIF(G2_6,AP$7))+(COUNTIF(G2_7,$H100)*COUNTIF(G2_7,AP$7))+(COUNTIF(G2_8,$H100)*COUNTIF(G2_8,AP$7))+(COUNTIF(G2_9,$H100)*COUNTIF(G2_9,AP$7))+(COUNTIF(G2_10,$H100)*COUNTIF(G2_10,AP$7))+AP206)</f>
        <v>0</v>
      </c>
      <c r="AQ100" s="98">
        <f t="shared" si="273"/>
        <v>0</v>
      </c>
      <c r="AR100" s="98">
        <f t="shared" si="273"/>
        <v>0</v>
      </c>
      <c r="AS100" s="98">
        <f t="shared" si="273"/>
        <v>0</v>
      </c>
      <c r="AT100" s="98">
        <f t="shared" si="273"/>
        <v>0</v>
      </c>
      <c r="AU100" s="98">
        <f t="shared" si="273"/>
        <v>0</v>
      </c>
      <c r="AV100" s="98">
        <f t="shared" si="273"/>
        <v>0</v>
      </c>
      <c r="AW100" s="98">
        <f t="shared" si="273"/>
        <v>0</v>
      </c>
      <c r="AX100" s="98">
        <f t="shared" si="273"/>
        <v>0</v>
      </c>
      <c r="AY100" s="98">
        <f t="shared" si="273"/>
        <v>0</v>
      </c>
      <c r="AZ100" s="98">
        <f t="shared" si="273"/>
        <v>0</v>
      </c>
      <c r="BA100" s="98">
        <f t="shared" si="273"/>
        <v>0</v>
      </c>
      <c r="BB100" s="98">
        <f t="shared" si="273"/>
        <v>0</v>
      </c>
      <c r="BC100" s="98">
        <f t="shared" si="273"/>
        <v>0</v>
      </c>
      <c r="BD100" s="98">
        <f t="shared" si="273"/>
        <v>0</v>
      </c>
      <c r="BE100" s="98">
        <f t="shared" si="273"/>
        <v>0</v>
      </c>
      <c r="BF100" s="98">
        <f t="shared" si="273"/>
        <v>0</v>
      </c>
      <c r="BG100" s="98">
        <f t="shared" si="273"/>
        <v>0</v>
      </c>
      <c r="BH100" s="98">
        <f t="shared" si="273"/>
        <v>0</v>
      </c>
      <c r="BI100" s="98">
        <f t="shared" si="273"/>
        <v>0</v>
      </c>
      <c r="BJ100" s="98">
        <f t="shared" si="273"/>
        <v>0</v>
      </c>
      <c r="BK100" s="98">
        <f t="shared" si="273"/>
        <v>0</v>
      </c>
      <c r="BL100" s="98">
        <f t="shared" si="273"/>
        <v>0</v>
      </c>
      <c r="BM100" s="98">
        <f t="shared" si="273"/>
        <v>0</v>
      </c>
      <c r="BN100" s="98">
        <f t="shared" si="273"/>
        <v>0</v>
      </c>
      <c r="BO100" s="98">
        <f t="shared" si="273"/>
        <v>0</v>
      </c>
      <c r="BP100" s="98">
        <f t="shared" si="273"/>
        <v>0</v>
      </c>
      <c r="BQ100" s="98">
        <f t="shared" si="273"/>
        <v>0</v>
      </c>
      <c r="BR100" s="98">
        <f t="shared" si="273"/>
        <v>0</v>
      </c>
      <c r="BS100" s="98">
        <f t="shared" si="273"/>
        <v>0</v>
      </c>
      <c r="BT100" s="98">
        <f t="shared" si="273"/>
        <v>0</v>
      </c>
      <c r="BU100" s="98">
        <f t="shared" si="273"/>
        <v>0</v>
      </c>
      <c r="BV100" s="98">
        <f t="shared" ref="BV100:DE100" si="274">IF(ROW()=COLUMN(),"-",(COUNTIF(G1_1,$H100)*COUNTIF(G1_1,BV$7))+(COUNTIF(G1_2,$H100)*COUNTIF(G1_2,BV$7))+(COUNTIF(G1_3,$H100)*COUNTIF(G1_3,BV$7))+(COUNTIF(G1_4,$H100)*COUNTIF(G1_4,BV$7))+(COUNTIF(G1_5,$H100)*COUNTIF(G1_5,BV$7))+(COUNTIF(G1_6,$H100)*COUNTIF(G1_6,BV$7))+(COUNTIF(G1_7,$H100)*COUNTIF(G1_7,BV$7))+(COUNTIF(G1_8,$H100)*COUNTIF(G1_8,BV$7))+(COUNTIF(G1_9,$H100)*COUNTIF(G1_9,BV$7))+(COUNTIF(G1_10,$H100)*COUNTIF(G1_10,BV$7))+(COUNTIF(G2_1,$H100)*COUNTIF(G2_1,BV$7))+(COUNTIF(G2_2,$H100)*COUNTIF(G2_2,BV$7))+(COUNTIF(G2_3,$H100)*COUNTIF(G2_3,BV$7))+(COUNTIF(G2_4,$H100)*COUNTIF(G2_4,BV$7))+(COUNTIF(G2_5,$H100)*COUNTIF(G2_5,BV$7))+(COUNTIF(G2_6,$H100)*COUNTIF(G2_6,BV$7))+(COUNTIF(G2_7,$H100)*COUNTIF(G2_7,BV$7))+(COUNTIF(G2_8,$H100)*COUNTIF(G2_8,BV$7))+(COUNTIF(G2_9,$H100)*COUNTIF(G2_9,BV$7))+(COUNTIF(G2_10,$H100)*COUNTIF(G2_10,BV$7))+BV206)</f>
        <v>0</v>
      </c>
      <c r="BW100" s="98">
        <f t="shared" si="274"/>
        <v>0</v>
      </c>
      <c r="BX100" s="98">
        <f t="shared" si="274"/>
        <v>0</v>
      </c>
      <c r="BY100" s="98">
        <f t="shared" si="274"/>
        <v>0</v>
      </c>
      <c r="BZ100" s="98">
        <f t="shared" si="274"/>
        <v>0</v>
      </c>
      <c r="CA100" s="98">
        <f t="shared" si="274"/>
        <v>0</v>
      </c>
      <c r="CB100" s="98">
        <f t="shared" si="274"/>
        <v>0</v>
      </c>
      <c r="CC100" s="98">
        <f t="shared" si="274"/>
        <v>0</v>
      </c>
      <c r="CD100" s="98">
        <f t="shared" si="274"/>
        <v>0</v>
      </c>
      <c r="CE100" s="98">
        <f t="shared" si="274"/>
        <v>0</v>
      </c>
      <c r="CF100" s="98">
        <f t="shared" si="274"/>
        <v>0</v>
      </c>
      <c r="CG100" s="98">
        <f t="shared" si="274"/>
        <v>0</v>
      </c>
      <c r="CH100" s="98">
        <f t="shared" si="274"/>
        <v>0</v>
      </c>
      <c r="CI100" s="98">
        <f t="shared" si="274"/>
        <v>0</v>
      </c>
      <c r="CJ100" s="98">
        <f t="shared" si="274"/>
        <v>0</v>
      </c>
      <c r="CK100" s="98">
        <f t="shared" si="274"/>
        <v>0</v>
      </c>
      <c r="CL100" s="98">
        <f t="shared" si="274"/>
        <v>0</v>
      </c>
      <c r="CM100" s="98">
        <f t="shared" si="274"/>
        <v>0</v>
      </c>
      <c r="CN100" s="98">
        <f t="shared" si="274"/>
        <v>0</v>
      </c>
      <c r="CO100" s="98">
        <f t="shared" si="274"/>
        <v>0</v>
      </c>
      <c r="CP100" s="98">
        <f t="shared" si="274"/>
        <v>0</v>
      </c>
      <c r="CQ100" s="98">
        <f t="shared" si="274"/>
        <v>0</v>
      </c>
      <c r="CR100" s="98">
        <f t="shared" si="274"/>
        <v>0</v>
      </c>
      <c r="CS100" s="98">
        <f t="shared" si="274"/>
        <v>0</v>
      </c>
      <c r="CT100" s="98">
        <f t="shared" si="274"/>
        <v>0</v>
      </c>
      <c r="CU100" s="98">
        <f t="shared" si="274"/>
        <v>0</v>
      </c>
      <c r="CV100" s="98" t="str">
        <f t="shared" si="274"/>
        <v>-</v>
      </c>
      <c r="CW100" s="98">
        <f t="shared" si="274"/>
        <v>0</v>
      </c>
      <c r="CX100" s="98">
        <f t="shared" si="274"/>
        <v>0</v>
      </c>
      <c r="CY100" s="98">
        <f t="shared" si="274"/>
        <v>0</v>
      </c>
      <c r="CZ100" s="98">
        <f t="shared" si="274"/>
        <v>0</v>
      </c>
      <c r="DA100" s="98">
        <f t="shared" si="274"/>
        <v>0</v>
      </c>
      <c r="DB100" s="98">
        <f t="shared" si="274"/>
        <v>0</v>
      </c>
      <c r="DC100" s="98">
        <f t="shared" si="274"/>
        <v>0</v>
      </c>
      <c r="DD100" s="98">
        <f t="shared" si="274"/>
        <v>0</v>
      </c>
      <c r="DE100" s="98">
        <f t="shared" si="274"/>
        <v>0</v>
      </c>
      <c r="DF100">
        <f t="shared" si="199"/>
        <v>0</v>
      </c>
    </row>
    <row r="101" spans="8:134" ht="15.75">
      <c r="H101" s="64">
        <f>Registration!B102</f>
        <v>92</v>
      </c>
      <c r="I101" s="1" t="str">
        <f>Registration!C102</f>
        <v>player 92</v>
      </c>
      <c r="J101" s="98">
        <f t="shared" ref="J101:AO101" si="275">IF(ROW()=COLUMN(),"-",(COUNTIF(G1_1,$H101)*COUNTIF(G1_1,J$7))+(COUNTIF(G1_2,$H101)*COUNTIF(G1_2,J$7))+(COUNTIF(G1_3,$H101)*COUNTIF(G1_3,J$7))+(COUNTIF(G1_4,$H101)*COUNTIF(G1_4,J$7))+(COUNTIF(G1_5,$H101)*COUNTIF(G1_5,J$7))+(COUNTIF(G1_6,$H101)*COUNTIF(G1_6,J$7))+(COUNTIF(G1_7,$H101)*COUNTIF(G1_7,J$7))+(COUNTIF(G1_8,$H101)*COUNTIF(G1_8,J$7))+(COUNTIF(G1_9,$H101)*COUNTIF(G1_9,J$7))+(COUNTIF(G1_10,$H101)*COUNTIF(G1_10,J$7))+(COUNTIF(G2_1,$H101)*COUNTIF(G2_1,J$7))+(COUNTIF(G2_2,$H101)*COUNTIF(G2_2,J$7))+(COUNTIF(G2_3,$H101)*COUNTIF(G2_3,J$7))+(COUNTIF(G2_4,$H101)*COUNTIF(G2_4,J$7))+(COUNTIF(G2_5,$H101)*COUNTIF(G2_5,J$7))+(COUNTIF(G2_6,$H101)*COUNTIF(G2_6,J$7))+(COUNTIF(G2_7,$H101)*COUNTIF(G2_7,J$7))+(COUNTIF(G2_8,$H101)*COUNTIF(G2_8,J$7))+(COUNTIF(G2_9,$H101)*COUNTIF(G2_9,J$7))+(COUNTIF(G2_10,$H101)*COUNTIF(G2_10,J$7))+J207)</f>
        <v>0</v>
      </c>
      <c r="K101" s="98">
        <f t="shared" si="275"/>
        <v>0</v>
      </c>
      <c r="L101" s="98">
        <f t="shared" si="275"/>
        <v>0</v>
      </c>
      <c r="M101" s="98">
        <f t="shared" si="275"/>
        <v>0</v>
      </c>
      <c r="N101" s="98">
        <f t="shared" si="275"/>
        <v>0</v>
      </c>
      <c r="O101" s="98">
        <f t="shared" si="275"/>
        <v>0</v>
      </c>
      <c r="P101" s="98">
        <f t="shared" si="275"/>
        <v>0</v>
      </c>
      <c r="Q101" s="98">
        <f t="shared" si="275"/>
        <v>0</v>
      </c>
      <c r="R101" s="98">
        <f t="shared" si="275"/>
        <v>0</v>
      </c>
      <c r="S101" s="98">
        <f t="shared" si="275"/>
        <v>0</v>
      </c>
      <c r="T101" s="98">
        <f t="shared" si="275"/>
        <v>0</v>
      </c>
      <c r="U101" s="98">
        <f t="shared" si="275"/>
        <v>0</v>
      </c>
      <c r="V101" s="98">
        <f t="shared" si="275"/>
        <v>0</v>
      </c>
      <c r="W101" s="98">
        <f t="shared" si="275"/>
        <v>0</v>
      </c>
      <c r="X101" s="98">
        <f t="shared" si="275"/>
        <v>0</v>
      </c>
      <c r="Y101" s="98">
        <f t="shared" si="275"/>
        <v>0</v>
      </c>
      <c r="Z101" s="98">
        <f t="shared" si="275"/>
        <v>0</v>
      </c>
      <c r="AA101" s="98">
        <f t="shared" si="275"/>
        <v>0</v>
      </c>
      <c r="AB101" s="98">
        <f t="shared" si="275"/>
        <v>0</v>
      </c>
      <c r="AC101" s="98">
        <f t="shared" si="275"/>
        <v>0</v>
      </c>
      <c r="AD101" s="98">
        <f t="shared" si="275"/>
        <v>0</v>
      </c>
      <c r="AE101" s="98">
        <f t="shared" si="275"/>
        <v>0</v>
      </c>
      <c r="AF101" s="98">
        <f t="shared" si="275"/>
        <v>0</v>
      </c>
      <c r="AG101" s="98">
        <f t="shared" si="275"/>
        <v>0</v>
      </c>
      <c r="AH101" s="98">
        <f t="shared" si="275"/>
        <v>0</v>
      </c>
      <c r="AI101" s="98">
        <f t="shared" si="275"/>
        <v>0</v>
      </c>
      <c r="AJ101" s="98">
        <f t="shared" si="275"/>
        <v>0</v>
      </c>
      <c r="AK101" s="98">
        <f t="shared" si="275"/>
        <v>0</v>
      </c>
      <c r="AL101" s="98">
        <f t="shared" si="275"/>
        <v>0</v>
      </c>
      <c r="AM101" s="98">
        <f t="shared" si="275"/>
        <v>0</v>
      </c>
      <c r="AN101" s="98">
        <f t="shared" si="275"/>
        <v>0</v>
      </c>
      <c r="AO101" s="98">
        <f t="shared" si="275"/>
        <v>0</v>
      </c>
      <c r="AP101" s="98">
        <f t="shared" ref="AP101:BU101" si="276">IF(ROW()=COLUMN(),"-",(COUNTIF(G1_1,$H101)*COUNTIF(G1_1,AP$7))+(COUNTIF(G1_2,$H101)*COUNTIF(G1_2,AP$7))+(COUNTIF(G1_3,$H101)*COUNTIF(G1_3,AP$7))+(COUNTIF(G1_4,$H101)*COUNTIF(G1_4,AP$7))+(COUNTIF(G1_5,$H101)*COUNTIF(G1_5,AP$7))+(COUNTIF(G1_6,$H101)*COUNTIF(G1_6,AP$7))+(COUNTIF(G1_7,$H101)*COUNTIF(G1_7,AP$7))+(COUNTIF(G1_8,$H101)*COUNTIF(G1_8,AP$7))+(COUNTIF(G1_9,$H101)*COUNTIF(G1_9,AP$7))+(COUNTIF(G1_10,$H101)*COUNTIF(G1_10,AP$7))+(COUNTIF(G2_1,$H101)*COUNTIF(G2_1,AP$7))+(COUNTIF(G2_2,$H101)*COUNTIF(G2_2,AP$7))+(COUNTIF(G2_3,$H101)*COUNTIF(G2_3,AP$7))+(COUNTIF(G2_4,$H101)*COUNTIF(G2_4,AP$7))+(COUNTIF(G2_5,$H101)*COUNTIF(G2_5,AP$7))+(COUNTIF(G2_6,$H101)*COUNTIF(G2_6,AP$7))+(COUNTIF(G2_7,$H101)*COUNTIF(G2_7,AP$7))+(COUNTIF(G2_8,$H101)*COUNTIF(G2_8,AP$7))+(COUNTIF(G2_9,$H101)*COUNTIF(G2_9,AP$7))+(COUNTIF(G2_10,$H101)*COUNTIF(G2_10,AP$7))+AP207)</f>
        <v>0</v>
      </c>
      <c r="AQ101" s="98">
        <f t="shared" si="276"/>
        <v>0</v>
      </c>
      <c r="AR101" s="98">
        <f t="shared" si="276"/>
        <v>0</v>
      </c>
      <c r="AS101" s="98">
        <f t="shared" si="276"/>
        <v>0</v>
      </c>
      <c r="AT101" s="98">
        <f t="shared" si="276"/>
        <v>0</v>
      </c>
      <c r="AU101" s="98">
        <f t="shared" si="276"/>
        <v>0</v>
      </c>
      <c r="AV101" s="98">
        <f t="shared" si="276"/>
        <v>0</v>
      </c>
      <c r="AW101" s="98">
        <f t="shared" si="276"/>
        <v>0</v>
      </c>
      <c r="AX101" s="98">
        <f t="shared" si="276"/>
        <v>0</v>
      </c>
      <c r="AY101" s="98">
        <f t="shared" si="276"/>
        <v>0</v>
      </c>
      <c r="AZ101" s="98">
        <f t="shared" si="276"/>
        <v>0</v>
      </c>
      <c r="BA101" s="98">
        <f t="shared" si="276"/>
        <v>0</v>
      </c>
      <c r="BB101" s="98">
        <f t="shared" si="276"/>
        <v>0</v>
      </c>
      <c r="BC101" s="98">
        <f t="shared" si="276"/>
        <v>0</v>
      </c>
      <c r="BD101" s="98">
        <f t="shared" si="276"/>
        <v>0</v>
      </c>
      <c r="BE101" s="98">
        <f t="shared" si="276"/>
        <v>0</v>
      </c>
      <c r="BF101" s="98">
        <f t="shared" si="276"/>
        <v>0</v>
      </c>
      <c r="BG101" s="98">
        <f t="shared" si="276"/>
        <v>0</v>
      </c>
      <c r="BH101" s="98">
        <f t="shared" si="276"/>
        <v>0</v>
      </c>
      <c r="BI101" s="98">
        <f t="shared" si="276"/>
        <v>0</v>
      </c>
      <c r="BJ101" s="98">
        <f t="shared" si="276"/>
        <v>0</v>
      </c>
      <c r="BK101" s="98">
        <f t="shared" si="276"/>
        <v>0</v>
      </c>
      <c r="BL101" s="98">
        <f t="shared" si="276"/>
        <v>0</v>
      </c>
      <c r="BM101" s="98">
        <f t="shared" si="276"/>
        <v>0</v>
      </c>
      <c r="BN101" s="98">
        <f t="shared" si="276"/>
        <v>0</v>
      </c>
      <c r="BO101" s="98">
        <f t="shared" si="276"/>
        <v>0</v>
      </c>
      <c r="BP101" s="98">
        <f t="shared" si="276"/>
        <v>0</v>
      </c>
      <c r="BQ101" s="98">
        <f t="shared" si="276"/>
        <v>0</v>
      </c>
      <c r="BR101" s="98">
        <f t="shared" si="276"/>
        <v>0</v>
      </c>
      <c r="BS101" s="98">
        <f t="shared" si="276"/>
        <v>0</v>
      </c>
      <c r="BT101" s="98">
        <f t="shared" si="276"/>
        <v>0</v>
      </c>
      <c r="BU101" s="98">
        <f t="shared" si="276"/>
        <v>0</v>
      </c>
      <c r="BV101" s="98">
        <f t="shared" ref="BV101:DE101" si="277">IF(ROW()=COLUMN(),"-",(COUNTIF(G1_1,$H101)*COUNTIF(G1_1,BV$7))+(COUNTIF(G1_2,$H101)*COUNTIF(G1_2,BV$7))+(COUNTIF(G1_3,$H101)*COUNTIF(G1_3,BV$7))+(COUNTIF(G1_4,$H101)*COUNTIF(G1_4,BV$7))+(COUNTIF(G1_5,$H101)*COUNTIF(G1_5,BV$7))+(COUNTIF(G1_6,$H101)*COUNTIF(G1_6,BV$7))+(COUNTIF(G1_7,$H101)*COUNTIF(G1_7,BV$7))+(COUNTIF(G1_8,$H101)*COUNTIF(G1_8,BV$7))+(COUNTIF(G1_9,$H101)*COUNTIF(G1_9,BV$7))+(COUNTIF(G1_10,$H101)*COUNTIF(G1_10,BV$7))+(COUNTIF(G2_1,$H101)*COUNTIF(G2_1,BV$7))+(COUNTIF(G2_2,$H101)*COUNTIF(G2_2,BV$7))+(COUNTIF(G2_3,$H101)*COUNTIF(G2_3,BV$7))+(COUNTIF(G2_4,$H101)*COUNTIF(G2_4,BV$7))+(COUNTIF(G2_5,$H101)*COUNTIF(G2_5,BV$7))+(COUNTIF(G2_6,$H101)*COUNTIF(G2_6,BV$7))+(COUNTIF(G2_7,$H101)*COUNTIF(G2_7,BV$7))+(COUNTIF(G2_8,$H101)*COUNTIF(G2_8,BV$7))+(COUNTIF(G2_9,$H101)*COUNTIF(G2_9,BV$7))+(COUNTIF(G2_10,$H101)*COUNTIF(G2_10,BV$7))+BV207)</f>
        <v>0</v>
      </c>
      <c r="BW101" s="98">
        <f t="shared" si="277"/>
        <v>0</v>
      </c>
      <c r="BX101" s="98">
        <f t="shared" si="277"/>
        <v>0</v>
      </c>
      <c r="BY101" s="98">
        <f t="shared" si="277"/>
        <v>0</v>
      </c>
      <c r="BZ101" s="98">
        <f t="shared" si="277"/>
        <v>0</v>
      </c>
      <c r="CA101" s="98">
        <f t="shared" si="277"/>
        <v>0</v>
      </c>
      <c r="CB101" s="98">
        <f t="shared" si="277"/>
        <v>0</v>
      </c>
      <c r="CC101" s="98">
        <f t="shared" si="277"/>
        <v>0</v>
      </c>
      <c r="CD101" s="98">
        <f t="shared" si="277"/>
        <v>0</v>
      </c>
      <c r="CE101" s="98">
        <f t="shared" si="277"/>
        <v>0</v>
      </c>
      <c r="CF101" s="98">
        <f t="shared" si="277"/>
        <v>0</v>
      </c>
      <c r="CG101" s="98">
        <f t="shared" si="277"/>
        <v>0</v>
      </c>
      <c r="CH101" s="98">
        <f t="shared" si="277"/>
        <v>0</v>
      </c>
      <c r="CI101" s="98">
        <f t="shared" si="277"/>
        <v>0</v>
      </c>
      <c r="CJ101" s="98">
        <f t="shared" si="277"/>
        <v>0</v>
      </c>
      <c r="CK101" s="98">
        <f t="shared" si="277"/>
        <v>0</v>
      </c>
      <c r="CL101" s="98">
        <f t="shared" si="277"/>
        <v>0</v>
      </c>
      <c r="CM101" s="98">
        <f t="shared" si="277"/>
        <v>0</v>
      </c>
      <c r="CN101" s="98">
        <f t="shared" si="277"/>
        <v>0</v>
      </c>
      <c r="CO101" s="98">
        <f t="shared" si="277"/>
        <v>0</v>
      </c>
      <c r="CP101" s="98">
        <f t="shared" si="277"/>
        <v>0</v>
      </c>
      <c r="CQ101" s="98">
        <f t="shared" si="277"/>
        <v>0</v>
      </c>
      <c r="CR101" s="98">
        <f t="shared" si="277"/>
        <v>0</v>
      </c>
      <c r="CS101" s="98">
        <f t="shared" si="277"/>
        <v>0</v>
      </c>
      <c r="CT101" s="98">
        <f t="shared" si="277"/>
        <v>0</v>
      </c>
      <c r="CU101" s="98">
        <f t="shared" si="277"/>
        <v>0</v>
      </c>
      <c r="CV101" s="98">
        <f t="shared" si="277"/>
        <v>0</v>
      </c>
      <c r="CW101" s="98" t="str">
        <f t="shared" si="277"/>
        <v>-</v>
      </c>
      <c r="CX101" s="98">
        <f t="shared" si="277"/>
        <v>0</v>
      </c>
      <c r="CY101" s="98">
        <f t="shared" si="277"/>
        <v>0</v>
      </c>
      <c r="CZ101" s="98">
        <f t="shared" si="277"/>
        <v>0</v>
      </c>
      <c r="DA101" s="98">
        <f t="shared" si="277"/>
        <v>0</v>
      </c>
      <c r="DB101" s="98">
        <f t="shared" si="277"/>
        <v>0</v>
      </c>
      <c r="DC101" s="98">
        <f t="shared" si="277"/>
        <v>0</v>
      </c>
      <c r="DD101" s="98">
        <f t="shared" si="277"/>
        <v>0</v>
      </c>
      <c r="DE101" s="98">
        <f t="shared" si="277"/>
        <v>0</v>
      </c>
      <c r="DF101">
        <f t="shared" si="199"/>
        <v>0</v>
      </c>
    </row>
    <row r="102" spans="8:134" ht="15.75">
      <c r="H102" s="64">
        <f>Registration!B103</f>
        <v>93</v>
      </c>
      <c r="I102" s="1" t="str">
        <f>Registration!C103</f>
        <v>player 93</v>
      </c>
      <c r="J102" s="98">
        <f t="shared" ref="J102:AO102" si="278">IF(ROW()=COLUMN(),"-",(COUNTIF(G1_1,$H102)*COUNTIF(G1_1,J$7))+(COUNTIF(G1_2,$H102)*COUNTIF(G1_2,J$7))+(COUNTIF(G1_3,$H102)*COUNTIF(G1_3,J$7))+(COUNTIF(G1_4,$H102)*COUNTIF(G1_4,J$7))+(COUNTIF(G1_5,$H102)*COUNTIF(G1_5,J$7))+(COUNTIF(G1_6,$H102)*COUNTIF(G1_6,J$7))+(COUNTIF(G1_7,$H102)*COUNTIF(G1_7,J$7))+(COUNTIF(G1_8,$H102)*COUNTIF(G1_8,J$7))+(COUNTIF(G1_9,$H102)*COUNTIF(G1_9,J$7))+(COUNTIF(G1_10,$H102)*COUNTIF(G1_10,J$7))+(COUNTIF(G2_1,$H102)*COUNTIF(G2_1,J$7))+(COUNTIF(G2_2,$H102)*COUNTIF(G2_2,J$7))+(COUNTIF(G2_3,$H102)*COUNTIF(G2_3,J$7))+(COUNTIF(G2_4,$H102)*COUNTIF(G2_4,J$7))+(COUNTIF(G2_5,$H102)*COUNTIF(G2_5,J$7))+(COUNTIF(G2_6,$H102)*COUNTIF(G2_6,J$7))+(COUNTIF(G2_7,$H102)*COUNTIF(G2_7,J$7))+(COUNTIF(G2_8,$H102)*COUNTIF(G2_8,J$7))+(COUNTIF(G2_9,$H102)*COUNTIF(G2_9,J$7))+(COUNTIF(G2_10,$H102)*COUNTIF(G2_10,J$7))+J208)</f>
        <v>0</v>
      </c>
      <c r="K102" s="98">
        <f t="shared" si="278"/>
        <v>0</v>
      </c>
      <c r="L102" s="98">
        <f t="shared" si="278"/>
        <v>0</v>
      </c>
      <c r="M102" s="98">
        <f t="shared" si="278"/>
        <v>0</v>
      </c>
      <c r="N102" s="98">
        <f t="shared" si="278"/>
        <v>0</v>
      </c>
      <c r="O102" s="98">
        <f t="shared" si="278"/>
        <v>0</v>
      </c>
      <c r="P102" s="98">
        <f t="shared" si="278"/>
        <v>0</v>
      </c>
      <c r="Q102" s="98">
        <f t="shared" si="278"/>
        <v>0</v>
      </c>
      <c r="R102" s="98">
        <f t="shared" si="278"/>
        <v>0</v>
      </c>
      <c r="S102" s="98">
        <f t="shared" si="278"/>
        <v>0</v>
      </c>
      <c r="T102" s="98">
        <f t="shared" si="278"/>
        <v>0</v>
      </c>
      <c r="U102" s="98">
        <f t="shared" si="278"/>
        <v>0</v>
      </c>
      <c r="V102" s="98">
        <f t="shared" si="278"/>
        <v>0</v>
      </c>
      <c r="W102" s="98">
        <f t="shared" si="278"/>
        <v>0</v>
      </c>
      <c r="X102" s="98">
        <f t="shared" si="278"/>
        <v>0</v>
      </c>
      <c r="Y102" s="98">
        <f t="shared" si="278"/>
        <v>0</v>
      </c>
      <c r="Z102" s="98">
        <f t="shared" si="278"/>
        <v>0</v>
      </c>
      <c r="AA102" s="98">
        <f t="shared" si="278"/>
        <v>0</v>
      </c>
      <c r="AB102" s="98">
        <f t="shared" si="278"/>
        <v>0</v>
      </c>
      <c r="AC102" s="98">
        <f t="shared" si="278"/>
        <v>0</v>
      </c>
      <c r="AD102" s="98">
        <f t="shared" si="278"/>
        <v>0</v>
      </c>
      <c r="AE102" s="98">
        <f t="shared" si="278"/>
        <v>0</v>
      </c>
      <c r="AF102" s="98">
        <f t="shared" si="278"/>
        <v>0</v>
      </c>
      <c r="AG102" s="98">
        <f t="shared" si="278"/>
        <v>0</v>
      </c>
      <c r="AH102" s="98">
        <f t="shared" si="278"/>
        <v>0</v>
      </c>
      <c r="AI102" s="98">
        <f t="shared" si="278"/>
        <v>0</v>
      </c>
      <c r="AJ102" s="98">
        <f t="shared" si="278"/>
        <v>0</v>
      </c>
      <c r="AK102" s="98">
        <f t="shared" si="278"/>
        <v>0</v>
      </c>
      <c r="AL102" s="98">
        <f t="shared" si="278"/>
        <v>0</v>
      </c>
      <c r="AM102" s="98">
        <f t="shared" si="278"/>
        <v>0</v>
      </c>
      <c r="AN102" s="98">
        <f t="shared" si="278"/>
        <v>0</v>
      </c>
      <c r="AO102" s="98">
        <f t="shared" si="278"/>
        <v>0</v>
      </c>
      <c r="AP102" s="98">
        <f t="shared" ref="AP102:BU102" si="279">IF(ROW()=COLUMN(),"-",(COUNTIF(G1_1,$H102)*COUNTIF(G1_1,AP$7))+(COUNTIF(G1_2,$H102)*COUNTIF(G1_2,AP$7))+(COUNTIF(G1_3,$H102)*COUNTIF(G1_3,AP$7))+(COUNTIF(G1_4,$H102)*COUNTIF(G1_4,AP$7))+(COUNTIF(G1_5,$H102)*COUNTIF(G1_5,AP$7))+(COUNTIF(G1_6,$H102)*COUNTIF(G1_6,AP$7))+(COUNTIF(G1_7,$H102)*COUNTIF(G1_7,AP$7))+(COUNTIF(G1_8,$H102)*COUNTIF(G1_8,AP$7))+(COUNTIF(G1_9,$H102)*COUNTIF(G1_9,AP$7))+(COUNTIF(G1_10,$H102)*COUNTIF(G1_10,AP$7))+(COUNTIF(G2_1,$H102)*COUNTIF(G2_1,AP$7))+(COUNTIF(G2_2,$H102)*COUNTIF(G2_2,AP$7))+(COUNTIF(G2_3,$H102)*COUNTIF(G2_3,AP$7))+(COUNTIF(G2_4,$H102)*COUNTIF(G2_4,AP$7))+(COUNTIF(G2_5,$H102)*COUNTIF(G2_5,AP$7))+(COUNTIF(G2_6,$H102)*COUNTIF(G2_6,AP$7))+(COUNTIF(G2_7,$H102)*COUNTIF(G2_7,AP$7))+(COUNTIF(G2_8,$H102)*COUNTIF(G2_8,AP$7))+(COUNTIF(G2_9,$H102)*COUNTIF(G2_9,AP$7))+(COUNTIF(G2_10,$H102)*COUNTIF(G2_10,AP$7))+AP208)</f>
        <v>0</v>
      </c>
      <c r="AQ102" s="98">
        <f t="shared" si="279"/>
        <v>0</v>
      </c>
      <c r="AR102" s="98">
        <f t="shared" si="279"/>
        <v>0</v>
      </c>
      <c r="AS102" s="98">
        <f t="shared" si="279"/>
        <v>0</v>
      </c>
      <c r="AT102" s="98">
        <f t="shared" si="279"/>
        <v>0</v>
      </c>
      <c r="AU102" s="98">
        <f t="shared" si="279"/>
        <v>0</v>
      </c>
      <c r="AV102" s="98">
        <f t="shared" si="279"/>
        <v>0</v>
      </c>
      <c r="AW102" s="98">
        <f t="shared" si="279"/>
        <v>0</v>
      </c>
      <c r="AX102" s="98">
        <f t="shared" si="279"/>
        <v>0</v>
      </c>
      <c r="AY102" s="98">
        <f t="shared" si="279"/>
        <v>0</v>
      </c>
      <c r="AZ102" s="98">
        <f t="shared" si="279"/>
        <v>0</v>
      </c>
      <c r="BA102" s="98">
        <f t="shared" si="279"/>
        <v>0</v>
      </c>
      <c r="BB102" s="98">
        <f t="shared" si="279"/>
        <v>0</v>
      </c>
      <c r="BC102" s="98">
        <f t="shared" si="279"/>
        <v>0</v>
      </c>
      <c r="BD102" s="98">
        <f t="shared" si="279"/>
        <v>0</v>
      </c>
      <c r="BE102" s="98">
        <f t="shared" si="279"/>
        <v>0</v>
      </c>
      <c r="BF102" s="98">
        <f t="shared" si="279"/>
        <v>0</v>
      </c>
      <c r="BG102" s="98">
        <f t="shared" si="279"/>
        <v>0</v>
      </c>
      <c r="BH102" s="98">
        <f t="shared" si="279"/>
        <v>0</v>
      </c>
      <c r="BI102" s="98">
        <f t="shared" si="279"/>
        <v>0</v>
      </c>
      <c r="BJ102" s="98">
        <f t="shared" si="279"/>
        <v>0</v>
      </c>
      <c r="BK102" s="98">
        <f t="shared" si="279"/>
        <v>0</v>
      </c>
      <c r="BL102" s="98">
        <f t="shared" si="279"/>
        <v>0</v>
      </c>
      <c r="BM102" s="98">
        <f t="shared" si="279"/>
        <v>0</v>
      </c>
      <c r="BN102" s="98">
        <f t="shared" si="279"/>
        <v>0</v>
      </c>
      <c r="BO102" s="98">
        <f t="shared" si="279"/>
        <v>0</v>
      </c>
      <c r="BP102" s="98">
        <f t="shared" si="279"/>
        <v>0</v>
      </c>
      <c r="BQ102" s="98">
        <f t="shared" si="279"/>
        <v>0</v>
      </c>
      <c r="BR102" s="98">
        <f t="shared" si="279"/>
        <v>0</v>
      </c>
      <c r="BS102" s="98">
        <f t="shared" si="279"/>
        <v>0</v>
      </c>
      <c r="BT102" s="98">
        <f t="shared" si="279"/>
        <v>0</v>
      </c>
      <c r="BU102" s="98">
        <f t="shared" si="279"/>
        <v>0</v>
      </c>
      <c r="BV102" s="98">
        <f t="shared" ref="BV102:DE102" si="280">IF(ROW()=COLUMN(),"-",(COUNTIF(G1_1,$H102)*COUNTIF(G1_1,BV$7))+(COUNTIF(G1_2,$H102)*COUNTIF(G1_2,BV$7))+(COUNTIF(G1_3,$H102)*COUNTIF(G1_3,BV$7))+(COUNTIF(G1_4,$H102)*COUNTIF(G1_4,BV$7))+(COUNTIF(G1_5,$H102)*COUNTIF(G1_5,BV$7))+(COUNTIF(G1_6,$H102)*COUNTIF(G1_6,BV$7))+(COUNTIF(G1_7,$H102)*COUNTIF(G1_7,BV$7))+(COUNTIF(G1_8,$H102)*COUNTIF(G1_8,BV$7))+(COUNTIF(G1_9,$H102)*COUNTIF(G1_9,BV$7))+(COUNTIF(G1_10,$H102)*COUNTIF(G1_10,BV$7))+(COUNTIF(G2_1,$H102)*COUNTIF(G2_1,BV$7))+(COUNTIF(G2_2,$H102)*COUNTIF(G2_2,BV$7))+(COUNTIF(G2_3,$H102)*COUNTIF(G2_3,BV$7))+(COUNTIF(G2_4,$H102)*COUNTIF(G2_4,BV$7))+(COUNTIF(G2_5,$H102)*COUNTIF(G2_5,BV$7))+(COUNTIF(G2_6,$H102)*COUNTIF(G2_6,BV$7))+(COUNTIF(G2_7,$H102)*COUNTIF(G2_7,BV$7))+(COUNTIF(G2_8,$H102)*COUNTIF(G2_8,BV$7))+(COUNTIF(G2_9,$H102)*COUNTIF(G2_9,BV$7))+(COUNTIF(G2_10,$H102)*COUNTIF(G2_10,BV$7))+BV208)</f>
        <v>0</v>
      </c>
      <c r="BW102" s="98">
        <f t="shared" si="280"/>
        <v>0</v>
      </c>
      <c r="BX102" s="98">
        <f t="shared" si="280"/>
        <v>0</v>
      </c>
      <c r="BY102" s="98">
        <f t="shared" si="280"/>
        <v>0</v>
      </c>
      <c r="BZ102" s="98">
        <f t="shared" si="280"/>
        <v>0</v>
      </c>
      <c r="CA102" s="98">
        <f t="shared" si="280"/>
        <v>0</v>
      </c>
      <c r="CB102" s="98">
        <f t="shared" si="280"/>
        <v>0</v>
      </c>
      <c r="CC102" s="98">
        <f t="shared" si="280"/>
        <v>0</v>
      </c>
      <c r="CD102" s="98">
        <f t="shared" si="280"/>
        <v>0</v>
      </c>
      <c r="CE102" s="98">
        <f t="shared" si="280"/>
        <v>0</v>
      </c>
      <c r="CF102" s="98">
        <f t="shared" si="280"/>
        <v>0</v>
      </c>
      <c r="CG102" s="98">
        <f t="shared" si="280"/>
        <v>0</v>
      </c>
      <c r="CH102" s="98">
        <f t="shared" si="280"/>
        <v>0</v>
      </c>
      <c r="CI102" s="98">
        <f t="shared" si="280"/>
        <v>0</v>
      </c>
      <c r="CJ102" s="98">
        <f t="shared" si="280"/>
        <v>0</v>
      </c>
      <c r="CK102" s="98">
        <f t="shared" si="280"/>
        <v>0</v>
      </c>
      <c r="CL102" s="98">
        <f t="shared" si="280"/>
        <v>0</v>
      </c>
      <c r="CM102" s="98">
        <f t="shared" si="280"/>
        <v>0</v>
      </c>
      <c r="CN102" s="98">
        <f t="shared" si="280"/>
        <v>0</v>
      </c>
      <c r="CO102" s="98">
        <f t="shared" si="280"/>
        <v>0</v>
      </c>
      <c r="CP102" s="98">
        <f t="shared" si="280"/>
        <v>0</v>
      </c>
      <c r="CQ102" s="98">
        <f t="shared" si="280"/>
        <v>0</v>
      </c>
      <c r="CR102" s="98">
        <f t="shared" si="280"/>
        <v>0</v>
      </c>
      <c r="CS102" s="98">
        <f t="shared" si="280"/>
        <v>0</v>
      </c>
      <c r="CT102" s="98">
        <f t="shared" si="280"/>
        <v>0</v>
      </c>
      <c r="CU102" s="98">
        <f t="shared" si="280"/>
        <v>0</v>
      </c>
      <c r="CV102" s="98">
        <f t="shared" si="280"/>
        <v>0</v>
      </c>
      <c r="CW102" s="98">
        <f t="shared" si="280"/>
        <v>0</v>
      </c>
      <c r="CX102" s="98" t="str">
        <f t="shared" si="280"/>
        <v>-</v>
      </c>
      <c r="CY102" s="98">
        <f t="shared" si="280"/>
        <v>0</v>
      </c>
      <c r="CZ102" s="98">
        <f t="shared" si="280"/>
        <v>0</v>
      </c>
      <c r="DA102" s="98">
        <f t="shared" si="280"/>
        <v>0</v>
      </c>
      <c r="DB102" s="98">
        <f t="shared" si="280"/>
        <v>0</v>
      </c>
      <c r="DC102" s="98">
        <f t="shared" si="280"/>
        <v>0</v>
      </c>
      <c r="DD102" s="98">
        <f t="shared" si="280"/>
        <v>0</v>
      </c>
      <c r="DE102" s="98">
        <f t="shared" si="280"/>
        <v>0</v>
      </c>
      <c r="DF102">
        <f t="shared" si="199"/>
        <v>0</v>
      </c>
    </row>
    <row r="103" spans="8:134" ht="15.75">
      <c r="H103" s="64">
        <f>Registration!B104</f>
        <v>94</v>
      </c>
      <c r="I103" s="1" t="str">
        <f>Registration!C104</f>
        <v>player 94</v>
      </c>
      <c r="J103" s="98">
        <f t="shared" ref="J103:AO103" si="281">IF(ROW()=COLUMN(),"-",(COUNTIF(G1_1,$H103)*COUNTIF(G1_1,J$7))+(COUNTIF(G1_2,$H103)*COUNTIF(G1_2,J$7))+(COUNTIF(G1_3,$H103)*COUNTIF(G1_3,J$7))+(COUNTIF(G1_4,$H103)*COUNTIF(G1_4,J$7))+(COUNTIF(G1_5,$H103)*COUNTIF(G1_5,J$7))+(COUNTIF(G1_6,$H103)*COUNTIF(G1_6,J$7))+(COUNTIF(G1_7,$H103)*COUNTIF(G1_7,J$7))+(COUNTIF(G1_8,$H103)*COUNTIF(G1_8,J$7))+(COUNTIF(G1_9,$H103)*COUNTIF(G1_9,J$7))+(COUNTIF(G1_10,$H103)*COUNTIF(G1_10,J$7))+(COUNTIF(G2_1,$H103)*COUNTIF(G2_1,J$7))+(COUNTIF(G2_2,$H103)*COUNTIF(G2_2,J$7))+(COUNTIF(G2_3,$H103)*COUNTIF(G2_3,J$7))+(COUNTIF(G2_4,$H103)*COUNTIF(G2_4,J$7))+(COUNTIF(G2_5,$H103)*COUNTIF(G2_5,J$7))+(COUNTIF(G2_6,$H103)*COUNTIF(G2_6,J$7))+(COUNTIF(G2_7,$H103)*COUNTIF(G2_7,J$7))+(COUNTIF(G2_8,$H103)*COUNTIF(G2_8,J$7))+(COUNTIF(G2_9,$H103)*COUNTIF(G2_9,J$7))+(COUNTIF(G2_10,$H103)*COUNTIF(G2_10,J$7))+J209)</f>
        <v>0</v>
      </c>
      <c r="K103" s="98">
        <f t="shared" si="281"/>
        <v>0</v>
      </c>
      <c r="L103" s="98">
        <f t="shared" si="281"/>
        <v>0</v>
      </c>
      <c r="M103" s="98">
        <f t="shared" si="281"/>
        <v>0</v>
      </c>
      <c r="N103" s="98">
        <f t="shared" si="281"/>
        <v>0</v>
      </c>
      <c r="O103" s="98">
        <f t="shared" si="281"/>
        <v>0</v>
      </c>
      <c r="P103" s="98">
        <f t="shared" si="281"/>
        <v>0</v>
      </c>
      <c r="Q103" s="98">
        <f t="shared" si="281"/>
        <v>0</v>
      </c>
      <c r="R103" s="98">
        <f t="shared" si="281"/>
        <v>0</v>
      </c>
      <c r="S103" s="98">
        <f t="shared" si="281"/>
        <v>0</v>
      </c>
      <c r="T103" s="98">
        <f t="shared" si="281"/>
        <v>0</v>
      </c>
      <c r="U103" s="98">
        <f t="shared" si="281"/>
        <v>0</v>
      </c>
      <c r="V103" s="98">
        <f t="shared" si="281"/>
        <v>0</v>
      </c>
      <c r="W103" s="98">
        <f t="shared" si="281"/>
        <v>0</v>
      </c>
      <c r="X103" s="98">
        <f t="shared" si="281"/>
        <v>0</v>
      </c>
      <c r="Y103" s="98">
        <f t="shared" si="281"/>
        <v>0</v>
      </c>
      <c r="Z103" s="98">
        <f t="shared" si="281"/>
        <v>0</v>
      </c>
      <c r="AA103" s="98">
        <f t="shared" si="281"/>
        <v>0</v>
      </c>
      <c r="AB103" s="98">
        <f t="shared" si="281"/>
        <v>0</v>
      </c>
      <c r="AC103" s="98">
        <f t="shared" si="281"/>
        <v>0</v>
      </c>
      <c r="AD103" s="98">
        <f t="shared" si="281"/>
        <v>0</v>
      </c>
      <c r="AE103" s="98">
        <f t="shared" si="281"/>
        <v>0</v>
      </c>
      <c r="AF103" s="98">
        <f t="shared" si="281"/>
        <v>0</v>
      </c>
      <c r="AG103" s="98">
        <f t="shared" si="281"/>
        <v>0</v>
      </c>
      <c r="AH103" s="98">
        <f t="shared" si="281"/>
        <v>0</v>
      </c>
      <c r="AI103" s="98">
        <f t="shared" si="281"/>
        <v>0</v>
      </c>
      <c r="AJ103" s="98">
        <f t="shared" si="281"/>
        <v>0</v>
      </c>
      <c r="AK103" s="98">
        <f t="shared" si="281"/>
        <v>0</v>
      </c>
      <c r="AL103" s="98">
        <f t="shared" si="281"/>
        <v>0</v>
      </c>
      <c r="AM103" s="98">
        <f t="shared" si="281"/>
        <v>0</v>
      </c>
      <c r="AN103" s="98">
        <f t="shared" si="281"/>
        <v>0</v>
      </c>
      <c r="AO103" s="98">
        <f t="shared" si="281"/>
        <v>0</v>
      </c>
      <c r="AP103" s="98">
        <f t="shared" ref="AP103:BU103" si="282">IF(ROW()=COLUMN(),"-",(COUNTIF(G1_1,$H103)*COUNTIF(G1_1,AP$7))+(COUNTIF(G1_2,$H103)*COUNTIF(G1_2,AP$7))+(COUNTIF(G1_3,$H103)*COUNTIF(G1_3,AP$7))+(COUNTIF(G1_4,$H103)*COUNTIF(G1_4,AP$7))+(COUNTIF(G1_5,$H103)*COUNTIF(G1_5,AP$7))+(COUNTIF(G1_6,$H103)*COUNTIF(G1_6,AP$7))+(COUNTIF(G1_7,$H103)*COUNTIF(G1_7,AP$7))+(COUNTIF(G1_8,$H103)*COUNTIF(G1_8,AP$7))+(COUNTIF(G1_9,$H103)*COUNTIF(G1_9,AP$7))+(COUNTIF(G1_10,$H103)*COUNTIF(G1_10,AP$7))+(COUNTIF(G2_1,$H103)*COUNTIF(G2_1,AP$7))+(COUNTIF(G2_2,$H103)*COUNTIF(G2_2,AP$7))+(COUNTIF(G2_3,$H103)*COUNTIF(G2_3,AP$7))+(COUNTIF(G2_4,$H103)*COUNTIF(G2_4,AP$7))+(COUNTIF(G2_5,$H103)*COUNTIF(G2_5,AP$7))+(COUNTIF(G2_6,$H103)*COUNTIF(G2_6,AP$7))+(COUNTIF(G2_7,$H103)*COUNTIF(G2_7,AP$7))+(COUNTIF(G2_8,$H103)*COUNTIF(G2_8,AP$7))+(COUNTIF(G2_9,$H103)*COUNTIF(G2_9,AP$7))+(COUNTIF(G2_10,$H103)*COUNTIF(G2_10,AP$7))+AP209)</f>
        <v>0</v>
      </c>
      <c r="AQ103" s="98">
        <f t="shared" si="282"/>
        <v>0</v>
      </c>
      <c r="AR103" s="98">
        <f t="shared" si="282"/>
        <v>0</v>
      </c>
      <c r="AS103" s="98">
        <f t="shared" si="282"/>
        <v>0</v>
      </c>
      <c r="AT103" s="98">
        <f t="shared" si="282"/>
        <v>0</v>
      </c>
      <c r="AU103" s="98">
        <f t="shared" si="282"/>
        <v>0</v>
      </c>
      <c r="AV103" s="98">
        <f t="shared" si="282"/>
        <v>0</v>
      </c>
      <c r="AW103" s="98">
        <f t="shared" si="282"/>
        <v>0</v>
      </c>
      <c r="AX103" s="98">
        <f t="shared" si="282"/>
        <v>0</v>
      </c>
      <c r="AY103" s="98">
        <f t="shared" si="282"/>
        <v>0</v>
      </c>
      <c r="AZ103" s="98">
        <f t="shared" si="282"/>
        <v>0</v>
      </c>
      <c r="BA103" s="98">
        <f t="shared" si="282"/>
        <v>0</v>
      </c>
      <c r="BB103" s="98">
        <f t="shared" si="282"/>
        <v>0</v>
      </c>
      <c r="BC103" s="98">
        <f t="shared" si="282"/>
        <v>0</v>
      </c>
      <c r="BD103" s="98">
        <f t="shared" si="282"/>
        <v>0</v>
      </c>
      <c r="BE103" s="98">
        <f t="shared" si="282"/>
        <v>0</v>
      </c>
      <c r="BF103" s="98">
        <f t="shared" si="282"/>
        <v>0</v>
      </c>
      <c r="BG103" s="98">
        <f t="shared" si="282"/>
        <v>0</v>
      </c>
      <c r="BH103" s="98">
        <f t="shared" si="282"/>
        <v>0</v>
      </c>
      <c r="BI103" s="98">
        <f t="shared" si="282"/>
        <v>0</v>
      </c>
      <c r="BJ103" s="98">
        <f t="shared" si="282"/>
        <v>0</v>
      </c>
      <c r="BK103" s="98">
        <f t="shared" si="282"/>
        <v>0</v>
      </c>
      <c r="BL103" s="98">
        <f t="shared" si="282"/>
        <v>0</v>
      </c>
      <c r="BM103" s="98">
        <f t="shared" si="282"/>
        <v>0</v>
      </c>
      <c r="BN103" s="98">
        <f t="shared" si="282"/>
        <v>0</v>
      </c>
      <c r="BO103" s="98">
        <f t="shared" si="282"/>
        <v>0</v>
      </c>
      <c r="BP103" s="98">
        <f t="shared" si="282"/>
        <v>0</v>
      </c>
      <c r="BQ103" s="98">
        <f t="shared" si="282"/>
        <v>0</v>
      </c>
      <c r="BR103" s="98">
        <f t="shared" si="282"/>
        <v>0</v>
      </c>
      <c r="BS103" s="98">
        <f t="shared" si="282"/>
        <v>0</v>
      </c>
      <c r="BT103" s="98">
        <f t="shared" si="282"/>
        <v>0</v>
      </c>
      <c r="BU103" s="98">
        <f t="shared" si="282"/>
        <v>0</v>
      </c>
      <c r="BV103" s="98">
        <f t="shared" ref="BV103:DE103" si="283">IF(ROW()=COLUMN(),"-",(COUNTIF(G1_1,$H103)*COUNTIF(G1_1,BV$7))+(COUNTIF(G1_2,$H103)*COUNTIF(G1_2,BV$7))+(COUNTIF(G1_3,$H103)*COUNTIF(G1_3,BV$7))+(COUNTIF(G1_4,$H103)*COUNTIF(G1_4,BV$7))+(COUNTIF(G1_5,$H103)*COUNTIF(G1_5,BV$7))+(COUNTIF(G1_6,$H103)*COUNTIF(G1_6,BV$7))+(COUNTIF(G1_7,$H103)*COUNTIF(G1_7,BV$7))+(COUNTIF(G1_8,$H103)*COUNTIF(G1_8,BV$7))+(COUNTIF(G1_9,$H103)*COUNTIF(G1_9,BV$7))+(COUNTIF(G1_10,$H103)*COUNTIF(G1_10,BV$7))+(COUNTIF(G2_1,$H103)*COUNTIF(G2_1,BV$7))+(COUNTIF(G2_2,$H103)*COUNTIF(G2_2,BV$7))+(COUNTIF(G2_3,$H103)*COUNTIF(G2_3,BV$7))+(COUNTIF(G2_4,$H103)*COUNTIF(G2_4,BV$7))+(COUNTIF(G2_5,$H103)*COUNTIF(G2_5,BV$7))+(COUNTIF(G2_6,$H103)*COUNTIF(G2_6,BV$7))+(COUNTIF(G2_7,$H103)*COUNTIF(G2_7,BV$7))+(COUNTIF(G2_8,$H103)*COUNTIF(G2_8,BV$7))+(COUNTIF(G2_9,$H103)*COUNTIF(G2_9,BV$7))+(COUNTIF(G2_10,$H103)*COUNTIF(G2_10,BV$7))+BV209)</f>
        <v>0</v>
      </c>
      <c r="BW103" s="98">
        <f t="shared" si="283"/>
        <v>0</v>
      </c>
      <c r="BX103" s="98">
        <f t="shared" si="283"/>
        <v>0</v>
      </c>
      <c r="BY103" s="98">
        <f t="shared" si="283"/>
        <v>0</v>
      </c>
      <c r="BZ103" s="98">
        <f t="shared" si="283"/>
        <v>0</v>
      </c>
      <c r="CA103" s="98">
        <f t="shared" si="283"/>
        <v>0</v>
      </c>
      <c r="CB103" s="98">
        <f t="shared" si="283"/>
        <v>0</v>
      </c>
      <c r="CC103" s="98">
        <f t="shared" si="283"/>
        <v>0</v>
      </c>
      <c r="CD103" s="98">
        <f t="shared" si="283"/>
        <v>0</v>
      </c>
      <c r="CE103" s="98">
        <f t="shared" si="283"/>
        <v>0</v>
      </c>
      <c r="CF103" s="98">
        <f t="shared" si="283"/>
        <v>0</v>
      </c>
      <c r="CG103" s="98">
        <f t="shared" si="283"/>
        <v>0</v>
      </c>
      <c r="CH103" s="98">
        <f t="shared" si="283"/>
        <v>0</v>
      </c>
      <c r="CI103" s="98">
        <f t="shared" si="283"/>
        <v>0</v>
      </c>
      <c r="CJ103" s="98">
        <f t="shared" si="283"/>
        <v>0</v>
      </c>
      <c r="CK103" s="98">
        <f t="shared" si="283"/>
        <v>0</v>
      </c>
      <c r="CL103" s="98">
        <f t="shared" si="283"/>
        <v>0</v>
      </c>
      <c r="CM103" s="98">
        <f t="shared" si="283"/>
        <v>0</v>
      </c>
      <c r="CN103" s="98">
        <f t="shared" si="283"/>
        <v>0</v>
      </c>
      <c r="CO103" s="98">
        <f t="shared" si="283"/>
        <v>0</v>
      </c>
      <c r="CP103" s="98">
        <f t="shared" si="283"/>
        <v>0</v>
      </c>
      <c r="CQ103" s="98">
        <f t="shared" si="283"/>
        <v>0</v>
      </c>
      <c r="CR103" s="98">
        <f t="shared" si="283"/>
        <v>0</v>
      </c>
      <c r="CS103" s="98">
        <f t="shared" si="283"/>
        <v>0</v>
      </c>
      <c r="CT103" s="98">
        <f t="shared" si="283"/>
        <v>0</v>
      </c>
      <c r="CU103" s="98">
        <f t="shared" si="283"/>
        <v>0</v>
      </c>
      <c r="CV103" s="98">
        <f t="shared" si="283"/>
        <v>0</v>
      </c>
      <c r="CW103" s="98">
        <f t="shared" si="283"/>
        <v>0</v>
      </c>
      <c r="CX103" s="98">
        <f t="shared" si="283"/>
        <v>0</v>
      </c>
      <c r="CY103" s="98" t="str">
        <f t="shared" si="283"/>
        <v>-</v>
      </c>
      <c r="CZ103" s="98">
        <f t="shared" si="283"/>
        <v>0</v>
      </c>
      <c r="DA103" s="98">
        <f t="shared" si="283"/>
        <v>0</v>
      </c>
      <c r="DB103" s="98">
        <f t="shared" si="283"/>
        <v>0</v>
      </c>
      <c r="DC103" s="98">
        <f t="shared" si="283"/>
        <v>0</v>
      </c>
      <c r="DD103" s="98">
        <f t="shared" si="283"/>
        <v>0</v>
      </c>
      <c r="DE103" s="98">
        <f t="shared" si="283"/>
        <v>0</v>
      </c>
      <c r="DF103">
        <f t="shared" si="199"/>
        <v>0</v>
      </c>
    </row>
    <row r="104" spans="8:134" ht="15.75">
      <c r="H104" s="64">
        <f>Registration!B105</f>
        <v>95</v>
      </c>
      <c r="I104" s="1" t="str">
        <f>Registration!C105</f>
        <v>player 95</v>
      </c>
      <c r="J104" s="98">
        <f t="shared" ref="J104:AO104" si="284">IF(ROW()=COLUMN(),"-",(COUNTIF(G1_1,$H104)*COUNTIF(G1_1,J$7))+(COUNTIF(G1_2,$H104)*COUNTIF(G1_2,J$7))+(COUNTIF(G1_3,$H104)*COUNTIF(G1_3,J$7))+(COUNTIF(G1_4,$H104)*COUNTIF(G1_4,J$7))+(COUNTIF(G1_5,$H104)*COUNTIF(G1_5,J$7))+(COUNTIF(G1_6,$H104)*COUNTIF(G1_6,J$7))+(COUNTIF(G1_7,$H104)*COUNTIF(G1_7,J$7))+(COUNTIF(G1_8,$H104)*COUNTIF(G1_8,J$7))+(COUNTIF(G1_9,$H104)*COUNTIF(G1_9,J$7))+(COUNTIF(G1_10,$H104)*COUNTIF(G1_10,J$7))+(COUNTIF(G2_1,$H104)*COUNTIF(G2_1,J$7))+(COUNTIF(G2_2,$H104)*COUNTIF(G2_2,J$7))+(COUNTIF(G2_3,$H104)*COUNTIF(G2_3,J$7))+(COUNTIF(G2_4,$H104)*COUNTIF(G2_4,J$7))+(COUNTIF(G2_5,$H104)*COUNTIF(G2_5,J$7))+(COUNTIF(G2_6,$H104)*COUNTIF(G2_6,J$7))+(COUNTIF(G2_7,$H104)*COUNTIF(G2_7,J$7))+(COUNTIF(G2_8,$H104)*COUNTIF(G2_8,J$7))+(COUNTIF(G2_9,$H104)*COUNTIF(G2_9,J$7))+(COUNTIF(G2_10,$H104)*COUNTIF(G2_10,J$7))+J210)</f>
        <v>0</v>
      </c>
      <c r="K104" s="98">
        <f t="shared" si="284"/>
        <v>0</v>
      </c>
      <c r="L104" s="98">
        <f t="shared" si="284"/>
        <v>0</v>
      </c>
      <c r="M104" s="98">
        <f t="shared" si="284"/>
        <v>0</v>
      </c>
      <c r="N104" s="98">
        <f t="shared" si="284"/>
        <v>0</v>
      </c>
      <c r="O104" s="98">
        <f t="shared" si="284"/>
        <v>0</v>
      </c>
      <c r="P104" s="98">
        <f t="shared" si="284"/>
        <v>0</v>
      </c>
      <c r="Q104" s="98">
        <f t="shared" si="284"/>
        <v>0</v>
      </c>
      <c r="R104" s="98">
        <f t="shared" si="284"/>
        <v>0</v>
      </c>
      <c r="S104" s="98">
        <f t="shared" si="284"/>
        <v>0</v>
      </c>
      <c r="T104" s="98">
        <f t="shared" si="284"/>
        <v>0</v>
      </c>
      <c r="U104" s="98">
        <f t="shared" si="284"/>
        <v>0</v>
      </c>
      <c r="V104" s="98">
        <f t="shared" si="284"/>
        <v>0</v>
      </c>
      <c r="W104" s="98">
        <f t="shared" si="284"/>
        <v>0</v>
      </c>
      <c r="X104" s="98">
        <f t="shared" si="284"/>
        <v>0</v>
      </c>
      <c r="Y104" s="98">
        <f t="shared" si="284"/>
        <v>0</v>
      </c>
      <c r="Z104" s="98">
        <f t="shared" si="284"/>
        <v>0</v>
      </c>
      <c r="AA104" s="98">
        <f t="shared" si="284"/>
        <v>0</v>
      </c>
      <c r="AB104" s="98">
        <f t="shared" si="284"/>
        <v>0</v>
      </c>
      <c r="AC104" s="98">
        <f t="shared" si="284"/>
        <v>0</v>
      </c>
      <c r="AD104" s="98">
        <f t="shared" si="284"/>
        <v>0</v>
      </c>
      <c r="AE104" s="98">
        <f t="shared" si="284"/>
        <v>0</v>
      </c>
      <c r="AF104" s="98">
        <f t="shared" si="284"/>
        <v>0</v>
      </c>
      <c r="AG104" s="98">
        <f t="shared" si="284"/>
        <v>0</v>
      </c>
      <c r="AH104" s="98">
        <f t="shared" si="284"/>
        <v>0</v>
      </c>
      <c r="AI104" s="98">
        <f t="shared" si="284"/>
        <v>0</v>
      </c>
      <c r="AJ104" s="98">
        <f t="shared" si="284"/>
        <v>0</v>
      </c>
      <c r="AK104" s="98">
        <f t="shared" si="284"/>
        <v>0</v>
      </c>
      <c r="AL104" s="98">
        <f t="shared" si="284"/>
        <v>0</v>
      </c>
      <c r="AM104" s="98">
        <f t="shared" si="284"/>
        <v>0</v>
      </c>
      <c r="AN104" s="98">
        <f t="shared" si="284"/>
        <v>0</v>
      </c>
      <c r="AO104" s="98">
        <f t="shared" si="284"/>
        <v>0</v>
      </c>
      <c r="AP104" s="98">
        <f t="shared" ref="AP104:BU104" si="285">IF(ROW()=COLUMN(),"-",(COUNTIF(G1_1,$H104)*COUNTIF(G1_1,AP$7))+(COUNTIF(G1_2,$H104)*COUNTIF(G1_2,AP$7))+(COUNTIF(G1_3,$H104)*COUNTIF(G1_3,AP$7))+(COUNTIF(G1_4,$H104)*COUNTIF(G1_4,AP$7))+(COUNTIF(G1_5,$H104)*COUNTIF(G1_5,AP$7))+(COUNTIF(G1_6,$H104)*COUNTIF(G1_6,AP$7))+(COUNTIF(G1_7,$H104)*COUNTIF(G1_7,AP$7))+(COUNTIF(G1_8,$H104)*COUNTIF(G1_8,AP$7))+(COUNTIF(G1_9,$H104)*COUNTIF(G1_9,AP$7))+(COUNTIF(G1_10,$H104)*COUNTIF(G1_10,AP$7))+(COUNTIF(G2_1,$H104)*COUNTIF(G2_1,AP$7))+(COUNTIF(G2_2,$H104)*COUNTIF(G2_2,AP$7))+(COUNTIF(G2_3,$H104)*COUNTIF(G2_3,AP$7))+(COUNTIF(G2_4,$H104)*COUNTIF(G2_4,AP$7))+(COUNTIF(G2_5,$H104)*COUNTIF(G2_5,AP$7))+(COUNTIF(G2_6,$H104)*COUNTIF(G2_6,AP$7))+(COUNTIF(G2_7,$H104)*COUNTIF(G2_7,AP$7))+(COUNTIF(G2_8,$H104)*COUNTIF(G2_8,AP$7))+(COUNTIF(G2_9,$H104)*COUNTIF(G2_9,AP$7))+(COUNTIF(G2_10,$H104)*COUNTIF(G2_10,AP$7))+AP210)</f>
        <v>0</v>
      </c>
      <c r="AQ104" s="98">
        <f t="shared" si="285"/>
        <v>0</v>
      </c>
      <c r="AR104" s="98">
        <f t="shared" si="285"/>
        <v>0</v>
      </c>
      <c r="AS104" s="98">
        <f t="shared" si="285"/>
        <v>0</v>
      </c>
      <c r="AT104" s="98">
        <f t="shared" si="285"/>
        <v>0</v>
      </c>
      <c r="AU104" s="98">
        <f t="shared" si="285"/>
        <v>0</v>
      </c>
      <c r="AV104" s="98">
        <f t="shared" si="285"/>
        <v>0</v>
      </c>
      <c r="AW104" s="98">
        <f t="shared" si="285"/>
        <v>0</v>
      </c>
      <c r="AX104" s="98">
        <f t="shared" si="285"/>
        <v>0</v>
      </c>
      <c r="AY104" s="98">
        <f t="shared" si="285"/>
        <v>0</v>
      </c>
      <c r="AZ104" s="98">
        <f t="shared" si="285"/>
        <v>0</v>
      </c>
      <c r="BA104" s="98">
        <f t="shared" si="285"/>
        <v>0</v>
      </c>
      <c r="BB104" s="98">
        <f t="shared" si="285"/>
        <v>0</v>
      </c>
      <c r="BC104" s="98">
        <f t="shared" si="285"/>
        <v>0</v>
      </c>
      <c r="BD104" s="98">
        <f t="shared" si="285"/>
        <v>0</v>
      </c>
      <c r="BE104" s="98">
        <f t="shared" si="285"/>
        <v>0</v>
      </c>
      <c r="BF104" s="98">
        <f t="shared" si="285"/>
        <v>0</v>
      </c>
      <c r="BG104" s="98">
        <f t="shared" si="285"/>
        <v>0</v>
      </c>
      <c r="BH104" s="98">
        <f t="shared" si="285"/>
        <v>0</v>
      </c>
      <c r="BI104" s="98">
        <f t="shared" si="285"/>
        <v>0</v>
      </c>
      <c r="BJ104" s="98">
        <f t="shared" si="285"/>
        <v>0</v>
      </c>
      <c r="BK104" s="98">
        <f t="shared" si="285"/>
        <v>0</v>
      </c>
      <c r="BL104" s="98">
        <f t="shared" si="285"/>
        <v>0</v>
      </c>
      <c r="BM104" s="98">
        <f t="shared" si="285"/>
        <v>0</v>
      </c>
      <c r="BN104" s="98">
        <f t="shared" si="285"/>
        <v>0</v>
      </c>
      <c r="BO104" s="98">
        <f t="shared" si="285"/>
        <v>0</v>
      </c>
      <c r="BP104" s="98">
        <f t="shared" si="285"/>
        <v>0</v>
      </c>
      <c r="BQ104" s="98">
        <f t="shared" si="285"/>
        <v>0</v>
      </c>
      <c r="BR104" s="98">
        <f t="shared" si="285"/>
        <v>0</v>
      </c>
      <c r="BS104" s="98">
        <f t="shared" si="285"/>
        <v>0</v>
      </c>
      <c r="BT104" s="98">
        <f t="shared" si="285"/>
        <v>0</v>
      </c>
      <c r="BU104" s="98">
        <f t="shared" si="285"/>
        <v>0</v>
      </c>
      <c r="BV104" s="98">
        <f t="shared" ref="BV104:DE104" si="286">IF(ROW()=COLUMN(),"-",(COUNTIF(G1_1,$H104)*COUNTIF(G1_1,BV$7))+(COUNTIF(G1_2,$H104)*COUNTIF(G1_2,BV$7))+(COUNTIF(G1_3,$H104)*COUNTIF(G1_3,BV$7))+(COUNTIF(G1_4,$H104)*COUNTIF(G1_4,BV$7))+(COUNTIF(G1_5,$H104)*COUNTIF(G1_5,BV$7))+(COUNTIF(G1_6,$H104)*COUNTIF(G1_6,BV$7))+(COUNTIF(G1_7,$H104)*COUNTIF(G1_7,BV$7))+(COUNTIF(G1_8,$H104)*COUNTIF(G1_8,BV$7))+(COUNTIF(G1_9,$H104)*COUNTIF(G1_9,BV$7))+(COUNTIF(G1_10,$H104)*COUNTIF(G1_10,BV$7))+(COUNTIF(G2_1,$H104)*COUNTIF(G2_1,BV$7))+(COUNTIF(G2_2,$H104)*COUNTIF(G2_2,BV$7))+(COUNTIF(G2_3,$H104)*COUNTIF(G2_3,BV$7))+(COUNTIF(G2_4,$H104)*COUNTIF(G2_4,BV$7))+(COUNTIF(G2_5,$H104)*COUNTIF(G2_5,BV$7))+(COUNTIF(G2_6,$H104)*COUNTIF(G2_6,BV$7))+(COUNTIF(G2_7,$H104)*COUNTIF(G2_7,BV$7))+(COUNTIF(G2_8,$H104)*COUNTIF(G2_8,BV$7))+(COUNTIF(G2_9,$H104)*COUNTIF(G2_9,BV$7))+(COUNTIF(G2_10,$H104)*COUNTIF(G2_10,BV$7))+BV210)</f>
        <v>0</v>
      </c>
      <c r="BW104" s="98">
        <f t="shared" si="286"/>
        <v>0</v>
      </c>
      <c r="BX104" s="98">
        <f t="shared" si="286"/>
        <v>0</v>
      </c>
      <c r="BY104" s="98">
        <f t="shared" si="286"/>
        <v>0</v>
      </c>
      <c r="BZ104" s="98">
        <f t="shared" si="286"/>
        <v>0</v>
      </c>
      <c r="CA104" s="98">
        <f t="shared" si="286"/>
        <v>0</v>
      </c>
      <c r="CB104" s="98">
        <f t="shared" si="286"/>
        <v>0</v>
      </c>
      <c r="CC104" s="98">
        <f t="shared" si="286"/>
        <v>0</v>
      </c>
      <c r="CD104" s="98">
        <f t="shared" si="286"/>
        <v>0</v>
      </c>
      <c r="CE104" s="98">
        <f t="shared" si="286"/>
        <v>0</v>
      </c>
      <c r="CF104" s="98">
        <f t="shared" si="286"/>
        <v>0</v>
      </c>
      <c r="CG104" s="98">
        <f t="shared" si="286"/>
        <v>0</v>
      </c>
      <c r="CH104" s="98">
        <f t="shared" si="286"/>
        <v>0</v>
      </c>
      <c r="CI104" s="98">
        <f t="shared" si="286"/>
        <v>0</v>
      </c>
      <c r="CJ104" s="98">
        <f t="shared" si="286"/>
        <v>0</v>
      </c>
      <c r="CK104" s="98">
        <f t="shared" si="286"/>
        <v>0</v>
      </c>
      <c r="CL104" s="98">
        <f t="shared" si="286"/>
        <v>0</v>
      </c>
      <c r="CM104" s="98">
        <f t="shared" si="286"/>
        <v>0</v>
      </c>
      <c r="CN104" s="98">
        <f t="shared" si="286"/>
        <v>0</v>
      </c>
      <c r="CO104" s="98">
        <f t="shared" si="286"/>
        <v>0</v>
      </c>
      <c r="CP104" s="98">
        <f t="shared" si="286"/>
        <v>0</v>
      </c>
      <c r="CQ104" s="98">
        <f t="shared" si="286"/>
        <v>0</v>
      </c>
      <c r="CR104" s="98">
        <f t="shared" si="286"/>
        <v>0</v>
      </c>
      <c r="CS104" s="98">
        <f t="shared" si="286"/>
        <v>0</v>
      </c>
      <c r="CT104" s="98">
        <f t="shared" si="286"/>
        <v>0</v>
      </c>
      <c r="CU104" s="98">
        <f t="shared" si="286"/>
        <v>0</v>
      </c>
      <c r="CV104" s="98">
        <f t="shared" si="286"/>
        <v>0</v>
      </c>
      <c r="CW104" s="98">
        <f t="shared" si="286"/>
        <v>0</v>
      </c>
      <c r="CX104" s="98">
        <f t="shared" si="286"/>
        <v>0</v>
      </c>
      <c r="CY104" s="98">
        <f t="shared" si="286"/>
        <v>0</v>
      </c>
      <c r="CZ104" s="98" t="str">
        <f t="shared" si="286"/>
        <v>-</v>
      </c>
      <c r="DA104" s="98">
        <f t="shared" si="286"/>
        <v>0</v>
      </c>
      <c r="DB104" s="98">
        <f t="shared" si="286"/>
        <v>0</v>
      </c>
      <c r="DC104" s="98">
        <f t="shared" si="286"/>
        <v>0</v>
      </c>
      <c r="DD104" s="98">
        <f t="shared" si="286"/>
        <v>0</v>
      </c>
      <c r="DE104" s="98">
        <f t="shared" si="286"/>
        <v>0</v>
      </c>
      <c r="DF104">
        <f t="shared" si="199"/>
        <v>0</v>
      </c>
    </row>
    <row r="105" spans="8:134" ht="15.75">
      <c r="H105" s="64">
        <f>Registration!B106</f>
        <v>96</v>
      </c>
      <c r="I105" s="1" t="str">
        <f>Registration!C106</f>
        <v>player 96</v>
      </c>
      <c r="J105" s="98">
        <f t="shared" ref="J105:AO105" si="287">IF(ROW()=COLUMN(),"-",(COUNTIF(G1_1,$H105)*COUNTIF(G1_1,J$7))+(COUNTIF(G1_2,$H105)*COUNTIF(G1_2,J$7))+(COUNTIF(G1_3,$H105)*COUNTIF(G1_3,J$7))+(COUNTIF(G1_4,$H105)*COUNTIF(G1_4,J$7))+(COUNTIF(G1_5,$H105)*COUNTIF(G1_5,J$7))+(COUNTIF(G1_6,$H105)*COUNTIF(G1_6,J$7))+(COUNTIF(G1_7,$H105)*COUNTIF(G1_7,J$7))+(COUNTIF(G1_8,$H105)*COUNTIF(G1_8,J$7))+(COUNTIF(G1_9,$H105)*COUNTIF(G1_9,J$7))+(COUNTIF(G1_10,$H105)*COUNTIF(G1_10,J$7))+(COUNTIF(G2_1,$H105)*COUNTIF(G2_1,J$7))+(COUNTIF(G2_2,$H105)*COUNTIF(G2_2,J$7))+(COUNTIF(G2_3,$H105)*COUNTIF(G2_3,J$7))+(COUNTIF(G2_4,$H105)*COUNTIF(G2_4,J$7))+(COUNTIF(G2_5,$H105)*COUNTIF(G2_5,J$7))+(COUNTIF(G2_6,$H105)*COUNTIF(G2_6,J$7))+(COUNTIF(G2_7,$H105)*COUNTIF(G2_7,J$7))+(COUNTIF(G2_8,$H105)*COUNTIF(G2_8,J$7))+(COUNTIF(G2_9,$H105)*COUNTIF(G2_9,J$7))+(COUNTIF(G2_10,$H105)*COUNTIF(G2_10,J$7))+J211)</f>
        <v>0</v>
      </c>
      <c r="K105" s="98">
        <f t="shared" si="287"/>
        <v>0</v>
      </c>
      <c r="L105" s="98">
        <f t="shared" si="287"/>
        <v>0</v>
      </c>
      <c r="M105" s="98">
        <f t="shared" si="287"/>
        <v>0</v>
      </c>
      <c r="N105" s="98">
        <f t="shared" si="287"/>
        <v>0</v>
      </c>
      <c r="O105" s="98">
        <f t="shared" si="287"/>
        <v>0</v>
      </c>
      <c r="P105" s="98">
        <f t="shared" si="287"/>
        <v>0</v>
      </c>
      <c r="Q105" s="98">
        <f t="shared" si="287"/>
        <v>0</v>
      </c>
      <c r="R105" s="98">
        <f t="shared" si="287"/>
        <v>0</v>
      </c>
      <c r="S105" s="98">
        <f t="shared" si="287"/>
        <v>0</v>
      </c>
      <c r="T105" s="98">
        <f t="shared" si="287"/>
        <v>0</v>
      </c>
      <c r="U105" s="98">
        <f t="shared" si="287"/>
        <v>0</v>
      </c>
      <c r="V105" s="98">
        <f t="shared" si="287"/>
        <v>0</v>
      </c>
      <c r="W105" s="98">
        <f t="shared" si="287"/>
        <v>0</v>
      </c>
      <c r="X105" s="98">
        <f t="shared" si="287"/>
        <v>0</v>
      </c>
      <c r="Y105" s="98">
        <f t="shared" si="287"/>
        <v>0</v>
      </c>
      <c r="Z105" s="98">
        <f t="shared" si="287"/>
        <v>0</v>
      </c>
      <c r="AA105" s="98">
        <f t="shared" si="287"/>
        <v>0</v>
      </c>
      <c r="AB105" s="98">
        <f t="shared" si="287"/>
        <v>0</v>
      </c>
      <c r="AC105" s="98">
        <f t="shared" si="287"/>
        <v>0</v>
      </c>
      <c r="AD105" s="98">
        <f t="shared" si="287"/>
        <v>0</v>
      </c>
      <c r="AE105" s="98">
        <f t="shared" si="287"/>
        <v>0</v>
      </c>
      <c r="AF105" s="98">
        <f t="shared" si="287"/>
        <v>0</v>
      </c>
      <c r="AG105" s="98">
        <f t="shared" si="287"/>
        <v>0</v>
      </c>
      <c r="AH105" s="98">
        <f t="shared" si="287"/>
        <v>0</v>
      </c>
      <c r="AI105" s="98">
        <f t="shared" si="287"/>
        <v>0</v>
      </c>
      <c r="AJ105" s="98">
        <f t="shared" si="287"/>
        <v>0</v>
      </c>
      <c r="AK105" s="98">
        <f t="shared" si="287"/>
        <v>0</v>
      </c>
      <c r="AL105" s="98">
        <f t="shared" si="287"/>
        <v>0</v>
      </c>
      <c r="AM105" s="98">
        <f t="shared" si="287"/>
        <v>0</v>
      </c>
      <c r="AN105" s="98">
        <f t="shared" si="287"/>
        <v>0</v>
      </c>
      <c r="AO105" s="98">
        <f t="shared" si="287"/>
        <v>0</v>
      </c>
      <c r="AP105" s="98">
        <f t="shared" ref="AP105:BU105" si="288">IF(ROW()=COLUMN(),"-",(COUNTIF(G1_1,$H105)*COUNTIF(G1_1,AP$7))+(COUNTIF(G1_2,$H105)*COUNTIF(G1_2,AP$7))+(COUNTIF(G1_3,$H105)*COUNTIF(G1_3,AP$7))+(COUNTIF(G1_4,$H105)*COUNTIF(G1_4,AP$7))+(COUNTIF(G1_5,$H105)*COUNTIF(G1_5,AP$7))+(COUNTIF(G1_6,$H105)*COUNTIF(G1_6,AP$7))+(COUNTIF(G1_7,$H105)*COUNTIF(G1_7,AP$7))+(COUNTIF(G1_8,$H105)*COUNTIF(G1_8,AP$7))+(COUNTIF(G1_9,$H105)*COUNTIF(G1_9,AP$7))+(COUNTIF(G1_10,$H105)*COUNTIF(G1_10,AP$7))+(COUNTIF(G2_1,$H105)*COUNTIF(G2_1,AP$7))+(COUNTIF(G2_2,$H105)*COUNTIF(G2_2,AP$7))+(COUNTIF(G2_3,$H105)*COUNTIF(G2_3,AP$7))+(COUNTIF(G2_4,$H105)*COUNTIF(G2_4,AP$7))+(COUNTIF(G2_5,$H105)*COUNTIF(G2_5,AP$7))+(COUNTIF(G2_6,$H105)*COUNTIF(G2_6,AP$7))+(COUNTIF(G2_7,$H105)*COUNTIF(G2_7,AP$7))+(COUNTIF(G2_8,$H105)*COUNTIF(G2_8,AP$7))+(COUNTIF(G2_9,$H105)*COUNTIF(G2_9,AP$7))+(COUNTIF(G2_10,$H105)*COUNTIF(G2_10,AP$7))+AP211)</f>
        <v>0</v>
      </c>
      <c r="AQ105" s="98">
        <f t="shared" si="288"/>
        <v>0</v>
      </c>
      <c r="AR105" s="98">
        <f t="shared" si="288"/>
        <v>0</v>
      </c>
      <c r="AS105" s="98">
        <f t="shared" si="288"/>
        <v>0</v>
      </c>
      <c r="AT105" s="98">
        <f t="shared" si="288"/>
        <v>0</v>
      </c>
      <c r="AU105" s="98">
        <f t="shared" si="288"/>
        <v>0</v>
      </c>
      <c r="AV105" s="98">
        <f t="shared" si="288"/>
        <v>0</v>
      </c>
      <c r="AW105" s="98">
        <f t="shared" si="288"/>
        <v>0</v>
      </c>
      <c r="AX105" s="98">
        <f t="shared" si="288"/>
        <v>0</v>
      </c>
      <c r="AY105" s="98">
        <f t="shared" si="288"/>
        <v>0</v>
      </c>
      <c r="AZ105" s="98">
        <f t="shared" si="288"/>
        <v>0</v>
      </c>
      <c r="BA105" s="98">
        <f t="shared" si="288"/>
        <v>0</v>
      </c>
      <c r="BB105" s="98">
        <f t="shared" si="288"/>
        <v>0</v>
      </c>
      <c r="BC105" s="98">
        <f t="shared" si="288"/>
        <v>0</v>
      </c>
      <c r="BD105" s="98">
        <f t="shared" si="288"/>
        <v>0</v>
      </c>
      <c r="BE105" s="98">
        <f t="shared" si="288"/>
        <v>0</v>
      </c>
      <c r="BF105" s="98">
        <f t="shared" si="288"/>
        <v>0</v>
      </c>
      <c r="BG105" s="98">
        <f t="shared" si="288"/>
        <v>0</v>
      </c>
      <c r="BH105" s="98">
        <f t="shared" si="288"/>
        <v>0</v>
      </c>
      <c r="BI105" s="98">
        <f t="shared" si="288"/>
        <v>0</v>
      </c>
      <c r="BJ105" s="98">
        <f t="shared" si="288"/>
        <v>0</v>
      </c>
      <c r="BK105" s="98">
        <f t="shared" si="288"/>
        <v>0</v>
      </c>
      <c r="BL105" s="98">
        <f t="shared" si="288"/>
        <v>0</v>
      </c>
      <c r="BM105" s="98">
        <f t="shared" si="288"/>
        <v>0</v>
      </c>
      <c r="BN105" s="98">
        <f t="shared" si="288"/>
        <v>0</v>
      </c>
      <c r="BO105" s="98">
        <f t="shared" si="288"/>
        <v>0</v>
      </c>
      <c r="BP105" s="98">
        <f t="shared" si="288"/>
        <v>0</v>
      </c>
      <c r="BQ105" s="98">
        <f t="shared" si="288"/>
        <v>0</v>
      </c>
      <c r="BR105" s="98">
        <f t="shared" si="288"/>
        <v>0</v>
      </c>
      <c r="BS105" s="98">
        <f t="shared" si="288"/>
        <v>0</v>
      </c>
      <c r="BT105" s="98">
        <f t="shared" si="288"/>
        <v>0</v>
      </c>
      <c r="BU105" s="98">
        <f t="shared" si="288"/>
        <v>0</v>
      </c>
      <c r="BV105" s="98">
        <f t="shared" ref="BV105:DE105" si="289">IF(ROW()=COLUMN(),"-",(COUNTIF(G1_1,$H105)*COUNTIF(G1_1,BV$7))+(COUNTIF(G1_2,$H105)*COUNTIF(G1_2,BV$7))+(COUNTIF(G1_3,$H105)*COUNTIF(G1_3,BV$7))+(COUNTIF(G1_4,$H105)*COUNTIF(G1_4,BV$7))+(COUNTIF(G1_5,$H105)*COUNTIF(G1_5,BV$7))+(COUNTIF(G1_6,$H105)*COUNTIF(G1_6,BV$7))+(COUNTIF(G1_7,$H105)*COUNTIF(G1_7,BV$7))+(COUNTIF(G1_8,$H105)*COUNTIF(G1_8,BV$7))+(COUNTIF(G1_9,$H105)*COUNTIF(G1_9,BV$7))+(COUNTIF(G1_10,$H105)*COUNTIF(G1_10,BV$7))+(COUNTIF(G2_1,$H105)*COUNTIF(G2_1,BV$7))+(COUNTIF(G2_2,$H105)*COUNTIF(G2_2,BV$7))+(COUNTIF(G2_3,$H105)*COUNTIF(G2_3,BV$7))+(COUNTIF(G2_4,$H105)*COUNTIF(G2_4,BV$7))+(COUNTIF(G2_5,$H105)*COUNTIF(G2_5,BV$7))+(COUNTIF(G2_6,$H105)*COUNTIF(G2_6,BV$7))+(COUNTIF(G2_7,$H105)*COUNTIF(G2_7,BV$7))+(COUNTIF(G2_8,$H105)*COUNTIF(G2_8,BV$7))+(COUNTIF(G2_9,$H105)*COUNTIF(G2_9,BV$7))+(COUNTIF(G2_10,$H105)*COUNTIF(G2_10,BV$7))+BV211)</f>
        <v>0</v>
      </c>
      <c r="BW105" s="98">
        <f t="shared" si="289"/>
        <v>0</v>
      </c>
      <c r="BX105" s="98">
        <f t="shared" si="289"/>
        <v>0</v>
      </c>
      <c r="BY105" s="98">
        <f t="shared" si="289"/>
        <v>0</v>
      </c>
      <c r="BZ105" s="98">
        <f t="shared" si="289"/>
        <v>0</v>
      </c>
      <c r="CA105" s="98">
        <f t="shared" si="289"/>
        <v>0</v>
      </c>
      <c r="CB105" s="98">
        <f t="shared" si="289"/>
        <v>0</v>
      </c>
      <c r="CC105" s="98">
        <f t="shared" si="289"/>
        <v>0</v>
      </c>
      <c r="CD105" s="98">
        <f t="shared" si="289"/>
        <v>0</v>
      </c>
      <c r="CE105" s="98">
        <f t="shared" si="289"/>
        <v>0</v>
      </c>
      <c r="CF105" s="98">
        <f t="shared" si="289"/>
        <v>0</v>
      </c>
      <c r="CG105" s="98">
        <f t="shared" si="289"/>
        <v>0</v>
      </c>
      <c r="CH105" s="98">
        <f t="shared" si="289"/>
        <v>0</v>
      </c>
      <c r="CI105" s="98">
        <f t="shared" si="289"/>
        <v>0</v>
      </c>
      <c r="CJ105" s="98">
        <f t="shared" si="289"/>
        <v>0</v>
      </c>
      <c r="CK105" s="98">
        <f t="shared" si="289"/>
        <v>0</v>
      </c>
      <c r="CL105" s="98">
        <f t="shared" si="289"/>
        <v>0</v>
      </c>
      <c r="CM105" s="98">
        <f t="shared" si="289"/>
        <v>0</v>
      </c>
      <c r="CN105" s="98">
        <f t="shared" si="289"/>
        <v>0</v>
      </c>
      <c r="CO105" s="98">
        <f t="shared" si="289"/>
        <v>0</v>
      </c>
      <c r="CP105" s="98">
        <f t="shared" si="289"/>
        <v>0</v>
      </c>
      <c r="CQ105" s="98">
        <f t="shared" si="289"/>
        <v>0</v>
      </c>
      <c r="CR105" s="98">
        <f t="shared" si="289"/>
        <v>0</v>
      </c>
      <c r="CS105" s="98">
        <f t="shared" si="289"/>
        <v>0</v>
      </c>
      <c r="CT105" s="98">
        <f t="shared" si="289"/>
        <v>0</v>
      </c>
      <c r="CU105" s="98">
        <f t="shared" si="289"/>
        <v>0</v>
      </c>
      <c r="CV105" s="98">
        <f t="shared" si="289"/>
        <v>0</v>
      </c>
      <c r="CW105" s="98">
        <f t="shared" si="289"/>
        <v>0</v>
      </c>
      <c r="CX105" s="98">
        <f t="shared" si="289"/>
        <v>0</v>
      </c>
      <c r="CY105" s="98">
        <f t="shared" si="289"/>
        <v>0</v>
      </c>
      <c r="CZ105" s="98">
        <f t="shared" si="289"/>
        <v>0</v>
      </c>
      <c r="DA105" s="98" t="str">
        <f t="shared" si="289"/>
        <v>-</v>
      </c>
      <c r="DB105" s="98">
        <f t="shared" si="289"/>
        <v>0</v>
      </c>
      <c r="DC105" s="98">
        <f t="shared" si="289"/>
        <v>0</v>
      </c>
      <c r="DD105" s="98">
        <f t="shared" si="289"/>
        <v>0</v>
      </c>
      <c r="DE105" s="98">
        <f t="shared" si="289"/>
        <v>0</v>
      </c>
      <c r="DF105">
        <f t="shared" si="199"/>
        <v>0</v>
      </c>
    </row>
    <row r="106" spans="8:134" ht="15.75">
      <c r="H106" s="64">
        <f>Registration!B107</f>
        <v>97</v>
      </c>
      <c r="I106" s="1" t="str">
        <f>Registration!C107</f>
        <v>player 97</v>
      </c>
      <c r="J106" s="98">
        <f t="shared" ref="J106:AO106" si="290">IF(ROW()=COLUMN(),"-",(COUNTIF(G1_1,$H106)*COUNTIF(G1_1,J$7))+(COUNTIF(G1_2,$H106)*COUNTIF(G1_2,J$7))+(COUNTIF(G1_3,$H106)*COUNTIF(G1_3,J$7))+(COUNTIF(G1_4,$H106)*COUNTIF(G1_4,J$7))+(COUNTIF(G1_5,$H106)*COUNTIF(G1_5,J$7))+(COUNTIF(G1_6,$H106)*COUNTIF(G1_6,J$7))+(COUNTIF(G1_7,$H106)*COUNTIF(G1_7,J$7))+(COUNTIF(G1_8,$H106)*COUNTIF(G1_8,J$7))+(COUNTIF(G1_9,$H106)*COUNTIF(G1_9,J$7))+(COUNTIF(G1_10,$H106)*COUNTIF(G1_10,J$7))+(COUNTIF(G2_1,$H106)*COUNTIF(G2_1,J$7))+(COUNTIF(G2_2,$H106)*COUNTIF(G2_2,J$7))+(COUNTIF(G2_3,$H106)*COUNTIF(G2_3,J$7))+(COUNTIF(G2_4,$H106)*COUNTIF(G2_4,J$7))+(COUNTIF(G2_5,$H106)*COUNTIF(G2_5,J$7))+(COUNTIF(G2_6,$H106)*COUNTIF(G2_6,J$7))+(COUNTIF(G2_7,$H106)*COUNTIF(G2_7,J$7))+(COUNTIF(G2_8,$H106)*COUNTIF(G2_8,J$7))+(COUNTIF(G2_9,$H106)*COUNTIF(G2_9,J$7))+(COUNTIF(G2_10,$H106)*COUNTIF(G2_10,J$7))+J212)</f>
        <v>0</v>
      </c>
      <c r="K106" s="98">
        <f t="shared" si="290"/>
        <v>0</v>
      </c>
      <c r="L106" s="98">
        <f t="shared" si="290"/>
        <v>0</v>
      </c>
      <c r="M106" s="98">
        <f t="shared" si="290"/>
        <v>0</v>
      </c>
      <c r="N106" s="98">
        <f t="shared" si="290"/>
        <v>0</v>
      </c>
      <c r="O106" s="98">
        <f t="shared" si="290"/>
        <v>0</v>
      </c>
      <c r="P106" s="98">
        <f t="shared" si="290"/>
        <v>0</v>
      </c>
      <c r="Q106" s="98">
        <f t="shared" si="290"/>
        <v>0</v>
      </c>
      <c r="R106" s="98">
        <f t="shared" si="290"/>
        <v>0</v>
      </c>
      <c r="S106" s="98">
        <f t="shared" si="290"/>
        <v>0</v>
      </c>
      <c r="T106" s="98">
        <f t="shared" si="290"/>
        <v>0</v>
      </c>
      <c r="U106" s="98">
        <f t="shared" si="290"/>
        <v>0</v>
      </c>
      <c r="V106" s="98">
        <f t="shared" si="290"/>
        <v>0</v>
      </c>
      <c r="W106" s="98">
        <f t="shared" si="290"/>
        <v>0</v>
      </c>
      <c r="X106" s="98">
        <f t="shared" si="290"/>
        <v>0</v>
      </c>
      <c r="Y106" s="98">
        <f t="shared" si="290"/>
        <v>0</v>
      </c>
      <c r="Z106" s="98">
        <f t="shared" si="290"/>
        <v>0</v>
      </c>
      <c r="AA106" s="98">
        <f t="shared" si="290"/>
        <v>0</v>
      </c>
      <c r="AB106" s="98">
        <f t="shared" si="290"/>
        <v>0</v>
      </c>
      <c r="AC106" s="98">
        <f t="shared" si="290"/>
        <v>0</v>
      </c>
      <c r="AD106" s="98">
        <f t="shared" si="290"/>
        <v>0</v>
      </c>
      <c r="AE106" s="98">
        <f t="shared" si="290"/>
        <v>0</v>
      </c>
      <c r="AF106" s="98">
        <f t="shared" si="290"/>
        <v>0</v>
      </c>
      <c r="AG106" s="98">
        <f t="shared" si="290"/>
        <v>0</v>
      </c>
      <c r="AH106" s="98">
        <f t="shared" si="290"/>
        <v>0</v>
      </c>
      <c r="AI106" s="98">
        <f t="shared" si="290"/>
        <v>0</v>
      </c>
      <c r="AJ106" s="98">
        <f t="shared" si="290"/>
        <v>0</v>
      </c>
      <c r="AK106" s="98">
        <f t="shared" si="290"/>
        <v>0</v>
      </c>
      <c r="AL106" s="98">
        <f t="shared" si="290"/>
        <v>0</v>
      </c>
      <c r="AM106" s="98">
        <f t="shared" si="290"/>
        <v>0</v>
      </c>
      <c r="AN106" s="98">
        <f t="shared" si="290"/>
        <v>0</v>
      </c>
      <c r="AO106" s="98">
        <f t="shared" si="290"/>
        <v>0</v>
      </c>
      <c r="AP106" s="98">
        <f t="shared" ref="AP106:BU106" si="291">IF(ROW()=COLUMN(),"-",(COUNTIF(G1_1,$H106)*COUNTIF(G1_1,AP$7))+(COUNTIF(G1_2,$H106)*COUNTIF(G1_2,AP$7))+(COUNTIF(G1_3,$H106)*COUNTIF(G1_3,AP$7))+(COUNTIF(G1_4,$H106)*COUNTIF(G1_4,AP$7))+(COUNTIF(G1_5,$H106)*COUNTIF(G1_5,AP$7))+(COUNTIF(G1_6,$H106)*COUNTIF(G1_6,AP$7))+(COUNTIF(G1_7,$H106)*COUNTIF(G1_7,AP$7))+(COUNTIF(G1_8,$H106)*COUNTIF(G1_8,AP$7))+(COUNTIF(G1_9,$H106)*COUNTIF(G1_9,AP$7))+(COUNTIF(G1_10,$H106)*COUNTIF(G1_10,AP$7))+(COUNTIF(G2_1,$H106)*COUNTIF(G2_1,AP$7))+(COUNTIF(G2_2,$H106)*COUNTIF(G2_2,AP$7))+(COUNTIF(G2_3,$H106)*COUNTIF(G2_3,AP$7))+(COUNTIF(G2_4,$H106)*COUNTIF(G2_4,AP$7))+(COUNTIF(G2_5,$H106)*COUNTIF(G2_5,AP$7))+(COUNTIF(G2_6,$H106)*COUNTIF(G2_6,AP$7))+(COUNTIF(G2_7,$H106)*COUNTIF(G2_7,AP$7))+(COUNTIF(G2_8,$H106)*COUNTIF(G2_8,AP$7))+(COUNTIF(G2_9,$H106)*COUNTIF(G2_9,AP$7))+(COUNTIF(G2_10,$H106)*COUNTIF(G2_10,AP$7))+AP212)</f>
        <v>0</v>
      </c>
      <c r="AQ106" s="98">
        <f t="shared" si="291"/>
        <v>0</v>
      </c>
      <c r="AR106" s="98">
        <f t="shared" si="291"/>
        <v>0</v>
      </c>
      <c r="AS106" s="98">
        <f t="shared" si="291"/>
        <v>0</v>
      </c>
      <c r="AT106" s="98">
        <f t="shared" si="291"/>
        <v>0</v>
      </c>
      <c r="AU106" s="98">
        <f t="shared" si="291"/>
        <v>0</v>
      </c>
      <c r="AV106" s="98">
        <f t="shared" si="291"/>
        <v>0</v>
      </c>
      <c r="AW106" s="98">
        <f t="shared" si="291"/>
        <v>0</v>
      </c>
      <c r="AX106" s="98">
        <f t="shared" si="291"/>
        <v>0</v>
      </c>
      <c r="AY106" s="98">
        <f t="shared" si="291"/>
        <v>0</v>
      </c>
      <c r="AZ106" s="98">
        <f t="shared" si="291"/>
        <v>0</v>
      </c>
      <c r="BA106" s="98">
        <f t="shared" si="291"/>
        <v>0</v>
      </c>
      <c r="BB106" s="98">
        <f t="shared" si="291"/>
        <v>0</v>
      </c>
      <c r="BC106" s="98">
        <f t="shared" si="291"/>
        <v>0</v>
      </c>
      <c r="BD106" s="98">
        <f t="shared" si="291"/>
        <v>0</v>
      </c>
      <c r="BE106" s="98">
        <f t="shared" si="291"/>
        <v>0</v>
      </c>
      <c r="BF106" s="98">
        <f t="shared" si="291"/>
        <v>0</v>
      </c>
      <c r="BG106" s="98">
        <f t="shared" si="291"/>
        <v>0</v>
      </c>
      <c r="BH106" s="98">
        <f t="shared" si="291"/>
        <v>0</v>
      </c>
      <c r="BI106" s="98">
        <f t="shared" si="291"/>
        <v>0</v>
      </c>
      <c r="BJ106" s="98">
        <f t="shared" si="291"/>
        <v>0</v>
      </c>
      <c r="BK106" s="98">
        <f t="shared" si="291"/>
        <v>0</v>
      </c>
      <c r="BL106" s="98">
        <f t="shared" si="291"/>
        <v>0</v>
      </c>
      <c r="BM106" s="98">
        <f t="shared" si="291"/>
        <v>0</v>
      </c>
      <c r="BN106" s="98">
        <f t="shared" si="291"/>
        <v>0</v>
      </c>
      <c r="BO106" s="98">
        <f t="shared" si="291"/>
        <v>0</v>
      </c>
      <c r="BP106" s="98">
        <f t="shared" si="291"/>
        <v>0</v>
      </c>
      <c r="BQ106" s="98">
        <f t="shared" si="291"/>
        <v>0</v>
      </c>
      <c r="BR106" s="98">
        <f t="shared" si="291"/>
        <v>0</v>
      </c>
      <c r="BS106" s="98">
        <f t="shared" si="291"/>
        <v>0</v>
      </c>
      <c r="BT106" s="98">
        <f t="shared" si="291"/>
        <v>0</v>
      </c>
      <c r="BU106" s="98">
        <f t="shared" si="291"/>
        <v>0</v>
      </c>
      <c r="BV106" s="98">
        <f t="shared" ref="BV106:DE106" si="292">IF(ROW()=COLUMN(),"-",(COUNTIF(G1_1,$H106)*COUNTIF(G1_1,BV$7))+(COUNTIF(G1_2,$H106)*COUNTIF(G1_2,BV$7))+(COUNTIF(G1_3,$H106)*COUNTIF(G1_3,BV$7))+(COUNTIF(G1_4,$H106)*COUNTIF(G1_4,BV$7))+(COUNTIF(G1_5,$H106)*COUNTIF(G1_5,BV$7))+(COUNTIF(G1_6,$H106)*COUNTIF(G1_6,BV$7))+(COUNTIF(G1_7,$H106)*COUNTIF(G1_7,BV$7))+(COUNTIF(G1_8,$H106)*COUNTIF(G1_8,BV$7))+(COUNTIF(G1_9,$H106)*COUNTIF(G1_9,BV$7))+(COUNTIF(G1_10,$H106)*COUNTIF(G1_10,BV$7))+(COUNTIF(G2_1,$H106)*COUNTIF(G2_1,BV$7))+(COUNTIF(G2_2,$H106)*COUNTIF(G2_2,BV$7))+(COUNTIF(G2_3,$H106)*COUNTIF(G2_3,BV$7))+(COUNTIF(G2_4,$H106)*COUNTIF(G2_4,BV$7))+(COUNTIF(G2_5,$H106)*COUNTIF(G2_5,BV$7))+(COUNTIF(G2_6,$H106)*COUNTIF(G2_6,BV$7))+(COUNTIF(G2_7,$H106)*COUNTIF(G2_7,BV$7))+(COUNTIF(G2_8,$H106)*COUNTIF(G2_8,BV$7))+(COUNTIF(G2_9,$H106)*COUNTIF(G2_9,BV$7))+(COUNTIF(G2_10,$H106)*COUNTIF(G2_10,BV$7))+BV212)</f>
        <v>0</v>
      </c>
      <c r="BW106" s="98">
        <f t="shared" si="292"/>
        <v>0</v>
      </c>
      <c r="BX106" s="98">
        <f t="shared" si="292"/>
        <v>0</v>
      </c>
      <c r="BY106" s="98">
        <f t="shared" si="292"/>
        <v>0</v>
      </c>
      <c r="BZ106" s="98">
        <f t="shared" si="292"/>
        <v>0</v>
      </c>
      <c r="CA106" s="98">
        <f t="shared" si="292"/>
        <v>0</v>
      </c>
      <c r="CB106" s="98">
        <f t="shared" si="292"/>
        <v>0</v>
      </c>
      <c r="CC106" s="98">
        <f t="shared" si="292"/>
        <v>0</v>
      </c>
      <c r="CD106" s="98">
        <f t="shared" si="292"/>
        <v>0</v>
      </c>
      <c r="CE106" s="98">
        <f t="shared" si="292"/>
        <v>0</v>
      </c>
      <c r="CF106" s="98">
        <f t="shared" si="292"/>
        <v>0</v>
      </c>
      <c r="CG106" s="98">
        <f t="shared" si="292"/>
        <v>0</v>
      </c>
      <c r="CH106" s="98">
        <f t="shared" si="292"/>
        <v>0</v>
      </c>
      <c r="CI106" s="98">
        <f t="shared" si="292"/>
        <v>0</v>
      </c>
      <c r="CJ106" s="98">
        <f t="shared" si="292"/>
        <v>0</v>
      </c>
      <c r="CK106" s="98">
        <f t="shared" si="292"/>
        <v>0</v>
      </c>
      <c r="CL106" s="98">
        <f t="shared" si="292"/>
        <v>0</v>
      </c>
      <c r="CM106" s="98">
        <f t="shared" si="292"/>
        <v>0</v>
      </c>
      <c r="CN106" s="98">
        <f t="shared" si="292"/>
        <v>0</v>
      </c>
      <c r="CO106" s="98">
        <f t="shared" si="292"/>
        <v>0</v>
      </c>
      <c r="CP106" s="98">
        <f t="shared" si="292"/>
        <v>0</v>
      </c>
      <c r="CQ106" s="98">
        <f t="shared" si="292"/>
        <v>0</v>
      </c>
      <c r="CR106" s="98">
        <f t="shared" si="292"/>
        <v>0</v>
      </c>
      <c r="CS106" s="98">
        <f t="shared" si="292"/>
        <v>0</v>
      </c>
      <c r="CT106" s="98">
        <f t="shared" si="292"/>
        <v>0</v>
      </c>
      <c r="CU106" s="98">
        <f t="shared" si="292"/>
        <v>0</v>
      </c>
      <c r="CV106" s="98">
        <f t="shared" si="292"/>
        <v>0</v>
      </c>
      <c r="CW106" s="98">
        <f t="shared" si="292"/>
        <v>0</v>
      </c>
      <c r="CX106" s="98">
        <f t="shared" si="292"/>
        <v>0</v>
      </c>
      <c r="CY106" s="98">
        <f t="shared" si="292"/>
        <v>0</v>
      </c>
      <c r="CZ106" s="98">
        <f t="shared" si="292"/>
        <v>0</v>
      </c>
      <c r="DA106" s="98">
        <f t="shared" si="292"/>
        <v>0</v>
      </c>
      <c r="DB106" s="98" t="str">
        <f t="shared" si="292"/>
        <v>-</v>
      </c>
      <c r="DC106" s="98">
        <f t="shared" si="292"/>
        <v>0</v>
      </c>
      <c r="DD106" s="98">
        <f t="shared" si="292"/>
        <v>0</v>
      </c>
      <c r="DE106" s="98">
        <f t="shared" si="292"/>
        <v>0</v>
      </c>
      <c r="DF106">
        <f t="shared" si="199"/>
        <v>0</v>
      </c>
    </row>
    <row r="107" spans="8:134" ht="15.75">
      <c r="H107" s="64">
        <f>Registration!B108</f>
        <v>98</v>
      </c>
      <c r="I107" s="1" t="str">
        <f>Registration!C108</f>
        <v>player 98</v>
      </c>
      <c r="J107" s="98">
        <f t="shared" ref="J107:AO107" si="293">IF(ROW()=COLUMN(),"-",(COUNTIF(G1_1,$H107)*COUNTIF(G1_1,J$7))+(COUNTIF(G1_2,$H107)*COUNTIF(G1_2,J$7))+(COUNTIF(G1_3,$H107)*COUNTIF(G1_3,J$7))+(COUNTIF(G1_4,$H107)*COUNTIF(G1_4,J$7))+(COUNTIF(G1_5,$H107)*COUNTIF(G1_5,J$7))+(COUNTIF(G1_6,$H107)*COUNTIF(G1_6,J$7))+(COUNTIF(G1_7,$H107)*COUNTIF(G1_7,J$7))+(COUNTIF(G1_8,$H107)*COUNTIF(G1_8,J$7))+(COUNTIF(G1_9,$H107)*COUNTIF(G1_9,J$7))+(COUNTIF(G1_10,$H107)*COUNTIF(G1_10,J$7))+(COUNTIF(G2_1,$H107)*COUNTIF(G2_1,J$7))+(COUNTIF(G2_2,$H107)*COUNTIF(G2_2,J$7))+(COUNTIF(G2_3,$H107)*COUNTIF(G2_3,J$7))+(COUNTIF(G2_4,$H107)*COUNTIF(G2_4,J$7))+(COUNTIF(G2_5,$H107)*COUNTIF(G2_5,J$7))+(COUNTIF(G2_6,$H107)*COUNTIF(G2_6,J$7))+(COUNTIF(G2_7,$H107)*COUNTIF(G2_7,J$7))+(COUNTIF(G2_8,$H107)*COUNTIF(G2_8,J$7))+(COUNTIF(G2_9,$H107)*COUNTIF(G2_9,J$7))+(COUNTIF(G2_10,$H107)*COUNTIF(G2_10,J$7))+J213)</f>
        <v>0</v>
      </c>
      <c r="K107" s="98">
        <f t="shared" si="293"/>
        <v>0</v>
      </c>
      <c r="L107" s="98">
        <f t="shared" si="293"/>
        <v>0</v>
      </c>
      <c r="M107" s="98">
        <f t="shared" si="293"/>
        <v>0</v>
      </c>
      <c r="N107" s="98">
        <f t="shared" si="293"/>
        <v>0</v>
      </c>
      <c r="O107" s="98">
        <f t="shared" si="293"/>
        <v>0</v>
      </c>
      <c r="P107" s="98">
        <f t="shared" si="293"/>
        <v>0</v>
      </c>
      <c r="Q107" s="98">
        <f t="shared" si="293"/>
        <v>0</v>
      </c>
      <c r="R107" s="98">
        <f t="shared" si="293"/>
        <v>0</v>
      </c>
      <c r="S107" s="98">
        <f t="shared" si="293"/>
        <v>0</v>
      </c>
      <c r="T107" s="98">
        <f t="shared" si="293"/>
        <v>0</v>
      </c>
      <c r="U107" s="98">
        <f t="shared" si="293"/>
        <v>0</v>
      </c>
      <c r="V107" s="98">
        <f t="shared" si="293"/>
        <v>0</v>
      </c>
      <c r="W107" s="98">
        <f t="shared" si="293"/>
        <v>0</v>
      </c>
      <c r="X107" s="98">
        <f t="shared" si="293"/>
        <v>0</v>
      </c>
      <c r="Y107" s="98">
        <f t="shared" si="293"/>
        <v>0</v>
      </c>
      <c r="Z107" s="98">
        <f t="shared" si="293"/>
        <v>0</v>
      </c>
      <c r="AA107" s="98">
        <f t="shared" si="293"/>
        <v>0</v>
      </c>
      <c r="AB107" s="98">
        <f t="shared" si="293"/>
        <v>0</v>
      </c>
      <c r="AC107" s="98">
        <f t="shared" si="293"/>
        <v>0</v>
      </c>
      <c r="AD107" s="98">
        <f t="shared" si="293"/>
        <v>0</v>
      </c>
      <c r="AE107" s="98">
        <f t="shared" si="293"/>
        <v>0</v>
      </c>
      <c r="AF107" s="98">
        <f t="shared" si="293"/>
        <v>0</v>
      </c>
      <c r="AG107" s="98">
        <f t="shared" si="293"/>
        <v>0</v>
      </c>
      <c r="AH107" s="98">
        <f t="shared" si="293"/>
        <v>0</v>
      </c>
      <c r="AI107" s="98">
        <f t="shared" si="293"/>
        <v>0</v>
      </c>
      <c r="AJ107" s="98">
        <f t="shared" si="293"/>
        <v>0</v>
      </c>
      <c r="AK107" s="98">
        <f t="shared" si="293"/>
        <v>0</v>
      </c>
      <c r="AL107" s="98">
        <f t="shared" si="293"/>
        <v>0</v>
      </c>
      <c r="AM107" s="98">
        <f t="shared" si="293"/>
        <v>0</v>
      </c>
      <c r="AN107" s="98">
        <f t="shared" si="293"/>
        <v>0</v>
      </c>
      <c r="AO107" s="98">
        <f t="shared" si="293"/>
        <v>0</v>
      </c>
      <c r="AP107" s="98">
        <f t="shared" ref="AP107:BU107" si="294">IF(ROW()=COLUMN(),"-",(COUNTIF(G1_1,$H107)*COUNTIF(G1_1,AP$7))+(COUNTIF(G1_2,$H107)*COUNTIF(G1_2,AP$7))+(COUNTIF(G1_3,$H107)*COUNTIF(G1_3,AP$7))+(COUNTIF(G1_4,$H107)*COUNTIF(G1_4,AP$7))+(COUNTIF(G1_5,$H107)*COUNTIF(G1_5,AP$7))+(COUNTIF(G1_6,$H107)*COUNTIF(G1_6,AP$7))+(COUNTIF(G1_7,$H107)*COUNTIF(G1_7,AP$7))+(COUNTIF(G1_8,$H107)*COUNTIF(G1_8,AP$7))+(COUNTIF(G1_9,$H107)*COUNTIF(G1_9,AP$7))+(COUNTIF(G1_10,$H107)*COUNTIF(G1_10,AP$7))+(COUNTIF(G2_1,$H107)*COUNTIF(G2_1,AP$7))+(COUNTIF(G2_2,$H107)*COUNTIF(G2_2,AP$7))+(COUNTIF(G2_3,$H107)*COUNTIF(G2_3,AP$7))+(COUNTIF(G2_4,$H107)*COUNTIF(G2_4,AP$7))+(COUNTIF(G2_5,$H107)*COUNTIF(G2_5,AP$7))+(COUNTIF(G2_6,$H107)*COUNTIF(G2_6,AP$7))+(COUNTIF(G2_7,$H107)*COUNTIF(G2_7,AP$7))+(COUNTIF(G2_8,$H107)*COUNTIF(G2_8,AP$7))+(COUNTIF(G2_9,$H107)*COUNTIF(G2_9,AP$7))+(COUNTIF(G2_10,$H107)*COUNTIF(G2_10,AP$7))+AP213)</f>
        <v>0</v>
      </c>
      <c r="AQ107" s="98">
        <f t="shared" si="294"/>
        <v>0</v>
      </c>
      <c r="AR107" s="98">
        <f t="shared" si="294"/>
        <v>0</v>
      </c>
      <c r="AS107" s="98">
        <f t="shared" si="294"/>
        <v>0</v>
      </c>
      <c r="AT107" s="98">
        <f t="shared" si="294"/>
        <v>0</v>
      </c>
      <c r="AU107" s="98">
        <f t="shared" si="294"/>
        <v>0</v>
      </c>
      <c r="AV107" s="98">
        <f t="shared" si="294"/>
        <v>0</v>
      </c>
      <c r="AW107" s="98">
        <f t="shared" si="294"/>
        <v>0</v>
      </c>
      <c r="AX107" s="98">
        <f t="shared" si="294"/>
        <v>0</v>
      </c>
      <c r="AY107" s="98">
        <f t="shared" si="294"/>
        <v>0</v>
      </c>
      <c r="AZ107" s="98">
        <f t="shared" si="294"/>
        <v>0</v>
      </c>
      <c r="BA107" s="98">
        <f t="shared" si="294"/>
        <v>0</v>
      </c>
      <c r="BB107" s="98">
        <f t="shared" si="294"/>
        <v>0</v>
      </c>
      <c r="BC107" s="98">
        <f t="shared" si="294"/>
        <v>0</v>
      </c>
      <c r="BD107" s="98">
        <f t="shared" si="294"/>
        <v>0</v>
      </c>
      <c r="BE107" s="98">
        <f t="shared" si="294"/>
        <v>0</v>
      </c>
      <c r="BF107" s="98">
        <f t="shared" si="294"/>
        <v>0</v>
      </c>
      <c r="BG107" s="98">
        <f t="shared" si="294"/>
        <v>0</v>
      </c>
      <c r="BH107" s="98">
        <f t="shared" si="294"/>
        <v>0</v>
      </c>
      <c r="BI107" s="98">
        <f t="shared" si="294"/>
        <v>0</v>
      </c>
      <c r="BJ107" s="98">
        <f t="shared" si="294"/>
        <v>0</v>
      </c>
      <c r="BK107" s="98">
        <f t="shared" si="294"/>
        <v>0</v>
      </c>
      <c r="BL107" s="98">
        <f t="shared" si="294"/>
        <v>0</v>
      </c>
      <c r="BM107" s="98">
        <f t="shared" si="294"/>
        <v>0</v>
      </c>
      <c r="BN107" s="98">
        <f t="shared" si="294"/>
        <v>0</v>
      </c>
      <c r="BO107" s="98">
        <f t="shared" si="294"/>
        <v>0</v>
      </c>
      <c r="BP107" s="98">
        <f t="shared" si="294"/>
        <v>0</v>
      </c>
      <c r="BQ107" s="98">
        <f t="shared" si="294"/>
        <v>0</v>
      </c>
      <c r="BR107" s="98">
        <f t="shared" si="294"/>
        <v>0</v>
      </c>
      <c r="BS107" s="98">
        <f t="shared" si="294"/>
        <v>0</v>
      </c>
      <c r="BT107" s="98">
        <f t="shared" si="294"/>
        <v>0</v>
      </c>
      <c r="BU107" s="98">
        <f t="shared" si="294"/>
        <v>0</v>
      </c>
      <c r="BV107" s="98">
        <f t="shared" ref="BV107:DE107" si="295">IF(ROW()=COLUMN(),"-",(COUNTIF(G1_1,$H107)*COUNTIF(G1_1,BV$7))+(COUNTIF(G1_2,$H107)*COUNTIF(G1_2,BV$7))+(COUNTIF(G1_3,$H107)*COUNTIF(G1_3,BV$7))+(COUNTIF(G1_4,$H107)*COUNTIF(G1_4,BV$7))+(COUNTIF(G1_5,$H107)*COUNTIF(G1_5,BV$7))+(COUNTIF(G1_6,$H107)*COUNTIF(G1_6,BV$7))+(COUNTIF(G1_7,$H107)*COUNTIF(G1_7,BV$7))+(COUNTIF(G1_8,$H107)*COUNTIF(G1_8,BV$7))+(COUNTIF(G1_9,$H107)*COUNTIF(G1_9,BV$7))+(COUNTIF(G1_10,$H107)*COUNTIF(G1_10,BV$7))+(COUNTIF(G2_1,$H107)*COUNTIF(G2_1,BV$7))+(COUNTIF(G2_2,$H107)*COUNTIF(G2_2,BV$7))+(COUNTIF(G2_3,$H107)*COUNTIF(G2_3,BV$7))+(COUNTIF(G2_4,$H107)*COUNTIF(G2_4,BV$7))+(COUNTIF(G2_5,$H107)*COUNTIF(G2_5,BV$7))+(COUNTIF(G2_6,$H107)*COUNTIF(G2_6,BV$7))+(COUNTIF(G2_7,$H107)*COUNTIF(G2_7,BV$7))+(COUNTIF(G2_8,$H107)*COUNTIF(G2_8,BV$7))+(COUNTIF(G2_9,$H107)*COUNTIF(G2_9,BV$7))+(COUNTIF(G2_10,$H107)*COUNTIF(G2_10,BV$7))+BV213)</f>
        <v>0</v>
      </c>
      <c r="BW107" s="98">
        <f t="shared" si="295"/>
        <v>0</v>
      </c>
      <c r="BX107" s="98">
        <f t="shared" si="295"/>
        <v>0</v>
      </c>
      <c r="BY107" s="98">
        <f t="shared" si="295"/>
        <v>0</v>
      </c>
      <c r="BZ107" s="98">
        <f t="shared" si="295"/>
        <v>0</v>
      </c>
      <c r="CA107" s="98">
        <f t="shared" si="295"/>
        <v>0</v>
      </c>
      <c r="CB107" s="98">
        <f t="shared" si="295"/>
        <v>0</v>
      </c>
      <c r="CC107" s="98">
        <f t="shared" si="295"/>
        <v>0</v>
      </c>
      <c r="CD107" s="98">
        <f t="shared" si="295"/>
        <v>0</v>
      </c>
      <c r="CE107" s="98">
        <f t="shared" si="295"/>
        <v>0</v>
      </c>
      <c r="CF107" s="98">
        <f t="shared" si="295"/>
        <v>0</v>
      </c>
      <c r="CG107" s="98">
        <f t="shared" si="295"/>
        <v>0</v>
      </c>
      <c r="CH107" s="98">
        <f t="shared" si="295"/>
        <v>0</v>
      </c>
      <c r="CI107" s="98">
        <f t="shared" si="295"/>
        <v>0</v>
      </c>
      <c r="CJ107" s="98">
        <f t="shared" si="295"/>
        <v>0</v>
      </c>
      <c r="CK107" s="98">
        <f t="shared" si="295"/>
        <v>0</v>
      </c>
      <c r="CL107" s="98">
        <f t="shared" si="295"/>
        <v>0</v>
      </c>
      <c r="CM107" s="98">
        <f t="shared" si="295"/>
        <v>0</v>
      </c>
      <c r="CN107" s="98">
        <f t="shared" si="295"/>
        <v>0</v>
      </c>
      <c r="CO107" s="98">
        <f t="shared" si="295"/>
        <v>0</v>
      </c>
      <c r="CP107" s="98">
        <f t="shared" si="295"/>
        <v>0</v>
      </c>
      <c r="CQ107" s="98">
        <f t="shared" si="295"/>
        <v>0</v>
      </c>
      <c r="CR107" s="98">
        <f t="shared" si="295"/>
        <v>0</v>
      </c>
      <c r="CS107" s="98">
        <f t="shared" si="295"/>
        <v>0</v>
      </c>
      <c r="CT107" s="98">
        <f t="shared" si="295"/>
        <v>0</v>
      </c>
      <c r="CU107" s="98">
        <f t="shared" si="295"/>
        <v>0</v>
      </c>
      <c r="CV107" s="98">
        <f t="shared" si="295"/>
        <v>0</v>
      </c>
      <c r="CW107" s="98">
        <f t="shared" si="295"/>
        <v>0</v>
      </c>
      <c r="CX107" s="98">
        <f t="shared" si="295"/>
        <v>0</v>
      </c>
      <c r="CY107" s="98">
        <f t="shared" si="295"/>
        <v>0</v>
      </c>
      <c r="CZ107" s="98">
        <f t="shared" si="295"/>
        <v>0</v>
      </c>
      <c r="DA107" s="98">
        <f t="shared" si="295"/>
        <v>0</v>
      </c>
      <c r="DB107" s="98">
        <f t="shared" si="295"/>
        <v>0</v>
      </c>
      <c r="DC107" s="98" t="str">
        <f t="shared" si="295"/>
        <v>-</v>
      </c>
      <c r="DD107" s="98">
        <f t="shared" si="295"/>
        <v>0</v>
      </c>
      <c r="DE107" s="98">
        <f t="shared" si="295"/>
        <v>0</v>
      </c>
      <c r="DF107">
        <f t="shared" si="199"/>
        <v>0</v>
      </c>
    </row>
    <row r="108" spans="8:134" ht="15.75">
      <c r="H108" s="64">
        <f>Registration!B109</f>
        <v>99</v>
      </c>
      <c r="I108" s="1" t="str">
        <f>Registration!C109</f>
        <v>player 99</v>
      </c>
      <c r="J108" s="98">
        <f t="shared" ref="J108:AO108" si="296">IF(ROW()=COLUMN(),"-",(COUNTIF(G1_1,$H108)*COUNTIF(G1_1,J$7))+(COUNTIF(G1_2,$H108)*COUNTIF(G1_2,J$7))+(COUNTIF(G1_3,$H108)*COUNTIF(G1_3,J$7))+(COUNTIF(G1_4,$H108)*COUNTIF(G1_4,J$7))+(COUNTIF(G1_5,$H108)*COUNTIF(G1_5,J$7))+(COUNTIF(G1_6,$H108)*COUNTIF(G1_6,J$7))+(COUNTIF(G1_7,$H108)*COUNTIF(G1_7,J$7))+(COUNTIF(G1_8,$H108)*COUNTIF(G1_8,J$7))+(COUNTIF(G1_9,$H108)*COUNTIF(G1_9,J$7))+(COUNTIF(G1_10,$H108)*COUNTIF(G1_10,J$7))+(COUNTIF(G2_1,$H108)*COUNTIF(G2_1,J$7))+(COUNTIF(G2_2,$H108)*COUNTIF(G2_2,J$7))+(COUNTIF(G2_3,$H108)*COUNTIF(G2_3,J$7))+(COUNTIF(G2_4,$H108)*COUNTIF(G2_4,J$7))+(COUNTIF(G2_5,$H108)*COUNTIF(G2_5,J$7))+(COUNTIF(G2_6,$H108)*COUNTIF(G2_6,J$7))+(COUNTIF(G2_7,$H108)*COUNTIF(G2_7,J$7))+(COUNTIF(G2_8,$H108)*COUNTIF(G2_8,J$7))+(COUNTIF(G2_9,$H108)*COUNTIF(G2_9,J$7))+(COUNTIF(G2_10,$H108)*COUNTIF(G2_10,J$7))+J214)</f>
        <v>0</v>
      </c>
      <c r="K108" s="98">
        <f t="shared" si="296"/>
        <v>0</v>
      </c>
      <c r="L108" s="98">
        <f t="shared" si="296"/>
        <v>0</v>
      </c>
      <c r="M108" s="98">
        <f t="shared" si="296"/>
        <v>0</v>
      </c>
      <c r="N108" s="98">
        <f t="shared" si="296"/>
        <v>0</v>
      </c>
      <c r="O108" s="98">
        <f t="shared" si="296"/>
        <v>0</v>
      </c>
      <c r="P108" s="98">
        <f t="shared" si="296"/>
        <v>0</v>
      </c>
      <c r="Q108" s="98">
        <f t="shared" si="296"/>
        <v>0</v>
      </c>
      <c r="R108" s="98">
        <f t="shared" si="296"/>
        <v>0</v>
      </c>
      <c r="S108" s="98">
        <f t="shared" si="296"/>
        <v>0</v>
      </c>
      <c r="T108" s="98">
        <f t="shared" si="296"/>
        <v>0</v>
      </c>
      <c r="U108" s="98">
        <f t="shared" si="296"/>
        <v>0</v>
      </c>
      <c r="V108" s="98">
        <f t="shared" si="296"/>
        <v>0</v>
      </c>
      <c r="W108" s="98">
        <f t="shared" si="296"/>
        <v>0</v>
      </c>
      <c r="X108" s="98">
        <f t="shared" si="296"/>
        <v>0</v>
      </c>
      <c r="Y108" s="98">
        <f t="shared" si="296"/>
        <v>0</v>
      </c>
      <c r="Z108" s="98">
        <f t="shared" si="296"/>
        <v>0</v>
      </c>
      <c r="AA108" s="98">
        <f t="shared" si="296"/>
        <v>0</v>
      </c>
      <c r="AB108" s="98">
        <f t="shared" si="296"/>
        <v>0</v>
      </c>
      <c r="AC108" s="98">
        <f t="shared" si="296"/>
        <v>0</v>
      </c>
      <c r="AD108" s="98">
        <f t="shared" si="296"/>
        <v>0</v>
      </c>
      <c r="AE108" s="98">
        <f t="shared" si="296"/>
        <v>0</v>
      </c>
      <c r="AF108" s="98">
        <f t="shared" si="296"/>
        <v>0</v>
      </c>
      <c r="AG108" s="98">
        <f t="shared" si="296"/>
        <v>0</v>
      </c>
      <c r="AH108" s="98">
        <f t="shared" si="296"/>
        <v>0</v>
      </c>
      <c r="AI108" s="98">
        <f t="shared" si="296"/>
        <v>0</v>
      </c>
      <c r="AJ108" s="98">
        <f t="shared" si="296"/>
        <v>0</v>
      </c>
      <c r="AK108" s="98">
        <f t="shared" si="296"/>
        <v>0</v>
      </c>
      <c r="AL108" s="98">
        <f t="shared" si="296"/>
        <v>0</v>
      </c>
      <c r="AM108" s="98">
        <f t="shared" si="296"/>
        <v>0</v>
      </c>
      <c r="AN108" s="98">
        <f t="shared" si="296"/>
        <v>0</v>
      </c>
      <c r="AO108" s="98">
        <f t="shared" si="296"/>
        <v>0</v>
      </c>
      <c r="AP108" s="98">
        <f t="shared" ref="AP108:BU108" si="297">IF(ROW()=COLUMN(),"-",(COUNTIF(G1_1,$H108)*COUNTIF(G1_1,AP$7))+(COUNTIF(G1_2,$H108)*COUNTIF(G1_2,AP$7))+(COUNTIF(G1_3,$H108)*COUNTIF(G1_3,AP$7))+(COUNTIF(G1_4,$H108)*COUNTIF(G1_4,AP$7))+(COUNTIF(G1_5,$H108)*COUNTIF(G1_5,AP$7))+(COUNTIF(G1_6,$H108)*COUNTIF(G1_6,AP$7))+(COUNTIF(G1_7,$H108)*COUNTIF(G1_7,AP$7))+(COUNTIF(G1_8,$H108)*COUNTIF(G1_8,AP$7))+(COUNTIF(G1_9,$H108)*COUNTIF(G1_9,AP$7))+(COUNTIF(G1_10,$H108)*COUNTIF(G1_10,AP$7))+(COUNTIF(G2_1,$H108)*COUNTIF(G2_1,AP$7))+(COUNTIF(G2_2,$H108)*COUNTIF(G2_2,AP$7))+(COUNTIF(G2_3,$H108)*COUNTIF(G2_3,AP$7))+(COUNTIF(G2_4,$H108)*COUNTIF(G2_4,AP$7))+(COUNTIF(G2_5,$H108)*COUNTIF(G2_5,AP$7))+(COUNTIF(G2_6,$H108)*COUNTIF(G2_6,AP$7))+(COUNTIF(G2_7,$H108)*COUNTIF(G2_7,AP$7))+(COUNTIF(G2_8,$H108)*COUNTIF(G2_8,AP$7))+(COUNTIF(G2_9,$H108)*COUNTIF(G2_9,AP$7))+(COUNTIF(G2_10,$H108)*COUNTIF(G2_10,AP$7))+AP214)</f>
        <v>0</v>
      </c>
      <c r="AQ108" s="98">
        <f t="shared" si="297"/>
        <v>0</v>
      </c>
      <c r="AR108" s="98">
        <f t="shared" si="297"/>
        <v>0</v>
      </c>
      <c r="AS108" s="98">
        <f t="shared" si="297"/>
        <v>0</v>
      </c>
      <c r="AT108" s="98">
        <f t="shared" si="297"/>
        <v>0</v>
      </c>
      <c r="AU108" s="98">
        <f t="shared" si="297"/>
        <v>0</v>
      </c>
      <c r="AV108" s="98">
        <f t="shared" si="297"/>
        <v>0</v>
      </c>
      <c r="AW108" s="98">
        <f t="shared" si="297"/>
        <v>0</v>
      </c>
      <c r="AX108" s="98">
        <f t="shared" si="297"/>
        <v>0</v>
      </c>
      <c r="AY108" s="98">
        <f t="shared" si="297"/>
        <v>0</v>
      </c>
      <c r="AZ108" s="98">
        <f t="shared" si="297"/>
        <v>0</v>
      </c>
      <c r="BA108" s="98">
        <f t="shared" si="297"/>
        <v>0</v>
      </c>
      <c r="BB108" s="98">
        <f t="shared" si="297"/>
        <v>0</v>
      </c>
      <c r="BC108" s="98">
        <f t="shared" si="297"/>
        <v>0</v>
      </c>
      <c r="BD108" s="98">
        <f t="shared" si="297"/>
        <v>0</v>
      </c>
      <c r="BE108" s="98">
        <f t="shared" si="297"/>
        <v>0</v>
      </c>
      <c r="BF108" s="98">
        <f t="shared" si="297"/>
        <v>0</v>
      </c>
      <c r="BG108" s="98">
        <f t="shared" si="297"/>
        <v>0</v>
      </c>
      <c r="BH108" s="98">
        <f t="shared" si="297"/>
        <v>0</v>
      </c>
      <c r="BI108" s="98">
        <f t="shared" si="297"/>
        <v>0</v>
      </c>
      <c r="BJ108" s="98">
        <f t="shared" si="297"/>
        <v>0</v>
      </c>
      <c r="BK108" s="98">
        <f t="shared" si="297"/>
        <v>0</v>
      </c>
      <c r="BL108" s="98">
        <f t="shared" si="297"/>
        <v>0</v>
      </c>
      <c r="BM108" s="98">
        <f t="shared" si="297"/>
        <v>0</v>
      </c>
      <c r="BN108" s="98">
        <f t="shared" si="297"/>
        <v>0</v>
      </c>
      <c r="BO108" s="98">
        <f t="shared" si="297"/>
        <v>0</v>
      </c>
      <c r="BP108" s="98">
        <f t="shared" si="297"/>
        <v>0</v>
      </c>
      <c r="BQ108" s="98">
        <f t="shared" si="297"/>
        <v>0</v>
      </c>
      <c r="BR108" s="98">
        <f t="shared" si="297"/>
        <v>0</v>
      </c>
      <c r="BS108" s="98">
        <f t="shared" si="297"/>
        <v>0</v>
      </c>
      <c r="BT108" s="98">
        <f t="shared" si="297"/>
        <v>0</v>
      </c>
      <c r="BU108" s="98">
        <f t="shared" si="297"/>
        <v>0</v>
      </c>
      <c r="BV108" s="98">
        <f t="shared" ref="BV108:DE108" si="298">IF(ROW()=COLUMN(),"-",(COUNTIF(G1_1,$H108)*COUNTIF(G1_1,BV$7))+(COUNTIF(G1_2,$H108)*COUNTIF(G1_2,BV$7))+(COUNTIF(G1_3,$H108)*COUNTIF(G1_3,BV$7))+(COUNTIF(G1_4,$H108)*COUNTIF(G1_4,BV$7))+(COUNTIF(G1_5,$H108)*COUNTIF(G1_5,BV$7))+(COUNTIF(G1_6,$H108)*COUNTIF(G1_6,BV$7))+(COUNTIF(G1_7,$H108)*COUNTIF(G1_7,BV$7))+(COUNTIF(G1_8,$H108)*COUNTIF(G1_8,BV$7))+(COUNTIF(G1_9,$H108)*COUNTIF(G1_9,BV$7))+(COUNTIF(G1_10,$H108)*COUNTIF(G1_10,BV$7))+(COUNTIF(G2_1,$H108)*COUNTIF(G2_1,BV$7))+(COUNTIF(G2_2,$H108)*COUNTIF(G2_2,BV$7))+(COUNTIF(G2_3,$H108)*COUNTIF(G2_3,BV$7))+(COUNTIF(G2_4,$H108)*COUNTIF(G2_4,BV$7))+(COUNTIF(G2_5,$H108)*COUNTIF(G2_5,BV$7))+(COUNTIF(G2_6,$H108)*COUNTIF(G2_6,BV$7))+(COUNTIF(G2_7,$H108)*COUNTIF(G2_7,BV$7))+(COUNTIF(G2_8,$H108)*COUNTIF(G2_8,BV$7))+(COUNTIF(G2_9,$H108)*COUNTIF(G2_9,BV$7))+(COUNTIF(G2_10,$H108)*COUNTIF(G2_10,BV$7))+BV214)</f>
        <v>0</v>
      </c>
      <c r="BW108" s="98">
        <f t="shared" si="298"/>
        <v>0</v>
      </c>
      <c r="BX108" s="98">
        <f t="shared" si="298"/>
        <v>0</v>
      </c>
      <c r="BY108" s="98">
        <f t="shared" si="298"/>
        <v>0</v>
      </c>
      <c r="BZ108" s="98">
        <f t="shared" si="298"/>
        <v>0</v>
      </c>
      <c r="CA108" s="98">
        <f t="shared" si="298"/>
        <v>0</v>
      </c>
      <c r="CB108" s="98">
        <f t="shared" si="298"/>
        <v>0</v>
      </c>
      <c r="CC108" s="98">
        <f t="shared" si="298"/>
        <v>0</v>
      </c>
      <c r="CD108" s="98">
        <f t="shared" si="298"/>
        <v>0</v>
      </c>
      <c r="CE108" s="98">
        <f t="shared" si="298"/>
        <v>0</v>
      </c>
      <c r="CF108" s="98">
        <f t="shared" si="298"/>
        <v>0</v>
      </c>
      <c r="CG108" s="98">
        <f t="shared" si="298"/>
        <v>0</v>
      </c>
      <c r="CH108" s="98">
        <f t="shared" si="298"/>
        <v>0</v>
      </c>
      <c r="CI108" s="98">
        <f t="shared" si="298"/>
        <v>0</v>
      </c>
      <c r="CJ108" s="98">
        <f t="shared" si="298"/>
        <v>0</v>
      </c>
      <c r="CK108" s="98">
        <f t="shared" si="298"/>
        <v>0</v>
      </c>
      <c r="CL108" s="98">
        <f t="shared" si="298"/>
        <v>0</v>
      </c>
      <c r="CM108" s="98">
        <f t="shared" si="298"/>
        <v>0</v>
      </c>
      <c r="CN108" s="98">
        <f t="shared" si="298"/>
        <v>0</v>
      </c>
      <c r="CO108" s="98">
        <f t="shared" si="298"/>
        <v>0</v>
      </c>
      <c r="CP108" s="98">
        <f t="shared" si="298"/>
        <v>0</v>
      </c>
      <c r="CQ108" s="98">
        <f t="shared" si="298"/>
        <v>0</v>
      </c>
      <c r="CR108" s="98">
        <f t="shared" si="298"/>
        <v>0</v>
      </c>
      <c r="CS108" s="98">
        <f t="shared" si="298"/>
        <v>0</v>
      </c>
      <c r="CT108" s="98">
        <f t="shared" si="298"/>
        <v>0</v>
      </c>
      <c r="CU108" s="98">
        <f t="shared" si="298"/>
        <v>0</v>
      </c>
      <c r="CV108" s="98">
        <f t="shared" si="298"/>
        <v>0</v>
      </c>
      <c r="CW108" s="98">
        <f t="shared" si="298"/>
        <v>0</v>
      </c>
      <c r="CX108" s="98">
        <f t="shared" si="298"/>
        <v>0</v>
      </c>
      <c r="CY108" s="98">
        <f t="shared" si="298"/>
        <v>0</v>
      </c>
      <c r="CZ108" s="98">
        <f t="shared" si="298"/>
        <v>0</v>
      </c>
      <c r="DA108" s="98">
        <f t="shared" si="298"/>
        <v>0</v>
      </c>
      <c r="DB108" s="98">
        <f t="shared" si="298"/>
        <v>0</v>
      </c>
      <c r="DC108" s="98">
        <f t="shared" si="298"/>
        <v>0</v>
      </c>
      <c r="DD108" s="98" t="str">
        <f t="shared" si="298"/>
        <v>-</v>
      </c>
      <c r="DE108" s="98">
        <f t="shared" si="298"/>
        <v>0</v>
      </c>
      <c r="DF108">
        <f t="shared" si="199"/>
        <v>0</v>
      </c>
    </row>
    <row r="109" spans="8:134" ht="15.75">
      <c r="H109" s="64">
        <f>Registration!B110</f>
        <v>100</v>
      </c>
      <c r="I109" s="1" t="str">
        <f>Registration!C110</f>
        <v>player 100</v>
      </c>
      <c r="J109" s="98">
        <f t="shared" ref="J109:AO109" si="299">IF(ROW()=COLUMN(),"-",(COUNTIF(G1_1,$H109)*COUNTIF(G1_1,J$7))+(COUNTIF(G1_2,$H109)*COUNTIF(G1_2,J$7))+(COUNTIF(G1_3,$H109)*COUNTIF(G1_3,J$7))+(COUNTIF(G1_4,$H109)*COUNTIF(G1_4,J$7))+(COUNTIF(G1_5,$H109)*COUNTIF(G1_5,J$7))+(COUNTIF(G1_6,$H109)*COUNTIF(G1_6,J$7))+(COUNTIF(G1_7,$H109)*COUNTIF(G1_7,J$7))+(COUNTIF(G1_8,$H109)*COUNTIF(G1_8,J$7))+(COUNTIF(G1_9,$H109)*COUNTIF(G1_9,J$7))+(COUNTIF(G1_10,$H109)*COUNTIF(G1_10,J$7))+(COUNTIF(G2_1,$H109)*COUNTIF(G2_1,J$7))+(COUNTIF(G2_2,$H109)*COUNTIF(G2_2,J$7))+(COUNTIF(G2_3,$H109)*COUNTIF(G2_3,J$7))+(COUNTIF(G2_4,$H109)*COUNTIF(G2_4,J$7))+(COUNTIF(G2_5,$H109)*COUNTIF(G2_5,J$7))+(COUNTIF(G2_6,$H109)*COUNTIF(G2_6,J$7))+(COUNTIF(G2_7,$H109)*COUNTIF(G2_7,J$7))+(COUNTIF(G2_8,$H109)*COUNTIF(G2_8,J$7))+(COUNTIF(G2_9,$H109)*COUNTIF(G2_9,J$7))+(COUNTIF(G2_10,$H109)*COUNTIF(G2_10,J$7))+J215)</f>
        <v>0</v>
      </c>
      <c r="K109" s="98">
        <f t="shared" si="299"/>
        <v>0</v>
      </c>
      <c r="L109" s="98">
        <f t="shared" si="299"/>
        <v>0</v>
      </c>
      <c r="M109" s="98">
        <f t="shared" si="299"/>
        <v>0</v>
      </c>
      <c r="N109" s="98">
        <f t="shared" si="299"/>
        <v>0</v>
      </c>
      <c r="O109" s="98">
        <f t="shared" si="299"/>
        <v>0</v>
      </c>
      <c r="P109" s="98">
        <f t="shared" si="299"/>
        <v>0</v>
      </c>
      <c r="Q109" s="98">
        <f t="shared" si="299"/>
        <v>0</v>
      </c>
      <c r="R109" s="98">
        <f t="shared" si="299"/>
        <v>0</v>
      </c>
      <c r="S109" s="98">
        <f t="shared" si="299"/>
        <v>0</v>
      </c>
      <c r="T109" s="98">
        <f t="shared" si="299"/>
        <v>0</v>
      </c>
      <c r="U109" s="98">
        <f t="shared" si="299"/>
        <v>0</v>
      </c>
      <c r="V109" s="98">
        <f t="shared" si="299"/>
        <v>0</v>
      </c>
      <c r="W109" s="98">
        <f t="shared" si="299"/>
        <v>0</v>
      </c>
      <c r="X109" s="98">
        <f t="shared" si="299"/>
        <v>0</v>
      </c>
      <c r="Y109" s="98">
        <f t="shared" si="299"/>
        <v>0</v>
      </c>
      <c r="Z109" s="98">
        <f t="shared" si="299"/>
        <v>0</v>
      </c>
      <c r="AA109" s="98">
        <f t="shared" si="299"/>
        <v>0</v>
      </c>
      <c r="AB109" s="98">
        <f t="shared" si="299"/>
        <v>0</v>
      </c>
      <c r="AC109" s="98">
        <f t="shared" si="299"/>
        <v>0</v>
      </c>
      <c r="AD109" s="98">
        <f t="shared" si="299"/>
        <v>0</v>
      </c>
      <c r="AE109" s="98">
        <f t="shared" si="299"/>
        <v>0</v>
      </c>
      <c r="AF109" s="98">
        <f t="shared" si="299"/>
        <v>0</v>
      </c>
      <c r="AG109" s="98">
        <f t="shared" si="299"/>
        <v>0</v>
      </c>
      <c r="AH109" s="98">
        <f t="shared" si="299"/>
        <v>0</v>
      </c>
      <c r="AI109" s="98">
        <f t="shared" si="299"/>
        <v>0</v>
      </c>
      <c r="AJ109" s="98">
        <f t="shared" si="299"/>
        <v>0</v>
      </c>
      <c r="AK109" s="98">
        <f t="shared" si="299"/>
        <v>0</v>
      </c>
      <c r="AL109" s="98">
        <f t="shared" si="299"/>
        <v>0</v>
      </c>
      <c r="AM109" s="98">
        <f t="shared" si="299"/>
        <v>0</v>
      </c>
      <c r="AN109" s="98">
        <f t="shared" si="299"/>
        <v>0</v>
      </c>
      <c r="AO109" s="98">
        <f t="shared" si="299"/>
        <v>0</v>
      </c>
      <c r="AP109" s="98">
        <f t="shared" ref="AP109:BU109" si="300">IF(ROW()=COLUMN(),"-",(COUNTIF(G1_1,$H109)*COUNTIF(G1_1,AP$7))+(COUNTIF(G1_2,$H109)*COUNTIF(G1_2,AP$7))+(COUNTIF(G1_3,$H109)*COUNTIF(G1_3,AP$7))+(COUNTIF(G1_4,$H109)*COUNTIF(G1_4,AP$7))+(COUNTIF(G1_5,$H109)*COUNTIF(G1_5,AP$7))+(COUNTIF(G1_6,$H109)*COUNTIF(G1_6,AP$7))+(COUNTIF(G1_7,$H109)*COUNTIF(G1_7,AP$7))+(COUNTIF(G1_8,$H109)*COUNTIF(G1_8,AP$7))+(COUNTIF(G1_9,$H109)*COUNTIF(G1_9,AP$7))+(COUNTIF(G1_10,$H109)*COUNTIF(G1_10,AP$7))+(COUNTIF(G2_1,$H109)*COUNTIF(G2_1,AP$7))+(COUNTIF(G2_2,$H109)*COUNTIF(G2_2,AP$7))+(COUNTIF(G2_3,$H109)*COUNTIF(G2_3,AP$7))+(COUNTIF(G2_4,$H109)*COUNTIF(G2_4,AP$7))+(COUNTIF(G2_5,$H109)*COUNTIF(G2_5,AP$7))+(COUNTIF(G2_6,$H109)*COUNTIF(G2_6,AP$7))+(COUNTIF(G2_7,$H109)*COUNTIF(G2_7,AP$7))+(COUNTIF(G2_8,$H109)*COUNTIF(G2_8,AP$7))+(COUNTIF(G2_9,$H109)*COUNTIF(G2_9,AP$7))+(COUNTIF(G2_10,$H109)*COUNTIF(G2_10,AP$7))+AP215)</f>
        <v>0</v>
      </c>
      <c r="AQ109" s="98">
        <f t="shared" si="300"/>
        <v>0</v>
      </c>
      <c r="AR109" s="98">
        <f t="shared" si="300"/>
        <v>0</v>
      </c>
      <c r="AS109" s="98">
        <f t="shared" si="300"/>
        <v>0</v>
      </c>
      <c r="AT109" s="98">
        <f t="shared" si="300"/>
        <v>0</v>
      </c>
      <c r="AU109" s="98">
        <f t="shared" si="300"/>
        <v>0</v>
      </c>
      <c r="AV109" s="98">
        <f t="shared" si="300"/>
        <v>0</v>
      </c>
      <c r="AW109" s="98">
        <f t="shared" si="300"/>
        <v>0</v>
      </c>
      <c r="AX109" s="98">
        <f t="shared" si="300"/>
        <v>0</v>
      </c>
      <c r="AY109" s="98">
        <f t="shared" si="300"/>
        <v>0</v>
      </c>
      <c r="AZ109" s="98">
        <f t="shared" si="300"/>
        <v>0</v>
      </c>
      <c r="BA109" s="98">
        <f t="shared" si="300"/>
        <v>0</v>
      </c>
      <c r="BB109" s="98">
        <f t="shared" si="300"/>
        <v>0</v>
      </c>
      <c r="BC109" s="98">
        <f t="shared" si="300"/>
        <v>0</v>
      </c>
      <c r="BD109" s="98">
        <f t="shared" si="300"/>
        <v>0</v>
      </c>
      <c r="BE109" s="98">
        <f t="shared" si="300"/>
        <v>0</v>
      </c>
      <c r="BF109" s="98">
        <f t="shared" si="300"/>
        <v>0</v>
      </c>
      <c r="BG109" s="98">
        <f t="shared" si="300"/>
        <v>0</v>
      </c>
      <c r="BH109" s="98">
        <f t="shared" si="300"/>
        <v>0</v>
      </c>
      <c r="BI109" s="98">
        <f t="shared" si="300"/>
        <v>0</v>
      </c>
      <c r="BJ109" s="98">
        <f t="shared" si="300"/>
        <v>0</v>
      </c>
      <c r="BK109" s="98">
        <f t="shared" si="300"/>
        <v>0</v>
      </c>
      <c r="BL109" s="98">
        <f t="shared" si="300"/>
        <v>0</v>
      </c>
      <c r="BM109" s="98">
        <f t="shared" si="300"/>
        <v>0</v>
      </c>
      <c r="BN109" s="98">
        <f t="shared" si="300"/>
        <v>0</v>
      </c>
      <c r="BO109" s="98">
        <f t="shared" si="300"/>
        <v>0</v>
      </c>
      <c r="BP109" s="98">
        <f t="shared" si="300"/>
        <v>0</v>
      </c>
      <c r="BQ109" s="98">
        <f t="shared" si="300"/>
        <v>0</v>
      </c>
      <c r="BR109" s="98">
        <f t="shared" si="300"/>
        <v>0</v>
      </c>
      <c r="BS109" s="98">
        <f t="shared" si="300"/>
        <v>0</v>
      </c>
      <c r="BT109" s="98">
        <f t="shared" si="300"/>
        <v>0</v>
      </c>
      <c r="BU109" s="98">
        <f t="shared" si="300"/>
        <v>0</v>
      </c>
      <c r="BV109" s="98">
        <f t="shared" ref="BV109:DE109" si="301">IF(ROW()=COLUMN(),"-",(COUNTIF(G1_1,$H109)*COUNTIF(G1_1,BV$7))+(COUNTIF(G1_2,$H109)*COUNTIF(G1_2,BV$7))+(COUNTIF(G1_3,$H109)*COUNTIF(G1_3,BV$7))+(COUNTIF(G1_4,$H109)*COUNTIF(G1_4,BV$7))+(COUNTIF(G1_5,$H109)*COUNTIF(G1_5,BV$7))+(COUNTIF(G1_6,$H109)*COUNTIF(G1_6,BV$7))+(COUNTIF(G1_7,$H109)*COUNTIF(G1_7,BV$7))+(COUNTIF(G1_8,$H109)*COUNTIF(G1_8,BV$7))+(COUNTIF(G1_9,$H109)*COUNTIF(G1_9,BV$7))+(COUNTIF(G1_10,$H109)*COUNTIF(G1_10,BV$7))+(COUNTIF(G2_1,$H109)*COUNTIF(G2_1,BV$7))+(COUNTIF(G2_2,$H109)*COUNTIF(G2_2,BV$7))+(COUNTIF(G2_3,$H109)*COUNTIF(G2_3,BV$7))+(COUNTIF(G2_4,$H109)*COUNTIF(G2_4,BV$7))+(COUNTIF(G2_5,$H109)*COUNTIF(G2_5,BV$7))+(COUNTIF(G2_6,$H109)*COUNTIF(G2_6,BV$7))+(COUNTIF(G2_7,$H109)*COUNTIF(G2_7,BV$7))+(COUNTIF(G2_8,$H109)*COUNTIF(G2_8,BV$7))+(COUNTIF(G2_9,$H109)*COUNTIF(G2_9,BV$7))+(COUNTIF(G2_10,$H109)*COUNTIF(G2_10,BV$7))+BV215)</f>
        <v>0</v>
      </c>
      <c r="BW109" s="98">
        <f t="shared" si="301"/>
        <v>0</v>
      </c>
      <c r="BX109" s="98">
        <f t="shared" si="301"/>
        <v>0</v>
      </c>
      <c r="BY109" s="98">
        <f t="shared" si="301"/>
        <v>0</v>
      </c>
      <c r="BZ109" s="98">
        <f t="shared" si="301"/>
        <v>0</v>
      </c>
      <c r="CA109" s="98">
        <f t="shared" si="301"/>
        <v>0</v>
      </c>
      <c r="CB109" s="98">
        <f t="shared" si="301"/>
        <v>0</v>
      </c>
      <c r="CC109" s="98">
        <f t="shared" si="301"/>
        <v>0</v>
      </c>
      <c r="CD109" s="98">
        <f t="shared" si="301"/>
        <v>0</v>
      </c>
      <c r="CE109" s="98">
        <f t="shared" si="301"/>
        <v>0</v>
      </c>
      <c r="CF109" s="98">
        <f t="shared" si="301"/>
        <v>0</v>
      </c>
      <c r="CG109" s="98">
        <f t="shared" si="301"/>
        <v>0</v>
      </c>
      <c r="CH109" s="98">
        <f t="shared" si="301"/>
        <v>0</v>
      </c>
      <c r="CI109" s="98">
        <f t="shared" si="301"/>
        <v>0</v>
      </c>
      <c r="CJ109" s="98">
        <f t="shared" si="301"/>
        <v>0</v>
      </c>
      <c r="CK109" s="98">
        <f t="shared" si="301"/>
        <v>0</v>
      </c>
      <c r="CL109" s="98">
        <f t="shared" si="301"/>
        <v>0</v>
      </c>
      <c r="CM109" s="98">
        <f t="shared" si="301"/>
        <v>0</v>
      </c>
      <c r="CN109" s="98">
        <f t="shared" si="301"/>
        <v>0</v>
      </c>
      <c r="CO109" s="98">
        <f t="shared" si="301"/>
        <v>0</v>
      </c>
      <c r="CP109" s="98">
        <f t="shared" si="301"/>
        <v>0</v>
      </c>
      <c r="CQ109" s="98">
        <f t="shared" si="301"/>
        <v>0</v>
      </c>
      <c r="CR109" s="98">
        <f t="shared" si="301"/>
        <v>0</v>
      </c>
      <c r="CS109" s="98">
        <f t="shared" si="301"/>
        <v>0</v>
      </c>
      <c r="CT109" s="98">
        <f t="shared" si="301"/>
        <v>0</v>
      </c>
      <c r="CU109" s="98">
        <f t="shared" si="301"/>
        <v>0</v>
      </c>
      <c r="CV109" s="98">
        <f t="shared" si="301"/>
        <v>0</v>
      </c>
      <c r="CW109" s="98">
        <f t="shared" si="301"/>
        <v>0</v>
      </c>
      <c r="CX109" s="98">
        <f t="shared" si="301"/>
        <v>0</v>
      </c>
      <c r="CY109" s="98">
        <f t="shared" si="301"/>
        <v>0</v>
      </c>
      <c r="CZ109" s="98">
        <f t="shared" si="301"/>
        <v>0</v>
      </c>
      <c r="DA109" s="98">
        <f t="shared" si="301"/>
        <v>0</v>
      </c>
      <c r="DB109" s="98">
        <f t="shared" si="301"/>
        <v>0</v>
      </c>
      <c r="DC109" s="98">
        <f t="shared" si="301"/>
        <v>0</v>
      </c>
      <c r="DD109" s="98">
        <f t="shared" si="301"/>
        <v>0</v>
      </c>
      <c r="DE109" s="98" t="str">
        <f t="shared" si="301"/>
        <v>-</v>
      </c>
      <c r="DF109">
        <f t="shared" si="199"/>
        <v>0</v>
      </c>
    </row>
    <row r="110" spans="8:134">
      <c r="H110" s="64"/>
    </row>
    <row r="111" spans="8:134"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</row>
    <row r="112" spans="8:134"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</row>
    <row r="113" spans="8:134">
      <c r="DF113" s="1" t="s">
        <v>1001</v>
      </c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</row>
    <row r="114" spans="8:134">
      <c r="DF114" s="1" t="s">
        <v>1002</v>
      </c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</row>
    <row r="115" spans="8:134">
      <c r="H115" s="1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</row>
    <row r="116" spans="8:134" ht="15.75">
      <c r="H116" s="64">
        <f>Registration!B11</f>
        <v>1</v>
      </c>
      <c r="I116" s="1" t="str">
        <f>Registration!C11</f>
        <v>Jim McDanold</v>
      </c>
      <c r="J116" s="98" t="str">
        <f t="shared" ref="J116:AO116" si="302">IF(ROW()=(COLUMN()+106), "-",+(COUNTIF(G3_1,$H10)*COUNTIF(G3_1,J$7))+(COUNTIF(G3_2,$H10)*COUNTIF(G3_2,J$7))+(COUNTIF(G3_3,$H10)*COUNTIF(G3_3,J$7))+(COUNTIF(G3_4,$H10)*COUNTIF(G3_4,J$7))+(COUNTIF(G3_5,$H10)*COUNTIF(G3_5,J$7))+(COUNTIF(G3_6,$H10)*COUNTIF(G3_6,J$7))+(COUNTIF(G3_7,$H10)*COUNTIF(G3_7,J$7))+(COUNTIF(G3_8,$H10)*COUNTIF(G3_8,J$7))+(COUNTIF(G3_9,$H10)*COUNTIF(G3_9,J$7))+(COUNTIF(G3_10,$H10)*COUNTIF(G3_10,J$7))+(COUNTIF(G4_1,$H10)*COUNTIF(G4_1,J$7))+(COUNTIF(G4_2,$H10)*COUNTIF(G4_2,J$7))+(COUNTIF(G4_3,$H10)*COUNTIF(G4_3,J$7))+(COUNTIF(G4_4,$H10)*COUNTIF(G4_4,J$7))+(COUNTIF(G4_5,$H10)*COUNTIF(G4_5,J$7))+(COUNTIF(G4_6,$H10)*COUNTIF(G4_6,J$7))+(COUNTIF(G4_7,$H10)*COUNTIF(G4_7,J$7))+(COUNTIF(G4_8,$H10)*COUNTIF(G4_8,J$7))+(COUNTIF(G4_9,$H10)*COUNTIF(G4_9,J$7))+(COUNTIF(G4_10,$H10)*COUNTIF(G4_10,J$7))+J234)</f>
        <v>-</v>
      </c>
      <c r="K116" s="98">
        <f t="shared" si="302"/>
        <v>0</v>
      </c>
      <c r="L116" s="98">
        <f t="shared" si="302"/>
        <v>0</v>
      </c>
      <c r="M116" s="98">
        <f t="shared" si="302"/>
        <v>1</v>
      </c>
      <c r="N116" s="98">
        <f t="shared" si="302"/>
        <v>0</v>
      </c>
      <c r="O116" s="98">
        <f t="shared" si="302"/>
        <v>0</v>
      </c>
      <c r="P116" s="98">
        <f t="shared" si="302"/>
        <v>0</v>
      </c>
      <c r="Q116" s="98">
        <f t="shared" si="302"/>
        <v>0</v>
      </c>
      <c r="R116" s="98">
        <f t="shared" si="302"/>
        <v>0</v>
      </c>
      <c r="S116" s="98">
        <f t="shared" si="302"/>
        <v>1</v>
      </c>
      <c r="T116" s="98">
        <f t="shared" si="302"/>
        <v>1</v>
      </c>
      <c r="U116" s="98">
        <f t="shared" si="302"/>
        <v>0</v>
      </c>
      <c r="V116" s="98">
        <f t="shared" si="302"/>
        <v>0</v>
      </c>
      <c r="W116" s="98">
        <f t="shared" si="302"/>
        <v>0</v>
      </c>
      <c r="X116" s="98">
        <f t="shared" si="302"/>
        <v>0</v>
      </c>
      <c r="Y116" s="98">
        <f t="shared" si="302"/>
        <v>0</v>
      </c>
      <c r="Z116" s="98">
        <f t="shared" si="302"/>
        <v>0</v>
      </c>
      <c r="AA116" s="98">
        <f t="shared" si="302"/>
        <v>0</v>
      </c>
      <c r="AB116" s="98">
        <f t="shared" si="302"/>
        <v>1</v>
      </c>
      <c r="AC116" s="98">
        <f t="shared" si="302"/>
        <v>0</v>
      </c>
      <c r="AD116" s="98">
        <f t="shared" si="302"/>
        <v>0</v>
      </c>
      <c r="AE116" s="98">
        <f t="shared" si="302"/>
        <v>0</v>
      </c>
      <c r="AF116" s="98">
        <f t="shared" si="302"/>
        <v>0</v>
      </c>
      <c r="AG116" s="98">
        <f t="shared" si="302"/>
        <v>1</v>
      </c>
      <c r="AH116" s="98">
        <f t="shared" si="302"/>
        <v>0</v>
      </c>
      <c r="AI116" s="98">
        <f t="shared" si="302"/>
        <v>0</v>
      </c>
      <c r="AJ116" s="98">
        <f t="shared" si="302"/>
        <v>0</v>
      </c>
      <c r="AK116" s="98">
        <f t="shared" si="302"/>
        <v>0</v>
      </c>
      <c r="AL116" s="98">
        <f t="shared" si="302"/>
        <v>0</v>
      </c>
      <c r="AM116" s="98">
        <f t="shared" si="302"/>
        <v>0</v>
      </c>
      <c r="AN116" s="98">
        <f t="shared" si="302"/>
        <v>0</v>
      </c>
      <c r="AO116" s="98">
        <f t="shared" si="302"/>
        <v>0</v>
      </c>
      <c r="AP116" s="98">
        <f t="shared" ref="AP116:BU116" si="303">IF(ROW()=(COLUMN()+106), "-",+(COUNTIF(G3_1,$H10)*COUNTIF(G3_1,AP$7))+(COUNTIF(G3_2,$H10)*COUNTIF(G3_2,AP$7))+(COUNTIF(G3_3,$H10)*COUNTIF(G3_3,AP$7))+(COUNTIF(G3_4,$H10)*COUNTIF(G3_4,AP$7))+(COUNTIF(G3_5,$H10)*COUNTIF(G3_5,AP$7))+(COUNTIF(G3_6,$H10)*COUNTIF(G3_6,AP$7))+(COUNTIF(G3_7,$H10)*COUNTIF(G3_7,AP$7))+(COUNTIF(G3_8,$H10)*COUNTIF(G3_8,AP$7))+(COUNTIF(G3_9,$H10)*COUNTIF(G3_9,AP$7))+(COUNTIF(G3_10,$H10)*COUNTIF(G3_10,AP$7))+(COUNTIF(G4_1,$H10)*COUNTIF(G4_1,AP$7))+(COUNTIF(G4_2,$H10)*COUNTIF(G4_2,AP$7))+(COUNTIF(G4_3,$H10)*COUNTIF(G4_3,AP$7))+(COUNTIF(G4_4,$H10)*COUNTIF(G4_4,AP$7))+(COUNTIF(G4_5,$H10)*COUNTIF(G4_5,AP$7))+(COUNTIF(G4_6,$H10)*COUNTIF(G4_6,AP$7))+(COUNTIF(G4_7,$H10)*COUNTIF(G4_7,AP$7))+(COUNTIF(G4_8,$H10)*COUNTIF(G4_8,AP$7))+(COUNTIF(G4_9,$H10)*COUNTIF(G4_9,AP$7))+(COUNTIF(G4_10,$H10)*COUNTIF(G4_10,AP$7))+AP234)</f>
        <v>0</v>
      </c>
      <c r="AQ116" s="98">
        <f t="shared" si="303"/>
        <v>0</v>
      </c>
      <c r="AR116" s="98">
        <f t="shared" si="303"/>
        <v>0</v>
      </c>
      <c r="AS116" s="98">
        <f t="shared" si="303"/>
        <v>0</v>
      </c>
      <c r="AT116" s="98">
        <f t="shared" si="303"/>
        <v>0</v>
      </c>
      <c r="AU116" s="98">
        <f t="shared" si="303"/>
        <v>0</v>
      </c>
      <c r="AV116" s="98">
        <f t="shared" si="303"/>
        <v>0</v>
      </c>
      <c r="AW116" s="98">
        <f t="shared" si="303"/>
        <v>0</v>
      </c>
      <c r="AX116" s="98">
        <f t="shared" si="303"/>
        <v>0</v>
      </c>
      <c r="AY116" s="98">
        <f t="shared" si="303"/>
        <v>0</v>
      </c>
      <c r="AZ116" s="98">
        <f t="shared" si="303"/>
        <v>0</v>
      </c>
      <c r="BA116" s="98">
        <f t="shared" si="303"/>
        <v>0</v>
      </c>
      <c r="BB116" s="98">
        <f t="shared" si="303"/>
        <v>0</v>
      </c>
      <c r="BC116" s="98">
        <f t="shared" si="303"/>
        <v>0</v>
      </c>
      <c r="BD116" s="98">
        <f t="shared" si="303"/>
        <v>0</v>
      </c>
      <c r="BE116" s="98">
        <f t="shared" si="303"/>
        <v>0</v>
      </c>
      <c r="BF116" s="98">
        <f t="shared" si="303"/>
        <v>0</v>
      </c>
      <c r="BG116" s="98">
        <f t="shared" si="303"/>
        <v>0</v>
      </c>
      <c r="BH116" s="98">
        <f t="shared" si="303"/>
        <v>0</v>
      </c>
      <c r="BI116" s="98">
        <f t="shared" si="303"/>
        <v>0</v>
      </c>
      <c r="BJ116" s="98">
        <f t="shared" si="303"/>
        <v>1</v>
      </c>
      <c r="BK116" s="98">
        <f t="shared" si="303"/>
        <v>0</v>
      </c>
      <c r="BL116" s="98">
        <f t="shared" si="303"/>
        <v>0</v>
      </c>
      <c r="BM116" s="98">
        <f t="shared" si="303"/>
        <v>0</v>
      </c>
      <c r="BN116" s="98">
        <f t="shared" si="303"/>
        <v>0</v>
      </c>
      <c r="BO116" s="98">
        <f t="shared" si="303"/>
        <v>0</v>
      </c>
      <c r="BP116" s="98">
        <f t="shared" si="303"/>
        <v>0</v>
      </c>
      <c r="BQ116" s="98">
        <f t="shared" si="303"/>
        <v>0</v>
      </c>
      <c r="BR116" s="98">
        <f t="shared" si="303"/>
        <v>0</v>
      </c>
      <c r="BS116" s="98">
        <f t="shared" si="303"/>
        <v>0</v>
      </c>
      <c r="BT116" s="98">
        <f t="shared" si="303"/>
        <v>0</v>
      </c>
      <c r="BU116" s="98">
        <f t="shared" si="303"/>
        <v>0</v>
      </c>
      <c r="BV116" s="98">
        <f t="shared" ref="BV116:DE116" si="304">IF(ROW()=(COLUMN()+106), "-",+(COUNTIF(G3_1,$H10)*COUNTIF(G3_1,BV$7))+(COUNTIF(G3_2,$H10)*COUNTIF(G3_2,BV$7))+(COUNTIF(G3_3,$H10)*COUNTIF(G3_3,BV$7))+(COUNTIF(G3_4,$H10)*COUNTIF(G3_4,BV$7))+(COUNTIF(G3_5,$H10)*COUNTIF(G3_5,BV$7))+(COUNTIF(G3_6,$H10)*COUNTIF(G3_6,BV$7))+(COUNTIF(G3_7,$H10)*COUNTIF(G3_7,BV$7))+(COUNTIF(G3_8,$H10)*COUNTIF(G3_8,BV$7))+(COUNTIF(G3_9,$H10)*COUNTIF(G3_9,BV$7))+(COUNTIF(G3_10,$H10)*COUNTIF(G3_10,BV$7))+(COUNTIF(G4_1,$H10)*COUNTIF(G4_1,BV$7))+(COUNTIF(G4_2,$H10)*COUNTIF(G4_2,BV$7))+(COUNTIF(G4_3,$H10)*COUNTIF(G4_3,BV$7))+(COUNTIF(G4_4,$H10)*COUNTIF(G4_4,BV$7))+(COUNTIF(G4_5,$H10)*COUNTIF(G4_5,BV$7))+(COUNTIF(G4_6,$H10)*COUNTIF(G4_6,BV$7))+(COUNTIF(G4_7,$H10)*COUNTIF(G4_7,BV$7))+(COUNTIF(G4_8,$H10)*COUNTIF(G4_8,BV$7))+(COUNTIF(G4_9,$H10)*COUNTIF(G4_9,BV$7))+(COUNTIF(G4_10,$H10)*COUNTIF(G4_10,BV$7))+BV234)</f>
        <v>0</v>
      </c>
      <c r="BW116" s="98">
        <f t="shared" si="304"/>
        <v>0</v>
      </c>
      <c r="BX116" s="98">
        <f t="shared" si="304"/>
        <v>0</v>
      </c>
      <c r="BY116" s="98">
        <f t="shared" si="304"/>
        <v>0</v>
      </c>
      <c r="BZ116" s="98">
        <f t="shared" si="304"/>
        <v>0</v>
      </c>
      <c r="CA116" s="98">
        <f t="shared" si="304"/>
        <v>0</v>
      </c>
      <c r="CB116" s="98">
        <f t="shared" si="304"/>
        <v>0</v>
      </c>
      <c r="CC116" s="98">
        <f t="shared" si="304"/>
        <v>0</v>
      </c>
      <c r="CD116" s="98">
        <f t="shared" si="304"/>
        <v>0</v>
      </c>
      <c r="CE116" s="98">
        <f t="shared" si="304"/>
        <v>0</v>
      </c>
      <c r="CF116" s="98">
        <f t="shared" si="304"/>
        <v>0</v>
      </c>
      <c r="CG116" s="98">
        <f t="shared" si="304"/>
        <v>0</v>
      </c>
      <c r="CH116" s="98">
        <f t="shared" si="304"/>
        <v>0</v>
      </c>
      <c r="CI116" s="98">
        <f t="shared" si="304"/>
        <v>0</v>
      </c>
      <c r="CJ116" s="98">
        <f t="shared" si="304"/>
        <v>0</v>
      </c>
      <c r="CK116" s="98">
        <f t="shared" si="304"/>
        <v>0</v>
      </c>
      <c r="CL116" s="98">
        <f t="shared" si="304"/>
        <v>0</v>
      </c>
      <c r="CM116" s="98">
        <f t="shared" si="304"/>
        <v>0</v>
      </c>
      <c r="CN116" s="98">
        <f t="shared" si="304"/>
        <v>0</v>
      </c>
      <c r="CO116" s="98">
        <f t="shared" si="304"/>
        <v>0</v>
      </c>
      <c r="CP116" s="98">
        <f t="shared" si="304"/>
        <v>0</v>
      </c>
      <c r="CQ116" s="98">
        <f t="shared" si="304"/>
        <v>0</v>
      </c>
      <c r="CR116" s="98">
        <f t="shared" si="304"/>
        <v>0</v>
      </c>
      <c r="CS116" s="98">
        <f t="shared" si="304"/>
        <v>0</v>
      </c>
      <c r="CT116" s="98">
        <f t="shared" si="304"/>
        <v>0</v>
      </c>
      <c r="CU116" s="98">
        <f t="shared" si="304"/>
        <v>0</v>
      </c>
      <c r="CV116" s="98">
        <f t="shared" si="304"/>
        <v>0</v>
      </c>
      <c r="CW116" s="98">
        <f t="shared" si="304"/>
        <v>0</v>
      </c>
      <c r="CX116" s="98">
        <f t="shared" si="304"/>
        <v>0</v>
      </c>
      <c r="CY116" s="98">
        <f t="shared" si="304"/>
        <v>0</v>
      </c>
      <c r="CZ116" s="98">
        <f t="shared" si="304"/>
        <v>0</v>
      </c>
      <c r="DA116" s="98">
        <f t="shared" si="304"/>
        <v>0</v>
      </c>
      <c r="DB116" s="98">
        <f t="shared" si="304"/>
        <v>0</v>
      </c>
      <c r="DC116" s="98">
        <f t="shared" si="304"/>
        <v>0</v>
      </c>
      <c r="DD116" s="98">
        <f t="shared" si="304"/>
        <v>0</v>
      </c>
      <c r="DE116" s="98">
        <f t="shared" si="304"/>
        <v>0</v>
      </c>
      <c r="DF116">
        <f>COUNTIF(J116:BG116,"&gt;0")/10</f>
        <v>0.5</v>
      </c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</row>
    <row r="117" spans="8:134" ht="15.75">
      <c r="H117" s="64">
        <f>Registration!B12</f>
        <v>2</v>
      </c>
      <c r="I117" s="1" t="str">
        <f>Registration!C12</f>
        <v>Mark Derrick</v>
      </c>
      <c r="J117" s="98">
        <f t="shared" ref="J117:AO117" si="305">IF(ROW()=(COLUMN()+106), "-",+(COUNTIF(G3_1,$H11)*COUNTIF(G3_1,J$7))+(COUNTIF(G3_2,$H11)*COUNTIF(G3_2,J$7))+(COUNTIF(G3_3,$H11)*COUNTIF(G3_3,J$7))+(COUNTIF(G3_4,$H11)*COUNTIF(G3_4,J$7))+(COUNTIF(G3_5,$H11)*COUNTIF(G3_5,J$7))+(COUNTIF(G3_6,$H11)*COUNTIF(G3_6,J$7))+(COUNTIF(G3_7,$H11)*COUNTIF(G3_7,J$7))+(COUNTIF(G3_8,$H11)*COUNTIF(G3_8,J$7))+(COUNTIF(G3_9,$H11)*COUNTIF(G3_9,J$7))+(COUNTIF(G3_10,$H11)*COUNTIF(G3_10,J$7))+(COUNTIF(G4_1,$H11)*COUNTIF(G4_1,J$7))+(COUNTIF(G4_2,$H11)*COUNTIF(G4_2,J$7))+(COUNTIF(G4_3,$H11)*COUNTIF(G4_3,J$7))+(COUNTIF(G4_4,$H11)*COUNTIF(G4_4,J$7))+(COUNTIF(G4_5,$H11)*COUNTIF(G4_5,J$7))+(COUNTIF(G4_6,$H11)*COUNTIF(G4_6,J$7))+(COUNTIF(G4_7,$H11)*COUNTIF(G4_7,J$7))+(COUNTIF(G4_8,$H11)*COUNTIF(G4_8,J$7))+(COUNTIF(G4_9,$H11)*COUNTIF(G4_9,J$7))+(COUNTIF(G4_10,$H11)*COUNTIF(G4_10,J$7))+J235)</f>
        <v>0</v>
      </c>
      <c r="K117" s="98" t="str">
        <f t="shared" si="305"/>
        <v>-</v>
      </c>
      <c r="L117" s="98">
        <f t="shared" si="305"/>
        <v>0</v>
      </c>
      <c r="M117" s="98">
        <f t="shared" si="305"/>
        <v>0</v>
      </c>
      <c r="N117" s="98">
        <f t="shared" si="305"/>
        <v>0</v>
      </c>
      <c r="O117" s="98">
        <f t="shared" si="305"/>
        <v>1</v>
      </c>
      <c r="P117" s="98">
        <f t="shared" si="305"/>
        <v>0</v>
      </c>
      <c r="Q117" s="98">
        <f t="shared" si="305"/>
        <v>0</v>
      </c>
      <c r="R117" s="98">
        <f t="shared" si="305"/>
        <v>0</v>
      </c>
      <c r="S117" s="98">
        <f t="shared" si="305"/>
        <v>1</v>
      </c>
      <c r="T117" s="98">
        <f t="shared" si="305"/>
        <v>1</v>
      </c>
      <c r="U117" s="98">
        <f t="shared" si="305"/>
        <v>0</v>
      </c>
      <c r="V117" s="98">
        <f t="shared" si="305"/>
        <v>0</v>
      </c>
      <c r="W117" s="98">
        <f t="shared" si="305"/>
        <v>0</v>
      </c>
      <c r="X117" s="98">
        <f t="shared" si="305"/>
        <v>0</v>
      </c>
      <c r="Y117" s="98">
        <f t="shared" si="305"/>
        <v>0</v>
      </c>
      <c r="Z117" s="98">
        <f t="shared" si="305"/>
        <v>0</v>
      </c>
      <c r="AA117" s="98">
        <f t="shared" si="305"/>
        <v>0</v>
      </c>
      <c r="AB117" s="98">
        <f t="shared" si="305"/>
        <v>0</v>
      </c>
      <c r="AC117" s="98">
        <f t="shared" si="305"/>
        <v>0</v>
      </c>
      <c r="AD117" s="98">
        <f t="shared" si="305"/>
        <v>0</v>
      </c>
      <c r="AE117" s="98">
        <f t="shared" si="305"/>
        <v>0</v>
      </c>
      <c r="AF117" s="98">
        <f t="shared" si="305"/>
        <v>0</v>
      </c>
      <c r="AG117" s="98">
        <f t="shared" si="305"/>
        <v>0</v>
      </c>
      <c r="AH117" s="98">
        <f t="shared" si="305"/>
        <v>1</v>
      </c>
      <c r="AI117" s="98">
        <f t="shared" si="305"/>
        <v>0</v>
      </c>
      <c r="AJ117" s="98">
        <f t="shared" si="305"/>
        <v>0</v>
      </c>
      <c r="AK117" s="98">
        <f t="shared" si="305"/>
        <v>0</v>
      </c>
      <c r="AL117" s="98">
        <f t="shared" si="305"/>
        <v>1</v>
      </c>
      <c r="AM117" s="98">
        <f t="shared" si="305"/>
        <v>0</v>
      </c>
      <c r="AN117" s="98">
        <f t="shared" si="305"/>
        <v>0</v>
      </c>
      <c r="AO117" s="98">
        <f t="shared" si="305"/>
        <v>0</v>
      </c>
      <c r="AP117" s="98">
        <f t="shared" ref="AP117:BU117" si="306">IF(ROW()=(COLUMN()+106), "-",+(COUNTIF(G3_1,$H11)*COUNTIF(G3_1,AP$7))+(COUNTIF(G3_2,$H11)*COUNTIF(G3_2,AP$7))+(COUNTIF(G3_3,$H11)*COUNTIF(G3_3,AP$7))+(COUNTIF(G3_4,$H11)*COUNTIF(G3_4,AP$7))+(COUNTIF(G3_5,$H11)*COUNTIF(G3_5,AP$7))+(COUNTIF(G3_6,$H11)*COUNTIF(G3_6,AP$7))+(COUNTIF(G3_7,$H11)*COUNTIF(G3_7,AP$7))+(COUNTIF(G3_8,$H11)*COUNTIF(G3_8,AP$7))+(COUNTIF(G3_9,$H11)*COUNTIF(G3_9,AP$7))+(COUNTIF(G3_10,$H11)*COUNTIF(G3_10,AP$7))+(COUNTIF(G4_1,$H11)*COUNTIF(G4_1,AP$7))+(COUNTIF(G4_2,$H11)*COUNTIF(G4_2,AP$7))+(COUNTIF(G4_3,$H11)*COUNTIF(G4_3,AP$7))+(COUNTIF(G4_4,$H11)*COUNTIF(G4_4,AP$7))+(COUNTIF(G4_5,$H11)*COUNTIF(G4_5,AP$7))+(COUNTIF(G4_6,$H11)*COUNTIF(G4_6,AP$7))+(COUNTIF(G4_7,$H11)*COUNTIF(G4_7,AP$7))+(COUNTIF(G4_8,$H11)*COUNTIF(G4_8,AP$7))+(COUNTIF(G4_9,$H11)*COUNTIF(G4_9,AP$7))+(COUNTIF(G4_10,$H11)*COUNTIF(G4_10,AP$7))+AP235)</f>
        <v>0</v>
      </c>
      <c r="AQ117" s="98">
        <f t="shared" si="306"/>
        <v>0</v>
      </c>
      <c r="AR117" s="98">
        <f t="shared" si="306"/>
        <v>0</v>
      </c>
      <c r="AS117" s="98">
        <f t="shared" si="306"/>
        <v>0</v>
      </c>
      <c r="AT117" s="98">
        <f t="shared" si="306"/>
        <v>0</v>
      </c>
      <c r="AU117" s="98">
        <f t="shared" si="306"/>
        <v>0</v>
      </c>
      <c r="AV117" s="98">
        <f t="shared" si="306"/>
        <v>0</v>
      </c>
      <c r="AW117" s="98">
        <f t="shared" si="306"/>
        <v>0</v>
      </c>
      <c r="AX117" s="98">
        <f t="shared" si="306"/>
        <v>0</v>
      </c>
      <c r="AY117" s="98">
        <f t="shared" si="306"/>
        <v>0</v>
      </c>
      <c r="AZ117" s="98">
        <f t="shared" si="306"/>
        <v>0</v>
      </c>
      <c r="BA117" s="98">
        <f t="shared" si="306"/>
        <v>0</v>
      </c>
      <c r="BB117" s="98">
        <f t="shared" si="306"/>
        <v>0</v>
      </c>
      <c r="BC117" s="98">
        <f t="shared" si="306"/>
        <v>0</v>
      </c>
      <c r="BD117" s="98">
        <f t="shared" si="306"/>
        <v>0</v>
      </c>
      <c r="BE117" s="98">
        <f t="shared" si="306"/>
        <v>0</v>
      </c>
      <c r="BF117" s="98">
        <f t="shared" si="306"/>
        <v>1</v>
      </c>
      <c r="BG117" s="98">
        <f t="shared" si="306"/>
        <v>0</v>
      </c>
      <c r="BH117" s="98">
        <f t="shared" si="306"/>
        <v>1</v>
      </c>
      <c r="BI117" s="98">
        <f t="shared" si="306"/>
        <v>0</v>
      </c>
      <c r="BJ117" s="98">
        <f t="shared" si="306"/>
        <v>0</v>
      </c>
      <c r="BK117" s="98">
        <f t="shared" si="306"/>
        <v>0</v>
      </c>
      <c r="BL117" s="98">
        <f t="shared" si="306"/>
        <v>0</v>
      </c>
      <c r="BM117" s="98">
        <f t="shared" si="306"/>
        <v>0</v>
      </c>
      <c r="BN117" s="98">
        <f t="shared" si="306"/>
        <v>0</v>
      </c>
      <c r="BO117" s="98">
        <f t="shared" si="306"/>
        <v>0</v>
      </c>
      <c r="BP117" s="98">
        <f t="shared" si="306"/>
        <v>0</v>
      </c>
      <c r="BQ117" s="98">
        <f t="shared" si="306"/>
        <v>0</v>
      </c>
      <c r="BR117" s="98">
        <f t="shared" si="306"/>
        <v>0</v>
      </c>
      <c r="BS117" s="98">
        <f t="shared" si="306"/>
        <v>0</v>
      </c>
      <c r="BT117" s="98">
        <f t="shared" si="306"/>
        <v>0</v>
      </c>
      <c r="BU117" s="98">
        <f t="shared" si="306"/>
        <v>0</v>
      </c>
      <c r="BV117" s="98">
        <f t="shared" ref="BV117:DE117" si="307">IF(ROW()=(COLUMN()+106), "-",+(COUNTIF(G3_1,$H11)*COUNTIF(G3_1,BV$7))+(COUNTIF(G3_2,$H11)*COUNTIF(G3_2,BV$7))+(COUNTIF(G3_3,$H11)*COUNTIF(G3_3,BV$7))+(COUNTIF(G3_4,$H11)*COUNTIF(G3_4,BV$7))+(COUNTIF(G3_5,$H11)*COUNTIF(G3_5,BV$7))+(COUNTIF(G3_6,$H11)*COUNTIF(G3_6,BV$7))+(COUNTIF(G3_7,$H11)*COUNTIF(G3_7,BV$7))+(COUNTIF(G3_8,$H11)*COUNTIF(G3_8,BV$7))+(COUNTIF(G3_9,$H11)*COUNTIF(G3_9,BV$7))+(COUNTIF(G3_10,$H11)*COUNTIF(G3_10,BV$7))+(COUNTIF(G4_1,$H11)*COUNTIF(G4_1,BV$7))+(COUNTIF(G4_2,$H11)*COUNTIF(G4_2,BV$7))+(COUNTIF(G4_3,$H11)*COUNTIF(G4_3,BV$7))+(COUNTIF(G4_4,$H11)*COUNTIF(G4_4,BV$7))+(COUNTIF(G4_5,$H11)*COUNTIF(G4_5,BV$7))+(COUNTIF(G4_6,$H11)*COUNTIF(G4_6,BV$7))+(COUNTIF(G4_7,$H11)*COUNTIF(G4_7,BV$7))+(COUNTIF(G4_8,$H11)*COUNTIF(G4_8,BV$7))+(COUNTIF(G4_9,$H11)*COUNTIF(G4_9,BV$7))+(COUNTIF(G4_10,$H11)*COUNTIF(G4_10,BV$7))+BV235)</f>
        <v>0</v>
      </c>
      <c r="BW117" s="98">
        <f t="shared" si="307"/>
        <v>0</v>
      </c>
      <c r="BX117" s="98">
        <f t="shared" si="307"/>
        <v>0</v>
      </c>
      <c r="BY117" s="98">
        <f t="shared" si="307"/>
        <v>0</v>
      </c>
      <c r="BZ117" s="98">
        <f t="shared" si="307"/>
        <v>0</v>
      </c>
      <c r="CA117" s="98">
        <f t="shared" si="307"/>
        <v>0</v>
      </c>
      <c r="CB117" s="98">
        <f t="shared" si="307"/>
        <v>0</v>
      </c>
      <c r="CC117" s="98">
        <f t="shared" si="307"/>
        <v>0</v>
      </c>
      <c r="CD117" s="98">
        <f t="shared" si="307"/>
        <v>0</v>
      </c>
      <c r="CE117" s="98">
        <f t="shared" si="307"/>
        <v>0</v>
      </c>
      <c r="CF117" s="98">
        <f t="shared" si="307"/>
        <v>0</v>
      </c>
      <c r="CG117" s="98">
        <f t="shared" si="307"/>
        <v>0</v>
      </c>
      <c r="CH117" s="98">
        <f t="shared" si="307"/>
        <v>0</v>
      </c>
      <c r="CI117" s="98">
        <f t="shared" si="307"/>
        <v>0</v>
      </c>
      <c r="CJ117" s="98">
        <f t="shared" si="307"/>
        <v>0</v>
      </c>
      <c r="CK117" s="98">
        <f t="shared" si="307"/>
        <v>0</v>
      </c>
      <c r="CL117" s="98">
        <f t="shared" si="307"/>
        <v>0</v>
      </c>
      <c r="CM117" s="98">
        <f t="shared" si="307"/>
        <v>0</v>
      </c>
      <c r="CN117" s="98">
        <f t="shared" si="307"/>
        <v>0</v>
      </c>
      <c r="CO117" s="98">
        <f t="shared" si="307"/>
        <v>0</v>
      </c>
      <c r="CP117" s="98">
        <f t="shared" si="307"/>
        <v>0</v>
      </c>
      <c r="CQ117" s="98">
        <f t="shared" si="307"/>
        <v>0</v>
      </c>
      <c r="CR117" s="98">
        <f t="shared" si="307"/>
        <v>0</v>
      </c>
      <c r="CS117" s="98">
        <f t="shared" si="307"/>
        <v>0</v>
      </c>
      <c r="CT117" s="98">
        <f t="shared" si="307"/>
        <v>0</v>
      </c>
      <c r="CU117" s="98">
        <f t="shared" si="307"/>
        <v>0</v>
      </c>
      <c r="CV117" s="98">
        <f t="shared" si="307"/>
        <v>0</v>
      </c>
      <c r="CW117" s="98">
        <f t="shared" si="307"/>
        <v>0</v>
      </c>
      <c r="CX117" s="98">
        <f t="shared" si="307"/>
        <v>0</v>
      </c>
      <c r="CY117" s="98">
        <f t="shared" si="307"/>
        <v>0</v>
      </c>
      <c r="CZ117" s="98">
        <f t="shared" si="307"/>
        <v>0</v>
      </c>
      <c r="DA117" s="98">
        <f t="shared" si="307"/>
        <v>0</v>
      </c>
      <c r="DB117" s="98">
        <f t="shared" si="307"/>
        <v>0</v>
      </c>
      <c r="DC117" s="98">
        <f t="shared" si="307"/>
        <v>0</v>
      </c>
      <c r="DD117" s="98">
        <f t="shared" si="307"/>
        <v>0</v>
      </c>
      <c r="DE117" s="98">
        <f t="shared" si="307"/>
        <v>0</v>
      </c>
      <c r="DF117">
        <f>COUNTIF(J117:BG117,"&gt;0")/10</f>
        <v>0.6</v>
      </c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</row>
    <row r="118" spans="8:134" ht="15.75">
      <c r="H118" s="64">
        <f>Registration!B13</f>
        <v>3</v>
      </c>
      <c r="I118" s="1" t="str">
        <f>Registration!C13</f>
        <v>Pierre Leboeuf</v>
      </c>
      <c r="J118" s="98">
        <f t="shared" ref="J118:AO118" si="308">IF(ROW()=(COLUMN()+106), "-",+(COUNTIF(G3_1,$H12)*COUNTIF(G3_1,J$7))+(COUNTIF(G3_2,$H12)*COUNTIF(G3_2,J$7))+(COUNTIF(G3_3,$H12)*COUNTIF(G3_3,J$7))+(COUNTIF(G3_4,$H12)*COUNTIF(G3_4,J$7))+(COUNTIF(G3_5,$H12)*COUNTIF(G3_5,J$7))+(COUNTIF(G3_6,$H12)*COUNTIF(G3_6,J$7))+(COUNTIF(G3_7,$H12)*COUNTIF(G3_7,J$7))+(COUNTIF(G3_8,$H12)*COUNTIF(G3_8,J$7))+(COUNTIF(G3_9,$H12)*COUNTIF(G3_9,J$7))+(COUNTIF(G3_10,$H12)*COUNTIF(G3_10,J$7))+(COUNTIF(G4_1,$H12)*COUNTIF(G4_1,J$7))+(COUNTIF(G4_2,$H12)*COUNTIF(G4_2,J$7))+(COUNTIF(G4_3,$H12)*COUNTIF(G4_3,J$7))+(COUNTIF(G4_4,$H12)*COUNTIF(G4_4,J$7))+(COUNTIF(G4_5,$H12)*COUNTIF(G4_5,J$7))+(COUNTIF(G4_6,$H12)*COUNTIF(G4_6,J$7))+(COUNTIF(G4_7,$H12)*COUNTIF(G4_7,J$7))+(COUNTIF(G4_8,$H12)*COUNTIF(G4_8,J$7))+(COUNTIF(G4_9,$H12)*COUNTIF(G4_9,J$7))+(COUNTIF(G4_10,$H12)*COUNTIF(G4_10,J$7))+J236)</f>
        <v>0</v>
      </c>
      <c r="K118" s="98">
        <f t="shared" si="308"/>
        <v>0</v>
      </c>
      <c r="L118" s="98" t="str">
        <f t="shared" si="308"/>
        <v>-</v>
      </c>
      <c r="M118" s="98">
        <f t="shared" si="308"/>
        <v>0</v>
      </c>
      <c r="N118" s="98">
        <f t="shared" si="308"/>
        <v>0</v>
      </c>
      <c r="O118" s="98">
        <f t="shared" si="308"/>
        <v>0</v>
      </c>
      <c r="P118" s="98">
        <f t="shared" si="308"/>
        <v>0</v>
      </c>
      <c r="Q118" s="98">
        <f t="shared" si="308"/>
        <v>0</v>
      </c>
      <c r="R118" s="98">
        <f t="shared" si="308"/>
        <v>0</v>
      </c>
      <c r="S118" s="98">
        <f t="shared" si="308"/>
        <v>0</v>
      </c>
      <c r="T118" s="98">
        <f t="shared" si="308"/>
        <v>0</v>
      </c>
      <c r="U118" s="98">
        <f t="shared" si="308"/>
        <v>0</v>
      </c>
      <c r="V118" s="98">
        <f t="shared" si="308"/>
        <v>0</v>
      </c>
      <c r="W118" s="98">
        <f t="shared" si="308"/>
        <v>0</v>
      </c>
      <c r="X118" s="98">
        <f t="shared" si="308"/>
        <v>0</v>
      </c>
      <c r="Y118" s="98">
        <f t="shared" si="308"/>
        <v>0</v>
      </c>
      <c r="Z118" s="98">
        <f t="shared" si="308"/>
        <v>0</v>
      </c>
      <c r="AA118" s="98">
        <f t="shared" si="308"/>
        <v>0</v>
      </c>
      <c r="AB118" s="98">
        <f t="shared" si="308"/>
        <v>0</v>
      </c>
      <c r="AC118" s="98">
        <f t="shared" si="308"/>
        <v>0</v>
      </c>
      <c r="AD118" s="98">
        <f t="shared" si="308"/>
        <v>0</v>
      </c>
      <c r="AE118" s="98">
        <f t="shared" si="308"/>
        <v>0</v>
      </c>
      <c r="AF118" s="98">
        <f t="shared" si="308"/>
        <v>1</v>
      </c>
      <c r="AG118" s="98">
        <f t="shared" si="308"/>
        <v>1</v>
      </c>
      <c r="AH118" s="98">
        <f t="shared" si="308"/>
        <v>0</v>
      </c>
      <c r="AI118" s="98">
        <f t="shared" si="308"/>
        <v>0</v>
      </c>
      <c r="AJ118" s="98">
        <f t="shared" si="308"/>
        <v>3</v>
      </c>
      <c r="AK118" s="98">
        <f t="shared" si="308"/>
        <v>0</v>
      </c>
      <c r="AL118" s="98">
        <f t="shared" si="308"/>
        <v>1</v>
      </c>
      <c r="AM118" s="98">
        <f t="shared" si="308"/>
        <v>1</v>
      </c>
      <c r="AN118" s="98">
        <f t="shared" si="308"/>
        <v>0</v>
      </c>
      <c r="AO118" s="98">
        <f t="shared" si="308"/>
        <v>0</v>
      </c>
      <c r="AP118" s="98">
        <f t="shared" ref="AP118:BU118" si="309">IF(ROW()=(COLUMN()+106), "-",+(COUNTIF(G3_1,$H12)*COUNTIF(G3_1,AP$7))+(COUNTIF(G3_2,$H12)*COUNTIF(G3_2,AP$7))+(COUNTIF(G3_3,$H12)*COUNTIF(G3_3,AP$7))+(COUNTIF(G3_4,$H12)*COUNTIF(G3_4,AP$7))+(COUNTIF(G3_5,$H12)*COUNTIF(G3_5,AP$7))+(COUNTIF(G3_6,$H12)*COUNTIF(G3_6,AP$7))+(COUNTIF(G3_7,$H12)*COUNTIF(G3_7,AP$7))+(COUNTIF(G3_8,$H12)*COUNTIF(G3_8,AP$7))+(COUNTIF(G3_9,$H12)*COUNTIF(G3_9,AP$7))+(COUNTIF(G3_10,$H12)*COUNTIF(G3_10,AP$7))+(COUNTIF(G4_1,$H12)*COUNTIF(G4_1,AP$7))+(COUNTIF(G4_2,$H12)*COUNTIF(G4_2,AP$7))+(COUNTIF(G4_3,$H12)*COUNTIF(G4_3,AP$7))+(COUNTIF(G4_4,$H12)*COUNTIF(G4_4,AP$7))+(COUNTIF(G4_5,$H12)*COUNTIF(G4_5,AP$7))+(COUNTIF(G4_6,$H12)*COUNTIF(G4_6,AP$7))+(COUNTIF(G4_7,$H12)*COUNTIF(G4_7,AP$7))+(COUNTIF(G4_8,$H12)*COUNTIF(G4_8,AP$7))+(COUNTIF(G4_9,$H12)*COUNTIF(G4_9,AP$7))+(COUNTIF(G4_10,$H12)*COUNTIF(G4_10,AP$7))+AP236)</f>
        <v>0</v>
      </c>
      <c r="AQ118" s="98">
        <f t="shared" si="309"/>
        <v>0</v>
      </c>
      <c r="AR118" s="98">
        <f t="shared" si="309"/>
        <v>0</v>
      </c>
      <c r="AS118" s="98">
        <f t="shared" si="309"/>
        <v>2</v>
      </c>
      <c r="AT118" s="98">
        <f t="shared" si="309"/>
        <v>0</v>
      </c>
      <c r="AU118" s="98">
        <f t="shared" si="309"/>
        <v>1</v>
      </c>
      <c r="AV118" s="98">
        <f t="shared" si="309"/>
        <v>0</v>
      </c>
      <c r="AW118" s="98">
        <f t="shared" si="309"/>
        <v>0</v>
      </c>
      <c r="AX118" s="98">
        <f t="shared" si="309"/>
        <v>0</v>
      </c>
      <c r="AY118" s="98">
        <f t="shared" si="309"/>
        <v>0</v>
      </c>
      <c r="AZ118" s="98">
        <f t="shared" si="309"/>
        <v>0</v>
      </c>
      <c r="BA118" s="98">
        <f t="shared" si="309"/>
        <v>0</v>
      </c>
      <c r="BB118" s="98">
        <f t="shared" si="309"/>
        <v>0</v>
      </c>
      <c r="BC118" s="98">
        <f t="shared" si="309"/>
        <v>0</v>
      </c>
      <c r="BD118" s="98">
        <f t="shared" si="309"/>
        <v>0</v>
      </c>
      <c r="BE118" s="98">
        <f t="shared" si="309"/>
        <v>0</v>
      </c>
      <c r="BF118" s="98">
        <f t="shared" si="309"/>
        <v>1</v>
      </c>
      <c r="BG118" s="98">
        <f t="shared" si="309"/>
        <v>1</v>
      </c>
      <c r="BH118" s="98">
        <f t="shared" si="309"/>
        <v>1</v>
      </c>
      <c r="BI118" s="98">
        <f t="shared" si="309"/>
        <v>1</v>
      </c>
      <c r="BJ118" s="98">
        <f t="shared" si="309"/>
        <v>0</v>
      </c>
      <c r="BK118" s="98">
        <f t="shared" si="309"/>
        <v>0</v>
      </c>
      <c r="BL118" s="98">
        <f t="shared" si="309"/>
        <v>1</v>
      </c>
      <c r="BM118" s="98">
        <f t="shared" si="309"/>
        <v>0</v>
      </c>
      <c r="BN118" s="98">
        <f t="shared" si="309"/>
        <v>0</v>
      </c>
      <c r="BO118" s="98">
        <f t="shared" si="309"/>
        <v>0</v>
      </c>
      <c r="BP118" s="98">
        <f t="shared" si="309"/>
        <v>0</v>
      </c>
      <c r="BQ118" s="98">
        <f t="shared" si="309"/>
        <v>0</v>
      </c>
      <c r="BR118" s="98">
        <f t="shared" si="309"/>
        <v>0</v>
      </c>
      <c r="BS118" s="98">
        <f t="shared" si="309"/>
        <v>0</v>
      </c>
      <c r="BT118" s="98">
        <f t="shared" si="309"/>
        <v>0</v>
      </c>
      <c r="BU118" s="98">
        <f t="shared" si="309"/>
        <v>0</v>
      </c>
      <c r="BV118" s="98">
        <f t="shared" ref="BV118:DE118" si="310">IF(ROW()=(COLUMN()+106), "-",+(COUNTIF(G3_1,$H12)*COUNTIF(G3_1,BV$7))+(COUNTIF(G3_2,$H12)*COUNTIF(G3_2,BV$7))+(COUNTIF(G3_3,$H12)*COUNTIF(G3_3,BV$7))+(COUNTIF(G3_4,$H12)*COUNTIF(G3_4,BV$7))+(COUNTIF(G3_5,$H12)*COUNTIF(G3_5,BV$7))+(COUNTIF(G3_6,$H12)*COUNTIF(G3_6,BV$7))+(COUNTIF(G3_7,$H12)*COUNTIF(G3_7,BV$7))+(COUNTIF(G3_8,$H12)*COUNTIF(G3_8,BV$7))+(COUNTIF(G3_9,$H12)*COUNTIF(G3_9,BV$7))+(COUNTIF(G3_10,$H12)*COUNTIF(G3_10,BV$7))+(COUNTIF(G4_1,$H12)*COUNTIF(G4_1,BV$7))+(COUNTIF(G4_2,$H12)*COUNTIF(G4_2,BV$7))+(COUNTIF(G4_3,$H12)*COUNTIF(G4_3,BV$7))+(COUNTIF(G4_4,$H12)*COUNTIF(G4_4,BV$7))+(COUNTIF(G4_5,$H12)*COUNTIF(G4_5,BV$7))+(COUNTIF(G4_6,$H12)*COUNTIF(G4_6,BV$7))+(COUNTIF(G4_7,$H12)*COUNTIF(G4_7,BV$7))+(COUNTIF(G4_8,$H12)*COUNTIF(G4_8,BV$7))+(COUNTIF(G4_9,$H12)*COUNTIF(G4_9,BV$7))+(COUNTIF(G4_10,$H12)*COUNTIF(G4_10,BV$7))+BV236)</f>
        <v>0</v>
      </c>
      <c r="BW118" s="98">
        <f t="shared" si="310"/>
        <v>0</v>
      </c>
      <c r="BX118" s="98">
        <f t="shared" si="310"/>
        <v>0</v>
      </c>
      <c r="BY118" s="98">
        <f t="shared" si="310"/>
        <v>0</v>
      </c>
      <c r="BZ118" s="98">
        <f t="shared" si="310"/>
        <v>0</v>
      </c>
      <c r="CA118" s="98">
        <f t="shared" si="310"/>
        <v>0</v>
      </c>
      <c r="CB118" s="98">
        <f t="shared" si="310"/>
        <v>0</v>
      </c>
      <c r="CC118" s="98">
        <f t="shared" si="310"/>
        <v>0</v>
      </c>
      <c r="CD118" s="98">
        <f t="shared" si="310"/>
        <v>0</v>
      </c>
      <c r="CE118" s="98">
        <f t="shared" si="310"/>
        <v>0</v>
      </c>
      <c r="CF118" s="98">
        <f t="shared" si="310"/>
        <v>0</v>
      </c>
      <c r="CG118" s="98">
        <f t="shared" si="310"/>
        <v>0</v>
      </c>
      <c r="CH118" s="98">
        <f t="shared" si="310"/>
        <v>0</v>
      </c>
      <c r="CI118" s="98">
        <f t="shared" si="310"/>
        <v>0</v>
      </c>
      <c r="CJ118" s="98">
        <f t="shared" si="310"/>
        <v>0</v>
      </c>
      <c r="CK118" s="98">
        <f t="shared" si="310"/>
        <v>0</v>
      </c>
      <c r="CL118" s="98">
        <f t="shared" si="310"/>
        <v>0</v>
      </c>
      <c r="CM118" s="98">
        <f t="shared" si="310"/>
        <v>0</v>
      </c>
      <c r="CN118" s="98">
        <f t="shared" si="310"/>
        <v>0</v>
      </c>
      <c r="CO118" s="98">
        <f t="shared" si="310"/>
        <v>0</v>
      </c>
      <c r="CP118" s="98">
        <f t="shared" si="310"/>
        <v>0</v>
      </c>
      <c r="CQ118" s="98">
        <f t="shared" si="310"/>
        <v>0</v>
      </c>
      <c r="CR118" s="98">
        <f t="shared" si="310"/>
        <v>0</v>
      </c>
      <c r="CS118" s="98">
        <f t="shared" si="310"/>
        <v>0</v>
      </c>
      <c r="CT118" s="98">
        <f t="shared" si="310"/>
        <v>0</v>
      </c>
      <c r="CU118" s="98">
        <f t="shared" si="310"/>
        <v>0</v>
      </c>
      <c r="CV118" s="98">
        <f t="shared" si="310"/>
        <v>0</v>
      </c>
      <c r="CW118" s="98">
        <f t="shared" si="310"/>
        <v>0</v>
      </c>
      <c r="CX118" s="98">
        <f t="shared" si="310"/>
        <v>0</v>
      </c>
      <c r="CY118" s="98">
        <f t="shared" si="310"/>
        <v>0</v>
      </c>
      <c r="CZ118" s="98">
        <f t="shared" si="310"/>
        <v>0</v>
      </c>
      <c r="DA118" s="98">
        <f t="shared" si="310"/>
        <v>0</v>
      </c>
      <c r="DB118" s="98">
        <f t="shared" si="310"/>
        <v>0</v>
      </c>
      <c r="DC118" s="98">
        <f t="shared" si="310"/>
        <v>0</v>
      </c>
      <c r="DD118" s="98">
        <f t="shared" si="310"/>
        <v>0</v>
      </c>
      <c r="DE118" s="98">
        <f t="shared" si="310"/>
        <v>0</v>
      </c>
      <c r="DF118" s="66">
        <f t="shared" ref="DF118:DF165" si="311">COUNTIF(J118:BG118,"&gt;0")/10</f>
        <v>0.9</v>
      </c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</row>
    <row r="119" spans="8:134" ht="15.75">
      <c r="H119" s="64">
        <f>Registration!B14</f>
        <v>4</v>
      </c>
      <c r="I119" s="1" t="str">
        <f>Registration!C14</f>
        <v>Jeff Heuer</v>
      </c>
      <c r="J119" s="98">
        <f t="shared" ref="J119:AO119" si="312">IF(ROW()=(COLUMN()+106), "-",+(COUNTIF(G3_1,$H13)*COUNTIF(G3_1,J$7))+(COUNTIF(G3_2,$H13)*COUNTIF(G3_2,J$7))+(COUNTIF(G3_3,$H13)*COUNTIF(G3_3,J$7))+(COUNTIF(G3_4,$H13)*COUNTIF(G3_4,J$7))+(COUNTIF(G3_5,$H13)*COUNTIF(G3_5,J$7))+(COUNTIF(G3_6,$H13)*COUNTIF(G3_6,J$7))+(COUNTIF(G3_7,$H13)*COUNTIF(G3_7,J$7))+(COUNTIF(G3_8,$H13)*COUNTIF(G3_8,J$7))+(COUNTIF(G3_9,$H13)*COUNTIF(G3_9,J$7))+(COUNTIF(G3_10,$H13)*COUNTIF(G3_10,J$7))+(COUNTIF(G4_1,$H13)*COUNTIF(G4_1,J$7))+(COUNTIF(G4_2,$H13)*COUNTIF(G4_2,J$7))+(COUNTIF(G4_3,$H13)*COUNTIF(G4_3,J$7))+(COUNTIF(G4_4,$H13)*COUNTIF(G4_4,J$7))+(COUNTIF(G4_5,$H13)*COUNTIF(G4_5,J$7))+(COUNTIF(G4_6,$H13)*COUNTIF(G4_6,J$7))+(COUNTIF(G4_7,$H13)*COUNTIF(G4_7,J$7))+(COUNTIF(G4_8,$H13)*COUNTIF(G4_8,J$7))+(COUNTIF(G4_9,$H13)*COUNTIF(G4_9,J$7))+(COUNTIF(G4_10,$H13)*COUNTIF(G4_10,J$7))+J237)</f>
        <v>1</v>
      </c>
      <c r="K119" s="98">
        <f t="shared" si="312"/>
        <v>0</v>
      </c>
      <c r="L119" s="98">
        <f t="shared" si="312"/>
        <v>0</v>
      </c>
      <c r="M119" s="98" t="str">
        <f t="shared" si="312"/>
        <v>-</v>
      </c>
      <c r="N119" s="98">
        <f t="shared" si="312"/>
        <v>1</v>
      </c>
      <c r="O119" s="98">
        <f t="shared" si="312"/>
        <v>2</v>
      </c>
      <c r="P119" s="98">
        <f t="shared" si="312"/>
        <v>1</v>
      </c>
      <c r="Q119" s="98">
        <f t="shared" si="312"/>
        <v>0</v>
      </c>
      <c r="R119" s="98">
        <f t="shared" si="312"/>
        <v>0</v>
      </c>
      <c r="S119" s="98">
        <f t="shared" si="312"/>
        <v>0</v>
      </c>
      <c r="T119" s="98">
        <f t="shared" si="312"/>
        <v>0</v>
      </c>
      <c r="U119" s="98">
        <f t="shared" si="312"/>
        <v>1</v>
      </c>
      <c r="V119" s="98">
        <f t="shared" si="312"/>
        <v>0</v>
      </c>
      <c r="W119" s="98">
        <f t="shared" si="312"/>
        <v>0</v>
      </c>
      <c r="X119" s="98">
        <f t="shared" si="312"/>
        <v>0</v>
      </c>
      <c r="Y119" s="98">
        <f t="shared" si="312"/>
        <v>0</v>
      </c>
      <c r="Z119" s="98">
        <f t="shared" si="312"/>
        <v>0</v>
      </c>
      <c r="AA119" s="98">
        <f t="shared" si="312"/>
        <v>0</v>
      </c>
      <c r="AB119" s="98">
        <f t="shared" si="312"/>
        <v>1</v>
      </c>
      <c r="AC119" s="98">
        <f t="shared" si="312"/>
        <v>1</v>
      </c>
      <c r="AD119" s="98">
        <f t="shared" si="312"/>
        <v>1</v>
      </c>
      <c r="AE119" s="98">
        <f t="shared" si="312"/>
        <v>1</v>
      </c>
      <c r="AF119" s="98">
        <f t="shared" si="312"/>
        <v>0</v>
      </c>
      <c r="AG119" s="98">
        <f t="shared" si="312"/>
        <v>2</v>
      </c>
      <c r="AH119" s="98">
        <f t="shared" si="312"/>
        <v>1</v>
      </c>
      <c r="AI119" s="98">
        <f t="shared" si="312"/>
        <v>0</v>
      </c>
      <c r="AJ119" s="98">
        <f t="shared" si="312"/>
        <v>0</v>
      </c>
      <c r="AK119" s="98">
        <f t="shared" si="312"/>
        <v>2</v>
      </c>
      <c r="AL119" s="98">
        <f t="shared" si="312"/>
        <v>1</v>
      </c>
      <c r="AM119" s="98">
        <f t="shared" si="312"/>
        <v>0</v>
      </c>
      <c r="AN119" s="98">
        <f t="shared" si="312"/>
        <v>0</v>
      </c>
      <c r="AO119" s="98">
        <f t="shared" si="312"/>
        <v>0</v>
      </c>
      <c r="AP119" s="98">
        <f t="shared" ref="AP119:BU119" si="313">IF(ROW()=(COLUMN()+106), "-",+(COUNTIF(G3_1,$H13)*COUNTIF(G3_1,AP$7))+(COUNTIF(G3_2,$H13)*COUNTIF(G3_2,AP$7))+(COUNTIF(G3_3,$H13)*COUNTIF(G3_3,AP$7))+(COUNTIF(G3_4,$H13)*COUNTIF(G3_4,AP$7))+(COUNTIF(G3_5,$H13)*COUNTIF(G3_5,AP$7))+(COUNTIF(G3_6,$H13)*COUNTIF(G3_6,AP$7))+(COUNTIF(G3_7,$H13)*COUNTIF(G3_7,AP$7))+(COUNTIF(G3_8,$H13)*COUNTIF(G3_8,AP$7))+(COUNTIF(G3_9,$H13)*COUNTIF(G3_9,AP$7))+(COUNTIF(G3_10,$H13)*COUNTIF(G3_10,AP$7))+(COUNTIF(G4_1,$H13)*COUNTIF(G4_1,AP$7))+(COUNTIF(G4_2,$H13)*COUNTIF(G4_2,AP$7))+(COUNTIF(G4_3,$H13)*COUNTIF(G4_3,AP$7))+(COUNTIF(G4_4,$H13)*COUNTIF(G4_4,AP$7))+(COUNTIF(G4_5,$H13)*COUNTIF(G4_5,AP$7))+(COUNTIF(G4_6,$H13)*COUNTIF(G4_6,AP$7))+(COUNTIF(G4_7,$H13)*COUNTIF(G4_7,AP$7))+(COUNTIF(G4_8,$H13)*COUNTIF(G4_8,AP$7))+(COUNTIF(G4_9,$H13)*COUNTIF(G4_9,AP$7))+(COUNTIF(G4_10,$H13)*COUNTIF(G4_10,AP$7))+AP237)</f>
        <v>0</v>
      </c>
      <c r="AQ119" s="98">
        <f t="shared" si="313"/>
        <v>0</v>
      </c>
      <c r="AR119" s="98">
        <f t="shared" si="313"/>
        <v>0</v>
      </c>
      <c r="AS119" s="98">
        <f t="shared" si="313"/>
        <v>2</v>
      </c>
      <c r="AT119" s="98">
        <f t="shared" si="313"/>
        <v>0</v>
      </c>
      <c r="AU119" s="98">
        <f t="shared" si="313"/>
        <v>0</v>
      </c>
      <c r="AV119" s="98">
        <f t="shared" si="313"/>
        <v>0</v>
      </c>
      <c r="AW119" s="98">
        <f t="shared" si="313"/>
        <v>0</v>
      </c>
      <c r="AX119" s="98">
        <f t="shared" si="313"/>
        <v>0</v>
      </c>
      <c r="AY119" s="98">
        <f t="shared" si="313"/>
        <v>0</v>
      </c>
      <c r="AZ119" s="98">
        <f t="shared" si="313"/>
        <v>0</v>
      </c>
      <c r="BA119" s="98">
        <f t="shared" si="313"/>
        <v>0</v>
      </c>
      <c r="BB119" s="98">
        <f t="shared" si="313"/>
        <v>0</v>
      </c>
      <c r="BC119" s="98">
        <f t="shared" si="313"/>
        <v>0</v>
      </c>
      <c r="BD119" s="98">
        <f t="shared" si="313"/>
        <v>0</v>
      </c>
      <c r="BE119" s="98">
        <f t="shared" si="313"/>
        <v>0</v>
      </c>
      <c r="BF119" s="98">
        <f t="shared" si="313"/>
        <v>0</v>
      </c>
      <c r="BG119" s="98">
        <f t="shared" si="313"/>
        <v>0</v>
      </c>
      <c r="BH119" s="98">
        <f t="shared" si="313"/>
        <v>0</v>
      </c>
      <c r="BI119" s="98">
        <f t="shared" si="313"/>
        <v>1</v>
      </c>
      <c r="BJ119" s="98">
        <f t="shared" si="313"/>
        <v>0</v>
      </c>
      <c r="BK119" s="98">
        <f t="shared" si="313"/>
        <v>0</v>
      </c>
      <c r="BL119" s="98">
        <f t="shared" si="313"/>
        <v>0</v>
      </c>
      <c r="BM119" s="98">
        <f t="shared" si="313"/>
        <v>0</v>
      </c>
      <c r="BN119" s="98">
        <f t="shared" si="313"/>
        <v>0</v>
      </c>
      <c r="BO119" s="98">
        <f t="shared" si="313"/>
        <v>0</v>
      </c>
      <c r="BP119" s="98">
        <f t="shared" si="313"/>
        <v>0</v>
      </c>
      <c r="BQ119" s="98">
        <f t="shared" si="313"/>
        <v>0</v>
      </c>
      <c r="BR119" s="98">
        <f t="shared" si="313"/>
        <v>0</v>
      </c>
      <c r="BS119" s="98">
        <f t="shared" si="313"/>
        <v>0</v>
      </c>
      <c r="BT119" s="98">
        <f t="shared" si="313"/>
        <v>0</v>
      </c>
      <c r="BU119" s="98">
        <f t="shared" si="313"/>
        <v>0</v>
      </c>
      <c r="BV119" s="98">
        <f t="shared" ref="BV119:DE119" si="314">IF(ROW()=(COLUMN()+106), "-",+(COUNTIF(G3_1,$H13)*COUNTIF(G3_1,BV$7))+(COUNTIF(G3_2,$H13)*COUNTIF(G3_2,BV$7))+(COUNTIF(G3_3,$H13)*COUNTIF(G3_3,BV$7))+(COUNTIF(G3_4,$H13)*COUNTIF(G3_4,BV$7))+(COUNTIF(G3_5,$H13)*COUNTIF(G3_5,BV$7))+(COUNTIF(G3_6,$H13)*COUNTIF(G3_6,BV$7))+(COUNTIF(G3_7,$H13)*COUNTIF(G3_7,BV$7))+(COUNTIF(G3_8,$H13)*COUNTIF(G3_8,BV$7))+(COUNTIF(G3_9,$H13)*COUNTIF(G3_9,BV$7))+(COUNTIF(G3_10,$H13)*COUNTIF(G3_10,BV$7))+(COUNTIF(G4_1,$H13)*COUNTIF(G4_1,BV$7))+(COUNTIF(G4_2,$H13)*COUNTIF(G4_2,BV$7))+(COUNTIF(G4_3,$H13)*COUNTIF(G4_3,BV$7))+(COUNTIF(G4_4,$H13)*COUNTIF(G4_4,BV$7))+(COUNTIF(G4_5,$H13)*COUNTIF(G4_5,BV$7))+(COUNTIF(G4_6,$H13)*COUNTIF(G4_6,BV$7))+(COUNTIF(G4_7,$H13)*COUNTIF(G4_7,BV$7))+(COUNTIF(G4_8,$H13)*COUNTIF(G4_8,BV$7))+(COUNTIF(G4_9,$H13)*COUNTIF(G4_9,BV$7))+(COUNTIF(G4_10,$H13)*COUNTIF(G4_10,BV$7))+BV237)</f>
        <v>0</v>
      </c>
      <c r="BW119" s="98">
        <f t="shared" si="314"/>
        <v>0</v>
      </c>
      <c r="BX119" s="98">
        <f t="shared" si="314"/>
        <v>0</v>
      </c>
      <c r="BY119" s="98">
        <f t="shared" si="314"/>
        <v>0</v>
      </c>
      <c r="BZ119" s="98">
        <f t="shared" si="314"/>
        <v>0</v>
      </c>
      <c r="CA119" s="98">
        <f t="shared" si="314"/>
        <v>0</v>
      </c>
      <c r="CB119" s="98">
        <f t="shared" si="314"/>
        <v>0</v>
      </c>
      <c r="CC119" s="98">
        <f t="shared" si="314"/>
        <v>0</v>
      </c>
      <c r="CD119" s="98">
        <f t="shared" si="314"/>
        <v>0</v>
      </c>
      <c r="CE119" s="98">
        <f t="shared" si="314"/>
        <v>0</v>
      </c>
      <c r="CF119" s="98">
        <f t="shared" si="314"/>
        <v>0</v>
      </c>
      <c r="CG119" s="98">
        <f t="shared" si="314"/>
        <v>0</v>
      </c>
      <c r="CH119" s="98">
        <f t="shared" si="314"/>
        <v>0</v>
      </c>
      <c r="CI119" s="98">
        <f t="shared" si="314"/>
        <v>0</v>
      </c>
      <c r="CJ119" s="98">
        <f t="shared" si="314"/>
        <v>0</v>
      </c>
      <c r="CK119" s="98">
        <f t="shared" si="314"/>
        <v>0</v>
      </c>
      <c r="CL119" s="98">
        <f t="shared" si="314"/>
        <v>0</v>
      </c>
      <c r="CM119" s="98">
        <f t="shared" si="314"/>
        <v>0</v>
      </c>
      <c r="CN119" s="98">
        <f t="shared" si="314"/>
        <v>0</v>
      </c>
      <c r="CO119" s="98">
        <f t="shared" si="314"/>
        <v>0</v>
      </c>
      <c r="CP119" s="98">
        <f t="shared" si="314"/>
        <v>0</v>
      </c>
      <c r="CQ119" s="98">
        <f t="shared" si="314"/>
        <v>0</v>
      </c>
      <c r="CR119" s="98">
        <f t="shared" si="314"/>
        <v>0</v>
      </c>
      <c r="CS119" s="98">
        <f t="shared" si="314"/>
        <v>0</v>
      </c>
      <c r="CT119" s="98">
        <f t="shared" si="314"/>
        <v>0</v>
      </c>
      <c r="CU119" s="98">
        <f t="shared" si="314"/>
        <v>0</v>
      </c>
      <c r="CV119" s="98">
        <f t="shared" si="314"/>
        <v>0</v>
      </c>
      <c r="CW119" s="98">
        <f t="shared" si="314"/>
        <v>0</v>
      </c>
      <c r="CX119" s="98">
        <f t="shared" si="314"/>
        <v>0</v>
      </c>
      <c r="CY119" s="98">
        <f t="shared" si="314"/>
        <v>0</v>
      </c>
      <c r="CZ119" s="98">
        <f t="shared" si="314"/>
        <v>0</v>
      </c>
      <c r="DA119" s="98">
        <f t="shared" si="314"/>
        <v>0</v>
      </c>
      <c r="DB119" s="98">
        <f t="shared" si="314"/>
        <v>0</v>
      </c>
      <c r="DC119" s="98">
        <f t="shared" si="314"/>
        <v>0</v>
      </c>
      <c r="DD119" s="98">
        <f t="shared" si="314"/>
        <v>0</v>
      </c>
      <c r="DE119" s="98">
        <f t="shared" si="314"/>
        <v>0</v>
      </c>
      <c r="DF119">
        <f t="shared" si="311"/>
        <v>1.4</v>
      </c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</row>
    <row r="120" spans="8:134" ht="15.75">
      <c r="H120" s="64">
        <f>Registration!B15</f>
        <v>5</v>
      </c>
      <c r="I120" s="1" t="str">
        <f>Registration!C15</f>
        <v>Stephen Webb</v>
      </c>
      <c r="J120" s="98">
        <f t="shared" ref="J120:AO120" si="315">IF(ROW()=(COLUMN()+106), "-",+(COUNTIF(G3_1,$H14)*COUNTIF(G3_1,J$7))+(COUNTIF(G3_2,$H14)*COUNTIF(G3_2,J$7))+(COUNTIF(G3_3,$H14)*COUNTIF(G3_3,J$7))+(COUNTIF(G3_4,$H14)*COUNTIF(G3_4,J$7))+(COUNTIF(G3_5,$H14)*COUNTIF(G3_5,J$7))+(COUNTIF(G3_6,$H14)*COUNTIF(G3_6,J$7))+(COUNTIF(G3_7,$H14)*COUNTIF(G3_7,J$7))+(COUNTIF(G3_8,$H14)*COUNTIF(G3_8,J$7))+(COUNTIF(G3_9,$H14)*COUNTIF(G3_9,J$7))+(COUNTIF(G3_10,$H14)*COUNTIF(G3_10,J$7))+(COUNTIF(G4_1,$H14)*COUNTIF(G4_1,J$7))+(COUNTIF(G4_2,$H14)*COUNTIF(G4_2,J$7))+(COUNTIF(G4_3,$H14)*COUNTIF(G4_3,J$7))+(COUNTIF(G4_4,$H14)*COUNTIF(G4_4,J$7))+(COUNTIF(G4_5,$H14)*COUNTIF(G4_5,J$7))+(COUNTIF(G4_6,$H14)*COUNTIF(G4_6,J$7))+(COUNTIF(G4_7,$H14)*COUNTIF(G4_7,J$7))+(COUNTIF(G4_8,$H14)*COUNTIF(G4_8,J$7))+(COUNTIF(G4_9,$H14)*COUNTIF(G4_9,J$7))+(COUNTIF(G4_10,$H14)*COUNTIF(G4_10,J$7))+J238)</f>
        <v>0</v>
      </c>
      <c r="K120" s="98">
        <f t="shared" si="315"/>
        <v>0</v>
      </c>
      <c r="L120" s="98">
        <f t="shared" si="315"/>
        <v>0</v>
      </c>
      <c r="M120" s="98">
        <f t="shared" si="315"/>
        <v>1</v>
      </c>
      <c r="N120" s="98" t="str">
        <f t="shared" si="315"/>
        <v>-</v>
      </c>
      <c r="O120" s="98">
        <f t="shared" si="315"/>
        <v>1</v>
      </c>
      <c r="P120" s="98">
        <f t="shared" si="315"/>
        <v>0</v>
      </c>
      <c r="Q120" s="98">
        <f t="shared" si="315"/>
        <v>0</v>
      </c>
      <c r="R120" s="98">
        <f t="shared" si="315"/>
        <v>0</v>
      </c>
      <c r="S120" s="98">
        <f t="shared" si="315"/>
        <v>0</v>
      </c>
      <c r="T120" s="98">
        <f t="shared" si="315"/>
        <v>0</v>
      </c>
      <c r="U120" s="98">
        <f t="shared" si="315"/>
        <v>0</v>
      </c>
      <c r="V120" s="98">
        <f t="shared" si="315"/>
        <v>0</v>
      </c>
      <c r="W120" s="98">
        <f t="shared" si="315"/>
        <v>0</v>
      </c>
      <c r="X120" s="98">
        <f t="shared" si="315"/>
        <v>0</v>
      </c>
      <c r="Y120" s="98">
        <f t="shared" si="315"/>
        <v>0</v>
      </c>
      <c r="Z120" s="98">
        <f t="shared" si="315"/>
        <v>1</v>
      </c>
      <c r="AA120" s="98">
        <f t="shared" si="315"/>
        <v>1</v>
      </c>
      <c r="AB120" s="98">
        <f t="shared" si="315"/>
        <v>0</v>
      </c>
      <c r="AC120" s="98">
        <f t="shared" si="315"/>
        <v>0</v>
      </c>
      <c r="AD120" s="98">
        <f t="shared" si="315"/>
        <v>0</v>
      </c>
      <c r="AE120" s="98">
        <f t="shared" si="315"/>
        <v>0</v>
      </c>
      <c r="AF120" s="98">
        <f t="shared" si="315"/>
        <v>0</v>
      </c>
      <c r="AG120" s="98">
        <f t="shared" si="315"/>
        <v>1</v>
      </c>
      <c r="AH120" s="98">
        <f t="shared" si="315"/>
        <v>1</v>
      </c>
      <c r="AI120" s="98">
        <f t="shared" si="315"/>
        <v>0</v>
      </c>
      <c r="AJ120" s="98">
        <f t="shared" si="315"/>
        <v>1</v>
      </c>
      <c r="AK120" s="98">
        <f t="shared" si="315"/>
        <v>2</v>
      </c>
      <c r="AL120" s="98">
        <f t="shared" si="315"/>
        <v>0</v>
      </c>
      <c r="AM120" s="98">
        <f t="shared" si="315"/>
        <v>1</v>
      </c>
      <c r="AN120" s="98">
        <f t="shared" si="315"/>
        <v>0</v>
      </c>
      <c r="AO120" s="98">
        <f t="shared" si="315"/>
        <v>0</v>
      </c>
      <c r="AP120" s="98">
        <f t="shared" ref="AP120:BU120" si="316">IF(ROW()=(COLUMN()+106), "-",+(COUNTIF(G3_1,$H14)*COUNTIF(G3_1,AP$7))+(COUNTIF(G3_2,$H14)*COUNTIF(G3_2,AP$7))+(COUNTIF(G3_3,$H14)*COUNTIF(G3_3,AP$7))+(COUNTIF(G3_4,$H14)*COUNTIF(G3_4,AP$7))+(COUNTIF(G3_5,$H14)*COUNTIF(G3_5,AP$7))+(COUNTIF(G3_6,$H14)*COUNTIF(G3_6,AP$7))+(COUNTIF(G3_7,$H14)*COUNTIF(G3_7,AP$7))+(COUNTIF(G3_8,$H14)*COUNTIF(G3_8,AP$7))+(COUNTIF(G3_9,$H14)*COUNTIF(G3_9,AP$7))+(COUNTIF(G3_10,$H14)*COUNTIF(G3_10,AP$7))+(COUNTIF(G4_1,$H14)*COUNTIF(G4_1,AP$7))+(COUNTIF(G4_2,$H14)*COUNTIF(G4_2,AP$7))+(COUNTIF(G4_3,$H14)*COUNTIF(G4_3,AP$7))+(COUNTIF(G4_4,$H14)*COUNTIF(G4_4,AP$7))+(COUNTIF(G4_5,$H14)*COUNTIF(G4_5,AP$7))+(COUNTIF(G4_6,$H14)*COUNTIF(G4_6,AP$7))+(COUNTIF(G4_7,$H14)*COUNTIF(G4_7,AP$7))+(COUNTIF(G4_8,$H14)*COUNTIF(G4_8,AP$7))+(COUNTIF(G4_9,$H14)*COUNTIF(G4_9,AP$7))+(COUNTIF(G4_10,$H14)*COUNTIF(G4_10,AP$7))+AP238)</f>
        <v>0</v>
      </c>
      <c r="AQ120" s="98">
        <f t="shared" si="316"/>
        <v>0</v>
      </c>
      <c r="AR120" s="98">
        <f t="shared" si="316"/>
        <v>0</v>
      </c>
      <c r="AS120" s="98">
        <f t="shared" si="316"/>
        <v>1</v>
      </c>
      <c r="AT120" s="98">
        <f t="shared" si="316"/>
        <v>0</v>
      </c>
      <c r="AU120" s="98">
        <f t="shared" si="316"/>
        <v>0</v>
      </c>
      <c r="AV120" s="98">
        <f t="shared" si="316"/>
        <v>0</v>
      </c>
      <c r="AW120" s="98">
        <f t="shared" si="316"/>
        <v>0</v>
      </c>
      <c r="AX120" s="98">
        <f t="shared" si="316"/>
        <v>0</v>
      </c>
      <c r="AY120" s="98">
        <f t="shared" si="316"/>
        <v>0</v>
      </c>
      <c r="AZ120" s="98">
        <f t="shared" si="316"/>
        <v>0</v>
      </c>
      <c r="BA120" s="98">
        <f t="shared" si="316"/>
        <v>0</v>
      </c>
      <c r="BB120" s="98">
        <f t="shared" si="316"/>
        <v>0</v>
      </c>
      <c r="BC120" s="98">
        <f t="shared" si="316"/>
        <v>0</v>
      </c>
      <c r="BD120" s="98">
        <f t="shared" si="316"/>
        <v>0</v>
      </c>
      <c r="BE120" s="98">
        <f t="shared" si="316"/>
        <v>0</v>
      </c>
      <c r="BF120" s="98">
        <f t="shared" si="316"/>
        <v>0</v>
      </c>
      <c r="BG120" s="98">
        <f t="shared" si="316"/>
        <v>1</v>
      </c>
      <c r="BH120" s="98">
        <f t="shared" si="316"/>
        <v>0</v>
      </c>
      <c r="BI120" s="98">
        <f t="shared" si="316"/>
        <v>0</v>
      </c>
      <c r="BJ120" s="98">
        <f t="shared" si="316"/>
        <v>0</v>
      </c>
      <c r="BK120" s="98">
        <f t="shared" si="316"/>
        <v>0</v>
      </c>
      <c r="BL120" s="98">
        <f t="shared" si="316"/>
        <v>0</v>
      </c>
      <c r="BM120" s="98">
        <f t="shared" si="316"/>
        <v>0</v>
      </c>
      <c r="BN120" s="98">
        <f t="shared" si="316"/>
        <v>0</v>
      </c>
      <c r="BO120" s="98">
        <f t="shared" si="316"/>
        <v>0</v>
      </c>
      <c r="BP120" s="98">
        <f t="shared" si="316"/>
        <v>0</v>
      </c>
      <c r="BQ120" s="98">
        <f t="shared" si="316"/>
        <v>0</v>
      </c>
      <c r="BR120" s="98">
        <f t="shared" si="316"/>
        <v>0</v>
      </c>
      <c r="BS120" s="98">
        <f t="shared" si="316"/>
        <v>0</v>
      </c>
      <c r="BT120" s="98">
        <f t="shared" si="316"/>
        <v>0</v>
      </c>
      <c r="BU120" s="98">
        <f t="shared" si="316"/>
        <v>0</v>
      </c>
      <c r="BV120" s="98">
        <f t="shared" ref="BV120:DE120" si="317">IF(ROW()=(COLUMN()+106), "-",+(COUNTIF(G3_1,$H14)*COUNTIF(G3_1,BV$7))+(COUNTIF(G3_2,$H14)*COUNTIF(G3_2,BV$7))+(COUNTIF(G3_3,$H14)*COUNTIF(G3_3,BV$7))+(COUNTIF(G3_4,$H14)*COUNTIF(G3_4,BV$7))+(COUNTIF(G3_5,$H14)*COUNTIF(G3_5,BV$7))+(COUNTIF(G3_6,$H14)*COUNTIF(G3_6,BV$7))+(COUNTIF(G3_7,$H14)*COUNTIF(G3_7,BV$7))+(COUNTIF(G3_8,$H14)*COUNTIF(G3_8,BV$7))+(COUNTIF(G3_9,$H14)*COUNTIF(G3_9,BV$7))+(COUNTIF(G3_10,$H14)*COUNTIF(G3_10,BV$7))+(COUNTIF(G4_1,$H14)*COUNTIF(G4_1,BV$7))+(COUNTIF(G4_2,$H14)*COUNTIF(G4_2,BV$7))+(COUNTIF(G4_3,$H14)*COUNTIF(G4_3,BV$7))+(COUNTIF(G4_4,$H14)*COUNTIF(G4_4,BV$7))+(COUNTIF(G4_5,$H14)*COUNTIF(G4_5,BV$7))+(COUNTIF(G4_6,$H14)*COUNTIF(G4_6,BV$7))+(COUNTIF(G4_7,$H14)*COUNTIF(G4_7,BV$7))+(COUNTIF(G4_8,$H14)*COUNTIF(G4_8,BV$7))+(COUNTIF(G4_9,$H14)*COUNTIF(G4_9,BV$7))+(COUNTIF(G4_10,$H14)*COUNTIF(G4_10,BV$7))+BV238)</f>
        <v>0</v>
      </c>
      <c r="BW120" s="98">
        <f t="shared" si="317"/>
        <v>0</v>
      </c>
      <c r="BX120" s="98">
        <f t="shared" si="317"/>
        <v>0</v>
      </c>
      <c r="BY120" s="98">
        <f t="shared" si="317"/>
        <v>0</v>
      </c>
      <c r="BZ120" s="98">
        <f t="shared" si="317"/>
        <v>0</v>
      </c>
      <c r="CA120" s="98">
        <f t="shared" si="317"/>
        <v>0</v>
      </c>
      <c r="CB120" s="98">
        <f t="shared" si="317"/>
        <v>0</v>
      </c>
      <c r="CC120" s="98">
        <f t="shared" si="317"/>
        <v>0</v>
      </c>
      <c r="CD120" s="98">
        <f t="shared" si="317"/>
        <v>0</v>
      </c>
      <c r="CE120" s="98">
        <f t="shared" si="317"/>
        <v>0</v>
      </c>
      <c r="CF120" s="98">
        <f t="shared" si="317"/>
        <v>0</v>
      </c>
      <c r="CG120" s="98">
        <f t="shared" si="317"/>
        <v>0</v>
      </c>
      <c r="CH120" s="98">
        <f t="shared" si="317"/>
        <v>0</v>
      </c>
      <c r="CI120" s="98">
        <f t="shared" si="317"/>
        <v>0</v>
      </c>
      <c r="CJ120" s="98">
        <f t="shared" si="317"/>
        <v>0</v>
      </c>
      <c r="CK120" s="98">
        <f t="shared" si="317"/>
        <v>0</v>
      </c>
      <c r="CL120" s="98">
        <f t="shared" si="317"/>
        <v>0</v>
      </c>
      <c r="CM120" s="98">
        <f t="shared" si="317"/>
        <v>0</v>
      </c>
      <c r="CN120" s="98">
        <f t="shared" si="317"/>
        <v>0</v>
      </c>
      <c r="CO120" s="98">
        <f t="shared" si="317"/>
        <v>0</v>
      </c>
      <c r="CP120" s="98">
        <f t="shared" si="317"/>
        <v>0</v>
      </c>
      <c r="CQ120" s="98">
        <f t="shared" si="317"/>
        <v>0</v>
      </c>
      <c r="CR120" s="98">
        <f t="shared" si="317"/>
        <v>0</v>
      </c>
      <c r="CS120" s="98">
        <f t="shared" si="317"/>
        <v>0</v>
      </c>
      <c r="CT120" s="98">
        <f t="shared" si="317"/>
        <v>0</v>
      </c>
      <c r="CU120" s="98">
        <f t="shared" si="317"/>
        <v>0</v>
      </c>
      <c r="CV120" s="98">
        <f t="shared" si="317"/>
        <v>0</v>
      </c>
      <c r="CW120" s="98">
        <f t="shared" si="317"/>
        <v>0</v>
      </c>
      <c r="CX120" s="98">
        <f t="shared" si="317"/>
        <v>0</v>
      </c>
      <c r="CY120" s="98">
        <f t="shared" si="317"/>
        <v>0</v>
      </c>
      <c r="CZ120" s="98">
        <f t="shared" si="317"/>
        <v>0</v>
      </c>
      <c r="DA120" s="98">
        <f t="shared" si="317"/>
        <v>0</v>
      </c>
      <c r="DB120" s="98">
        <f t="shared" si="317"/>
        <v>0</v>
      </c>
      <c r="DC120" s="98">
        <f t="shared" si="317"/>
        <v>0</v>
      </c>
      <c r="DD120" s="98">
        <f t="shared" si="317"/>
        <v>0</v>
      </c>
      <c r="DE120" s="98">
        <f t="shared" si="317"/>
        <v>0</v>
      </c>
      <c r="DF120">
        <f t="shared" si="311"/>
        <v>1.1000000000000001</v>
      </c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</row>
    <row r="121" spans="8:134" ht="15.75">
      <c r="H121" s="64">
        <f>Registration!B16</f>
        <v>6</v>
      </c>
      <c r="I121" s="1" t="str">
        <f>Registration!C16</f>
        <v>Peter Eldridge</v>
      </c>
      <c r="J121" s="98">
        <f t="shared" ref="J121:AO121" si="318">IF(ROW()=(COLUMN()+106), "-",+(COUNTIF(G3_1,$H15)*COUNTIF(G3_1,J$7))+(COUNTIF(G3_2,$H15)*COUNTIF(G3_2,J$7))+(COUNTIF(G3_3,$H15)*COUNTIF(G3_3,J$7))+(COUNTIF(G3_4,$H15)*COUNTIF(G3_4,J$7))+(COUNTIF(G3_5,$H15)*COUNTIF(G3_5,J$7))+(COUNTIF(G3_6,$H15)*COUNTIF(G3_6,J$7))+(COUNTIF(G3_7,$H15)*COUNTIF(G3_7,J$7))+(COUNTIF(G3_8,$H15)*COUNTIF(G3_8,J$7))+(COUNTIF(G3_9,$H15)*COUNTIF(G3_9,J$7))+(COUNTIF(G3_10,$H15)*COUNTIF(G3_10,J$7))+(COUNTIF(G4_1,$H15)*COUNTIF(G4_1,J$7))+(COUNTIF(G4_2,$H15)*COUNTIF(G4_2,J$7))+(COUNTIF(G4_3,$H15)*COUNTIF(G4_3,J$7))+(COUNTIF(G4_4,$H15)*COUNTIF(G4_4,J$7))+(COUNTIF(G4_5,$H15)*COUNTIF(G4_5,J$7))+(COUNTIF(G4_6,$H15)*COUNTIF(G4_6,J$7))+(COUNTIF(G4_7,$H15)*COUNTIF(G4_7,J$7))+(COUNTIF(G4_8,$H15)*COUNTIF(G4_8,J$7))+(COUNTIF(G4_9,$H15)*COUNTIF(G4_9,J$7))+(COUNTIF(G4_10,$H15)*COUNTIF(G4_10,J$7))+J239)</f>
        <v>0</v>
      </c>
      <c r="K121" s="98">
        <f t="shared" si="318"/>
        <v>1</v>
      </c>
      <c r="L121" s="98">
        <f t="shared" si="318"/>
        <v>0</v>
      </c>
      <c r="M121" s="98">
        <f t="shared" si="318"/>
        <v>2</v>
      </c>
      <c r="N121" s="98">
        <f t="shared" si="318"/>
        <v>1</v>
      </c>
      <c r="O121" s="98" t="str">
        <f t="shared" si="318"/>
        <v>-</v>
      </c>
      <c r="P121" s="98">
        <f t="shared" si="318"/>
        <v>0</v>
      </c>
      <c r="Q121" s="98">
        <f t="shared" si="318"/>
        <v>0</v>
      </c>
      <c r="R121" s="98">
        <f t="shared" si="318"/>
        <v>0</v>
      </c>
      <c r="S121" s="98">
        <f t="shared" si="318"/>
        <v>0</v>
      </c>
      <c r="T121" s="98">
        <f t="shared" si="318"/>
        <v>1</v>
      </c>
      <c r="U121" s="98">
        <f t="shared" si="318"/>
        <v>0</v>
      </c>
      <c r="V121" s="98">
        <f t="shared" si="318"/>
        <v>0</v>
      </c>
      <c r="W121" s="98">
        <f t="shared" si="318"/>
        <v>0</v>
      </c>
      <c r="X121" s="98">
        <f t="shared" si="318"/>
        <v>0</v>
      </c>
      <c r="Y121" s="98">
        <f t="shared" si="318"/>
        <v>0</v>
      </c>
      <c r="Z121" s="98">
        <f t="shared" si="318"/>
        <v>1</v>
      </c>
      <c r="AA121" s="98">
        <f t="shared" si="318"/>
        <v>1</v>
      </c>
      <c r="AB121" s="98">
        <f t="shared" si="318"/>
        <v>0</v>
      </c>
      <c r="AC121" s="98">
        <f t="shared" si="318"/>
        <v>1</v>
      </c>
      <c r="AD121" s="98">
        <f t="shared" si="318"/>
        <v>1</v>
      </c>
      <c r="AE121" s="98">
        <f t="shared" si="318"/>
        <v>0</v>
      </c>
      <c r="AF121" s="98">
        <f t="shared" si="318"/>
        <v>1</v>
      </c>
      <c r="AG121" s="98">
        <f t="shared" si="318"/>
        <v>1</v>
      </c>
      <c r="AH121" s="98">
        <f t="shared" si="318"/>
        <v>3</v>
      </c>
      <c r="AI121" s="98">
        <f t="shared" si="318"/>
        <v>0</v>
      </c>
      <c r="AJ121" s="98">
        <f t="shared" si="318"/>
        <v>0</v>
      </c>
      <c r="AK121" s="98">
        <f t="shared" si="318"/>
        <v>0</v>
      </c>
      <c r="AL121" s="98">
        <f t="shared" si="318"/>
        <v>0</v>
      </c>
      <c r="AM121" s="98">
        <f t="shared" si="318"/>
        <v>0</v>
      </c>
      <c r="AN121" s="98">
        <f t="shared" si="318"/>
        <v>0</v>
      </c>
      <c r="AO121" s="98">
        <f t="shared" si="318"/>
        <v>0</v>
      </c>
      <c r="AP121" s="98">
        <f t="shared" ref="AP121:BU121" si="319">IF(ROW()=(COLUMN()+106), "-",+(COUNTIF(G3_1,$H15)*COUNTIF(G3_1,AP$7))+(COUNTIF(G3_2,$H15)*COUNTIF(G3_2,AP$7))+(COUNTIF(G3_3,$H15)*COUNTIF(G3_3,AP$7))+(COUNTIF(G3_4,$H15)*COUNTIF(G3_4,AP$7))+(COUNTIF(G3_5,$H15)*COUNTIF(G3_5,AP$7))+(COUNTIF(G3_6,$H15)*COUNTIF(G3_6,AP$7))+(COUNTIF(G3_7,$H15)*COUNTIF(G3_7,AP$7))+(COUNTIF(G3_8,$H15)*COUNTIF(G3_8,AP$7))+(COUNTIF(G3_9,$H15)*COUNTIF(G3_9,AP$7))+(COUNTIF(G3_10,$H15)*COUNTIF(G3_10,AP$7))+(COUNTIF(G4_1,$H15)*COUNTIF(G4_1,AP$7))+(COUNTIF(G4_2,$H15)*COUNTIF(G4_2,AP$7))+(COUNTIF(G4_3,$H15)*COUNTIF(G4_3,AP$7))+(COUNTIF(G4_4,$H15)*COUNTIF(G4_4,AP$7))+(COUNTIF(G4_5,$H15)*COUNTIF(G4_5,AP$7))+(COUNTIF(G4_6,$H15)*COUNTIF(G4_6,AP$7))+(COUNTIF(G4_7,$H15)*COUNTIF(G4_7,AP$7))+(COUNTIF(G4_8,$H15)*COUNTIF(G4_8,AP$7))+(COUNTIF(G4_9,$H15)*COUNTIF(G4_9,AP$7))+(COUNTIF(G4_10,$H15)*COUNTIF(G4_10,AP$7))+AP239)</f>
        <v>0</v>
      </c>
      <c r="AQ121" s="98">
        <f t="shared" si="319"/>
        <v>0</v>
      </c>
      <c r="AR121" s="98">
        <f t="shared" si="319"/>
        <v>0</v>
      </c>
      <c r="AS121" s="98">
        <f t="shared" si="319"/>
        <v>0</v>
      </c>
      <c r="AT121" s="98">
        <f t="shared" si="319"/>
        <v>1</v>
      </c>
      <c r="AU121" s="98">
        <f t="shared" si="319"/>
        <v>0</v>
      </c>
      <c r="AV121" s="98">
        <f t="shared" si="319"/>
        <v>0</v>
      </c>
      <c r="AW121" s="98">
        <f t="shared" si="319"/>
        <v>0</v>
      </c>
      <c r="AX121" s="98">
        <f t="shared" si="319"/>
        <v>0</v>
      </c>
      <c r="AY121" s="98">
        <f t="shared" si="319"/>
        <v>0</v>
      </c>
      <c r="AZ121" s="98">
        <f t="shared" si="319"/>
        <v>0</v>
      </c>
      <c r="BA121" s="98">
        <f t="shared" si="319"/>
        <v>0</v>
      </c>
      <c r="BB121" s="98">
        <f t="shared" si="319"/>
        <v>0</v>
      </c>
      <c r="BC121" s="98">
        <f t="shared" si="319"/>
        <v>0</v>
      </c>
      <c r="BD121" s="98">
        <f t="shared" si="319"/>
        <v>0</v>
      </c>
      <c r="BE121" s="98">
        <f t="shared" si="319"/>
        <v>0</v>
      </c>
      <c r="BF121" s="98">
        <f t="shared" si="319"/>
        <v>0</v>
      </c>
      <c r="BG121" s="98">
        <f t="shared" si="319"/>
        <v>0</v>
      </c>
      <c r="BH121" s="98">
        <f t="shared" si="319"/>
        <v>1</v>
      </c>
      <c r="BI121" s="98">
        <f t="shared" si="319"/>
        <v>0</v>
      </c>
      <c r="BJ121" s="98">
        <f t="shared" si="319"/>
        <v>0</v>
      </c>
      <c r="BK121" s="98">
        <f t="shared" si="319"/>
        <v>1</v>
      </c>
      <c r="BL121" s="98">
        <f t="shared" si="319"/>
        <v>0</v>
      </c>
      <c r="BM121" s="98">
        <f t="shared" si="319"/>
        <v>0</v>
      </c>
      <c r="BN121" s="98">
        <f t="shared" si="319"/>
        <v>0</v>
      </c>
      <c r="BO121" s="98">
        <f t="shared" si="319"/>
        <v>0</v>
      </c>
      <c r="BP121" s="98">
        <f t="shared" si="319"/>
        <v>0</v>
      </c>
      <c r="BQ121" s="98">
        <f t="shared" si="319"/>
        <v>0</v>
      </c>
      <c r="BR121" s="98">
        <f t="shared" si="319"/>
        <v>0</v>
      </c>
      <c r="BS121" s="98">
        <f t="shared" si="319"/>
        <v>0</v>
      </c>
      <c r="BT121" s="98">
        <f t="shared" si="319"/>
        <v>0</v>
      </c>
      <c r="BU121" s="98">
        <f t="shared" si="319"/>
        <v>0</v>
      </c>
      <c r="BV121" s="98">
        <f t="shared" ref="BV121:DE121" si="320">IF(ROW()=(COLUMN()+106), "-",+(COUNTIF(G3_1,$H15)*COUNTIF(G3_1,BV$7))+(COUNTIF(G3_2,$H15)*COUNTIF(G3_2,BV$7))+(COUNTIF(G3_3,$H15)*COUNTIF(G3_3,BV$7))+(COUNTIF(G3_4,$H15)*COUNTIF(G3_4,BV$7))+(COUNTIF(G3_5,$H15)*COUNTIF(G3_5,BV$7))+(COUNTIF(G3_6,$H15)*COUNTIF(G3_6,BV$7))+(COUNTIF(G3_7,$H15)*COUNTIF(G3_7,BV$7))+(COUNTIF(G3_8,$H15)*COUNTIF(G3_8,BV$7))+(COUNTIF(G3_9,$H15)*COUNTIF(G3_9,BV$7))+(COUNTIF(G3_10,$H15)*COUNTIF(G3_10,BV$7))+(COUNTIF(G4_1,$H15)*COUNTIF(G4_1,BV$7))+(COUNTIF(G4_2,$H15)*COUNTIF(G4_2,BV$7))+(COUNTIF(G4_3,$H15)*COUNTIF(G4_3,BV$7))+(COUNTIF(G4_4,$H15)*COUNTIF(G4_4,BV$7))+(COUNTIF(G4_5,$H15)*COUNTIF(G4_5,BV$7))+(COUNTIF(G4_6,$H15)*COUNTIF(G4_6,BV$7))+(COUNTIF(G4_7,$H15)*COUNTIF(G4_7,BV$7))+(COUNTIF(G4_8,$H15)*COUNTIF(G4_8,BV$7))+(COUNTIF(G4_9,$H15)*COUNTIF(G4_9,BV$7))+(COUNTIF(G4_10,$H15)*COUNTIF(G4_10,BV$7))+BV239)</f>
        <v>0</v>
      </c>
      <c r="BW121" s="98">
        <f t="shared" si="320"/>
        <v>0</v>
      </c>
      <c r="BX121" s="98">
        <f t="shared" si="320"/>
        <v>0</v>
      </c>
      <c r="BY121" s="98">
        <f t="shared" si="320"/>
        <v>0</v>
      </c>
      <c r="BZ121" s="98">
        <f t="shared" si="320"/>
        <v>0</v>
      </c>
      <c r="CA121" s="98">
        <f t="shared" si="320"/>
        <v>0</v>
      </c>
      <c r="CB121" s="98">
        <f t="shared" si="320"/>
        <v>0</v>
      </c>
      <c r="CC121" s="98">
        <f t="shared" si="320"/>
        <v>0</v>
      </c>
      <c r="CD121" s="98">
        <f t="shared" si="320"/>
        <v>0</v>
      </c>
      <c r="CE121" s="98">
        <f t="shared" si="320"/>
        <v>0</v>
      </c>
      <c r="CF121" s="98">
        <f t="shared" si="320"/>
        <v>0</v>
      </c>
      <c r="CG121" s="98">
        <f t="shared" si="320"/>
        <v>0</v>
      </c>
      <c r="CH121" s="98">
        <f t="shared" si="320"/>
        <v>0</v>
      </c>
      <c r="CI121" s="98">
        <f t="shared" si="320"/>
        <v>0</v>
      </c>
      <c r="CJ121" s="98">
        <f t="shared" si="320"/>
        <v>0</v>
      </c>
      <c r="CK121" s="98">
        <f t="shared" si="320"/>
        <v>0</v>
      </c>
      <c r="CL121" s="98">
        <f t="shared" si="320"/>
        <v>0</v>
      </c>
      <c r="CM121" s="98">
        <f t="shared" si="320"/>
        <v>0</v>
      </c>
      <c r="CN121" s="98">
        <f t="shared" si="320"/>
        <v>0</v>
      </c>
      <c r="CO121" s="98">
        <f t="shared" si="320"/>
        <v>0</v>
      </c>
      <c r="CP121" s="98">
        <f t="shared" si="320"/>
        <v>0</v>
      </c>
      <c r="CQ121" s="98">
        <f t="shared" si="320"/>
        <v>0</v>
      </c>
      <c r="CR121" s="98">
        <f t="shared" si="320"/>
        <v>0</v>
      </c>
      <c r="CS121" s="98">
        <f t="shared" si="320"/>
        <v>0</v>
      </c>
      <c r="CT121" s="98">
        <f t="shared" si="320"/>
        <v>0</v>
      </c>
      <c r="CU121" s="98">
        <f t="shared" si="320"/>
        <v>0</v>
      </c>
      <c r="CV121" s="98">
        <f t="shared" si="320"/>
        <v>0</v>
      </c>
      <c r="CW121" s="98">
        <f t="shared" si="320"/>
        <v>0</v>
      </c>
      <c r="CX121" s="98">
        <f t="shared" si="320"/>
        <v>0</v>
      </c>
      <c r="CY121" s="98">
        <f t="shared" si="320"/>
        <v>0</v>
      </c>
      <c r="CZ121" s="98">
        <f t="shared" si="320"/>
        <v>0</v>
      </c>
      <c r="DA121" s="98">
        <f t="shared" si="320"/>
        <v>0</v>
      </c>
      <c r="DB121" s="98">
        <f t="shared" si="320"/>
        <v>0</v>
      </c>
      <c r="DC121" s="98">
        <f t="shared" si="320"/>
        <v>0</v>
      </c>
      <c r="DD121" s="98">
        <f t="shared" si="320"/>
        <v>0</v>
      </c>
      <c r="DE121" s="98">
        <f t="shared" si="320"/>
        <v>0</v>
      </c>
      <c r="DF121">
        <f t="shared" si="311"/>
        <v>1.2</v>
      </c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</row>
    <row r="122" spans="8:134" ht="15.75">
      <c r="H122" s="64">
        <f>Registration!B17</f>
        <v>7</v>
      </c>
      <c r="I122" s="1" t="str">
        <f>Registration!C17</f>
        <v>Simon Craddock</v>
      </c>
      <c r="J122" s="98">
        <f t="shared" ref="J122:AO122" si="321">IF(ROW()=(COLUMN()+106), "-",+(COUNTIF(G3_1,$H16)*COUNTIF(G3_1,J$7))+(COUNTIF(G3_2,$H16)*COUNTIF(G3_2,J$7))+(COUNTIF(G3_3,$H16)*COUNTIF(G3_3,J$7))+(COUNTIF(G3_4,$H16)*COUNTIF(G3_4,J$7))+(COUNTIF(G3_5,$H16)*COUNTIF(G3_5,J$7))+(COUNTIF(G3_6,$H16)*COUNTIF(G3_6,J$7))+(COUNTIF(G3_7,$H16)*COUNTIF(G3_7,J$7))+(COUNTIF(G3_8,$H16)*COUNTIF(G3_8,J$7))+(COUNTIF(G3_9,$H16)*COUNTIF(G3_9,J$7))+(COUNTIF(G3_10,$H16)*COUNTIF(G3_10,J$7))+(COUNTIF(G4_1,$H16)*COUNTIF(G4_1,J$7))+(COUNTIF(G4_2,$H16)*COUNTIF(G4_2,J$7))+(COUNTIF(G4_3,$H16)*COUNTIF(G4_3,J$7))+(COUNTIF(G4_4,$H16)*COUNTIF(G4_4,J$7))+(COUNTIF(G4_5,$H16)*COUNTIF(G4_5,J$7))+(COUNTIF(G4_6,$H16)*COUNTIF(G4_6,J$7))+(COUNTIF(G4_7,$H16)*COUNTIF(G4_7,J$7))+(COUNTIF(G4_8,$H16)*COUNTIF(G4_8,J$7))+(COUNTIF(G4_9,$H16)*COUNTIF(G4_9,J$7))+(COUNTIF(G4_10,$H16)*COUNTIF(G4_10,J$7))+J240)</f>
        <v>0</v>
      </c>
      <c r="K122" s="98">
        <f t="shared" si="321"/>
        <v>0</v>
      </c>
      <c r="L122" s="98">
        <f t="shared" si="321"/>
        <v>0</v>
      </c>
      <c r="M122" s="98">
        <f t="shared" si="321"/>
        <v>1</v>
      </c>
      <c r="N122" s="98">
        <f t="shared" si="321"/>
        <v>0</v>
      </c>
      <c r="O122" s="98">
        <f t="shared" si="321"/>
        <v>0</v>
      </c>
      <c r="P122" s="98" t="str">
        <f t="shared" si="321"/>
        <v>-</v>
      </c>
      <c r="Q122" s="98">
        <f t="shared" si="321"/>
        <v>0</v>
      </c>
      <c r="R122" s="98">
        <f t="shared" si="321"/>
        <v>0</v>
      </c>
      <c r="S122" s="98">
        <f t="shared" si="321"/>
        <v>0</v>
      </c>
      <c r="T122" s="98">
        <f t="shared" si="321"/>
        <v>0</v>
      </c>
      <c r="U122" s="98">
        <f t="shared" si="321"/>
        <v>0</v>
      </c>
      <c r="V122" s="98">
        <f t="shared" si="321"/>
        <v>0</v>
      </c>
      <c r="W122" s="98">
        <f t="shared" si="321"/>
        <v>0</v>
      </c>
      <c r="X122" s="98">
        <f t="shared" si="321"/>
        <v>0</v>
      </c>
      <c r="Y122" s="98">
        <f t="shared" si="321"/>
        <v>0</v>
      </c>
      <c r="Z122" s="98">
        <f t="shared" si="321"/>
        <v>1</v>
      </c>
      <c r="AA122" s="98">
        <f t="shared" si="321"/>
        <v>1</v>
      </c>
      <c r="AB122" s="98">
        <f t="shared" si="321"/>
        <v>0</v>
      </c>
      <c r="AC122" s="98">
        <f t="shared" si="321"/>
        <v>0</v>
      </c>
      <c r="AD122" s="98">
        <f t="shared" si="321"/>
        <v>0</v>
      </c>
      <c r="AE122" s="98">
        <f t="shared" si="321"/>
        <v>1</v>
      </c>
      <c r="AF122" s="98">
        <f t="shared" si="321"/>
        <v>0</v>
      </c>
      <c r="AG122" s="98">
        <f t="shared" si="321"/>
        <v>0</v>
      </c>
      <c r="AH122" s="98">
        <f t="shared" si="321"/>
        <v>0</v>
      </c>
      <c r="AI122" s="98">
        <f t="shared" si="321"/>
        <v>0</v>
      </c>
      <c r="AJ122" s="98">
        <f t="shared" si="321"/>
        <v>0</v>
      </c>
      <c r="AK122" s="98">
        <f t="shared" si="321"/>
        <v>0</v>
      </c>
      <c r="AL122" s="98">
        <f t="shared" si="321"/>
        <v>0</v>
      </c>
      <c r="AM122" s="98">
        <f t="shared" si="321"/>
        <v>0</v>
      </c>
      <c r="AN122" s="98">
        <f t="shared" si="321"/>
        <v>0</v>
      </c>
      <c r="AO122" s="98">
        <f t="shared" si="321"/>
        <v>0</v>
      </c>
      <c r="AP122" s="98">
        <f t="shared" ref="AP122:BU122" si="322">IF(ROW()=(COLUMN()+106), "-",+(COUNTIF(G3_1,$H16)*COUNTIF(G3_1,AP$7))+(COUNTIF(G3_2,$H16)*COUNTIF(G3_2,AP$7))+(COUNTIF(G3_3,$H16)*COUNTIF(G3_3,AP$7))+(COUNTIF(G3_4,$H16)*COUNTIF(G3_4,AP$7))+(COUNTIF(G3_5,$H16)*COUNTIF(G3_5,AP$7))+(COUNTIF(G3_6,$H16)*COUNTIF(G3_6,AP$7))+(COUNTIF(G3_7,$H16)*COUNTIF(G3_7,AP$7))+(COUNTIF(G3_8,$H16)*COUNTIF(G3_8,AP$7))+(COUNTIF(G3_9,$H16)*COUNTIF(G3_9,AP$7))+(COUNTIF(G3_10,$H16)*COUNTIF(G3_10,AP$7))+(COUNTIF(G4_1,$H16)*COUNTIF(G4_1,AP$7))+(COUNTIF(G4_2,$H16)*COUNTIF(G4_2,AP$7))+(COUNTIF(G4_3,$H16)*COUNTIF(G4_3,AP$7))+(COUNTIF(G4_4,$H16)*COUNTIF(G4_4,AP$7))+(COUNTIF(G4_5,$H16)*COUNTIF(G4_5,AP$7))+(COUNTIF(G4_6,$H16)*COUNTIF(G4_6,AP$7))+(COUNTIF(G4_7,$H16)*COUNTIF(G4_7,AP$7))+(COUNTIF(G4_8,$H16)*COUNTIF(G4_8,AP$7))+(COUNTIF(G4_9,$H16)*COUNTIF(G4_9,AP$7))+(COUNTIF(G4_10,$H16)*COUNTIF(G4_10,AP$7))+AP240)</f>
        <v>0</v>
      </c>
      <c r="AQ122" s="98">
        <f t="shared" si="322"/>
        <v>0</v>
      </c>
      <c r="AR122" s="98">
        <f t="shared" si="322"/>
        <v>0</v>
      </c>
      <c r="AS122" s="98">
        <f t="shared" si="322"/>
        <v>1</v>
      </c>
      <c r="AT122" s="98">
        <f t="shared" si="322"/>
        <v>0</v>
      </c>
      <c r="AU122" s="98">
        <f t="shared" si="322"/>
        <v>0</v>
      </c>
      <c r="AV122" s="98">
        <f t="shared" si="322"/>
        <v>0</v>
      </c>
      <c r="AW122" s="98">
        <f t="shared" si="322"/>
        <v>0</v>
      </c>
      <c r="AX122" s="98">
        <f t="shared" si="322"/>
        <v>0</v>
      </c>
      <c r="AY122" s="98">
        <f t="shared" si="322"/>
        <v>0</v>
      </c>
      <c r="AZ122" s="98">
        <f t="shared" si="322"/>
        <v>0</v>
      </c>
      <c r="BA122" s="98">
        <f t="shared" si="322"/>
        <v>0</v>
      </c>
      <c r="BB122" s="98">
        <f t="shared" si="322"/>
        <v>0</v>
      </c>
      <c r="BC122" s="98">
        <f t="shared" si="322"/>
        <v>0</v>
      </c>
      <c r="BD122" s="98">
        <f t="shared" si="322"/>
        <v>0</v>
      </c>
      <c r="BE122" s="98">
        <f t="shared" si="322"/>
        <v>0</v>
      </c>
      <c r="BF122" s="98">
        <f t="shared" si="322"/>
        <v>0</v>
      </c>
      <c r="BG122" s="98">
        <f t="shared" si="322"/>
        <v>0</v>
      </c>
      <c r="BH122" s="98">
        <f t="shared" si="322"/>
        <v>0</v>
      </c>
      <c r="BI122" s="98">
        <f t="shared" si="322"/>
        <v>1</v>
      </c>
      <c r="BJ122" s="98">
        <f t="shared" si="322"/>
        <v>0</v>
      </c>
      <c r="BK122" s="98">
        <f t="shared" si="322"/>
        <v>0</v>
      </c>
      <c r="BL122" s="98">
        <f t="shared" si="322"/>
        <v>0</v>
      </c>
      <c r="BM122" s="98">
        <f t="shared" si="322"/>
        <v>0</v>
      </c>
      <c r="BN122" s="98">
        <f t="shared" si="322"/>
        <v>0</v>
      </c>
      <c r="BO122" s="98">
        <f t="shared" si="322"/>
        <v>0</v>
      </c>
      <c r="BP122" s="98">
        <f t="shared" si="322"/>
        <v>0</v>
      </c>
      <c r="BQ122" s="98">
        <f t="shared" si="322"/>
        <v>0</v>
      </c>
      <c r="BR122" s="98">
        <f t="shared" si="322"/>
        <v>0</v>
      </c>
      <c r="BS122" s="98">
        <f t="shared" si="322"/>
        <v>0</v>
      </c>
      <c r="BT122" s="98">
        <f t="shared" si="322"/>
        <v>0</v>
      </c>
      <c r="BU122" s="98">
        <f t="shared" si="322"/>
        <v>0</v>
      </c>
      <c r="BV122" s="98">
        <f t="shared" ref="BV122:DE122" si="323">IF(ROW()=(COLUMN()+106), "-",+(COUNTIF(G3_1,$H16)*COUNTIF(G3_1,BV$7))+(COUNTIF(G3_2,$H16)*COUNTIF(G3_2,BV$7))+(COUNTIF(G3_3,$H16)*COUNTIF(G3_3,BV$7))+(COUNTIF(G3_4,$H16)*COUNTIF(G3_4,BV$7))+(COUNTIF(G3_5,$H16)*COUNTIF(G3_5,BV$7))+(COUNTIF(G3_6,$H16)*COUNTIF(G3_6,BV$7))+(COUNTIF(G3_7,$H16)*COUNTIF(G3_7,BV$7))+(COUNTIF(G3_8,$H16)*COUNTIF(G3_8,BV$7))+(COUNTIF(G3_9,$H16)*COUNTIF(G3_9,BV$7))+(COUNTIF(G3_10,$H16)*COUNTIF(G3_10,BV$7))+(COUNTIF(G4_1,$H16)*COUNTIF(G4_1,BV$7))+(COUNTIF(G4_2,$H16)*COUNTIF(G4_2,BV$7))+(COUNTIF(G4_3,$H16)*COUNTIF(G4_3,BV$7))+(COUNTIF(G4_4,$H16)*COUNTIF(G4_4,BV$7))+(COUNTIF(G4_5,$H16)*COUNTIF(G4_5,BV$7))+(COUNTIF(G4_6,$H16)*COUNTIF(G4_6,BV$7))+(COUNTIF(G4_7,$H16)*COUNTIF(G4_7,BV$7))+(COUNTIF(G4_8,$H16)*COUNTIF(G4_8,BV$7))+(COUNTIF(G4_9,$H16)*COUNTIF(G4_9,BV$7))+(COUNTIF(G4_10,$H16)*COUNTIF(G4_10,BV$7))+BV240)</f>
        <v>0</v>
      </c>
      <c r="BW122" s="98">
        <f t="shared" si="323"/>
        <v>0</v>
      </c>
      <c r="BX122" s="98">
        <f t="shared" si="323"/>
        <v>0</v>
      </c>
      <c r="BY122" s="98">
        <f t="shared" si="323"/>
        <v>0</v>
      </c>
      <c r="BZ122" s="98">
        <f t="shared" si="323"/>
        <v>0</v>
      </c>
      <c r="CA122" s="98">
        <f t="shared" si="323"/>
        <v>0</v>
      </c>
      <c r="CB122" s="98">
        <f t="shared" si="323"/>
        <v>0</v>
      </c>
      <c r="CC122" s="98">
        <f t="shared" si="323"/>
        <v>0</v>
      </c>
      <c r="CD122" s="98">
        <f t="shared" si="323"/>
        <v>0</v>
      </c>
      <c r="CE122" s="98">
        <f t="shared" si="323"/>
        <v>0</v>
      </c>
      <c r="CF122" s="98">
        <f t="shared" si="323"/>
        <v>0</v>
      </c>
      <c r="CG122" s="98">
        <f t="shared" si="323"/>
        <v>0</v>
      </c>
      <c r="CH122" s="98">
        <f t="shared" si="323"/>
        <v>0</v>
      </c>
      <c r="CI122" s="98">
        <f t="shared" si="323"/>
        <v>0</v>
      </c>
      <c r="CJ122" s="98">
        <f t="shared" si="323"/>
        <v>0</v>
      </c>
      <c r="CK122" s="98">
        <f t="shared" si="323"/>
        <v>0</v>
      </c>
      <c r="CL122" s="98">
        <f t="shared" si="323"/>
        <v>0</v>
      </c>
      <c r="CM122" s="98">
        <f t="shared" si="323"/>
        <v>0</v>
      </c>
      <c r="CN122" s="98">
        <f t="shared" si="323"/>
        <v>0</v>
      </c>
      <c r="CO122" s="98">
        <f t="shared" si="323"/>
        <v>0</v>
      </c>
      <c r="CP122" s="98">
        <f t="shared" si="323"/>
        <v>0</v>
      </c>
      <c r="CQ122" s="98">
        <f t="shared" si="323"/>
        <v>0</v>
      </c>
      <c r="CR122" s="98">
        <f t="shared" si="323"/>
        <v>0</v>
      </c>
      <c r="CS122" s="98">
        <f t="shared" si="323"/>
        <v>0</v>
      </c>
      <c r="CT122" s="98">
        <f t="shared" si="323"/>
        <v>0</v>
      </c>
      <c r="CU122" s="98">
        <f t="shared" si="323"/>
        <v>0</v>
      </c>
      <c r="CV122" s="98">
        <f t="shared" si="323"/>
        <v>0</v>
      </c>
      <c r="CW122" s="98">
        <f t="shared" si="323"/>
        <v>0</v>
      </c>
      <c r="CX122" s="98">
        <f t="shared" si="323"/>
        <v>0</v>
      </c>
      <c r="CY122" s="98">
        <f t="shared" si="323"/>
        <v>0</v>
      </c>
      <c r="CZ122" s="98">
        <f t="shared" si="323"/>
        <v>0</v>
      </c>
      <c r="DA122" s="98">
        <f t="shared" si="323"/>
        <v>0</v>
      </c>
      <c r="DB122" s="98">
        <f t="shared" si="323"/>
        <v>0</v>
      </c>
      <c r="DC122" s="98">
        <f t="shared" si="323"/>
        <v>0</v>
      </c>
      <c r="DD122" s="98">
        <f t="shared" si="323"/>
        <v>0</v>
      </c>
      <c r="DE122" s="98">
        <f t="shared" si="323"/>
        <v>0</v>
      </c>
      <c r="DF122">
        <f t="shared" si="311"/>
        <v>0.5</v>
      </c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</row>
    <row r="123" spans="8:134" ht="15.75">
      <c r="H123" s="64">
        <f>Registration!B18</f>
        <v>8</v>
      </c>
      <c r="I123" s="1" t="str">
        <f>Registration!C18</f>
        <v>Mike Bennett</v>
      </c>
      <c r="J123" s="98">
        <f t="shared" ref="J123:AO123" si="324">IF(ROW()=(COLUMN()+106), "-",+(COUNTIF(G3_1,$H17)*COUNTIF(G3_1,J$7))+(COUNTIF(G3_2,$H17)*COUNTIF(G3_2,J$7))+(COUNTIF(G3_3,$H17)*COUNTIF(G3_3,J$7))+(COUNTIF(G3_4,$H17)*COUNTIF(G3_4,J$7))+(COUNTIF(G3_5,$H17)*COUNTIF(G3_5,J$7))+(COUNTIF(G3_6,$H17)*COUNTIF(G3_6,J$7))+(COUNTIF(G3_7,$H17)*COUNTIF(G3_7,J$7))+(COUNTIF(G3_8,$H17)*COUNTIF(G3_8,J$7))+(COUNTIF(G3_9,$H17)*COUNTIF(G3_9,J$7))+(COUNTIF(G3_10,$H17)*COUNTIF(G3_10,J$7))+(COUNTIF(G4_1,$H17)*COUNTIF(G4_1,J$7))+(COUNTIF(G4_2,$H17)*COUNTIF(G4_2,J$7))+(COUNTIF(G4_3,$H17)*COUNTIF(G4_3,J$7))+(COUNTIF(G4_4,$H17)*COUNTIF(G4_4,J$7))+(COUNTIF(G4_5,$H17)*COUNTIF(G4_5,J$7))+(COUNTIF(G4_6,$H17)*COUNTIF(G4_6,J$7))+(COUNTIF(G4_7,$H17)*COUNTIF(G4_7,J$7))+(COUNTIF(G4_8,$H17)*COUNTIF(G4_8,J$7))+(COUNTIF(G4_9,$H17)*COUNTIF(G4_9,J$7))+(COUNTIF(G4_10,$H17)*COUNTIF(G4_10,J$7))+J241)</f>
        <v>0</v>
      </c>
      <c r="K123" s="98">
        <f t="shared" si="324"/>
        <v>0</v>
      </c>
      <c r="L123" s="98">
        <f t="shared" si="324"/>
        <v>0</v>
      </c>
      <c r="M123" s="98">
        <f t="shared" si="324"/>
        <v>0</v>
      </c>
      <c r="N123" s="98">
        <f t="shared" si="324"/>
        <v>0</v>
      </c>
      <c r="O123" s="98">
        <f t="shared" si="324"/>
        <v>0</v>
      </c>
      <c r="P123" s="98">
        <f t="shared" si="324"/>
        <v>0</v>
      </c>
      <c r="Q123" s="98" t="str">
        <f t="shared" si="324"/>
        <v>-</v>
      </c>
      <c r="R123" s="98">
        <f t="shared" si="324"/>
        <v>1</v>
      </c>
      <c r="S123" s="98">
        <f t="shared" si="324"/>
        <v>0</v>
      </c>
      <c r="T123" s="98">
        <f t="shared" si="324"/>
        <v>0</v>
      </c>
      <c r="U123" s="98">
        <f t="shared" si="324"/>
        <v>0</v>
      </c>
      <c r="V123" s="98">
        <f t="shared" si="324"/>
        <v>0</v>
      </c>
      <c r="W123" s="98">
        <f t="shared" si="324"/>
        <v>0</v>
      </c>
      <c r="X123" s="98">
        <f t="shared" si="324"/>
        <v>1</v>
      </c>
      <c r="Y123" s="98">
        <f t="shared" si="324"/>
        <v>0</v>
      </c>
      <c r="Z123" s="98">
        <f t="shared" si="324"/>
        <v>0</v>
      </c>
      <c r="AA123" s="98">
        <f t="shared" si="324"/>
        <v>0</v>
      </c>
      <c r="AB123" s="98">
        <f t="shared" si="324"/>
        <v>0</v>
      </c>
      <c r="AC123" s="98">
        <f t="shared" si="324"/>
        <v>0</v>
      </c>
      <c r="AD123" s="98">
        <f t="shared" si="324"/>
        <v>0</v>
      </c>
      <c r="AE123" s="98">
        <f t="shared" si="324"/>
        <v>0</v>
      </c>
      <c r="AF123" s="98">
        <f t="shared" si="324"/>
        <v>1</v>
      </c>
      <c r="AG123" s="98">
        <f t="shared" si="324"/>
        <v>0</v>
      </c>
      <c r="AH123" s="98">
        <f t="shared" si="324"/>
        <v>0</v>
      </c>
      <c r="AI123" s="98">
        <f t="shared" si="324"/>
        <v>0</v>
      </c>
      <c r="AJ123" s="98">
        <f t="shared" si="324"/>
        <v>0</v>
      </c>
      <c r="AK123" s="98">
        <f t="shared" si="324"/>
        <v>0</v>
      </c>
      <c r="AL123" s="98">
        <f t="shared" si="324"/>
        <v>0</v>
      </c>
      <c r="AM123" s="98">
        <f t="shared" si="324"/>
        <v>0</v>
      </c>
      <c r="AN123" s="98">
        <f t="shared" si="324"/>
        <v>0</v>
      </c>
      <c r="AO123" s="98">
        <f t="shared" si="324"/>
        <v>0</v>
      </c>
      <c r="AP123" s="98">
        <f t="shared" ref="AP123:BU123" si="325">IF(ROW()=(COLUMN()+106), "-",+(COUNTIF(G3_1,$H17)*COUNTIF(G3_1,AP$7))+(COUNTIF(G3_2,$H17)*COUNTIF(G3_2,AP$7))+(COUNTIF(G3_3,$H17)*COUNTIF(G3_3,AP$7))+(COUNTIF(G3_4,$H17)*COUNTIF(G3_4,AP$7))+(COUNTIF(G3_5,$H17)*COUNTIF(G3_5,AP$7))+(COUNTIF(G3_6,$H17)*COUNTIF(G3_6,AP$7))+(COUNTIF(G3_7,$H17)*COUNTIF(G3_7,AP$7))+(COUNTIF(G3_8,$H17)*COUNTIF(G3_8,AP$7))+(COUNTIF(G3_9,$H17)*COUNTIF(G3_9,AP$7))+(COUNTIF(G3_10,$H17)*COUNTIF(G3_10,AP$7))+(COUNTIF(G4_1,$H17)*COUNTIF(G4_1,AP$7))+(COUNTIF(G4_2,$H17)*COUNTIF(G4_2,AP$7))+(COUNTIF(G4_3,$H17)*COUNTIF(G4_3,AP$7))+(COUNTIF(G4_4,$H17)*COUNTIF(G4_4,AP$7))+(COUNTIF(G4_5,$H17)*COUNTIF(G4_5,AP$7))+(COUNTIF(G4_6,$H17)*COUNTIF(G4_6,AP$7))+(COUNTIF(G4_7,$H17)*COUNTIF(G4_7,AP$7))+(COUNTIF(G4_8,$H17)*COUNTIF(G4_8,AP$7))+(COUNTIF(G4_9,$H17)*COUNTIF(G4_9,AP$7))+(COUNTIF(G4_10,$H17)*COUNTIF(G4_10,AP$7))+AP241)</f>
        <v>2</v>
      </c>
      <c r="AQ123" s="98">
        <f t="shared" si="325"/>
        <v>0</v>
      </c>
      <c r="AR123" s="98">
        <f t="shared" si="325"/>
        <v>2</v>
      </c>
      <c r="AS123" s="98">
        <f t="shared" si="325"/>
        <v>0</v>
      </c>
      <c r="AT123" s="98">
        <f t="shared" si="325"/>
        <v>0</v>
      </c>
      <c r="AU123" s="98">
        <f t="shared" si="325"/>
        <v>0</v>
      </c>
      <c r="AV123" s="98">
        <f t="shared" si="325"/>
        <v>1</v>
      </c>
      <c r="AW123" s="98">
        <f t="shared" si="325"/>
        <v>0</v>
      </c>
      <c r="AX123" s="98">
        <f t="shared" si="325"/>
        <v>0</v>
      </c>
      <c r="AY123" s="98">
        <f t="shared" si="325"/>
        <v>0</v>
      </c>
      <c r="AZ123" s="98">
        <f t="shared" si="325"/>
        <v>0</v>
      </c>
      <c r="BA123" s="98">
        <f t="shared" si="325"/>
        <v>0</v>
      </c>
      <c r="BB123" s="98">
        <f t="shared" si="325"/>
        <v>0</v>
      </c>
      <c r="BC123" s="98">
        <f t="shared" si="325"/>
        <v>1</v>
      </c>
      <c r="BD123" s="98">
        <f t="shared" si="325"/>
        <v>0</v>
      </c>
      <c r="BE123" s="98">
        <f t="shared" si="325"/>
        <v>0</v>
      </c>
      <c r="BF123" s="98">
        <f t="shared" si="325"/>
        <v>1</v>
      </c>
      <c r="BG123" s="98">
        <f t="shared" si="325"/>
        <v>0</v>
      </c>
      <c r="BH123" s="98">
        <f t="shared" si="325"/>
        <v>0</v>
      </c>
      <c r="BI123" s="98">
        <f t="shared" si="325"/>
        <v>0</v>
      </c>
      <c r="BJ123" s="98">
        <f t="shared" si="325"/>
        <v>2</v>
      </c>
      <c r="BK123" s="98">
        <f t="shared" si="325"/>
        <v>2</v>
      </c>
      <c r="BL123" s="98">
        <f t="shared" si="325"/>
        <v>0</v>
      </c>
      <c r="BM123" s="98">
        <f t="shared" si="325"/>
        <v>0</v>
      </c>
      <c r="BN123" s="98">
        <f t="shared" si="325"/>
        <v>0</v>
      </c>
      <c r="BO123" s="98">
        <f t="shared" si="325"/>
        <v>0</v>
      </c>
      <c r="BP123" s="98">
        <f t="shared" si="325"/>
        <v>0</v>
      </c>
      <c r="BQ123" s="98">
        <f t="shared" si="325"/>
        <v>0</v>
      </c>
      <c r="BR123" s="98">
        <f t="shared" si="325"/>
        <v>0</v>
      </c>
      <c r="BS123" s="98">
        <f t="shared" si="325"/>
        <v>0</v>
      </c>
      <c r="BT123" s="98">
        <f t="shared" si="325"/>
        <v>0</v>
      </c>
      <c r="BU123" s="98">
        <f t="shared" si="325"/>
        <v>0</v>
      </c>
      <c r="BV123" s="98">
        <f t="shared" ref="BV123:DE123" si="326">IF(ROW()=(COLUMN()+106), "-",+(COUNTIF(G3_1,$H17)*COUNTIF(G3_1,BV$7))+(COUNTIF(G3_2,$H17)*COUNTIF(G3_2,BV$7))+(COUNTIF(G3_3,$H17)*COUNTIF(G3_3,BV$7))+(COUNTIF(G3_4,$H17)*COUNTIF(G3_4,BV$7))+(COUNTIF(G3_5,$H17)*COUNTIF(G3_5,BV$7))+(COUNTIF(G3_6,$H17)*COUNTIF(G3_6,BV$7))+(COUNTIF(G3_7,$H17)*COUNTIF(G3_7,BV$7))+(COUNTIF(G3_8,$H17)*COUNTIF(G3_8,BV$7))+(COUNTIF(G3_9,$H17)*COUNTIF(G3_9,BV$7))+(COUNTIF(G3_10,$H17)*COUNTIF(G3_10,BV$7))+(COUNTIF(G4_1,$H17)*COUNTIF(G4_1,BV$7))+(COUNTIF(G4_2,$H17)*COUNTIF(G4_2,BV$7))+(COUNTIF(G4_3,$H17)*COUNTIF(G4_3,BV$7))+(COUNTIF(G4_4,$H17)*COUNTIF(G4_4,BV$7))+(COUNTIF(G4_5,$H17)*COUNTIF(G4_5,BV$7))+(COUNTIF(G4_6,$H17)*COUNTIF(G4_6,BV$7))+(COUNTIF(G4_7,$H17)*COUNTIF(G4_7,BV$7))+(COUNTIF(G4_8,$H17)*COUNTIF(G4_8,BV$7))+(COUNTIF(G4_9,$H17)*COUNTIF(G4_9,BV$7))+(COUNTIF(G4_10,$H17)*COUNTIF(G4_10,BV$7))+BV241)</f>
        <v>0</v>
      </c>
      <c r="BW123" s="98">
        <f t="shared" si="326"/>
        <v>0</v>
      </c>
      <c r="BX123" s="98">
        <f t="shared" si="326"/>
        <v>0</v>
      </c>
      <c r="BY123" s="98">
        <f t="shared" si="326"/>
        <v>0</v>
      </c>
      <c r="BZ123" s="98">
        <f t="shared" si="326"/>
        <v>0</v>
      </c>
      <c r="CA123" s="98">
        <f t="shared" si="326"/>
        <v>0</v>
      </c>
      <c r="CB123" s="98">
        <f t="shared" si="326"/>
        <v>0</v>
      </c>
      <c r="CC123" s="98">
        <f t="shared" si="326"/>
        <v>0</v>
      </c>
      <c r="CD123" s="98">
        <f t="shared" si="326"/>
        <v>0</v>
      </c>
      <c r="CE123" s="98">
        <f t="shared" si="326"/>
        <v>0</v>
      </c>
      <c r="CF123" s="98">
        <f t="shared" si="326"/>
        <v>0</v>
      </c>
      <c r="CG123" s="98">
        <f t="shared" si="326"/>
        <v>0</v>
      </c>
      <c r="CH123" s="98">
        <f t="shared" si="326"/>
        <v>0</v>
      </c>
      <c r="CI123" s="98">
        <f t="shared" si="326"/>
        <v>0</v>
      </c>
      <c r="CJ123" s="98">
        <f t="shared" si="326"/>
        <v>0</v>
      </c>
      <c r="CK123" s="98">
        <f t="shared" si="326"/>
        <v>0</v>
      </c>
      <c r="CL123" s="98">
        <f t="shared" si="326"/>
        <v>0</v>
      </c>
      <c r="CM123" s="98">
        <f t="shared" si="326"/>
        <v>0</v>
      </c>
      <c r="CN123" s="98">
        <f t="shared" si="326"/>
        <v>0</v>
      </c>
      <c r="CO123" s="98">
        <f t="shared" si="326"/>
        <v>0</v>
      </c>
      <c r="CP123" s="98">
        <f t="shared" si="326"/>
        <v>0</v>
      </c>
      <c r="CQ123" s="98">
        <f t="shared" si="326"/>
        <v>0</v>
      </c>
      <c r="CR123" s="98">
        <f t="shared" si="326"/>
        <v>0</v>
      </c>
      <c r="CS123" s="98">
        <f t="shared" si="326"/>
        <v>0</v>
      </c>
      <c r="CT123" s="98">
        <f t="shared" si="326"/>
        <v>0</v>
      </c>
      <c r="CU123" s="98">
        <f t="shared" si="326"/>
        <v>0</v>
      </c>
      <c r="CV123" s="98">
        <f t="shared" si="326"/>
        <v>0</v>
      </c>
      <c r="CW123" s="98">
        <f t="shared" si="326"/>
        <v>0</v>
      </c>
      <c r="CX123" s="98">
        <f t="shared" si="326"/>
        <v>0</v>
      </c>
      <c r="CY123" s="98">
        <f t="shared" si="326"/>
        <v>0</v>
      </c>
      <c r="CZ123" s="98">
        <f t="shared" si="326"/>
        <v>0</v>
      </c>
      <c r="DA123" s="98">
        <f t="shared" si="326"/>
        <v>0</v>
      </c>
      <c r="DB123" s="98">
        <f t="shared" si="326"/>
        <v>0</v>
      </c>
      <c r="DC123" s="98">
        <f t="shared" si="326"/>
        <v>0</v>
      </c>
      <c r="DD123" s="98">
        <f t="shared" si="326"/>
        <v>0</v>
      </c>
      <c r="DE123" s="98">
        <f t="shared" si="326"/>
        <v>0</v>
      </c>
      <c r="DF123">
        <f t="shared" si="311"/>
        <v>0.8</v>
      </c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</row>
    <row r="124" spans="8:134" ht="15.75">
      <c r="H124" s="64">
        <f>Registration!B19</f>
        <v>9</v>
      </c>
      <c r="I124" s="1" t="str">
        <f>Registration!C19</f>
        <v>Mark Geary</v>
      </c>
      <c r="J124" s="98">
        <f t="shared" ref="J124:AO124" si="327">IF(ROW()=(COLUMN()+106), "-",+(COUNTIF(G3_1,$H18)*COUNTIF(G3_1,J$7))+(COUNTIF(G3_2,$H18)*COUNTIF(G3_2,J$7))+(COUNTIF(G3_3,$H18)*COUNTIF(G3_3,J$7))+(COUNTIF(G3_4,$H18)*COUNTIF(G3_4,J$7))+(COUNTIF(G3_5,$H18)*COUNTIF(G3_5,J$7))+(COUNTIF(G3_6,$H18)*COUNTIF(G3_6,J$7))+(COUNTIF(G3_7,$H18)*COUNTIF(G3_7,J$7))+(COUNTIF(G3_8,$H18)*COUNTIF(G3_8,J$7))+(COUNTIF(G3_9,$H18)*COUNTIF(G3_9,J$7))+(COUNTIF(G3_10,$H18)*COUNTIF(G3_10,J$7))+(COUNTIF(G4_1,$H18)*COUNTIF(G4_1,J$7))+(COUNTIF(G4_2,$H18)*COUNTIF(G4_2,J$7))+(COUNTIF(G4_3,$H18)*COUNTIF(G4_3,J$7))+(COUNTIF(G4_4,$H18)*COUNTIF(G4_4,J$7))+(COUNTIF(G4_5,$H18)*COUNTIF(G4_5,J$7))+(COUNTIF(G4_6,$H18)*COUNTIF(G4_6,J$7))+(COUNTIF(G4_7,$H18)*COUNTIF(G4_7,J$7))+(COUNTIF(G4_8,$H18)*COUNTIF(G4_8,J$7))+(COUNTIF(G4_9,$H18)*COUNTIF(G4_9,J$7))+(COUNTIF(G4_10,$H18)*COUNTIF(G4_10,J$7))+J242)</f>
        <v>0</v>
      </c>
      <c r="K124" s="98">
        <f t="shared" si="327"/>
        <v>0</v>
      </c>
      <c r="L124" s="98">
        <f t="shared" si="327"/>
        <v>0</v>
      </c>
      <c r="M124" s="98">
        <f t="shared" si="327"/>
        <v>0</v>
      </c>
      <c r="N124" s="98">
        <f t="shared" si="327"/>
        <v>0</v>
      </c>
      <c r="O124" s="98">
        <f t="shared" si="327"/>
        <v>0</v>
      </c>
      <c r="P124" s="98">
        <f t="shared" si="327"/>
        <v>0</v>
      </c>
      <c r="Q124" s="98">
        <f t="shared" si="327"/>
        <v>1</v>
      </c>
      <c r="R124" s="98" t="str">
        <f t="shared" si="327"/>
        <v>-</v>
      </c>
      <c r="S124" s="98">
        <f t="shared" si="327"/>
        <v>1</v>
      </c>
      <c r="T124" s="98">
        <f t="shared" si="327"/>
        <v>0</v>
      </c>
      <c r="U124" s="98">
        <f t="shared" si="327"/>
        <v>0</v>
      </c>
      <c r="V124" s="98">
        <f t="shared" si="327"/>
        <v>0</v>
      </c>
      <c r="W124" s="98">
        <f t="shared" si="327"/>
        <v>0</v>
      </c>
      <c r="X124" s="98">
        <f t="shared" si="327"/>
        <v>0</v>
      </c>
      <c r="Y124" s="98">
        <f t="shared" si="327"/>
        <v>0</v>
      </c>
      <c r="Z124" s="98">
        <f t="shared" si="327"/>
        <v>0</v>
      </c>
      <c r="AA124" s="98">
        <f t="shared" si="327"/>
        <v>0</v>
      </c>
      <c r="AB124" s="98">
        <f t="shared" si="327"/>
        <v>0</v>
      </c>
      <c r="AC124" s="98">
        <f t="shared" si="327"/>
        <v>0</v>
      </c>
      <c r="AD124" s="98">
        <f t="shared" si="327"/>
        <v>0</v>
      </c>
      <c r="AE124" s="98">
        <f t="shared" si="327"/>
        <v>0</v>
      </c>
      <c r="AF124" s="98">
        <f t="shared" si="327"/>
        <v>1</v>
      </c>
      <c r="AG124" s="98">
        <f t="shared" si="327"/>
        <v>0</v>
      </c>
      <c r="AH124" s="98">
        <f t="shared" si="327"/>
        <v>1</v>
      </c>
      <c r="AI124" s="98">
        <f t="shared" si="327"/>
        <v>0</v>
      </c>
      <c r="AJ124" s="98">
        <f t="shared" si="327"/>
        <v>0</v>
      </c>
      <c r="AK124" s="98">
        <f t="shared" si="327"/>
        <v>0</v>
      </c>
      <c r="AL124" s="98">
        <f t="shared" si="327"/>
        <v>2</v>
      </c>
      <c r="AM124" s="98">
        <f t="shared" si="327"/>
        <v>0</v>
      </c>
      <c r="AN124" s="98">
        <f t="shared" si="327"/>
        <v>0</v>
      </c>
      <c r="AO124" s="98">
        <f t="shared" si="327"/>
        <v>0</v>
      </c>
      <c r="AP124" s="98">
        <f t="shared" ref="AP124:BU124" si="328">IF(ROW()=(COLUMN()+106), "-",+(COUNTIF(G3_1,$H18)*COUNTIF(G3_1,AP$7))+(COUNTIF(G3_2,$H18)*COUNTIF(G3_2,AP$7))+(COUNTIF(G3_3,$H18)*COUNTIF(G3_3,AP$7))+(COUNTIF(G3_4,$H18)*COUNTIF(G3_4,AP$7))+(COUNTIF(G3_5,$H18)*COUNTIF(G3_5,AP$7))+(COUNTIF(G3_6,$H18)*COUNTIF(G3_6,AP$7))+(COUNTIF(G3_7,$H18)*COUNTIF(G3_7,AP$7))+(COUNTIF(G3_8,$H18)*COUNTIF(G3_8,AP$7))+(COUNTIF(G3_9,$H18)*COUNTIF(G3_9,AP$7))+(COUNTIF(G3_10,$H18)*COUNTIF(G3_10,AP$7))+(COUNTIF(G4_1,$H18)*COUNTIF(G4_1,AP$7))+(COUNTIF(G4_2,$H18)*COUNTIF(G4_2,AP$7))+(COUNTIF(G4_3,$H18)*COUNTIF(G4_3,AP$7))+(COUNTIF(G4_4,$H18)*COUNTIF(G4_4,AP$7))+(COUNTIF(G4_5,$H18)*COUNTIF(G4_5,AP$7))+(COUNTIF(G4_6,$H18)*COUNTIF(G4_6,AP$7))+(COUNTIF(G4_7,$H18)*COUNTIF(G4_7,AP$7))+(COUNTIF(G4_8,$H18)*COUNTIF(G4_8,AP$7))+(COUNTIF(G4_9,$H18)*COUNTIF(G4_9,AP$7))+(COUNTIF(G4_10,$H18)*COUNTIF(G4_10,AP$7))+AP242)</f>
        <v>1</v>
      </c>
      <c r="AQ124" s="98">
        <f t="shared" si="328"/>
        <v>0</v>
      </c>
      <c r="AR124" s="98">
        <f t="shared" si="328"/>
        <v>1</v>
      </c>
      <c r="AS124" s="98">
        <f t="shared" si="328"/>
        <v>0</v>
      </c>
      <c r="AT124" s="98">
        <f t="shared" si="328"/>
        <v>0</v>
      </c>
      <c r="AU124" s="98">
        <f t="shared" si="328"/>
        <v>0</v>
      </c>
      <c r="AV124" s="98">
        <f t="shared" si="328"/>
        <v>0</v>
      </c>
      <c r="AW124" s="98">
        <f t="shared" si="328"/>
        <v>0</v>
      </c>
      <c r="AX124" s="98">
        <f t="shared" si="328"/>
        <v>0</v>
      </c>
      <c r="AY124" s="98">
        <f t="shared" si="328"/>
        <v>0</v>
      </c>
      <c r="AZ124" s="98">
        <f t="shared" si="328"/>
        <v>0</v>
      </c>
      <c r="BA124" s="98">
        <f t="shared" si="328"/>
        <v>0</v>
      </c>
      <c r="BB124" s="98">
        <f t="shared" si="328"/>
        <v>0</v>
      </c>
      <c r="BC124" s="98">
        <f t="shared" si="328"/>
        <v>1</v>
      </c>
      <c r="BD124" s="98">
        <f t="shared" si="328"/>
        <v>0</v>
      </c>
      <c r="BE124" s="98">
        <f t="shared" si="328"/>
        <v>0</v>
      </c>
      <c r="BF124" s="98">
        <f t="shared" si="328"/>
        <v>0</v>
      </c>
      <c r="BG124" s="98">
        <f t="shared" si="328"/>
        <v>0</v>
      </c>
      <c r="BH124" s="98">
        <f t="shared" si="328"/>
        <v>0</v>
      </c>
      <c r="BI124" s="98">
        <f t="shared" si="328"/>
        <v>0</v>
      </c>
      <c r="BJ124" s="98">
        <f t="shared" si="328"/>
        <v>0</v>
      </c>
      <c r="BK124" s="98">
        <f t="shared" si="328"/>
        <v>0</v>
      </c>
      <c r="BL124" s="98">
        <f t="shared" si="328"/>
        <v>0</v>
      </c>
      <c r="BM124" s="98">
        <f t="shared" si="328"/>
        <v>0</v>
      </c>
      <c r="BN124" s="98">
        <f t="shared" si="328"/>
        <v>0</v>
      </c>
      <c r="BO124" s="98">
        <f t="shared" si="328"/>
        <v>0</v>
      </c>
      <c r="BP124" s="98">
        <f t="shared" si="328"/>
        <v>0</v>
      </c>
      <c r="BQ124" s="98">
        <f t="shared" si="328"/>
        <v>0</v>
      </c>
      <c r="BR124" s="98">
        <f t="shared" si="328"/>
        <v>0</v>
      </c>
      <c r="BS124" s="98">
        <f t="shared" si="328"/>
        <v>0</v>
      </c>
      <c r="BT124" s="98">
        <f t="shared" si="328"/>
        <v>0</v>
      </c>
      <c r="BU124" s="98">
        <f t="shared" si="328"/>
        <v>0</v>
      </c>
      <c r="BV124" s="98">
        <f t="shared" ref="BV124:DE124" si="329">IF(ROW()=(COLUMN()+106), "-",+(COUNTIF(G3_1,$H18)*COUNTIF(G3_1,BV$7))+(COUNTIF(G3_2,$H18)*COUNTIF(G3_2,BV$7))+(COUNTIF(G3_3,$H18)*COUNTIF(G3_3,BV$7))+(COUNTIF(G3_4,$H18)*COUNTIF(G3_4,BV$7))+(COUNTIF(G3_5,$H18)*COUNTIF(G3_5,BV$7))+(COUNTIF(G3_6,$H18)*COUNTIF(G3_6,BV$7))+(COUNTIF(G3_7,$H18)*COUNTIF(G3_7,BV$7))+(COUNTIF(G3_8,$H18)*COUNTIF(G3_8,BV$7))+(COUNTIF(G3_9,$H18)*COUNTIF(G3_9,BV$7))+(COUNTIF(G3_10,$H18)*COUNTIF(G3_10,BV$7))+(COUNTIF(G4_1,$H18)*COUNTIF(G4_1,BV$7))+(COUNTIF(G4_2,$H18)*COUNTIF(G4_2,BV$7))+(COUNTIF(G4_3,$H18)*COUNTIF(G4_3,BV$7))+(COUNTIF(G4_4,$H18)*COUNTIF(G4_4,BV$7))+(COUNTIF(G4_5,$H18)*COUNTIF(G4_5,BV$7))+(COUNTIF(G4_6,$H18)*COUNTIF(G4_6,BV$7))+(COUNTIF(G4_7,$H18)*COUNTIF(G4_7,BV$7))+(COUNTIF(G4_8,$H18)*COUNTIF(G4_8,BV$7))+(COUNTIF(G4_9,$H18)*COUNTIF(G4_9,BV$7))+(COUNTIF(G4_10,$H18)*COUNTIF(G4_10,BV$7))+BV242)</f>
        <v>0</v>
      </c>
      <c r="BW124" s="98">
        <f t="shared" si="329"/>
        <v>0</v>
      </c>
      <c r="BX124" s="98">
        <f t="shared" si="329"/>
        <v>0</v>
      </c>
      <c r="BY124" s="98">
        <f t="shared" si="329"/>
        <v>0</v>
      </c>
      <c r="BZ124" s="98">
        <f t="shared" si="329"/>
        <v>0</v>
      </c>
      <c r="CA124" s="98">
        <f t="shared" si="329"/>
        <v>0</v>
      </c>
      <c r="CB124" s="98">
        <f t="shared" si="329"/>
        <v>0</v>
      </c>
      <c r="CC124" s="98">
        <f t="shared" si="329"/>
        <v>0</v>
      </c>
      <c r="CD124" s="98">
        <f t="shared" si="329"/>
        <v>0</v>
      </c>
      <c r="CE124" s="98">
        <f t="shared" si="329"/>
        <v>0</v>
      </c>
      <c r="CF124" s="98">
        <f t="shared" si="329"/>
        <v>0</v>
      </c>
      <c r="CG124" s="98">
        <f t="shared" si="329"/>
        <v>0</v>
      </c>
      <c r="CH124" s="98">
        <f t="shared" si="329"/>
        <v>0</v>
      </c>
      <c r="CI124" s="98">
        <f t="shared" si="329"/>
        <v>0</v>
      </c>
      <c r="CJ124" s="98">
        <f t="shared" si="329"/>
        <v>0</v>
      </c>
      <c r="CK124" s="98">
        <f t="shared" si="329"/>
        <v>0</v>
      </c>
      <c r="CL124" s="98">
        <f t="shared" si="329"/>
        <v>0</v>
      </c>
      <c r="CM124" s="98">
        <f t="shared" si="329"/>
        <v>0</v>
      </c>
      <c r="CN124" s="98">
        <f t="shared" si="329"/>
        <v>0</v>
      </c>
      <c r="CO124" s="98">
        <f t="shared" si="329"/>
        <v>0</v>
      </c>
      <c r="CP124" s="98">
        <f t="shared" si="329"/>
        <v>0</v>
      </c>
      <c r="CQ124" s="98">
        <f t="shared" si="329"/>
        <v>0</v>
      </c>
      <c r="CR124" s="98">
        <f t="shared" si="329"/>
        <v>0</v>
      </c>
      <c r="CS124" s="98">
        <f t="shared" si="329"/>
        <v>0</v>
      </c>
      <c r="CT124" s="98">
        <f t="shared" si="329"/>
        <v>0</v>
      </c>
      <c r="CU124" s="98">
        <f t="shared" si="329"/>
        <v>0</v>
      </c>
      <c r="CV124" s="98">
        <f t="shared" si="329"/>
        <v>0</v>
      </c>
      <c r="CW124" s="98">
        <f t="shared" si="329"/>
        <v>0</v>
      </c>
      <c r="CX124" s="98">
        <f t="shared" si="329"/>
        <v>0</v>
      </c>
      <c r="CY124" s="98">
        <f t="shared" si="329"/>
        <v>0</v>
      </c>
      <c r="CZ124" s="98">
        <f t="shared" si="329"/>
        <v>0</v>
      </c>
      <c r="DA124" s="98">
        <f t="shared" si="329"/>
        <v>0</v>
      </c>
      <c r="DB124" s="98">
        <f t="shared" si="329"/>
        <v>0</v>
      </c>
      <c r="DC124" s="98">
        <f t="shared" si="329"/>
        <v>0</v>
      </c>
      <c r="DD124" s="98">
        <f t="shared" si="329"/>
        <v>0</v>
      </c>
      <c r="DE124" s="98">
        <f t="shared" si="329"/>
        <v>0</v>
      </c>
      <c r="DF124" s="67">
        <f t="shared" si="311"/>
        <v>0.8</v>
      </c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</row>
    <row r="125" spans="8:134" ht="15.75">
      <c r="H125" s="64">
        <f>Registration!B20</f>
        <v>10</v>
      </c>
      <c r="I125" s="1" t="str">
        <f>Registration!C20</f>
        <v>John Jones</v>
      </c>
      <c r="J125" s="98">
        <f t="shared" ref="J125:AO125" si="330">IF(ROW()=(COLUMN()+106), "-",+(COUNTIF(G3_1,$H19)*COUNTIF(G3_1,J$7))+(COUNTIF(G3_2,$H19)*COUNTIF(G3_2,J$7))+(COUNTIF(G3_3,$H19)*COUNTIF(G3_3,J$7))+(COUNTIF(G3_4,$H19)*COUNTIF(G3_4,J$7))+(COUNTIF(G3_5,$H19)*COUNTIF(G3_5,J$7))+(COUNTIF(G3_6,$H19)*COUNTIF(G3_6,J$7))+(COUNTIF(G3_7,$H19)*COUNTIF(G3_7,J$7))+(COUNTIF(G3_8,$H19)*COUNTIF(G3_8,J$7))+(COUNTIF(G3_9,$H19)*COUNTIF(G3_9,J$7))+(COUNTIF(G3_10,$H19)*COUNTIF(G3_10,J$7))+(COUNTIF(G4_1,$H19)*COUNTIF(G4_1,J$7))+(COUNTIF(G4_2,$H19)*COUNTIF(G4_2,J$7))+(COUNTIF(G4_3,$H19)*COUNTIF(G4_3,J$7))+(COUNTIF(G4_4,$H19)*COUNTIF(G4_4,J$7))+(COUNTIF(G4_5,$H19)*COUNTIF(G4_5,J$7))+(COUNTIF(G4_6,$H19)*COUNTIF(G4_6,J$7))+(COUNTIF(G4_7,$H19)*COUNTIF(G4_7,J$7))+(COUNTIF(G4_8,$H19)*COUNTIF(G4_8,J$7))+(COUNTIF(G4_9,$H19)*COUNTIF(G4_9,J$7))+(COUNTIF(G4_10,$H19)*COUNTIF(G4_10,J$7))+J243)</f>
        <v>1</v>
      </c>
      <c r="K125" s="98">
        <f t="shared" si="330"/>
        <v>1</v>
      </c>
      <c r="L125" s="98">
        <f t="shared" si="330"/>
        <v>0</v>
      </c>
      <c r="M125" s="98">
        <f t="shared" si="330"/>
        <v>0</v>
      </c>
      <c r="N125" s="98">
        <f t="shared" si="330"/>
        <v>0</v>
      </c>
      <c r="O125" s="98">
        <f t="shared" si="330"/>
        <v>0</v>
      </c>
      <c r="P125" s="98">
        <f t="shared" si="330"/>
        <v>0</v>
      </c>
      <c r="Q125" s="98">
        <f t="shared" si="330"/>
        <v>0</v>
      </c>
      <c r="R125" s="98">
        <f t="shared" si="330"/>
        <v>1</v>
      </c>
      <c r="S125" s="98" t="str">
        <f t="shared" si="330"/>
        <v>-</v>
      </c>
      <c r="T125" s="98">
        <f t="shared" si="330"/>
        <v>1</v>
      </c>
      <c r="U125" s="98">
        <f t="shared" si="330"/>
        <v>1</v>
      </c>
      <c r="V125" s="98">
        <f t="shared" si="330"/>
        <v>0</v>
      </c>
      <c r="W125" s="98">
        <f t="shared" si="330"/>
        <v>0</v>
      </c>
      <c r="X125" s="98">
        <f t="shared" si="330"/>
        <v>0</v>
      </c>
      <c r="Y125" s="98">
        <f t="shared" si="330"/>
        <v>0</v>
      </c>
      <c r="Z125" s="98">
        <f t="shared" si="330"/>
        <v>0</v>
      </c>
      <c r="AA125" s="98">
        <f t="shared" si="330"/>
        <v>0</v>
      </c>
      <c r="AB125" s="98">
        <f t="shared" si="330"/>
        <v>0</v>
      </c>
      <c r="AC125" s="98">
        <f t="shared" si="330"/>
        <v>0</v>
      </c>
      <c r="AD125" s="98">
        <f t="shared" si="330"/>
        <v>1</v>
      </c>
      <c r="AE125" s="98">
        <f t="shared" si="330"/>
        <v>0</v>
      </c>
      <c r="AF125" s="98">
        <f t="shared" si="330"/>
        <v>0</v>
      </c>
      <c r="AG125" s="98">
        <f t="shared" si="330"/>
        <v>0</v>
      </c>
      <c r="AH125" s="98">
        <f t="shared" si="330"/>
        <v>0</v>
      </c>
      <c r="AI125" s="98">
        <f t="shared" si="330"/>
        <v>0</v>
      </c>
      <c r="AJ125" s="98">
        <f t="shared" si="330"/>
        <v>0</v>
      </c>
      <c r="AK125" s="98">
        <f t="shared" si="330"/>
        <v>0</v>
      </c>
      <c r="AL125" s="98">
        <f t="shared" si="330"/>
        <v>2</v>
      </c>
      <c r="AM125" s="98">
        <f t="shared" si="330"/>
        <v>0</v>
      </c>
      <c r="AN125" s="98">
        <f t="shared" si="330"/>
        <v>0</v>
      </c>
      <c r="AO125" s="98">
        <f t="shared" si="330"/>
        <v>0</v>
      </c>
      <c r="AP125" s="98">
        <f t="shared" ref="AP125:BU125" si="331">IF(ROW()=(COLUMN()+106), "-",+(COUNTIF(G3_1,$H19)*COUNTIF(G3_1,AP$7))+(COUNTIF(G3_2,$H19)*COUNTIF(G3_2,AP$7))+(COUNTIF(G3_3,$H19)*COUNTIF(G3_3,AP$7))+(COUNTIF(G3_4,$H19)*COUNTIF(G3_4,AP$7))+(COUNTIF(G3_5,$H19)*COUNTIF(G3_5,AP$7))+(COUNTIF(G3_6,$H19)*COUNTIF(G3_6,AP$7))+(COUNTIF(G3_7,$H19)*COUNTIF(G3_7,AP$7))+(COUNTIF(G3_8,$H19)*COUNTIF(G3_8,AP$7))+(COUNTIF(G3_9,$H19)*COUNTIF(G3_9,AP$7))+(COUNTIF(G3_10,$H19)*COUNTIF(G3_10,AP$7))+(COUNTIF(G4_1,$H19)*COUNTIF(G4_1,AP$7))+(COUNTIF(G4_2,$H19)*COUNTIF(G4_2,AP$7))+(COUNTIF(G4_3,$H19)*COUNTIF(G4_3,AP$7))+(COUNTIF(G4_4,$H19)*COUNTIF(G4_4,AP$7))+(COUNTIF(G4_5,$H19)*COUNTIF(G4_5,AP$7))+(COUNTIF(G4_6,$H19)*COUNTIF(G4_6,AP$7))+(COUNTIF(G4_7,$H19)*COUNTIF(G4_7,AP$7))+(COUNTIF(G4_8,$H19)*COUNTIF(G4_8,AP$7))+(COUNTIF(G4_9,$H19)*COUNTIF(G4_9,AP$7))+(COUNTIF(G4_10,$H19)*COUNTIF(G4_10,AP$7))+AP243)</f>
        <v>0</v>
      </c>
      <c r="AQ125" s="98">
        <f t="shared" si="331"/>
        <v>0</v>
      </c>
      <c r="AR125" s="98">
        <f t="shared" si="331"/>
        <v>0</v>
      </c>
      <c r="AS125" s="98">
        <f t="shared" si="331"/>
        <v>0</v>
      </c>
      <c r="AT125" s="98">
        <f t="shared" si="331"/>
        <v>1</v>
      </c>
      <c r="AU125" s="98">
        <f t="shared" si="331"/>
        <v>0</v>
      </c>
      <c r="AV125" s="98">
        <f t="shared" si="331"/>
        <v>1</v>
      </c>
      <c r="AW125" s="98">
        <f t="shared" si="331"/>
        <v>0</v>
      </c>
      <c r="AX125" s="98">
        <f t="shared" si="331"/>
        <v>0</v>
      </c>
      <c r="AY125" s="98">
        <f t="shared" si="331"/>
        <v>0</v>
      </c>
      <c r="AZ125" s="98">
        <f t="shared" si="331"/>
        <v>0</v>
      </c>
      <c r="BA125" s="98">
        <f t="shared" si="331"/>
        <v>0</v>
      </c>
      <c r="BB125" s="98">
        <f t="shared" si="331"/>
        <v>0</v>
      </c>
      <c r="BC125" s="98">
        <f t="shared" si="331"/>
        <v>1</v>
      </c>
      <c r="BD125" s="98">
        <f t="shared" si="331"/>
        <v>0</v>
      </c>
      <c r="BE125" s="98">
        <f t="shared" si="331"/>
        <v>0</v>
      </c>
      <c r="BF125" s="98">
        <f t="shared" si="331"/>
        <v>3</v>
      </c>
      <c r="BG125" s="98">
        <f t="shared" si="331"/>
        <v>0</v>
      </c>
      <c r="BH125" s="98">
        <f t="shared" si="331"/>
        <v>0</v>
      </c>
      <c r="BI125" s="98">
        <f t="shared" si="331"/>
        <v>0</v>
      </c>
      <c r="BJ125" s="98">
        <f t="shared" si="331"/>
        <v>1</v>
      </c>
      <c r="BK125" s="98">
        <f t="shared" si="331"/>
        <v>0</v>
      </c>
      <c r="BL125" s="98">
        <f t="shared" si="331"/>
        <v>0</v>
      </c>
      <c r="BM125" s="98">
        <f t="shared" si="331"/>
        <v>0</v>
      </c>
      <c r="BN125" s="98">
        <f t="shared" si="331"/>
        <v>0</v>
      </c>
      <c r="BO125" s="98">
        <f t="shared" si="331"/>
        <v>0</v>
      </c>
      <c r="BP125" s="98">
        <f t="shared" si="331"/>
        <v>0</v>
      </c>
      <c r="BQ125" s="98">
        <f t="shared" si="331"/>
        <v>0</v>
      </c>
      <c r="BR125" s="98">
        <f t="shared" si="331"/>
        <v>0</v>
      </c>
      <c r="BS125" s="98">
        <f t="shared" si="331"/>
        <v>0</v>
      </c>
      <c r="BT125" s="98">
        <f t="shared" si="331"/>
        <v>0</v>
      </c>
      <c r="BU125" s="98">
        <f t="shared" si="331"/>
        <v>0</v>
      </c>
      <c r="BV125" s="98">
        <f t="shared" ref="BV125:DE125" si="332">IF(ROW()=(COLUMN()+106), "-",+(COUNTIF(G3_1,$H19)*COUNTIF(G3_1,BV$7))+(COUNTIF(G3_2,$H19)*COUNTIF(G3_2,BV$7))+(COUNTIF(G3_3,$H19)*COUNTIF(G3_3,BV$7))+(COUNTIF(G3_4,$H19)*COUNTIF(G3_4,BV$7))+(COUNTIF(G3_5,$H19)*COUNTIF(G3_5,BV$7))+(COUNTIF(G3_6,$H19)*COUNTIF(G3_6,BV$7))+(COUNTIF(G3_7,$H19)*COUNTIF(G3_7,BV$7))+(COUNTIF(G3_8,$H19)*COUNTIF(G3_8,BV$7))+(COUNTIF(G3_9,$H19)*COUNTIF(G3_9,BV$7))+(COUNTIF(G3_10,$H19)*COUNTIF(G3_10,BV$7))+(COUNTIF(G4_1,$H19)*COUNTIF(G4_1,BV$7))+(COUNTIF(G4_2,$H19)*COUNTIF(G4_2,BV$7))+(COUNTIF(G4_3,$H19)*COUNTIF(G4_3,BV$7))+(COUNTIF(G4_4,$H19)*COUNTIF(G4_4,BV$7))+(COUNTIF(G4_5,$H19)*COUNTIF(G4_5,BV$7))+(COUNTIF(G4_6,$H19)*COUNTIF(G4_6,BV$7))+(COUNTIF(G4_7,$H19)*COUNTIF(G4_7,BV$7))+(COUNTIF(G4_8,$H19)*COUNTIF(G4_8,BV$7))+(COUNTIF(G4_9,$H19)*COUNTIF(G4_9,BV$7))+(COUNTIF(G4_10,$H19)*COUNTIF(G4_10,BV$7))+BV243)</f>
        <v>0</v>
      </c>
      <c r="BW125" s="98">
        <f t="shared" si="332"/>
        <v>0</v>
      </c>
      <c r="BX125" s="98">
        <f t="shared" si="332"/>
        <v>0</v>
      </c>
      <c r="BY125" s="98">
        <f t="shared" si="332"/>
        <v>0</v>
      </c>
      <c r="BZ125" s="98">
        <f t="shared" si="332"/>
        <v>0</v>
      </c>
      <c r="CA125" s="98">
        <f t="shared" si="332"/>
        <v>0</v>
      </c>
      <c r="CB125" s="98">
        <f t="shared" si="332"/>
        <v>0</v>
      </c>
      <c r="CC125" s="98">
        <f t="shared" si="332"/>
        <v>0</v>
      </c>
      <c r="CD125" s="98">
        <f t="shared" si="332"/>
        <v>0</v>
      </c>
      <c r="CE125" s="98">
        <f t="shared" si="332"/>
        <v>0</v>
      </c>
      <c r="CF125" s="98">
        <f t="shared" si="332"/>
        <v>0</v>
      </c>
      <c r="CG125" s="98">
        <f t="shared" si="332"/>
        <v>0</v>
      </c>
      <c r="CH125" s="98">
        <f t="shared" si="332"/>
        <v>0</v>
      </c>
      <c r="CI125" s="98">
        <f t="shared" si="332"/>
        <v>0</v>
      </c>
      <c r="CJ125" s="98">
        <f t="shared" si="332"/>
        <v>0</v>
      </c>
      <c r="CK125" s="98">
        <f t="shared" si="332"/>
        <v>0</v>
      </c>
      <c r="CL125" s="98">
        <f t="shared" si="332"/>
        <v>0</v>
      </c>
      <c r="CM125" s="98">
        <f t="shared" si="332"/>
        <v>0</v>
      </c>
      <c r="CN125" s="98">
        <f t="shared" si="332"/>
        <v>0</v>
      </c>
      <c r="CO125" s="98">
        <f t="shared" si="332"/>
        <v>0</v>
      </c>
      <c r="CP125" s="98">
        <f t="shared" si="332"/>
        <v>0</v>
      </c>
      <c r="CQ125" s="98">
        <f t="shared" si="332"/>
        <v>0</v>
      </c>
      <c r="CR125" s="98">
        <f t="shared" si="332"/>
        <v>0</v>
      </c>
      <c r="CS125" s="98">
        <f t="shared" si="332"/>
        <v>0</v>
      </c>
      <c r="CT125" s="98">
        <f t="shared" si="332"/>
        <v>0</v>
      </c>
      <c r="CU125" s="98">
        <f t="shared" si="332"/>
        <v>0</v>
      </c>
      <c r="CV125" s="98">
        <f t="shared" si="332"/>
        <v>0</v>
      </c>
      <c r="CW125" s="98">
        <f t="shared" si="332"/>
        <v>0</v>
      </c>
      <c r="CX125" s="98">
        <f t="shared" si="332"/>
        <v>0</v>
      </c>
      <c r="CY125" s="98">
        <f t="shared" si="332"/>
        <v>0</v>
      </c>
      <c r="CZ125" s="98">
        <f t="shared" si="332"/>
        <v>0</v>
      </c>
      <c r="DA125" s="98">
        <f t="shared" si="332"/>
        <v>0</v>
      </c>
      <c r="DB125" s="98">
        <f t="shared" si="332"/>
        <v>0</v>
      </c>
      <c r="DC125" s="98">
        <f t="shared" si="332"/>
        <v>0</v>
      </c>
      <c r="DD125" s="98">
        <f t="shared" si="332"/>
        <v>0</v>
      </c>
      <c r="DE125" s="98">
        <f t="shared" si="332"/>
        <v>0</v>
      </c>
      <c r="DF125">
        <f t="shared" si="311"/>
        <v>1.1000000000000001</v>
      </c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</row>
    <row r="126" spans="8:134" ht="15.75">
      <c r="H126" s="64">
        <f>Registration!B21</f>
        <v>11</v>
      </c>
      <c r="I126" s="1" t="str">
        <f>Registration!C21</f>
        <v>Rick W.</v>
      </c>
      <c r="J126" s="98">
        <f t="shared" ref="J126:AO126" si="333">IF(ROW()=(COLUMN()+106), "-",+(COUNTIF(G3_1,$H20)*COUNTIF(G3_1,J$7))+(COUNTIF(G3_2,$H20)*COUNTIF(G3_2,J$7))+(COUNTIF(G3_3,$H20)*COUNTIF(G3_3,J$7))+(COUNTIF(G3_4,$H20)*COUNTIF(G3_4,J$7))+(COUNTIF(G3_5,$H20)*COUNTIF(G3_5,J$7))+(COUNTIF(G3_6,$H20)*COUNTIF(G3_6,J$7))+(COUNTIF(G3_7,$H20)*COUNTIF(G3_7,J$7))+(COUNTIF(G3_8,$H20)*COUNTIF(G3_8,J$7))+(COUNTIF(G3_9,$H20)*COUNTIF(G3_9,J$7))+(COUNTIF(G3_10,$H20)*COUNTIF(G3_10,J$7))+(COUNTIF(G4_1,$H20)*COUNTIF(G4_1,J$7))+(COUNTIF(G4_2,$H20)*COUNTIF(G4_2,J$7))+(COUNTIF(G4_3,$H20)*COUNTIF(G4_3,J$7))+(COUNTIF(G4_4,$H20)*COUNTIF(G4_4,J$7))+(COUNTIF(G4_5,$H20)*COUNTIF(G4_5,J$7))+(COUNTIF(G4_6,$H20)*COUNTIF(G4_6,J$7))+(COUNTIF(G4_7,$H20)*COUNTIF(G4_7,J$7))+(COUNTIF(G4_8,$H20)*COUNTIF(G4_8,J$7))+(COUNTIF(G4_9,$H20)*COUNTIF(G4_9,J$7))+(COUNTIF(G4_10,$H20)*COUNTIF(G4_10,J$7))+J244)</f>
        <v>1</v>
      </c>
      <c r="K126" s="98">
        <f t="shared" si="333"/>
        <v>1</v>
      </c>
      <c r="L126" s="98">
        <f t="shared" si="333"/>
        <v>0</v>
      </c>
      <c r="M126" s="98">
        <f t="shared" si="333"/>
        <v>0</v>
      </c>
      <c r="N126" s="98">
        <f t="shared" si="333"/>
        <v>0</v>
      </c>
      <c r="O126" s="98">
        <f t="shared" si="333"/>
        <v>1</v>
      </c>
      <c r="P126" s="98">
        <f t="shared" si="333"/>
        <v>0</v>
      </c>
      <c r="Q126" s="98">
        <f t="shared" si="333"/>
        <v>0</v>
      </c>
      <c r="R126" s="98">
        <f t="shared" si="333"/>
        <v>0</v>
      </c>
      <c r="S126" s="98">
        <f t="shared" si="333"/>
        <v>1</v>
      </c>
      <c r="T126" s="98" t="str">
        <f t="shared" si="333"/>
        <v>-</v>
      </c>
      <c r="U126" s="98">
        <f t="shared" si="333"/>
        <v>1</v>
      </c>
      <c r="V126" s="98">
        <f t="shared" si="333"/>
        <v>0</v>
      </c>
      <c r="W126" s="98">
        <f t="shared" si="333"/>
        <v>0</v>
      </c>
      <c r="X126" s="98">
        <f t="shared" si="333"/>
        <v>0</v>
      </c>
      <c r="Y126" s="98">
        <f t="shared" si="333"/>
        <v>0</v>
      </c>
      <c r="Z126" s="98">
        <f t="shared" si="333"/>
        <v>0</v>
      </c>
      <c r="AA126" s="98">
        <f t="shared" si="333"/>
        <v>0</v>
      </c>
      <c r="AB126" s="98">
        <f t="shared" si="333"/>
        <v>0</v>
      </c>
      <c r="AC126" s="98">
        <f t="shared" si="333"/>
        <v>0</v>
      </c>
      <c r="AD126" s="98">
        <f t="shared" si="333"/>
        <v>0</v>
      </c>
      <c r="AE126" s="98">
        <f t="shared" si="333"/>
        <v>0</v>
      </c>
      <c r="AF126" s="98">
        <f t="shared" si="333"/>
        <v>0</v>
      </c>
      <c r="AG126" s="98">
        <f t="shared" si="333"/>
        <v>1</v>
      </c>
      <c r="AH126" s="98">
        <f t="shared" si="333"/>
        <v>1</v>
      </c>
      <c r="AI126" s="98">
        <f t="shared" si="333"/>
        <v>0</v>
      </c>
      <c r="AJ126" s="98">
        <f t="shared" si="333"/>
        <v>0</v>
      </c>
      <c r="AK126" s="98">
        <f t="shared" si="333"/>
        <v>0</v>
      </c>
      <c r="AL126" s="98">
        <f t="shared" si="333"/>
        <v>0</v>
      </c>
      <c r="AM126" s="98">
        <f t="shared" si="333"/>
        <v>1</v>
      </c>
      <c r="AN126" s="98">
        <f t="shared" si="333"/>
        <v>0</v>
      </c>
      <c r="AO126" s="98">
        <f t="shared" si="333"/>
        <v>0</v>
      </c>
      <c r="AP126" s="98">
        <f t="shared" ref="AP126:BU126" si="334">IF(ROW()=(COLUMN()+106), "-",+(COUNTIF(G3_1,$H20)*COUNTIF(G3_1,AP$7))+(COUNTIF(G3_2,$H20)*COUNTIF(G3_2,AP$7))+(COUNTIF(G3_3,$H20)*COUNTIF(G3_3,AP$7))+(COUNTIF(G3_4,$H20)*COUNTIF(G3_4,AP$7))+(COUNTIF(G3_5,$H20)*COUNTIF(G3_5,AP$7))+(COUNTIF(G3_6,$H20)*COUNTIF(G3_6,AP$7))+(COUNTIF(G3_7,$H20)*COUNTIF(G3_7,AP$7))+(COUNTIF(G3_8,$H20)*COUNTIF(G3_8,AP$7))+(COUNTIF(G3_9,$H20)*COUNTIF(G3_9,AP$7))+(COUNTIF(G3_10,$H20)*COUNTIF(G3_10,AP$7))+(COUNTIF(G4_1,$H20)*COUNTIF(G4_1,AP$7))+(COUNTIF(G4_2,$H20)*COUNTIF(G4_2,AP$7))+(COUNTIF(G4_3,$H20)*COUNTIF(G4_3,AP$7))+(COUNTIF(G4_4,$H20)*COUNTIF(G4_4,AP$7))+(COUNTIF(G4_5,$H20)*COUNTIF(G4_5,AP$7))+(COUNTIF(G4_6,$H20)*COUNTIF(G4_6,AP$7))+(COUNTIF(G4_7,$H20)*COUNTIF(G4_7,AP$7))+(COUNTIF(G4_8,$H20)*COUNTIF(G4_8,AP$7))+(COUNTIF(G4_9,$H20)*COUNTIF(G4_9,AP$7))+(COUNTIF(G4_10,$H20)*COUNTIF(G4_10,AP$7))+AP244)</f>
        <v>0</v>
      </c>
      <c r="AQ126" s="98">
        <f t="shared" si="334"/>
        <v>0</v>
      </c>
      <c r="AR126" s="98">
        <f t="shared" si="334"/>
        <v>0</v>
      </c>
      <c r="AS126" s="98">
        <f t="shared" si="334"/>
        <v>0</v>
      </c>
      <c r="AT126" s="98">
        <f t="shared" si="334"/>
        <v>0</v>
      </c>
      <c r="AU126" s="98">
        <f t="shared" si="334"/>
        <v>1</v>
      </c>
      <c r="AV126" s="98">
        <f t="shared" si="334"/>
        <v>2</v>
      </c>
      <c r="AW126" s="98">
        <f t="shared" si="334"/>
        <v>0</v>
      </c>
      <c r="AX126" s="98">
        <f t="shared" si="334"/>
        <v>0</v>
      </c>
      <c r="AY126" s="98">
        <f t="shared" si="334"/>
        <v>0</v>
      </c>
      <c r="AZ126" s="98">
        <f t="shared" si="334"/>
        <v>0</v>
      </c>
      <c r="BA126" s="98">
        <f t="shared" si="334"/>
        <v>0</v>
      </c>
      <c r="BB126" s="98">
        <f t="shared" si="334"/>
        <v>0</v>
      </c>
      <c r="BC126" s="98">
        <f t="shared" si="334"/>
        <v>2</v>
      </c>
      <c r="BD126" s="98">
        <f t="shared" si="334"/>
        <v>0</v>
      </c>
      <c r="BE126" s="98">
        <f t="shared" si="334"/>
        <v>0</v>
      </c>
      <c r="BF126" s="98">
        <f t="shared" si="334"/>
        <v>1</v>
      </c>
      <c r="BG126" s="98">
        <f t="shared" si="334"/>
        <v>0</v>
      </c>
      <c r="BH126" s="98">
        <f t="shared" si="334"/>
        <v>1</v>
      </c>
      <c r="BI126" s="98">
        <f t="shared" si="334"/>
        <v>0</v>
      </c>
      <c r="BJ126" s="98">
        <f t="shared" si="334"/>
        <v>2</v>
      </c>
      <c r="BK126" s="98">
        <f t="shared" si="334"/>
        <v>0</v>
      </c>
      <c r="BL126" s="98">
        <f t="shared" si="334"/>
        <v>0</v>
      </c>
      <c r="BM126" s="98">
        <f t="shared" si="334"/>
        <v>0</v>
      </c>
      <c r="BN126" s="98">
        <f t="shared" si="334"/>
        <v>0</v>
      </c>
      <c r="BO126" s="98">
        <f t="shared" si="334"/>
        <v>0</v>
      </c>
      <c r="BP126" s="98">
        <f t="shared" si="334"/>
        <v>0</v>
      </c>
      <c r="BQ126" s="98">
        <f t="shared" si="334"/>
        <v>0</v>
      </c>
      <c r="BR126" s="98">
        <f t="shared" si="334"/>
        <v>0</v>
      </c>
      <c r="BS126" s="98">
        <f t="shared" si="334"/>
        <v>0</v>
      </c>
      <c r="BT126" s="98">
        <f t="shared" si="334"/>
        <v>0</v>
      </c>
      <c r="BU126" s="98">
        <f t="shared" si="334"/>
        <v>0</v>
      </c>
      <c r="BV126" s="98">
        <f t="shared" ref="BV126:DE126" si="335">IF(ROW()=(COLUMN()+106), "-",+(COUNTIF(G3_1,$H20)*COUNTIF(G3_1,BV$7))+(COUNTIF(G3_2,$H20)*COUNTIF(G3_2,BV$7))+(COUNTIF(G3_3,$H20)*COUNTIF(G3_3,BV$7))+(COUNTIF(G3_4,$H20)*COUNTIF(G3_4,BV$7))+(COUNTIF(G3_5,$H20)*COUNTIF(G3_5,BV$7))+(COUNTIF(G3_6,$H20)*COUNTIF(G3_6,BV$7))+(COUNTIF(G3_7,$H20)*COUNTIF(G3_7,BV$7))+(COUNTIF(G3_8,$H20)*COUNTIF(G3_8,BV$7))+(COUNTIF(G3_9,$H20)*COUNTIF(G3_9,BV$7))+(COUNTIF(G3_10,$H20)*COUNTIF(G3_10,BV$7))+(COUNTIF(G4_1,$H20)*COUNTIF(G4_1,BV$7))+(COUNTIF(G4_2,$H20)*COUNTIF(G4_2,BV$7))+(COUNTIF(G4_3,$H20)*COUNTIF(G4_3,BV$7))+(COUNTIF(G4_4,$H20)*COUNTIF(G4_4,BV$7))+(COUNTIF(G4_5,$H20)*COUNTIF(G4_5,BV$7))+(COUNTIF(G4_6,$H20)*COUNTIF(G4_6,BV$7))+(COUNTIF(G4_7,$H20)*COUNTIF(G4_7,BV$7))+(COUNTIF(G4_8,$H20)*COUNTIF(G4_8,BV$7))+(COUNTIF(G4_9,$H20)*COUNTIF(G4_9,BV$7))+(COUNTIF(G4_10,$H20)*COUNTIF(G4_10,BV$7))+BV244)</f>
        <v>0</v>
      </c>
      <c r="BW126" s="98">
        <f t="shared" si="335"/>
        <v>0</v>
      </c>
      <c r="BX126" s="98">
        <f t="shared" si="335"/>
        <v>0</v>
      </c>
      <c r="BY126" s="98">
        <f t="shared" si="335"/>
        <v>0</v>
      </c>
      <c r="BZ126" s="98">
        <f t="shared" si="335"/>
        <v>0</v>
      </c>
      <c r="CA126" s="98">
        <f t="shared" si="335"/>
        <v>0</v>
      </c>
      <c r="CB126" s="98">
        <f t="shared" si="335"/>
        <v>0</v>
      </c>
      <c r="CC126" s="98">
        <f t="shared" si="335"/>
        <v>0</v>
      </c>
      <c r="CD126" s="98">
        <f t="shared" si="335"/>
        <v>0</v>
      </c>
      <c r="CE126" s="98">
        <f t="shared" si="335"/>
        <v>0</v>
      </c>
      <c r="CF126" s="98">
        <f t="shared" si="335"/>
        <v>0</v>
      </c>
      <c r="CG126" s="98">
        <f t="shared" si="335"/>
        <v>0</v>
      </c>
      <c r="CH126" s="98">
        <f t="shared" si="335"/>
        <v>0</v>
      </c>
      <c r="CI126" s="98">
        <f t="shared" si="335"/>
        <v>0</v>
      </c>
      <c r="CJ126" s="98">
        <f t="shared" si="335"/>
        <v>0</v>
      </c>
      <c r="CK126" s="98">
        <f t="shared" si="335"/>
        <v>0</v>
      </c>
      <c r="CL126" s="98">
        <f t="shared" si="335"/>
        <v>0</v>
      </c>
      <c r="CM126" s="98">
        <f t="shared" si="335"/>
        <v>0</v>
      </c>
      <c r="CN126" s="98">
        <f t="shared" si="335"/>
        <v>0</v>
      </c>
      <c r="CO126" s="98">
        <f t="shared" si="335"/>
        <v>0</v>
      </c>
      <c r="CP126" s="98">
        <f t="shared" si="335"/>
        <v>0</v>
      </c>
      <c r="CQ126" s="98">
        <f t="shared" si="335"/>
        <v>0</v>
      </c>
      <c r="CR126" s="98">
        <f t="shared" si="335"/>
        <v>0</v>
      </c>
      <c r="CS126" s="98">
        <f t="shared" si="335"/>
        <v>0</v>
      </c>
      <c r="CT126" s="98">
        <f t="shared" si="335"/>
        <v>0</v>
      </c>
      <c r="CU126" s="98">
        <f t="shared" si="335"/>
        <v>0</v>
      </c>
      <c r="CV126" s="98">
        <f t="shared" si="335"/>
        <v>0</v>
      </c>
      <c r="CW126" s="98">
        <f t="shared" si="335"/>
        <v>0</v>
      </c>
      <c r="CX126" s="98">
        <f t="shared" si="335"/>
        <v>0</v>
      </c>
      <c r="CY126" s="98">
        <f t="shared" si="335"/>
        <v>0</v>
      </c>
      <c r="CZ126" s="98">
        <f t="shared" si="335"/>
        <v>0</v>
      </c>
      <c r="DA126" s="98">
        <f t="shared" si="335"/>
        <v>0</v>
      </c>
      <c r="DB126" s="98">
        <f t="shared" si="335"/>
        <v>0</v>
      </c>
      <c r="DC126" s="98">
        <f t="shared" si="335"/>
        <v>0</v>
      </c>
      <c r="DD126" s="98">
        <f t="shared" si="335"/>
        <v>0</v>
      </c>
      <c r="DE126" s="98">
        <f t="shared" si="335"/>
        <v>0</v>
      </c>
      <c r="DF126">
        <f t="shared" si="311"/>
        <v>1.2</v>
      </c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</row>
    <row r="127" spans="8:134" ht="15.75">
      <c r="H127" s="64">
        <f>Registration!B22</f>
        <v>12</v>
      </c>
      <c r="I127" s="1" t="str">
        <f>Registration!C22</f>
        <v>Gary Mroczka</v>
      </c>
      <c r="J127" s="98">
        <f t="shared" ref="J127:AO127" si="336">IF(ROW()=(COLUMN()+106), "-",+(COUNTIF(G3_1,$H21)*COUNTIF(G3_1,J$7))+(COUNTIF(G3_2,$H21)*COUNTIF(G3_2,J$7))+(COUNTIF(G3_3,$H21)*COUNTIF(G3_3,J$7))+(COUNTIF(G3_4,$H21)*COUNTIF(G3_4,J$7))+(COUNTIF(G3_5,$H21)*COUNTIF(G3_5,J$7))+(COUNTIF(G3_6,$H21)*COUNTIF(G3_6,J$7))+(COUNTIF(G3_7,$H21)*COUNTIF(G3_7,J$7))+(COUNTIF(G3_8,$H21)*COUNTIF(G3_8,J$7))+(COUNTIF(G3_9,$H21)*COUNTIF(G3_9,J$7))+(COUNTIF(G3_10,$H21)*COUNTIF(G3_10,J$7))+(COUNTIF(G4_1,$H21)*COUNTIF(G4_1,J$7))+(COUNTIF(G4_2,$H21)*COUNTIF(G4_2,J$7))+(COUNTIF(G4_3,$H21)*COUNTIF(G4_3,J$7))+(COUNTIF(G4_4,$H21)*COUNTIF(G4_4,J$7))+(COUNTIF(G4_5,$H21)*COUNTIF(G4_5,J$7))+(COUNTIF(G4_6,$H21)*COUNTIF(G4_6,J$7))+(COUNTIF(G4_7,$H21)*COUNTIF(G4_7,J$7))+(COUNTIF(G4_8,$H21)*COUNTIF(G4_8,J$7))+(COUNTIF(G4_9,$H21)*COUNTIF(G4_9,J$7))+(COUNTIF(G4_10,$H21)*COUNTIF(G4_10,J$7))+J245)</f>
        <v>0</v>
      </c>
      <c r="K127" s="98">
        <f t="shared" si="336"/>
        <v>0</v>
      </c>
      <c r="L127" s="98">
        <f t="shared" si="336"/>
        <v>0</v>
      </c>
      <c r="M127" s="98">
        <f t="shared" si="336"/>
        <v>1</v>
      </c>
      <c r="N127" s="98">
        <f t="shared" si="336"/>
        <v>0</v>
      </c>
      <c r="O127" s="98">
        <f t="shared" si="336"/>
        <v>0</v>
      </c>
      <c r="P127" s="98">
        <f t="shared" si="336"/>
        <v>0</v>
      </c>
      <c r="Q127" s="98">
        <f t="shared" si="336"/>
        <v>0</v>
      </c>
      <c r="R127" s="98">
        <f t="shared" si="336"/>
        <v>0</v>
      </c>
      <c r="S127" s="98">
        <f t="shared" si="336"/>
        <v>1</v>
      </c>
      <c r="T127" s="98">
        <f t="shared" si="336"/>
        <v>1</v>
      </c>
      <c r="U127" s="98" t="str">
        <f t="shared" si="336"/>
        <v>-</v>
      </c>
      <c r="V127" s="98">
        <f t="shared" si="336"/>
        <v>0</v>
      </c>
      <c r="W127" s="98">
        <f t="shared" si="336"/>
        <v>0</v>
      </c>
      <c r="X127" s="98">
        <f t="shared" si="336"/>
        <v>0</v>
      </c>
      <c r="Y127" s="98">
        <f t="shared" si="336"/>
        <v>0</v>
      </c>
      <c r="Z127" s="98">
        <f t="shared" si="336"/>
        <v>0</v>
      </c>
      <c r="AA127" s="98">
        <f t="shared" si="336"/>
        <v>0</v>
      </c>
      <c r="AB127" s="98">
        <f t="shared" si="336"/>
        <v>0</v>
      </c>
      <c r="AC127" s="98">
        <f t="shared" si="336"/>
        <v>0</v>
      </c>
      <c r="AD127" s="98">
        <f t="shared" si="336"/>
        <v>0</v>
      </c>
      <c r="AE127" s="98">
        <f t="shared" si="336"/>
        <v>0</v>
      </c>
      <c r="AF127" s="98">
        <f t="shared" si="336"/>
        <v>0</v>
      </c>
      <c r="AG127" s="98">
        <f t="shared" si="336"/>
        <v>0</v>
      </c>
      <c r="AH127" s="98">
        <f t="shared" si="336"/>
        <v>0</v>
      </c>
      <c r="AI127" s="98">
        <f t="shared" si="336"/>
        <v>0</v>
      </c>
      <c r="AJ127" s="98">
        <f t="shared" si="336"/>
        <v>0</v>
      </c>
      <c r="AK127" s="98">
        <f t="shared" si="336"/>
        <v>1</v>
      </c>
      <c r="AL127" s="98">
        <f t="shared" si="336"/>
        <v>1</v>
      </c>
      <c r="AM127" s="98">
        <f t="shared" si="336"/>
        <v>1</v>
      </c>
      <c r="AN127" s="98">
        <f t="shared" si="336"/>
        <v>0</v>
      </c>
      <c r="AO127" s="98">
        <f t="shared" si="336"/>
        <v>0</v>
      </c>
      <c r="AP127" s="98">
        <f t="shared" ref="AP127:BU127" si="337">IF(ROW()=(COLUMN()+106), "-",+(COUNTIF(G3_1,$H21)*COUNTIF(G3_1,AP$7))+(COUNTIF(G3_2,$H21)*COUNTIF(G3_2,AP$7))+(COUNTIF(G3_3,$H21)*COUNTIF(G3_3,AP$7))+(COUNTIF(G3_4,$H21)*COUNTIF(G3_4,AP$7))+(COUNTIF(G3_5,$H21)*COUNTIF(G3_5,AP$7))+(COUNTIF(G3_6,$H21)*COUNTIF(G3_6,AP$7))+(COUNTIF(G3_7,$H21)*COUNTIF(G3_7,AP$7))+(COUNTIF(G3_8,$H21)*COUNTIF(G3_8,AP$7))+(COUNTIF(G3_9,$H21)*COUNTIF(G3_9,AP$7))+(COUNTIF(G3_10,$H21)*COUNTIF(G3_10,AP$7))+(COUNTIF(G4_1,$H21)*COUNTIF(G4_1,AP$7))+(COUNTIF(G4_2,$H21)*COUNTIF(G4_2,AP$7))+(COUNTIF(G4_3,$H21)*COUNTIF(G4_3,AP$7))+(COUNTIF(G4_4,$H21)*COUNTIF(G4_4,AP$7))+(COUNTIF(G4_5,$H21)*COUNTIF(G4_5,AP$7))+(COUNTIF(G4_6,$H21)*COUNTIF(G4_6,AP$7))+(COUNTIF(G4_7,$H21)*COUNTIF(G4_7,AP$7))+(COUNTIF(G4_8,$H21)*COUNTIF(G4_8,AP$7))+(COUNTIF(G4_9,$H21)*COUNTIF(G4_9,AP$7))+(COUNTIF(G4_10,$H21)*COUNTIF(G4_10,AP$7))+AP245)</f>
        <v>0</v>
      </c>
      <c r="AQ127" s="98">
        <f t="shared" si="337"/>
        <v>0</v>
      </c>
      <c r="AR127" s="98">
        <f t="shared" si="337"/>
        <v>0</v>
      </c>
      <c r="AS127" s="98">
        <f t="shared" si="337"/>
        <v>1</v>
      </c>
      <c r="AT127" s="98">
        <f t="shared" si="337"/>
        <v>1</v>
      </c>
      <c r="AU127" s="98">
        <f t="shared" si="337"/>
        <v>0</v>
      </c>
      <c r="AV127" s="98">
        <f t="shared" si="337"/>
        <v>1</v>
      </c>
      <c r="AW127" s="98">
        <f t="shared" si="337"/>
        <v>0</v>
      </c>
      <c r="AX127" s="98">
        <f t="shared" si="337"/>
        <v>0</v>
      </c>
      <c r="AY127" s="98">
        <f t="shared" si="337"/>
        <v>0</v>
      </c>
      <c r="AZ127" s="98">
        <f t="shared" si="337"/>
        <v>0</v>
      </c>
      <c r="BA127" s="98">
        <f t="shared" si="337"/>
        <v>0</v>
      </c>
      <c r="BB127" s="98">
        <f t="shared" si="337"/>
        <v>0</v>
      </c>
      <c r="BC127" s="98">
        <f t="shared" si="337"/>
        <v>1</v>
      </c>
      <c r="BD127" s="98">
        <f t="shared" si="337"/>
        <v>0</v>
      </c>
      <c r="BE127" s="98">
        <f t="shared" si="337"/>
        <v>0</v>
      </c>
      <c r="BF127" s="98">
        <f t="shared" si="337"/>
        <v>1</v>
      </c>
      <c r="BG127" s="98">
        <f t="shared" si="337"/>
        <v>0</v>
      </c>
      <c r="BH127" s="98">
        <f t="shared" si="337"/>
        <v>0</v>
      </c>
      <c r="BI127" s="98">
        <f t="shared" si="337"/>
        <v>0</v>
      </c>
      <c r="BJ127" s="98">
        <f t="shared" si="337"/>
        <v>1</v>
      </c>
      <c r="BK127" s="98">
        <f t="shared" si="337"/>
        <v>0</v>
      </c>
      <c r="BL127" s="98">
        <f t="shared" si="337"/>
        <v>0</v>
      </c>
      <c r="BM127" s="98">
        <f t="shared" si="337"/>
        <v>0</v>
      </c>
      <c r="BN127" s="98">
        <f t="shared" si="337"/>
        <v>0</v>
      </c>
      <c r="BO127" s="98">
        <f t="shared" si="337"/>
        <v>0</v>
      </c>
      <c r="BP127" s="98">
        <f t="shared" si="337"/>
        <v>0</v>
      </c>
      <c r="BQ127" s="98">
        <f t="shared" si="337"/>
        <v>0</v>
      </c>
      <c r="BR127" s="98">
        <f t="shared" si="337"/>
        <v>0</v>
      </c>
      <c r="BS127" s="98">
        <f t="shared" si="337"/>
        <v>0</v>
      </c>
      <c r="BT127" s="98">
        <f t="shared" si="337"/>
        <v>0</v>
      </c>
      <c r="BU127" s="98">
        <f t="shared" si="337"/>
        <v>0</v>
      </c>
      <c r="BV127" s="98">
        <f t="shared" ref="BV127:DE127" si="338">IF(ROW()=(COLUMN()+106), "-",+(COUNTIF(G3_1,$H21)*COUNTIF(G3_1,BV$7))+(COUNTIF(G3_2,$H21)*COUNTIF(G3_2,BV$7))+(COUNTIF(G3_3,$H21)*COUNTIF(G3_3,BV$7))+(COUNTIF(G3_4,$H21)*COUNTIF(G3_4,BV$7))+(COUNTIF(G3_5,$H21)*COUNTIF(G3_5,BV$7))+(COUNTIF(G3_6,$H21)*COUNTIF(G3_6,BV$7))+(COUNTIF(G3_7,$H21)*COUNTIF(G3_7,BV$7))+(COUNTIF(G3_8,$H21)*COUNTIF(G3_8,BV$7))+(COUNTIF(G3_9,$H21)*COUNTIF(G3_9,BV$7))+(COUNTIF(G3_10,$H21)*COUNTIF(G3_10,BV$7))+(COUNTIF(G4_1,$H21)*COUNTIF(G4_1,BV$7))+(COUNTIF(G4_2,$H21)*COUNTIF(G4_2,BV$7))+(COUNTIF(G4_3,$H21)*COUNTIF(G4_3,BV$7))+(COUNTIF(G4_4,$H21)*COUNTIF(G4_4,BV$7))+(COUNTIF(G4_5,$H21)*COUNTIF(G4_5,BV$7))+(COUNTIF(G4_6,$H21)*COUNTIF(G4_6,BV$7))+(COUNTIF(G4_7,$H21)*COUNTIF(G4_7,BV$7))+(COUNTIF(G4_8,$H21)*COUNTIF(G4_8,BV$7))+(COUNTIF(G4_9,$H21)*COUNTIF(G4_9,BV$7))+(COUNTIF(G4_10,$H21)*COUNTIF(G4_10,BV$7))+BV245)</f>
        <v>0</v>
      </c>
      <c r="BW127" s="98">
        <f t="shared" si="338"/>
        <v>0</v>
      </c>
      <c r="BX127" s="98">
        <f t="shared" si="338"/>
        <v>0</v>
      </c>
      <c r="BY127" s="98">
        <f t="shared" si="338"/>
        <v>0</v>
      </c>
      <c r="BZ127" s="98">
        <f t="shared" si="338"/>
        <v>0</v>
      </c>
      <c r="CA127" s="98">
        <f t="shared" si="338"/>
        <v>0</v>
      </c>
      <c r="CB127" s="98">
        <f t="shared" si="338"/>
        <v>0</v>
      </c>
      <c r="CC127" s="98">
        <f t="shared" si="338"/>
        <v>0</v>
      </c>
      <c r="CD127" s="98">
        <f t="shared" si="338"/>
        <v>0</v>
      </c>
      <c r="CE127" s="98">
        <f t="shared" si="338"/>
        <v>0</v>
      </c>
      <c r="CF127" s="98">
        <f t="shared" si="338"/>
        <v>0</v>
      </c>
      <c r="CG127" s="98">
        <f t="shared" si="338"/>
        <v>0</v>
      </c>
      <c r="CH127" s="98">
        <f t="shared" si="338"/>
        <v>0</v>
      </c>
      <c r="CI127" s="98">
        <f t="shared" si="338"/>
        <v>0</v>
      </c>
      <c r="CJ127" s="98">
        <f t="shared" si="338"/>
        <v>0</v>
      </c>
      <c r="CK127" s="98">
        <f t="shared" si="338"/>
        <v>0</v>
      </c>
      <c r="CL127" s="98">
        <f t="shared" si="338"/>
        <v>0</v>
      </c>
      <c r="CM127" s="98">
        <f t="shared" si="338"/>
        <v>0</v>
      </c>
      <c r="CN127" s="98">
        <f t="shared" si="338"/>
        <v>0</v>
      </c>
      <c r="CO127" s="98">
        <f t="shared" si="338"/>
        <v>0</v>
      </c>
      <c r="CP127" s="98">
        <f t="shared" si="338"/>
        <v>0</v>
      </c>
      <c r="CQ127" s="98">
        <f t="shared" si="338"/>
        <v>0</v>
      </c>
      <c r="CR127" s="98">
        <f t="shared" si="338"/>
        <v>0</v>
      </c>
      <c r="CS127" s="98">
        <f t="shared" si="338"/>
        <v>0</v>
      </c>
      <c r="CT127" s="98">
        <f t="shared" si="338"/>
        <v>0</v>
      </c>
      <c r="CU127" s="98">
        <f t="shared" si="338"/>
        <v>0</v>
      </c>
      <c r="CV127" s="98">
        <f t="shared" si="338"/>
        <v>0</v>
      </c>
      <c r="CW127" s="98">
        <f t="shared" si="338"/>
        <v>0</v>
      </c>
      <c r="CX127" s="98">
        <f t="shared" si="338"/>
        <v>0</v>
      </c>
      <c r="CY127" s="98">
        <f t="shared" si="338"/>
        <v>0</v>
      </c>
      <c r="CZ127" s="98">
        <f t="shared" si="338"/>
        <v>0</v>
      </c>
      <c r="DA127" s="98">
        <f t="shared" si="338"/>
        <v>0</v>
      </c>
      <c r="DB127" s="98">
        <f t="shared" si="338"/>
        <v>0</v>
      </c>
      <c r="DC127" s="98">
        <f t="shared" si="338"/>
        <v>0</v>
      </c>
      <c r="DD127" s="98">
        <f t="shared" si="338"/>
        <v>0</v>
      </c>
      <c r="DE127" s="98">
        <f t="shared" si="338"/>
        <v>0</v>
      </c>
      <c r="DF127">
        <f t="shared" si="311"/>
        <v>1.1000000000000001</v>
      </c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</row>
    <row r="128" spans="8:134" ht="15.75">
      <c r="H128" s="64">
        <f>Registration!B23</f>
        <v>13</v>
      </c>
      <c r="I128" s="1" t="str">
        <f>Registration!C23</f>
        <v>Chris Meyer</v>
      </c>
      <c r="J128" s="98">
        <f t="shared" ref="J128:AO128" si="339">IF(ROW()=(COLUMN()+106), "-",+(COUNTIF(G3_1,$H22)*COUNTIF(G3_1,J$7))+(COUNTIF(G3_2,$H22)*COUNTIF(G3_2,J$7))+(COUNTIF(G3_3,$H22)*COUNTIF(G3_3,J$7))+(COUNTIF(G3_4,$H22)*COUNTIF(G3_4,J$7))+(COUNTIF(G3_5,$H22)*COUNTIF(G3_5,J$7))+(COUNTIF(G3_6,$H22)*COUNTIF(G3_6,J$7))+(COUNTIF(G3_7,$H22)*COUNTIF(G3_7,J$7))+(COUNTIF(G3_8,$H22)*COUNTIF(G3_8,J$7))+(COUNTIF(G3_9,$H22)*COUNTIF(G3_9,J$7))+(COUNTIF(G3_10,$H22)*COUNTIF(G3_10,J$7))+(COUNTIF(G4_1,$H22)*COUNTIF(G4_1,J$7))+(COUNTIF(G4_2,$H22)*COUNTIF(G4_2,J$7))+(COUNTIF(G4_3,$H22)*COUNTIF(G4_3,J$7))+(COUNTIF(G4_4,$H22)*COUNTIF(G4_4,J$7))+(COUNTIF(G4_5,$H22)*COUNTIF(G4_5,J$7))+(COUNTIF(G4_6,$H22)*COUNTIF(G4_6,J$7))+(COUNTIF(G4_7,$H22)*COUNTIF(G4_7,J$7))+(COUNTIF(G4_8,$H22)*COUNTIF(G4_8,J$7))+(COUNTIF(G4_9,$H22)*COUNTIF(G4_9,J$7))+(COUNTIF(G4_10,$H22)*COUNTIF(G4_10,J$7))+J246)</f>
        <v>0</v>
      </c>
      <c r="K128" s="98">
        <f t="shared" si="339"/>
        <v>0</v>
      </c>
      <c r="L128" s="98">
        <f t="shared" si="339"/>
        <v>0</v>
      </c>
      <c r="M128" s="98">
        <f t="shared" si="339"/>
        <v>0</v>
      </c>
      <c r="N128" s="98">
        <f t="shared" si="339"/>
        <v>0</v>
      </c>
      <c r="O128" s="98">
        <f t="shared" si="339"/>
        <v>0</v>
      </c>
      <c r="P128" s="98">
        <f t="shared" si="339"/>
        <v>0</v>
      </c>
      <c r="Q128" s="98">
        <f t="shared" si="339"/>
        <v>0</v>
      </c>
      <c r="R128" s="98">
        <f t="shared" si="339"/>
        <v>0</v>
      </c>
      <c r="S128" s="98">
        <f t="shared" si="339"/>
        <v>0</v>
      </c>
      <c r="T128" s="98">
        <f t="shared" si="339"/>
        <v>0</v>
      </c>
      <c r="U128" s="98">
        <f t="shared" si="339"/>
        <v>0</v>
      </c>
      <c r="V128" s="98" t="str">
        <f t="shared" si="339"/>
        <v>-</v>
      </c>
      <c r="W128" s="98">
        <f t="shared" si="339"/>
        <v>0</v>
      </c>
      <c r="X128" s="98">
        <f t="shared" si="339"/>
        <v>0</v>
      </c>
      <c r="Y128" s="98">
        <f t="shared" si="339"/>
        <v>0</v>
      </c>
      <c r="Z128" s="98">
        <f t="shared" si="339"/>
        <v>0</v>
      </c>
      <c r="AA128" s="98">
        <f t="shared" si="339"/>
        <v>0</v>
      </c>
      <c r="AB128" s="98">
        <f t="shared" si="339"/>
        <v>0</v>
      </c>
      <c r="AC128" s="98">
        <f t="shared" si="339"/>
        <v>0</v>
      </c>
      <c r="AD128" s="98">
        <f t="shared" si="339"/>
        <v>0</v>
      </c>
      <c r="AE128" s="98">
        <f t="shared" si="339"/>
        <v>0</v>
      </c>
      <c r="AF128" s="98">
        <f t="shared" si="339"/>
        <v>0</v>
      </c>
      <c r="AG128" s="98">
        <f t="shared" si="339"/>
        <v>0</v>
      </c>
      <c r="AH128" s="98">
        <f t="shared" si="339"/>
        <v>0</v>
      </c>
      <c r="AI128" s="98">
        <f t="shared" si="339"/>
        <v>0</v>
      </c>
      <c r="AJ128" s="98">
        <f t="shared" si="339"/>
        <v>0</v>
      </c>
      <c r="AK128" s="98">
        <f t="shared" si="339"/>
        <v>0</v>
      </c>
      <c r="AL128" s="98">
        <f t="shared" si="339"/>
        <v>0</v>
      </c>
      <c r="AM128" s="98">
        <f t="shared" si="339"/>
        <v>0</v>
      </c>
      <c r="AN128" s="98">
        <f t="shared" si="339"/>
        <v>0</v>
      </c>
      <c r="AO128" s="98">
        <f t="shared" si="339"/>
        <v>0</v>
      </c>
      <c r="AP128" s="98">
        <f t="shared" ref="AP128:BU128" si="340">IF(ROW()=(COLUMN()+106), "-",+(COUNTIF(G3_1,$H22)*COUNTIF(G3_1,AP$7))+(COUNTIF(G3_2,$H22)*COUNTIF(G3_2,AP$7))+(COUNTIF(G3_3,$H22)*COUNTIF(G3_3,AP$7))+(COUNTIF(G3_4,$H22)*COUNTIF(G3_4,AP$7))+(COUNTIF(G3_5,$H22)*COUNTIF(G3_5,AP$7))+(COUNTIF(G3_6,$H22)*COUNTIF(G3_6,AP$7))+(COUNTIF(G3_7,$H22)*COUNTIF(G3_7,AP$7))+(COUNTIF(G3_8,$H22)*COUNTIF(G3_8,AP$7))+(COUNTIF(G3_9,$H22)*COUNTIF(G3_9,AP$7))+(COUNTIF(G3_10,$H22)*COUNTIF(G3_10,AP$7))+(COUNTIF(G4_1,$H22)*COUNTIF(G4_1,AP$7))+(COUNTIF(G4_2,$H22)*COUNTIF(G4_2,AP$7))+(COUNTIF(G4_3,$H22)*COUNTIF(G4_3,AP$7))+(COUNTIF(G4_4,$H22)*COUNTIF(G4_4,AP$7))+(COUNTIF(G4_5,$H22)*COUNTIF(G4_5,AP$7))+(COUNTIF(G4_6,$H22)*COUNTIF(G4_6,AP$7))+(COUNTIF(G4_7,$H22)*COUNTIF(G4_7,AP$7))+(COUNTIF(G4_8,$H22)*COUNTIF(G4_8,AP$7))+(COUNTIF(G4_9,$H22)*COUNTIF(G4_9,AP$7))+(COUNTIF(G4_10,$H22)*COUNTIF(G4_10,AP$7))+AP246)</f>
        <v>0</v>
      </c>
      <c r="AQ128" s="98">
        <f t="shared" si="340"/>
        <v>0</v>
      </c>
      <c r="AR128" s="98">
        <f t="shared" si="340"/>
        <v>0</v>
      </c>
      <c r="AS128" s="98">
        <f t="shared" si="340"/>
        <v>0</v>
      </c>
      <c r="AT128" s="98">
        <f t="shared" si="340"/>
        <v>0</v>
      </c>
      <c r="AU128" s="98">
        <f t="shared" si="340"/>
        <v>0</v>
      </c>
      <c r="AV128" s="98">
        <f t="shared" si="340"/>
        <v>0</v>
      </c>
      <c r="AW128" s="98">
        <f t="shared" si="340"/>
        <v>0</v>
      </c>
      <c r="AX128" s="98">
        <f t="shared" si="340"/>
        <v>0</v>
      </c>
      <c r="AY128" s="98">
        <f t="shared" si="340"/>
        <v>0</v>
      </c>
      <c r="AZ128" s="98">
        <f t="shared" si="340"/>
        <v>0</v>
      </c>
      <c r="BA128" s="98">
        <f t="shared" si="340"/>
        <v>0</v>
      </c>
      <c r="BB128" s="98">
        <f t="shared" si="340"/>
        <v>0</v>
      </c>
      <c r="BC128" s="98">
        <f t="shared" si="340"/>
        <v>0</v>
      </c>
      <c r="BD128" s="98">
        <f t="shared" si="340"/>
        <v>0</v>
      </c>
      <c r="BE128" s="98">
        <f t="shared" si="340"/>
        <v>0</v>
      </c>
      <c r="BF128" s="98">
        <f t="shared" si="340"/>
        <v>0</v>
      </c>
      <c r="BG128" s="98">
        <f t="shared" si="340"/>
        <v>0</v>
      </c>
      <c r="BH128" s="98">
        <f t="shared" si="340"/>
        <v>0</v>
      </c>
      <c r="BI128" s="98">
        <f t="shared" si="340"/>
        <v>0</v>
      </c>
      <c r="BJ128" s="98">
        <f t="shared" si="340"/>
        <v>0</v>
      </c>
      <c r="BK128" s="98">
        <f t="shared" si="340"/>
        <v>0</v>
      </c>
      <c r="BL128" s="98">
        <f t="shared" si="340"/>
        <v>0</v>
      </c>
      <c r="BM128" s="98">
        <f t="shared" si="340"/>
        <v>0</v>
      </c>
      <c r="BN128" s="98">
        <f t="shared" si="340"/>
        <v>0</v>
      </c>
      <c r="BO128" s="98">
        <f t="shared" si="340"/>
        <v>0</v>
      </c>
      <c r="BP128" s="98">
        <f t="shared" si="340"/>
        <v>0</v>
      </c>
      <c r="BQ128" s="98">
        <f t="shared" si="340"/>
        <v>0</v>
      </c>
      <c r="BR128" s="98">
        <f t="shared" si="340"/>
        <v>0</v>
      </c>
      <c r="BS128" s="98">
        <f t="shared" si="340"/>
        <v>0</v>
      </c>
      <c r="BT128" s="98">
        <f t="shared" si="340"/>
        <v>0</v>
      </c>
      <c r="BU128" s="98">
        <f t="shared" si="340"/>
        <v>0</v>
      </c>
      <c r="BV128" s="98">
        <f t="shared" ref="BV128:DE128" si="341">IF(ROW()=(COLUMN()+106), "-",+(COUNTIF(G3_1,$H22)*COUNTIF(G3_1,BV$7))+(COUNTIF(G3_2,$H22)*COUNTIF(G3_2,BV$7))+(COUNTIF(G3_3,$H22)*COUNTIF(G3_3,BV$7))+(COUNTIF(G3_4,$H22)*COUNTIF(G3_4,BV$7))+(COUNTIF(G3_5,$H22)*COUNTIF(G3_5,BV$7))+(COUNTIF(G3_6,$H22)*COUNTIF(G3_6,BV$7))+(COUNTIF(G3_7,$H22)*COUNTIF(G3_7,BV$7))+(COUNTIF(G3_8,$H22)*COUNTIF(G3_8,BV$7))+(COUNTIF(G3_9,$H22)*COUNTIF(G3_9,BV$7))+(COUNTIF(G3_10,$H22)*COUNTIF(G3_10,BV$7))+(COUNTIF(G4_1,$H22)*COUNTIF(G4_1,BV$7))+(COUNTIF(G4_2,$H22)*COUNTIF(G4_2,BV$7))+(COUNTIF(G4_3,$H22)*COUNTIF(G4_3,BV$7))+(COUNTIF(G4_4,$H22)*COUNTIF(G4_4,BV$7))+(COUNTIF(G4_5,$H22)*COUNTIF(G4_5,BV$7))+(COUNTIF(G4_6,$H22)*COUNTIF(G4_6,BV$7))+(COUNTIF(G4_7,$H22)*COUNTIF(G4_7,BV$7))+(COUNTIF(G4_8,$H22)*COUNTIF(G4_8,BV$7))+(COUNTIF(G4_9,$H22)*COUNTIF(G4_9,BV$7))+(COUNTIF(G4_10,$H22)*COUNTIF(G4_10,BV$7))+BV246)</f>
        <v>0</v>
      </c>
      <c r="BW128" s="98">
        <f t="shared" si="341"/>
        <v>0</v>
      </c>
      <c r="BX128" s="98">
        <f t="shared" si="341"/>
        <v>0</v>
      </c>
      <c r="BY128" s="98">
        <f t="shared" si="341"/>
        <v>0</v>
      </c>
      <c r="BZ128" s="98">
        <f t="shared" si="341"/>
        <v>0</v>
      </c>
      <c r="CA128" s="98">
        <f t="shared" si="341"/>
        <v>0</v>
      </c>
      <c r="CB128" s="98">
        <f t="shared" si="341"/>
        <v>0</v>
      </c>
      <c r="CC128" s="98">
        <f t="shared" si="341"/>
        <v>0</v>
      </c>
      <c r="CD128" s="98">
        <f t="shared" si="341"/>
        <v>0</v>
      </c>
      <c r="CE128" s="98">
        <f t="shared" si="341"/>
        <v>0</v>
      </c>
      <c r="CF128" s="98">
        <f t="shared" si="341"/>
        <v>0</v>
      </c>
      <c r="CG128" s="98">
        <f t="shared" si="341"/>
        <v>0</v>
      </c>
      <c r="CH128" s="98">
        <f t="shared" si="341"/>
        <v>0</v>
      </c>
      <c r="CI128" s="98">
        <f t="shared" si="341"/>
        <v>0</v>
      </c>
      <c r="CJ128" s="98">
        <f t="shared" si="341"/>
        <v>0</v>
      </c>
      <c r="CK128" s="98">
        <f t="shared" si="341"/>
        <v>0</v>
      </c>
      <c r="CL128" s="98">
        <f t="shared" si="341"/>
        <v>0</v>
      </c>
      <c r="CM128" s="98">
        <f t="shared" si="341"/>
        <v>0</v>
      </c>
      <c r="CN128" s="98">
        <f t="shared" si="341"/>
        <v>0</v>
      </c>
      <c r="CO128" s="98">
        <f t="shared" si="341"/>
        <v>0</v>
      </c>
      <c r="CP128" s="98">
        <f t="shared" si="341"/>
        <v>0</v>
      </c>
      <c r="CQ128" s="98">
        <f t="shared" si="341"/>
        <v>0</v>
      </c>
      <c r="CR128" s="98">
        <f t="shared" si="341"/>
        <v>0</v>
      </c>
      <c r="CS128" s="98">
        <f t="shared" si="341"/>
        <v>0</v>
      </c>
      <c r="CT128" s="98">
        <f t="shared" si="341"/>
        <v>0</v>
      </c>
      <c r="CU128" s="98">
        <f t="shared" si="341"/>
        <v>0</v>
      </c>
      <c r="CV128" s="98">
        <f t="shared" si="341"/>
        <v>0</v>
      </c>
      <c r="CW128" s="98">
        <f t="shared" si="341"/>
        <v>0</v>
      </c>
      <c r="CX128" s="98">
        <f t="shared" si="341"/>
        <v>0</v>
      </c>
      <c r="CY128" s="98">
        <f t="shared" si="341"/>
        <v>0</v>
      </c>
      <c r="CZ128" s="98">
        <f t="shared" si="341"/>
        <v>0</v>
      </c>
      <c r="DA128" s="98">
        <f t="shared" si="341"/>
        <v>0</v>
      </c>
      <c r="DB128" s="98">
        <f t="shared" si="341"/>
        <v>0</v>
      </c>
      <c r="DC128" s="98">
        <f t="shared" si="341"/>
        <v>0</v>
      </c>
      <c r="DD128" s="98">
        <f t="shared" si="341"/>
        <v>0</v>
      </c>
      <c r="DE128" s="98">
        <f t="shared" si="341"/>
        <v>0</v>
      </c>
      <c r="DF128">
        <f t="shared" si="311"/>
        <v>0</v>
      </c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</row>
    <row r="129" spans="8:134" ht="15.75">
      <c r="H129" s="64">
        <f>Registration!B24</f>
        <v>14</v>
      </c>
      <c r="I129" s="1" t="str">
        <f>Registration!C24</f>
        <v>Charles Ward</v>
      </c>
      <c r="J129" s="98">
        <f t="shared" ref="J129:AO129" si="342">IF(ROW()=(COLUMN()+106), "-",+(COUNTIF(G3_1,$H23)*COUNTIF(G3_1,J$7))+(COUNTIF(G3_2,$H23)*COUNTIF(G3_2,J$7))+(COUNTIF(G3_3,$H23)*COUNTIF(G3_3,J$7))+(COUNTIF(G3_4,$H23)*COUNTIF(G3_4,J$7))+(COUNTIF(G3_5,$H23)*COUNTIF(G3_5,J$7))+(COUNTIF(G3_6,$H23)*COUNTIF(G3_6,J$7))+(COUNTIF(G3_7,$H23)*COUNTIF(G3_7,J$7))+(COUNTIF(G3_8,$H23)*COUNTIF(G3_8,J$7))+(COUNTIF(G3_9,$H23)*COUNTIF(G3_9,J$7))+(COUNTIF(G3_10,$H23)*COUNTIF(G3_10,J$7))+(COUNTIF(G4_1,$H23)*COUNTIF(G4_1,J$7))+(COUNTIF(G4_2,$H23)*COUNTIF(G4_2,J$7))+(COUNTIF(G4_3,$H23)*COUNTIF(G4_3,J$7))+(COUNTIF(G4_4,$H23)*COUNTIF(G4_4,J$7))+(COUNTIF(G4_5,$H23)*COUNTIF(G4_5,J$7))+(COUNTIF(G4_6,$H23)*COUNTIF(G4_6,J$7))+(COUNTIF(G4_7,$H23)*COUNTIF(G4_7,J$7))+(COUNTIF(G4_8,$H23)*COUNTIF(G4_8,J$7))+(COUNTIF(G4_9,$H23)*COUNTIF(G4_9,J$7))+(COUNTIF(G4_10,$H23)*COUNTIF(G4_10,J$7))+J247)</f>
        <v>0</v>
      </c>
      <c r="K129" s="98">
        <f t="shared" si="342"/>
        <v>0</v>
      </c>
      <c r="L129" s="98">
        <f t="shared" si="342"/>
        <v>0</v>
      </c>
      <c r="M129" s="98">
        <f t="shared" si="342"/>
        <v>0</v>
      </c>
      <c r="N129" s="98">
        <f t="shared" si="342"/>
        <v>0</v>
      </c>
      <c r="O129" s="98">
        <f t="shared" si="342"/>
        <v>0</v>
      </c>
      <c r="P129" s="98">
        <f t="shared" si="342"/>
        <v>0</v>
      </c>
      <c r="Q129" s="98">
        <f t="shared" si="342"/>
        <v>0</v>
      </c>
      <c r="R129" s="98">
        <f t="shared" si="342"/>
        <v>0</v>
      </c>
      <c r="S129" s="98">
        <f t="shared" si="342"/>
        <v>0</v>
      </c>
      <c r="T129" s="98">
        <f t="shared" si="342"/>
        <v>0</v>
      </c>
      <c r="U129" s="98">
        <f t="shared" si="342"/>
        <v>0</v>
      </c>
      <c r="V129" s="98">
        <f t="shared" si="342"/>
        <v>0</v>
      </c>
      <c r="W129" s="98" t="str">
        <f t="shared" si="342"/>
        <v>-</v>
      </c>
      <c r="X129" s="98">
        <f t="shared" si="342"/>
        <v>0</v>
      </c>
      <c r="Y129" s="98">
        <f t="shared" si="342"/>
        <v>0</v>
      </c>
      <c r="Z129" s="98">
        <f t="shared" si="342"/>
        <v>0</v>
      </c>
      <c r="AA129" s="98">
        <f t="shared" si="342"/>
        <v>0</v>
      </c>
      <c r="AB129" s="98">
        <f t="shared" si="342"/>
        <v>0</v>
      </c>
      <c r="AC129" s="98">
        <f t="shared" si="342"/>
        <v>0</v>
      </c>
      <c r="AD129" s="98">
        <f t="shared" si="342"/>
        <v>0</v>
      </c>
      <c r="AE129" s="98">
        <f t="shared" si="342"/>
        <v>0</v>
      </c>
      <c r="AF129" s="98">
        <f t="shared" si="342"/>
        <v>0</v>
      </c>
      <c r="AG129" s="98">
        <f t="shared" si="342"/>
        <v>0</v>
      </c>
      <c r="AH129" s="98">
        <f t="shared" si="342"/>
        <v>0</v>
      </c>
      <c r="AI129" s="98">
        <f t="shared" si="342"/>
        <v>0</v>
      </c>
      <c r="AJ129" s="98">
        <f t="shared" si="342"/>
        <v>0</v>
      </c>
      <c r="AK129" s="98">
        <f t="shared" si="342"/>
        <v>0</v>
      </c>
      <c r="AL129" s="98">
        <f t="shared" si="342"/>
        <v>0</v>
      </c>
      <c r="AM129" s="98">
        <f t="shared" si="342"/>
        <v>0</v>
      </c>
      <c r="AN129" s="98">
        <f t="shared" si="342"/>
        <v>0</v>
      </c>
      <c r="AO129" s="98">
        <f t="shared" si="342"/>
        <v>0</v>
      </c>
      <c r="AP129" s="98">
        <f t="shared" ref="AP129:BU129" si="343">IF(ROW()=(COLUMN()+106), "-",+(COUNTIF(G3_1,$H23)*COUNTIF(G3_1,AP$7))+(COUNTIF(G3_2,$H23)*COUNTIF(G3_2,AP$7))+(COUNTIF(G3_3,$H23)*COUNTIF(G3_3,AP$7))+(COUNTIF(G3_4,$H23)*COUNTIF(G3_4,AP$7))+(COUNTIF(G3_5,$H23)*COUNTIF(G3_5,AP$7))+(COUNTIF(G3_6,$H23)*COUNTIF(G3_6,AP$7))+(COUNTIF(G3_7,$H23)*COUNTIF(G3_7,AP$7))+(COUNTIF(G3_8,$H23)*COUNTIF(G3_8,AP$7))+(COUNTIF(G3_9,$H23)*COUNTIF(G3_9,AP$7))+(COUNTIF(G3_10,$H23)*COUNTIF(G3_10,AP$7))+(COUNTIF(G4_1,$H23)*COUNTIF(G4_1,AP$7))+(COUNTIF(G4_2,$H23)*COUNTIF(G4_2,AP$7))+(COUNTIF(G4_3,$H23)*COUNTIF(G4_3,AP$7))+(COUNTIF(G4_4,$H23)*COUNTIF(G4_4,AP$7))+(COUNTIF(G4_5,$H23)*COUNTIF(G4_5,AP$7))+(COUNTIF(G4_6,$H23)*COUNTIF(G4_6,AP$7))+(COUNTIF(G4_7,$H23)*COUNTIF(G4_7,AP$7))+(COUNTIF(G4_8,$H23)*COUNTIF(G4_8,AP$7))+(COUNTIF(G4_9,$H23)*COUNTIF(G4_9,AP$7))+(COUNTIF(G4_10,$H23)*COUNTIF(G4_10,AP$7))+AP247)</f>
        <v>0</v>
      </c>
      <c r="AQ129" s="98">
        <f t="shared" si="343"/>
        <v>0</v>
      </c>
      <c r="AR129" s="98">
        <f t="shared" si="343"/>
        <v>0</v>
      </c>
      <c r="AS129" s="98">
        <f t="shared" si="343"/>
        <v>0</v>
      </c>
      <c r="AT129" s="98">
        <f t="shared" si="343"/>
        <v>0</v>
      </c>
      <c r="AU129" s="98">
        <f t="shared" si="343"/>
        <v>0</v>
      </c>
      <c r="AV129" s="98">
        <f t="shared" si="343"/>
        <v>0</v>
      </c>
      <c r="AW129" s="98">
        <f t="shared" si="343"/>
        <v>0</v>
      </c>
      <c r="AX129" s="98">
        <f t="shared" si="343"/>
        <v>0</v>
      </c>
      <c r="AY129" s="98">
        <f t="shared" si="343"/>
        <v>0</v>
      </c>
      <c r="AZ129" s="98">
        <f t="shared" si="343"/>
        <v>0</v>
      </c>
      <c r="BA129" s="98">
        <f t="shared" si="343"/>
        <v>0</v>
      </c>
      <c r="BB129" s="98">
        <f t="shared" si="343"/>
        <v>0</v>
      </c>
      <c r="BC129" s="98">
        <f t="shared" si="343"/>
        <v>0</v>
      </c>
      <c r="BD129" s="98">
        <f t="shared" si="343"/>
        <v>0</v>
      </c>
      <c r="BE129" s="98">
        <f t="shared" si="343"/>
        <v>0</v>
      </c>
      <c r="BF129" s="98">
        <f t="shared" si="343"/>
        <v>0</v>
      </c>
      <c r="BG129" s="98">
        <f t="shared" si="343"/>
        <v>0</v>
      </c>
      <c r="BH129" s="98">
        <f t="shared" si="343"/>
        <v>0</v>
      </c>
      <c r="BI129" s="98">
        <f t="shared" si="343"/>
        <v>0</v>
      </c>
      <c r="BJ129" s="98">
        <f t="shared" si="343"/>
        <v>0</v>
      </c>
      <c r="BK129" s="98">
        <f t="shared" si="343"/>
        <v>0</v>
      </c>
      <c r="BL129" s="98">
        <f t="shared" si="343"/>
        <v>0</v>
      </c>
      <c r="BM129" s="98">
        <f t="shared" si="343"/>
        <v>0</v>
      </c>
      <c r="BN129" s="98">
        <f t="shared" si="343"/>
        <v>0</v>
      </c>
      <c r="BO129" s="98">
        <f t="shared" si="343"/>
        <v>0</v>
      </c>
      <c r="BP129" s="98">
        <f t="shared" si="343"/>
        <v>0</v>
      </c>
      <c r="BQ129" s="98">
        <f t="shared" si="343"/>
        <v>0</v>
      </c>
      <c r="BR129" s="98">
        <f t="shared" si="343"/>
        <v>0</v>
      </c>
      <c r="BS129" s="98">
        <f t="shared" si="343"/>
        <v>0</v>
      </c>
      <c r="BT129" s="98">
        <f t="shared" si="343"/>
        <v>0</v>
      </c>
      <c r="BU129" s="98">
        <f t="shared" si="343"/>
        <v>0</v>
      </c>
      <c r="BV129" s="98">
        <f t="shared" ref="BV129:DE129" si="344">IF(ROW()=(COLUMN()+106), "-",+(COUNTIF(G3_1,$H23)*COUNTIF(G3_1,BV$7))+(COUNTIF(G3_2,$H23)*COUNTIF(G3_2,BV$7))+(COUNTIF(G3_3,$H23)*COUNTIF(G3_3,BV$7))+(COUNTIF(G3_4,$H23)*COUNTIF(G3_4,BV$7))+(COUNTIF(G3_5,$H23)*COUNTIF(G3_5,BV$7))+(COUNTIF(G3_6,$H23)*COUNTIF(G3_6,BV$7))+(COUNTIF(G3_7,$H23)*COUNTIF(G3_7,BV$7))+(COUNTIF(G3_8,$H23)*COUNTIF(G3_8,BV$7))+(COUNTIF(G3_9,$H23)*COUNTIF(G3_9,BV$7))+(COUNTIF(G3_10,$H23)*COUNTIF(G3_10,BV$7))+(COUNTIF(G4_1,$H23)*COUNTIF(G4_1,BV$7))+(COUNTIF(G4_2,$H23)*COUNTIF(G4_2,BV$7))+(COUNTIF(G4_3,$H23)*COUNTIF(G4_3,BV$7))+(COUNTIF(G4_4,$H23)*COUNTIF(G4_4,BV$7))+(COUNTIF(G4_5,$H23)*COUNTIF(G4_5,BV$7))+(COUNTIF(G4_6,$H23)*COUNTIF(G4_6,BV$7))+(COUNTIF(G4_7,$H23)*COUNTIF(G4_7,BV$7))+(COUNTIF(G4_8,$H23)*COUNTIF(G4_8,BV$7))+(COUNTIF(G4_9,$H23)*COUNTIF(G4_9,BV$7))+(COUNTIF(G4_10,$H23)*COUNTIF(G4_10,BV$7))+BV247)</f>
        <v>0</v>
      </c>
      <c r="BW129" s="98">
        <f t="shared" si="344"/>
        <v>0</v>
      </c>
      <c r="BX129" s="98">
        <f t="shared" si="344"/>
        <v>0</v>
      </c>
      <c r="BY129" s="98">
        <f t="shared" si="344"/>
        <v>0</v>
      </c>
      <c r="BZ129" s="98">
        <f t="shared" si="344"/>
        <v>0</v>
      </c>
      <c r="CA129" s="98">
        <f t="shared" si="344"/>
        <v>0</v>
      </c>
      <c r="CB129" s="98">
        <f t="shared" si="344"/>
        <v>0</v>
      </c>
      <c r="CC129" s="98">
        <f t="shared" si="344"/>
        <v>0</v>
      </c>
      <c r="CD129" s="98">
        <f t="shared" si="344"/>
        <v>0</v>
      </c>
      <c r="CE129" s="98">
        <f t="shared" si="344"/>
        <v>0</v>
      </c>
      <c r="CF129" s="98">
        <f t="shared" si="344"/>
        <v>0</v>
      </c>
      <c r="CG129" s="98">
        <f t="shared" si="344"/>
        <v>0</v>
      </c>
      <c r="CH129" s="98">
        <f t="shared" si="344"/>
        <v>0</v>
      </c>
      <c r="CI129" s="98">
        <f t="shared" si="344"/>
        <v>0</v>
      </c>
      <c r="CJ129" s="98">
        <f t="shared" si="344"/>
        <v>0</v>
      </c>
      <c r="CK129" s="98">
        <f t="shared" si="344"/>
        <v>0</v>
      </c>
      <c r="CL129" s="98">
        <f t="shared" si="344"/>
        <v>0</v>
      </c>
      <c r="CM129" s="98">
        <f t="shared" si="344"/>
        <v>0</v>
      </c>
      <c r="CN129" s="98">
        <f t="shared" si="344"/>
        <v>0</v>
      </c>
      <c r="CO129" s="98">
        <f t="shared" si="344"/>
        <v>0</v>
      </c>
      <c r="CP129" s="98">
        <f t="shared" si="344"/>
        <v>0</v>
      </c>
      <c r="CQ129" s="98">
        <f t="shared" si="344"/>
        <v>0</v>
      </c>
      <c r="CR129" s="98">
        <f t="shared" si="344"/>
        <v>0</v>
      </c>
      <c r="CS129" s="98">
        <f t="shared" si="344"/>
        <v>0</v>
      </c>
      <c r="CT129" s="98">
        <f t="shared" si="344"/>
        <v>0</v>
      </c>
      <c r="CU129" s="98">
        <f t="shared" si="344"/>
        <v>0</v>
      </c>
      <c r="CV129" s="98">
        <f t="shared" si="344"/>
        <v>0</v>
      </c>
      <c r="CW129" s="98">
        <f t="shared" si="344"/>
        <v>0</v>
      </c>
      <c r="CX129" s="98">
        <f t="shared" si="344"/>
        <v>0</v>
      </c>
      <c r="CY129" s="98">
        <f t="shared" si="344"/>
        <v>0</v>
      </c>
      <c r="CZ129" s="98">
        <f t="shared" si="344"/>
        <v>0</v>
      </c>
      <c r="DA129" s="98">
        <f t="shared" si="344"/>
        <v>0</v>
      </c>
      <c r="DB129" s="98">
        <f t="shared" si="344"/>
        <v>0</v>
      </c>
      <c r="DC129" s="98">
        <f t="shared" si="344"/>
        <v>0</v>
      </c>
      <c r="DD129" s="98">
        <f t="shared" si="344"/>
        <v>0</v>
      </c>
      <c r="DE129" s="98">
        <f t="shared" si="344"/>
        <v>0</v>
      </c>
      <c r="DF129">
        <f t="shared" si="311"/>
        <v>0</v>
      </c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</row>
    <row r="130" spans="8:134" ht="15.75">
      <c r="H130" s="64">
        <f>Registration!B25</f>
        <v>15</v>
      </c>
      <c r="I130" s="1" t="str">
        <f>Registration!C25</f>
        <v>John Tamplin</v>
      </c>
      <c r="J130" s="98">
        <f t="shared" ref="J130:AO130" si="345">IF(ROW()=(COLUMN()+106), "-",+(COUNTIF(G3_1,$H24)*COUNTIF(G3_1,J$7))+(COUNTIF(G3_2,$H24)*COUNTIF(G3_2,J$7))+(COUNTIF(G3_3,$H24)*COUNTIF(G3_3,J$7))+(COUNTIF(G3_4,$H24)*COUNTIF(G3_4,J$7))+(COUNTIF(G3_5,$H24)*COUNTIF(G3_5,J$7))+(COUNTIF(G3_6,$H24)*COUNTIF(G3_6,J$7))+(COUNTIF(G3_7,$H24)*COUNTIF(G3_7,J$7))+(COUNTIF(G3_8,$H24)*COUNTIF(G3_8,J$7))+(COUNTIF(G3_9,$H24)*COUNTIF(G3_9,J$7))+(COUNTIF(G3_10,$H24)*COUNTIF(G3_10,J$7))+(COUNTIF(G4_1,$H24)*COUNTIF(G4_1,J$7))+(COUNTIF(G4_2,$H24)*COUNTIF(G4_2,J$7))+(COUNTIF(G4_3,$H24)*COUNTIF(G4_3,J$7))+(COUNTIF(G4_4,$H24)*COUNTIF(G4_4,J$7))+(COUNTIF(G4_5,$H24)*COUNTIF(G4_5,J$7))+(COUNTIF(G4_6,$H24)*COUNTIF(G4_6,J$7))+(COUNTIF(G4_7,$H24)*COUNTIF(G4_7,J$7))+(COUNTIF(G4_8,$H24)*COUNTIF(G4_8,J$7))+(COUNTIF(G4_9,$H24)*COUNTIF(G4_9,J$7))+(COUNTIF(G4_10,$H24)*COUNTIF(G4_10,J$7))+J248)</f>
        <v>0</v>
      </c>
      <c r="K130" s="98">
        <f t="shared" si="345"/>
        <v>0</v>
      </c>
      <c r="L130" s="98">
        <f t="shared" si="345"/>
        <v>0</v>
      </c>
      <c r="M130" s="98">
        <f t="shared" si="345"/>
        <v>0</v>
      </c>
      <c r="N130" s="98">
        <f t="shared" si="345"/>
        <v>0</v>
      </c>
      <c r="O130" s="98">
        <f t="shared" si="345"/>
        <v>0</v>
      </c>
      <c r="P130" s="98">
        <f t="shared" si="345"/>
        <v>0</v>
      </c>
      <c r="Q130" s="98">
        <f t="shared" si="345"/>
        <v>1</v>
      </c>
      <c r="R130" s="98">
        <f t="shared" si="345"/>
        <v>0</v>
      </c>
      <c r="S130" s="98">
        <f t="shared" si="345"/>
        <v>0</v>
      </c>
      <c r="T130" s="98">
        <f t="shared" si="345"/>
        <v>0</v>
      </c>
      <c r="U130" s="98">
        <f t="shared" si="345"/>
        <v>0</v>
      </c>
      <c r="V130" s="98">
        <f t="shared" si="345"/>
        <v>0</v>
      </c>
      <c r="W130" s="98">
        <f t="shared" si="345"/>
        <v>0</v>
      </c>
      <c r="X130" s="98" t="str">
        <f t="shared" si="345"/>
        <v>-</v>
      </c>
      <c r="Y130" s="98">
        <f t="shared" si="345"/>
        <v>3</v>
      </c>
      <c r="Z130" s="98">
        <f t="shared" si="345"/>
        <v>0</v>
      </c>
      <c r="AA130" s="98">
        <f t="shared" si="345"/>
        <v>0</v>
      </c>
      <c r="AB130" s="98">
        <f t="shared" si="345"/>
        <v>0</v>
      </c>
      <c r="AC130" s="98">
        <f t="shared" si="345"/>
        <v>2</v>
      </c>
      <c r="AD130" s="98">
        <f t="shared" si="345"/>
        <v>3</v>
      </c>
      <c r="AE130" s="98">
        <f t="shared" si="345"/>
        <v>2</v>
      </c>
      <c r="AF130" s="98">
        <f t="shared" si="345"/>
        <v>1</v>
      </c>
      <c r="AG130" s="98">
        <f t="shared" si="345"/>
        <v>0</v>
      </c>
      <c r="AH130" s="98">
        <f t="shared" si="345"/>
        <v>0</v>
      </c>
      <c r="AI130" s="98">
        <f t="shared" si="345"/>
        <v>0</v>
      </c>
      <c r="AJ130" s="98">
        <f t="shared" si="345"/>
        <v>0</v>
      </c>
      <c r="AK130" s="98">
        <f t="shared" si="345"/>
        <v>0</v>
      </c>
      <c r="AL130" s="98">
        <f t="shared" si="345"/>
        <v>0</v>
      </c>
      <c r="AM130" s="98">
        <f t="shared" si="345"/>
        <v>0</v>
      </c>
      <c r="AN130" s="98">
        <f t="shared" si="345"/>
        <v>0</v>
      </c>
      <c r="AO130" s="98">
        <f t="shared" si="345"/>
        <v>0</v>
      </c>
      <c r="AP130" s="98">
        <f t="shared" ref="AP130:BU130" si="346">IF(ROW()=(COLUMN()+106), "-",+(COUNTIF(G3_1,$H24)*COUNTIF(G3_1,AP$7))+(COUNTIF(G3_2,$H24)*COUNTIF(G3_2,AP$7))+(COUNTIF(G3_3,$H24)*COUNTIF(G3_3,AP$7))+(COUNTIF(G3_4,$H24)*COUNTIF(G3_4,AP$7))+(COUNTIF(G3_5,$H24)*COUNTIF(G3_5,AP$7))+(COUNTIF(G3_6,$H24)*COUNTIF(G3_6,AP$7))+(COUNTIF(G3_7,$H24)*COUNTIF(G3_7,AP$7))+(COUNTIF(G3_8,$H24)*COUNTIF(G3_8,AP$7))+(COUNTIF(G3_9,$H24)*COUNTIF(G3_9,AP$7))+(COUNTIF(G3_10,$H24)*COUNTIF(G3_10,AP$7))+(COUNTIF(G4_1,$H24)*COUNTIF(G4_1,AP$7))+(COUNTIF(G4_2,$H24)*COUNTIF(G4_2,AP$7))+(COUNTIF(G4_3,$H24)*COUNTIF(G4_3,AP$7))+(COUNTIF(G4_4,$H24)*COUNTIF(G4_4,AP$7))+(COUNTIF(G4_5,$H24)*COUNTIF(G4_5,AP$7))+(COUNTIF(G4_6,$H24)*COUNTIF(G4_6,AP$7))+(COUNTIF(G4_7,$H24)*COUNTIF(G4_7,AP$7))+(COUNTIF(G4_8,$H24)*COUNTIF(G4_8,AP$7))+(COUNTIF(G4_9,$H24)*COUNTIF(G4_9,AP$7))+(COUNTIF(G4_10,$H24)*COUNTIF(G4_10,AP$7))+AP248)</f>
        <v>1</v>
      </c>
      <c r="AQ130" s="98">
        <f t="shared" si="346"/>
        <v>0</v>
      </c>
      <c r="AR130" s="98">
        <f t="shared" si="346"/>
        <v>1</v>
      </c>
      <c r="AS130" s="98">
        <f t="shared" si="346"/>
        <v>0</v>
      </c>
      <c r="AT130" s="98">
        <f t="shared" si="346"/>
        <v>0</v>
      </c>
      <c r="AU130" s="98">
        <f t="shared" si="346"/>
        <v>0</v>
      </c>
      <c r="AV130" s="98">
        <f t="shared" si="346"/>
        <v>0</v>
      </c>
      <c r="AW130" s="98">
        <f t="shared" si="346"/>
        <v>0</v>
      </c>
      <c r="AX130" s="98">
        <f t="shared" si="346"/>
        <v>0</v>
      </c>
      <c r="AY130" s="98">
        <f t="shared" si="346"/>
        <v>0</v>
      </c>
      <c r="AZ130" s="98">
        <f t="shared" si="346"/>
        <v>0</v>
      </c>
      <c r="BA130" s="98">
        <f t="shared" si="346"/>
        <v>0</v>
      </c>
      <c r="BB130" s="98">
        <f t="shared" si="346"/>
        <v>0</v>
      </c>
      <c r="BC130" s="98">
        <f t="shared" si="346"/>
        <v>0</v>
      </c>
      <c r="BD130" s="98">
        <f t="shared" si="346"/>
        <v>0</v>
      </c>
      <c r="BE130" s="98">
        <f t="shared" si="346"/>
        <v>0</v>
      </c>
      <c r="BF130" s="98">
        <f t="shared" si="346"/>
        <v>0</v>
      </c>
      <c r="BG130" s="98">
        <f t="shared" si="346"/>
        <v>0</v>
      </c>
      <c r="BH130" s="98">
        <f t="shared" si="346"/>
        <v>0</v>
      </c>
      <c r="BI130" s="98">
        <f t="shared" si="346"/>
        <v>0</v>
      </c>
      <c r="BJ130" s="98">
        <f t="shared" si="346"/>
        <v>0</v>
      </c>
      <c r="BK130" s="98">
        <f t="shared" si="346"/>
        <v>0</v>
      </c>
      <c r="BL130" s="98">
        <f t="shared" si="346"/>
        <v>0</v>
      </c>
      <c r="BM130" s="98">
        <f t="shared" si="346"/>
        <v>0</v>
      </c>
      <c r="BN130" s="98">
        <f t="shared" si="346"/>
        <v>0</v>
      </c>
      <c r="BO130" s="98">
        <f t="shared" si="346"/>
        <v>0</v>
      </c>
      <c r="BP130" s="98">
        <f t="shared" si="346"/>
        <v>0</v>
      </c>
      <c r="BQ130" s="98">
        <f t="shared" si="346"/>
        <v>0</v>
      </c>
      <c r="BR130" s="98">
        <f t="shared" si="346"/>
        <v>0</v>
      </c>
      <c r="BS130" s="98">
        <f t="shared" si="346"/>
        <v>0</v>
      </c>
      <c r="BT130" s="98">
        <f t="shared" si="346"/>
        <v>0</v>
      </c>
      <c r="BU130" s="98">
        <f t="shared" si="346"/>
        <v>0</v>
      </c>
      <c r="BV130" s="98">
        <f t="shared" ref="BV130:DE130" si="347">IF(ROW()=(COLUMN()+106), "-",+(COUNTIF(G3_1,$H24)*COUNTIF(G3_1,BV$7))+(COUNTIF(G3_2,$H24)*COUNTIF(G3_2,BV$7))+(COUNTIF(G3_3,$H24)*COUNTIF(G3_3,BV$7))+(COUNTIF(G3_4,$H24)*COUNTIF(G3_4,BV$7))+(COUNTIF(G3_5,$H24)*COUNTIF(G3_5,BV$7))+(COUNTIF(G3_6,$H24)*COUNTIF(G3_6,BV$7))+(COUNTIF(G3_7,$H24)*COUNTIF(G3_7,BV$7))+(COUNTIF(G3_8,$H24)*COUNTIF(G3_8,BV$7))+(COUNTIF(G3_9,$H24)*COUNTIF(G3_9,BV$7))+(COUNTIF(G3_10,$H24)*COUNTIF(G3_10,BV$7))+(COUNTIF(G4_1,$H24)*COUNTIF(G4_1,BV$7))+(COUNTIF(G4_2,$H24)*COUNTIF(G4_2,BV$7))+(COUNTIF(G4_3,$H24)*COUNTIF(G4_3,BV$7))+(COUNTIF(G4_4,$H24)*COUNTIF(G4_4,BV$7))+(COUNTIF(G4_5,$H24)*COUNTIF(G4_5,BV$7))+(COUNTIF(G4_6,$H24)*COUNTIF(G4_6,BV$7))+(COUNTIF(G4_7,$H24)*COUNTIF(G4_7,BV$7))+(COUNTIF(G4_8,$H24)*COUNTIF(G4_8,BV$7))+(COUNTIF(G4_9,$H24)*COUNTIF(G4_9,BV$7))+(COUNTIF(G4_10,$H24)*COUNTIF(G4_10,BV$7))+BV248)</f>
        <v>0</v>
      </c>
      <c r="BW130" s="98">
        <f t="shared" si="347"/>
        <v>0</v>
      </c>
      <c r="BX130" s="98">
        <f t="shared" si="347"/>
        <v>0</v>
      </c>
      <c r="BY130" s="98">
        <f t="shared" si="347"/>
        <v>0</v>
      </c>
      <c r="BZ130" s="98">
        <f t="shared" si="347"/>
        <v>0</v>
      </c>
      <c r="CA130" s="98">
        <f t="shared" si="347"/>
        <v>0</v>
      </c>
      <c r="CB130" s="98">
        <f t="shared" si="347"/>
        <v>0</v>
      </c>
      <c r="CC130" s="98">
        <f t="shared" si="347"/>
        <v>0</v>
      </c>
      <c r="CD130" s="98">
        <f t="shared" si="347"/>
        <v>0</v>
      </c>
      <c r="CE130" s="98">
        <f t="shared" si="347"/>
        <v>0</v>
      </c>
      <c r="CF130" s="98">
        <f t="shared" si="347"/>
        <v>0</v>
      </c>
      <c r="CG130" s="98">
        <f t="shared" si="347"/>
        <v>0</v>
      </c>
      <c r="CH130" s="98">
        <f t="shared" si="347"/>
        <v>0</v>
      </c>
      <c r="CI130" s="98">
        <f t="shared" si="347"/>
        <v>0</v>
      </c>
      <c r="CJ130" s="98">
        <f t="shared" si="347"/>
        <v>0</v>
      </c>
      <c r="CK130" s="98">
        <f t="shared" si="347"/>
        <v>0</v>
      </c>
      <c r="CL130" s="98">
        <f t="shared" si="347"/>
        <v>0</v>
      </c>
      <c r="CM130" s="98">
        <f t="shared" si="347"/>
        <v>0</v>
      </c>
      <c r="CN130" s="98">
        <f t="shared" si="347"/>
        <v>0</v>
      </c>
      <c r="CO130" s="98">
        <f t="shared" si="347"/>
        <v>0</v>
      </c>
      <c r="CP130" s="98">
        <f t="shared" si="347"/>
        <v>0</v>
      </c>
      <c r="CQ130" s="98">
        <f t="shared" si="347"/>
        <v>0</v>
      </c>
      <c r="CR130" s="98">
        <f t="shared" si="347"/>
        <v>0</v>
      </c>
      <c r="CS130" s="98">
        <f t="shared" si="347"/>
        <v>0</v>
      </c>
      <c r="CT130" s="98">
        <f t="shared" si="347"/>
        <v>0</v>
      </c>
      <c r="CU130" s="98">
        <f t="shared" si="347"/>
        <v>0</v>
      </c>
      <c r="CV130" s="98">
        <f t="shared" si="347"/>
        <v>0</v>
      </c>
      <c r="CW130" s="98">
        <f t="shared" si="347"/>
        <v>0</v>
      </c>
      <c r="CX130" s="98">
        <f t="shared" si="347"/>
        <v>0</v>
      </c>
      <c r="CY130" s="98">
        <f t="shared" si="347"/>
        <v>0</v>
      </c>
      <c r="CZ130" s="98">
        <f t="shared" si="347"/>
        <v>0</v>
      </c>
      <c r="DA130" s="98">
        <f t="shared" si="347"/>
        <v>0</v>
      </c>
      <c r="DB130" s="98">
        <f t="shared" si="347"/>
        <v>0</v>
      </c>
      <c r="DC130" s="98">
        <f t="shared" si="347"/>
        <v>0</v>
      </c>
      <c r="DD130" s="98">
        <f t="shared" si="347"/>
        <v>0</v>
      </c>
      <c r="DE130" s="98">
        <f t="shared" si="347"/>
        <v>0</v>
      </c>
      <c r="DF130">
        <f t="shared" si="311"/>
        <v>0.8</v>
      </c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</row>
    <row r="131" spans="8:134" ht="15.75">
      <c r="H131" s="64">
        <f>Registration!B26</f>
        <v>16</v>
      </c>
      <c r="I131" s="1" t="str">
        <f>Registration!C26</f>
        <v>Jeanette Allen</v>
      </c>
      <c r="J131" s="98">
        <f t="shared" ref="J131:AO131" si="348">IF(ROW()=(COLUMN()+106), "-",+(COUNTIF(G3_1,$H25)*COUNTIF(G3_1,J$7))+(COUNTIF(G3_2,$H25)*COUNTIF(G3_2,J$7))+(COUNTIF(G3_3,$H25)*COUNTIF(G3_3,J$7))+(COUNTIF(G3_4,$H25)*COUNTIF(G3_4,J$7))+(COUNTIF(G3_5,$H25)*COUNTIF(G3_5,J$7))+(COUNTIF(G3_6,$H25)*COUNTIF(G3_6,J$7))+(COUNTIF(G3_7,$H25)*COUNTIF(G3_7,J$7))+(COUNTIF(G3_8,$H25)*COUNTIF(G3_8,J$7))+(COUNTIF(G3_9,$H25)*COUNTIF(G3_9,J$7))+(COUNTIF(G3_10,$H25)*COUNTIF(G3_10,J$7))+(COUNTIF(G4_1,$H25)*COUNTIF(G4_1,J$7))+(COUNTIF(G4_2,$H25)*COUNTIF(G4_2,J$7))+(COUNTIF(G4_3,$H25)*COUNTIF(G4_3,J$7))+(COUNTIF(G4_4,$H25)*COUNTIF(G4_4,J$7))+(COUNTIF(G4_5,$H25)*COUNTIF(G4_5,J$7))+(COUNTIF(G4_6,$H25)*COUNTIF(G4_6,J$7))+(COUNTIF(G4_7,$H25)*COUNTIF(G4_7,J$7))+(COUNTIF(G4_8,$H25)*COUNTIF(G4_8,J$7))+(COUNTIF(G4_9,$H25)*COUNTIF(G4_9,J$7))+(COUNTIF(G4_10,$H25)*COUNTIF(G4_10,J$7))+J249)</f>
        <v>0</v>
      </c>
      <c r="K131" s="98">
        <f t="shared" si="348"/>
        <v>0</v>
      </c>
      <c r="L131" s="98">
        <f t="shared" si="348"/>
        <v>0</v>
      </c>
      <c r="M131" s="98">
        <f t="shared" si="348"/>
        <v>0</v>
      </c>
      <c r="N131" s="98">
        <f t="shared" si="348"/>
        <v>0</v>
      </c>
      <c r="O131" s="98">
        <f t="shared" si="348"/>
        <v>0</v>
      </c>
      <c r="P131" s="98">
        <f t="shared" si="348"/>
        <v>0</v>
      </c>
      <c r="Q131" s="98">
        <f t="shared" si="348"/>
        <v>0</v>
      </c>
      <c r="R131" s="98">
        <f t="shared" si="348"/>
        <v>0</v>
      </c>
      <c r="S131" s="98">
        <f t="shared" si="348"/>
        <v>0</v>
      </c>
      <c r="T131" s="98">
        <f t="shared" si="348"/>
        <v>0</v>
      </c>
      <c r="U131" s="98">
        <f t="shared" si="348"/>
        <v>0</v>
      </c>
      <c r="V131" s="98">
        <f t="shared" si="348"/>
        <v>0</v>
      </c>
      <c r="W131" s="98">
        <f t="shared" si="348"/>
        <v>0</v>
      </c>
      <c r="X131" s="98">
        <f t="shared" si="348"/>
        <v>3</v>
      </c>
      <c r="Y131" s="98" t="str">
        <f t="shared" si="348"/>
        <v>-</v>
      </c>
      <c r="Z131" s="98">
        <f t="shared" si="348"/>
        <v>0</v>
      </c>
      <c r="AA131" s="98">
        <f t="shared" si="348"/>
        <v>0</v>
      </c>
      <c r="AB131" s="98">
        <f t="shared" si="348"/>
        <v>0</v>
      </c>
      <c r="AC131" s="98">
        <f t="shared" si="348"/>
        <v>2</v>
      </c>
      <c r="AD131" s="98">
        <f t="shared" si="348"/>
        <v>3</v>
      </c>
      <c r="AE131" s="98">
        <f t="shared" si="348"/>
        <v>2</v>
      </c>
      <c r="AF131" s="98">
        <f t="shared" si="348"/>
        <v>0</v>
      </c>
      <c r="AG131" s="98">
        <f t="shared" si="348"/>
        <v>0</v>
      </c>
      <c r="AH131" s="98">
        <f t="shared" si="348"/>
        <v>0</v>
      </c>
      <c r="AI131" s="98">
        <f t="shared" si="348"/>
        <v>0</v>
      </c>
      <c r="AJ131" s="98">
        <f t="shared" si="348"/>
        <v>0</v>
      </c>
      <c r="AK131" s="98">
        <f t="shared" si="348"/>
        <v>0</v>
      </c>
      <c r="AL131" s="98">
        <f t="shared" si="348"/>
        <v>0</v>
      </c>
      <c r="AM131" s="98">
        <f t="shared" si="348"/>
        <v>0</v>
      </c>
      <c r="AN131" s="98">
        <f t="shared" si="348"/>
        <v>0</v>
      </c>
      <c r="AO131" s="98">
        <f t="shared" si="348"/>
        <v>0</v>
      </c>
      <c r="AP131" s="98">
        <f t="shared" ref="AP131:BU131" si="349">IF(ROW()=(COLUMN()+106), "-",+(COUNTIF(G3_1,$H25)*COUNTIF(G3_1,AP$7))+(COUNTIF(G3_2,$H25)*COUNTIF(G3_2,AP$7))+(COUNTIF(G3_3,$H25)*COUNTIF(G3_3,AP$7))+(COUNTIF(G3_4,$H25)*COUNTIF(G3_4,AP$7))+(COUNTIF(G3_5,$H25)*COUNTIF(G3_5,AP$7))+(COUNTIF(G3_6,$H25)*COUNTIF(G3_6,AP$7))+(COUNTIF(G3_7,$H25)*COUNTIF(G3_7,AP$7))+(COUNTIF(G3_8,$H25)*COUNTIF(G3_8,AP$7))+(COUNTIF(G3_9,$H25)*COUNTIF(G3_9,AP$7))+(COUNTIF(G3_10,$H25)*COUNTIF(G3_10,AP$7))+(COUNTIF(G4_1,$H25)*COUNTIF(G4_1,AP$7))+(COUNTIF(G4_2,$H25)*COUNTIF(G4_2,AP$7))+(COUNTIF(G4_3,$H25)*COUNTIF(G4_3,AP$7))+(COUNTIF(G4_4,$H25)*COUNTIF(G4_4,AP$7))+(COUNTIF(G4_5,$H25)*COUNTIF(G4_5,AP$7))+(COUNTIF(G4_6,$H25)*COUNTIF(G4_6,AP$7))+(COUNTIF(G4_7,$H25)*COUNTIF(G4_7,AP$7))+(COUNTIF(G4_8,$H25)*COUNTIF(G4_8,AP$7))+(COUNTIF(G4_9,$H25)*COUNTIF(G4_9,AP$7))+(COUNTIF(G4_10,$H25)*COUNTIF(G4_10,AP$7))+AP249)</f>
        <v>0</v>
      </c>
      <c r="AQ131" s="98">
        <f t="shared" si="349"/>
        <v>0</v>
      </c>
      <c r="AR131" s="98">
        <f t="shared" si="349"/>
        <v>0</v>
      </c>
      <c r="AS131" s="98">
        <f t="shared" si="349"/>
        <v>0</v>
      </c>
      <c r="AT131" s="98">
        <f t="shared" si="349"/>
        <v>0</v>
      </c>
      <c r="AU131" s="98">
        <f t="shared" si="349"/>
        <v>0</v>
      </c>
      <c r="AV131" s="98">
        <f t="shared" si="349"/>
        <v>0</v>
      </c>
      <c r="AW131" s="98">
        <f t="shared" si="349"/>
        <v>0</v>
      </c>
      <c r="AX131" s="98">
        <f t="shared" si="349"/>
        <v>0</v>
      </c>
      <c r="AY131" s="98">
        <f t="shared" si="349"/>
        <v>0</v>
      </c>
      <c r="AZ131" s="98">
        <f t="shared" si="349"/>
        <v>0</v>
      </c>
      <c r="BA131" s="98">
        <f t="shared" si="349"/>
        <v>0</v>
      </c>
      <c r="BB131" s="98">
        <f t="shared" si="349"/>
        <v>0</v>
      </c>
      <c r="BC131" s="98">
        <f t="shared" si="349"/>
        <v>0</v>
      </c>
      <c r="BD131" s="98">
        <f t="shared" si="349"/>
        <v>0</v>
      </c>
      <c r="BE131" s="98">
        <f t="shared" si="349"/>
        <v>0</v>
      </c>
      <c r="BF131" s="98">
        <f t="shared" si="349"/>
        <v>0</v>
      </c>
      <c r="BG131" s="98">
        <f t="shared" si="349"/>
        <v>0</v>
      </c>
      <c r="BH131" s="98">
        <f t="shared" si="349"/>
        <v>0</v>
      </c>
      <c r="BI131" s="98">
        <f t="shared" si="349"/>
        <v>0</v>
      </c>
      <c r="BJ131" s="98">
        <f t="shared" si="349"/>
        <v>0</v>
      </c>
      <c r="BK131" s="98">
        <f t="shared" si="349"/>
        <v>0</v>
      </c>
      <c r="BL131" s="98">
        <f t="shared" si="349"/>
        <v>0</v>
      </c>
      <c r="BM131" s="98">
        <f t="shared" si="349"/>
        <v>0</v>
      </c>
      <c r="BN131" s="98">
        <f t="shared" si="349"/>
        <v>0</v>
      </c>
      <c r="BO131" s="98">
        <f t="shared" si="349"/>
        <v>0</v>
      </c>
      <c r="BP131" s="98">
        <f t="shared" si="349"/>
        <v>0</v>
      </c>
      <c r="BQ131" s="98">
        <f t="shared" si="349"/>
        <v>0</v>
      </c>
      <c r="BR131" s="98">
        <f t="shared" si="349"/>
        <v>0</v>
      </c>
      <c r="BS131" s="98">
        <f t="shared" si="349"/>
        <v>0</v>
      </c>
      <c r="BT131" s="98">
        <f t="shared" si="349"/>
        <v>0</v>
      </c>
      <c r="BU131" s="98">
        <f t="shared" si="349"/>
        <v>0</v>
      </c>
      <c r="BV131" s="98">
        <f t="shared" ref="BV131:DE131" si="350">IF(ROW()=(COLUMN()+106), "-",+(COUNTIF(G3_1,$H25)*COUNTIF(G3_1,BV$7))+(COUNTIF(G3_2,$H25)*COUNTIF(G3_2,BV$7))+(COUNTIF(G3_3,$H25)*COUNTIF(G3_3,BV$7))+(COUNTIF(G3_4,$H25)*COUNTIF(G3_4,BV$7))+(COUNTIF(G3_5,$H25)*COUNTIF(G3_5,BV$7))+(COUNTIF(G3_6,$H25)*COUNTIF(G3_6,BV$7))+(COUNTIF(G3_7,$H25)*COUNTIF(G3_7,BV$7))+(COUNTIF(G3_8,$H25)*COUNTIF(G3_8,BV$7))+(COUNTIF(G3_9,$H25)*COUNTIF(G3_9,BV$7))+(COUNTIF(G3_10,$H25)*COUNTIF(G3_10,BV$7))+(COUNTIF(G4_1,$H25)*COUNTIF(G4_1,BV$7))+(COUNTIF(G4_2,$H25)*COUNTIF(G4_2,BV$7))+(COUNTIF(G4_3,$H25)*COUNTIF(G4_3,BV$7))+(COUNTIF(G4_4,$H25)*COUNTIF(G4_4,BV$7))+(COUNTIF(G4_5,$H25)*COUNTIF(G4_5,BV$7))+(COUNTIF(G4_6,$H25)*COUNTIF(G4_6,BV$7))+(COUNTIF(G4_7,$H25)*COUNTIF(G4_7,BV$7))+(COUNTIF(G4_8,$H25)*COUNTIF(G4_8,BV$7))+(COUNTIF(G4_9,$H25)*COUNTIF(G4_9,BV$7))+(COUNTIF(G4_10,$H25)*COUNTIF(G4_10,BV$7))+BV249)</f>
        <v>0</v>
      </c>
      <c r="BW131" s="98">
        <f t="shared" si="350"/>
        <v>0</v>
      </c>
      <c r="BX131" s="98">
        <f t="shared" si="350"/>
        <v>0</v>
      </c>
      <c r="BY131" s="98">
        <f t="shared" si="350"/>
        <v>0</v>
      </c>
      <c r="BZ131" s="98">
        <f t="shared" si="350"/>
        <v>0</v>
      </c>
      <c r="CA131" s="98">
        <f t="shared" si="350"/>
        <v>0</v>
      </c>
      <c r="CB131" s="98">
        <f t="shared" si="350"/>
        <v>0</v>
      </c>
      <c r="CC131" s="98">
        <f t="shared" si="350"/>
        <v>0</v>
      </c>
      <c r="CD131" s="98">
        <f t="shared" si="350"/>
        <v>0</v>
      </c>
      <c r="CE131" s="98">
        <f t="shared" si="350"/>
        <v>0</v>
      </c>
      <c r="CF131" s="98">
        <f t="shared" si="350"/>
        <v>0</v>
      </c>
      <c r="CG131" s="98">
        <f t="shared" si="350"/>
        <v>0</v>
      </c>
      <c r="CH131" s="98">
        <f t="shared" si="350"/>
        <v>0</v>
      </c>
      <c r="CI131" s="98">
        <f t="shared" si="350"/>
        <v>0</v>
      </c>
      <c r="CJ131" s="98">
        <f t="shared" si="350"/>
        <v>0</v>
      </c>
      <c r="CK131" s="98">
        <f t="shared" si="350"/>
        <v>0</v>
      </c>
      <c r="CL131" s="98">
        <f t="shared" si="350"/>
        <v>0</v>
      </c>
      <c r="CM131" s="98">
        <f t="shared" si="350"/>
        <v>0</v>
      </c>
      <c r="CN131" s="98">
        <f t="shared" si="350"/>
        <v>0</v>
      </c>
      <c r="CO131" s="98">
        <f t="shared" si="350"/>
        <v>0</v>
      </c>
      <c r="CP131" s="98">
        <f t="shared" si="350"/>
        <v>0</v>
      </c>
      <c r="CQ131" s="98">
        <f t="shared" si="350"/>
        <v>0</v>
      </c>
      <c r="CR131" s="98">
        <f t="shared" si="350"/>
        <v>0</v>
      </c>
      <c r="CS131" s="98">
        <f t="shared" si="350"/>
        <v>0</v>
      </c>
      <c r="CT131" s="98">
        <f t="shared" si="350"/>
        <v>0</v>
      </c>
      <c r="CU131" s="98">
        <f t="shared" si="350"/>
        <v>0</v>
      </c>
      <c r="CV131" s="98">
        <f t="shared" si="350"/>
        <v>0</v>
      </c>
      <c r="CW131" s="98">
        <f t="shared" si="350"/>
        <v>0</v>
      </c>
      <c r="CX131" s="98">
        <f t="shared" si="350"/>
        <v>0</v>
      </c>
      <c r="CY131" s="98">
        <f t="shared" si="350"/>
        <v>0</v>
      </c>
      <c r="CZ131" s="98">
        <f t="shared" si="350"/>
        <v>0</v>
      </c>
      <c r="DA131" s="98">
        <f t="shared" si="350"/>
        <v>0</v>
      </c>
      <c r="DB131" s="98">
        <f t="shared" si="350"/>
        <v>0</v>
      </c>
      <c r="DC131" s="98">
        <f t="shared" si="350"/>
        <v>0</v>
      </c>
      <c r="DD131" s="98">
        <f t="shared" si="350"/>
        <v>0</v>
      </c>
      <c r="DE131" s="98">
        <f t="shared" si="350"/>
        <v>0</v>
      </c>
      <c r="DF131" s="68">
        <f t="shared" si="311"/>
        <v>0.4</v>
      </c>
    </row>
    <row r="132" spans="8:134" ht="15.75">
      <c r="H132" s="64">
        <f>Registration!B27</f>
        <v>17</v>
      </c>
      <c r="I132" s="1" t="str">
        <f>Registration!C27</f>
        <v>Tim Flowers</v>
      </c>
      <c r="J132" s="98">
        <f t="shared" ref="J132:AO132" si="351">IF(ROW()=(COLUMN()+106), "-",+(COUNTIF(G3_1,$H26)*COUNTIF(G3_1,J$7))+(COUNTIF(G3_2,$H26)*COUNTIF(G3_2,J$7))+(COUNTIF(G3_3,$H26)*COUNTIF(G3_3,J$7))+(COUNTIF(G3_4,$H26)*COUNTIF(G3_4,J$7))+(COUNTIF(G3_5,$H26)*COUNTIF(G3_5,J$7))+(COUNTIF(G3_6,$H26)*COUNTIF(G3_6,J$7))+(COUNTIF(G3_7,$H26)*COUNTIF(G3_7,J$7))+(COUNTIF(G3_8,$H26)*COUNTIF(G3_8,J$7))+(COUNTIF(G3_9,$H26)*COUNTIF(G3_9,J$7))+(COUNTIF(G3_10,$H26)*COUNTIF(G3_10,J$7))+(COUNTIF(G4_1,$H26)*COUNTIF(G4_1,J$7))+(COUNTIF(G4_2,$H26)*COUNTIF(G4_2,J$7))+(COUNTIF(G4_3,$H26)*COUNTIF(G4_3,J$7))+(COUNTIF(G4_4,$H26)*COUNTIF(G4_4,J$7))+(COUNTIF(G4_5,$H26)*COUNTIF(G4_5,J$7))+(COUNTIF(G4_6,$H26)*COUNTIF(G4_6,J$7))+(COUNTIF(G4_7,$H26)*COUNTIF(G4_7,J$7))+(COUNTIF(G4_8,$H26)*COUNTIF(G4_8,J$7))+(COUNTIF(G4_9,$H26)*COUNTIF(G4_9,J$7))+(COUNTIF(G4_10,$H26)*COUNTIF(G4_10,J$7))+J250)</f>
        <v>0</v>
      </c>
      <c r="K132" s="98">
        <f t="shared" si="351"/>
        <v>0</v>
      </c>
      <c r="L132" s="98">
        <f t="shared" si="351"/>
        <v>0</v>
      </c>
      <c r="M132" s="98">
        <f t="shared" si="351"/>
        <v>0</v>
      </c>
      <c r="N132" s="98">
        <f t="shared" si="351"/>
        <v>1</v>
      </c>
      <c r="O132" s="98">
        <f t="shared" si="351"/>
        <v>1</v>
      </c>
      <c r="P132" s="98">
        <f t="shared" si="351"/>
        <v>1</v>
      </c>
      <c r="Q132" s="98">
        <f t="shared" si="351"/>
        <v>0</v>
      </c>
      <c r="R132" s="98">
        <f t="shared" si="351"/>
        <v>0</v>
      </c>
      <c r="S132" s="98">
        <f t="shared" si="351"/>
        <v>0</v>
      </c>
      <c r="T132" s="98">
        <f t="shared" si="351"/>
        <v>0</v>
      </c>
      <c r="U132" s="98">
        <f t="shared" si="351"/>
        <v>0</v>
      </c>
      <c r="V132" s="98">
        <f t="shared" si="351"/>
        <v>0</v>
      </c>
      <c r="W132" s="98">
        <f t="shared" si="351"/>
        <v>0</v>
      </c>
      <c r="X132" s="98">
        <f t="shared" si="351"/>
        <v>0</v>
      </c>
      <c r="Y132" s="98">
        <f t="shared" si="351"/>
        <v>0</v>
      </c>
      <c r="Z132" s="98" t="str">
        <f t="shared" si="351"/>
        <v>-</v>
      </c>
      <c r="AA132" s="98">
        <f t="shared" si="351"/>
        <v>3</v>
      </c>
      <c r="AB132" s="98">
        <f t="shared" si="351"/>
        <v>0</v>
      </c>
      <c r="AC132" s="98">
        <f t="shared" si="351"/>
        <v>0</v>
      </c>
      <c r="AD132" s="98">
        <f t="shared" si="351"/>
        <v>0</v>
      </c>
      <c r="AE132" s="98">
        <f t="shared" si="351"/>
        <v>0</v>
      </c>
      <c r="AF132" s="98">
        <f t="shared" si="351"/>
        <v>0</v>
      </c>
      <c r="AG132" s="98">
        <f t="shared" si="351"/>
        <v>0</v>
      </c>
      <c r="AH132" s="98">
        <f t="shared" si="351"/>
        <v>0</v>
      </c>
      <c r="AI132" s="98">
        <f t="shared" si="351"/>
        <v>0</v>
      </c>
      <c r="AJ132" s="98">
        <f t="shared" si="351"/>
        <v>0</v>
      </c>
      <c r="AK132" s="98">
        <f t="shared" si="351"/>
        <v>1</v>
      </c>
      <c r="AL132" s="98">
        <f t="shared" si="351"/>
        <v>0</v>
      </c>
      <c r="AM132" s="98">
        <f t="shared" si="351"/>
        <v>0</v>
      </c>
      <c r="AN132" s="98">
        <f t="shared" si="351"/>
        <v>0</v>
      </c>
      <c r="AO132" s="98">
        <f t="shared" si="351"/>
        <v>0</v>
      </c>
      <c r="AP132" s="98">
        <f t="shared" ref="AP132:BU132" si="352">IF(ROW()=(COLUMN()+106), "-",+(COUNTIF(G3_1,$H26)*COUNTIF(G3_1,AP$7))+(COUNTIF(G3_2,$H26)*COUNTIF(G3_2,AP$7))+(COUNTIF(G3_3,$H26)*COUNTIF(G3_3,AP$7))+(COUNTIF(G3_4,$H26)*COUNTIF(G3_4,AP$7))+(COUNTIF(G3_5,$H26)*COUNTIF(G3_5,AP$7))+(COUNTIF(G3_6,$H26)*COUNTIF(G3_6,AP$7))+(COUNTIF(G3_7,$H26)*COUNTIF(G3_7,AP$7))+(COUNTIF(G3_8,$H26)*COUNTIF(G3_8,AP$7))+(COUNTIF(G3_9,$H26)*COUNTIF(G3_9,AP$7))+(COUNTIF(G3_10,$H26)*COUNTIF(G3_10,AP$7))+(COUNTIF(G4_1,$H26)*COUNTIF(G4_1,AP$7))+(COUNTIF(G4_2,$H26)*COUNTIF(G4_2,AP$7))+(COUNTIF(G4_3,$H26)*COUNTIF(G4_3,AP$7))+(COUNTIF(G4_4,$H26)*COUNTIF(G4_4,AP$7))+(COUNTIF(G4_5,$H26)*COUNTIF(G4_5,AP$7))+(COUNTIF(G4_6,$H26)*COUNTIF(G4_6,AP$7))+(COUNTIF(G4_7,$H26)*COUNTIF(G4_7,AP$7))+(COUNTIF(G4_8,$H26)*COUNTIF(G4_8,AP$7))+(COUNTIF(G4_9,$H26)*COUNTIF(G4_9,AP$7))+(COUNTIF(G4_10,$H26)*COUNTIF(G4_10,AP$7))+AP250)</f>
        <v>0</v>
      </c>
      <c r="AQ132" s="98">
        <f t="shared" si="352"/>
        <v>0</v>
      </c>
      <c r="AR132" s="98">
        <f t="shared" si="352"/>
        <v>0</v>
      </c>
      <c r="AS132" s="98">
        <f t="shared" si="352"/>
        <v>2</v>
      </c>
      <c r="AT132" s="98">
        <f t="shared" si="352"/>
        <v>0</v>
      </c>
      <c r="AU132" s="98">
        <f t="shared" si="352"/>
        <v>0</v>
      </c>
      <c r="AV132" s="98">
        <f t="shared" si="352"/>
        <v>0</v>
      </c>
      <c r="AW132" s="98">
        <f t="shared" si="352"/>
        <v>0</v>
      </c>
      <c r="AX132" s="98">
        <f t="shared" si="352"/>
        <v>0</v>
      </c>
      <c r="AY132" s="98">
        <f t="shared" si="352"/>
        <v>0</v>
      </c>
      <c r="AZ132" s="98">
        <f t="shared" si="352"/>
        <v>0</v>
      </c>
      <c r="BA132" s="98">
        <f t="shared" si="352"/>
        <v>0</v>
      </c>
      <c r="BB132" s="98">
        <f t="shared" si="352"/>
        <v>0</v>
      </c>
      <c r="BC132" s="98">
        <f t="shared" si="352"/>
        <v>0</v>
      </c>
      <c r="BD132" s="98">
        <f t="shared" si="352"/>
        <v>0</v>
      </c>
      <c r="BE132" s="98">
        <f t="shared" si="352"/>
        <v>0</v>
      </c>
      <c r="BF132" s="98">
        <f t="shared" si="352"/>
        <v>0</v>
      </c>
      <c r="BG132" s="98">
        <f t="shared" si="352"/>
        <v>0</v>
      </c>
      <c r="BH132" s="98">
        <f t="shared" si="352"/>
        <v>0</v>
      </c>
      <c r="BI132" s="98">
        <f t="shared" si="352"/>
        <v>0</v>
      </c>
      <c r="BJ132" s="98">
        <f t="shared" si="352"/>
        <v>0</v>
      </c>
      <c r="BK132" s="98">
        <f t="shared" si="352"/>
        <v>1</v>
      </c>
      <c r="BL132" s="98">
        <f t="shared" si="352"/>
        <v>0</v>
      </c>
      <c r="BM132" s="98">
        <f t="shared" si="352"/>
        <v>0</v>
      </c>
      <c r="BN132" s="98">
        <f t="shared" si="352"/>
        <v>0</v>
      </c>
      <c r="BO132" s="98">
        <f t="shared" si="352"/>
        <v>0</v>
      </c>
      <c r="BP132" s="98">
        <f t="shared" si="352"/>
        <v>0</v>
      </c>
      <c r="BQ132" s="98">
        <f t="shared" si="352"/>
        <v>0</v>
      </c>
      <c r="BR132" s="98">
        <f t="shared" si="352"/>
        <v>0</v>
      </c>
      <c r="BS132" s="98">
        <f t="shared" si="352"/>
        <v>0</v>
      </c>
      <c r="BT132" s="98">
        <f t="shared" si="352"/>
        <v>0</v>
      </c>
      <c r="BU132" s="98">
        <f t="shared" si="352"/>
        <v>0</v>
      </c>
      <c r="BV132" s="98">
        <f t="shared" ref="BV132:DE132" si="353">IF(ROW()=(COLUMN()+106), "-",+(COUNTIF(G3_1,$H26)*COUNTIF(G3_1,BV$7))+(COUNTIF(G3_2,$H26)*COUNTIF(G3_2,BV$7))+(COUNTIF(G3_3,$H26)*COUNTIF(G3_3,BV$7))+(COUNTIF(G3_4,$H26)*COUNTIF(G3_4,BV$7))+(COUNTIF(G3_5,$H26)*COUNTIF(G3_5,BV$7))+(COUNTIF(G3_6,$H26)*COUNTIF(G3_6,BV$7))+(COUNTIF(G3_7,$H26)*COUNTIF(G3_7,BV$7))+(COUNTIF(G3_8,$H26)*COUNTIF(G3_8,BV$7))+(COUNTIF(G3_9,$H26)*COUNTIF(G3_9,BV$7))+(COUNTIF(G3_10,$H26)*COUNTIF(G3_10,BV$7))+(COUNTIF(G4_1,$H26)*COUNTIF(G4_1,BV$7))+(COUNTIF(G4_2,$H26)*COUNTIF(G4_2,BV$7))+(COUNTIF(G4_3,$H26)*COUNTIF(G4_3,BV$7))+(COUNTIF(G4_4,$H26)*COUNTIF(G4_4,BV$7))+(COUNTIF(G4_5,$H26)*COUNTIF(G4_5,BV$7))+(COUNTIF(G4_6,$H26)*COUNTIF(G4_6,BV$7))+(COUNTIF(G4_7,$H26)*COUNTIF(G4_7,BV$7))+(COUNTIF(G4_8,$H26)*COUNTIF(G4_8,BV$7))+(COUNTIF(G4_9,$H26)*COUNTIF(G4_9,BV$7))+(COUNTIF(G4_10,$H26)*COUNTIF(G4_10,BV$7))+BV250)</f>
        <v>0</v>
      </c>
      <c r="BW132" s="98">
        <f t="shared" si="353"/>
        <v>0</v>
      </c>
      <c r="BX132" s="98">
        <f t="shared" si="353"/>
        <v>0</v>
      </c>
      <c r="BY132" s="98">
        <f t="shared" si="353"/>
        <v>0</v>
      </c>
      <c r="BZ132" s="98">
        <f t="shared" si="353"/>
        <v>0</v>
      </c>
      <c r="CA132" s="98">
        <f t="shared" si="353"/>
        <v>0</v>
      </c>
      <c r="CB132" s="98">
        <f t="shared" si="353"/>
        <v>0</v>
      </c>
      <c r="CC132" s="98">
        <f t="shared" si="353"/>
        <v>0</v>
      </c>
      <c r="CD132" s="98">
        <f t="shared" si="353"/>
        <v>0</v>
      </c>
      <c r="CE132" s="98">
        <f t="shared" si="353"/>
        <v>0</v>
      </c>
      <c r="CF132" s="98">
        <f t="shared" si="353"/>
        <v>0</v>
      </c>
      <c r="CG132" s="98">
        <f t="shared" si="353"/>
        <v>0</v>
      </c>
      <c r="CH132" s="98">
        <f t="shared" si="353"/>
        <v>0</v>
      </c>
      <c r="CI132" s="98">
        <f t="shared" si="353"/>
        <v>0</v>
      </c>
      <c r="CJ132" s="98">
        <f t="shared" si="353"/>
        <v>0</v>
      </c>
      <c r="CK132" s="98">
        <f t="shared" si="353"/>
        <v>0</v>
      </c>
      <c r="CL132" s="98">
        <f t="shared" si="353"/>
        <v>0</v>
      </c>
      <c r="CM132" s="98">
        <f t="shared" si="353"/>
        <v>0</v>
      </c>
      <c r="CN132" s="98">
        <f t="shared" si="353"/>
        <v>0</v>
      </c>
      <c r="CO132" s="98">
        <f t="shared" si="353"/>
        <v>0</v>
      </c>
      <c r="CP132" s="98">
        <f t="shared" si="353"/>
        <v>0</v>
      </c>
      <c r="CQ132" s="98">
        <f t="shared" si="353"/>
        <v>0</v>
      </c>
      <c r="CR132" s="98">
        <f t="shared" si="353"/>
        <v>0</v>
      </c>
      <c r="CS132" s="98">
        <f t="shared" si="353"/>
        <v>0</v>
      </c>
      <c r="CT132" s="98">
        <f t="shared" si="353"/>
        <v>0</v>
      </c>
      <c r="CU132" s="98">
        <f t="shared" si="353"/>
        <v>0</v>
      </c>
      <c r="CV132" s="98">
        <f t="shared" si="353"/>
        <v>0</v>
      </c>
      <c r="CW132" s="98">
        <f t="shared" si="353"/>
        <v>0</v>
      </c>
      <c r="CX132" s="98">
        <f t="shared" si="353"/>
        <v>0</v>
      </c>
      <c r="CY132" s="98">
        <f t="shared" si="353"/>
        <v>0</v>
      </c>
      <c r="CZ132" s="98">
        <f t="shared" si="353"/>
        <v>0</v>
      </c>
      <c r="DA132" s="98">
        <f t="shared" si="353"/>
        <v>0</v>
      </c>
      <c r="DB132" s="98">
        <f t="shared" si="353"/>
        <v>0</v>
      </c>
      <c r="DC132" s="98">
        <f t="shared" si="353"/>
        <v>0</v>
      </c>
      <c r="DD132" s="98">
        <f t="shared" si="353"/>
        <v>0</v>
      </c>
      <c r="DE132" s="98">
        <f t="shared" si="353"/>
        <v>0</v>
      </c>
      <c r="DF132">
        <f t="shared" si="311"/>
        <v>0.6</v>
      </c>
    </row>
    <row r="133" spans="8:134" ht="15.75">
      <c r="H133" s="64">
        <f>Registration!B28</f>
        <v>18</v>
      </c>
      <c r="I133" s="1" t="str">
        <f>Registration!C28</f>
        <v>Craig Bartell</v>
      </c>
      <c r="J133" s="98">
        <f t="shared" ref="J133:AO133" si="354">IF(ROW()=(COLUMN()+106), "-",+(COUNTIF(G3_1,$H27)*COUNTIF(G3_1,J$7))+(COUNTIF(G3_2,$H27)*COUNTIF(G3_2,J$7))+(COUNTIF(G3_3,$H27)*COUNTIF(G3_3,J$7))+(COUNTIF(G3_4,$H27)*COUNTIF(G3_4,J$7))+(COUNTIF(G3_5,$H27)*COUNTIF(G3_5,J$7))+(COUNTIF(G3_6,$H27)*COUNTIF(G3_6,J$7))+(COUNTIF(G3_7,$H27)*COUNTIF(G3_7,J$7))+(COUNTIF(G3_8,$H27)*COUNTIF(G3_8,J$7))+(COUNTIF(G3_9,$H27)*COUNTIF(G3_9,J$7))+(COUNTIF(G3_10,$H27)*COUNTIF(G3_10,J$7))+(COUNTIF(G4_1,$H27)*COUNTIF(G4_1,J$7))+(COUNTIF(G4_2,$H27)*COUNTIF(G4_2,J$7))+(COUNTIF(G4_3,$H27)*COUNTIF(G4_3,J$7))+(COUNTIF(G4_4,$H27)*COUNTIF(G4_4,J$7))+(COUNTIF(G4_5,$H27)*COUNTIF(G4_5,J$7))+(COUNTIF(G4_6,$H27)*COUNTIF(G4_6,J$7))+(COUNTIF(G4_7,$H27)*COUNTIF(G4_7,J$7))+(COUNTIF(G4_8,$H27)*COUNTIF(G4_8,J$7))+(COUNTIF(G4_9,$H27)*COUNTIF(G4_9,J$7))+(COUNTIF(G4_10,$H27)*COUNTIF(G4_10,J$7))+J251)</f>
        <v>0</v>
      </c>
      <c r="K133" s="98">
        <f t="shared" si="354"/>
        <v>0</v>
      </c>
      <c r="L133" s="98">
        <f t="shared" si="354"/>
        <v>0</v>
      </c>
      <c r="M133" s="98">
        <f t="shared" si="354"/>
        <v>0</v>
      </c>
      <c r="N133" s="98">
        <f t="shared" si="354"/>
        <v>1</v>
      </c>
      <c r="O133" s="98">
        <f t="shared" si="354"/>
        <v>1</v>
      </c>
      <c r="P133" s="98">
        <f t="shared" si="354"/>
        <v>1</v>
      </c>
      <c r="Q133" s="98">
        <f t="shared" si="354"/>
        <v>0</v>
      </c>
      <c r="R133" s="98">
        <f t="shared" si="354"/>
        <v>0</v>
      </c>
      <c r="S133" s="98">
        <f t="shared" si="354"/>
        <v>0</v>
      </c>
      <c r="T133" s="98">
        <f t="shared" si="354"/>
        <v>0</v>
      </c>
      <c r="U133" s="98">
        <f t="shared" si="354"/>
        <v>0</v>
      </c>
      <c r="V133" s="98">
        <f t="shared" si="354"/>
        <v>0</v>
      </c>
      <c r="W133" s="98">
        <f t="shared" si="354"/>
        <v>0</v>
      </c>
      <c r="X133" s="98">
        <f t="shared" si="354"/>
        <v>0</v>
      </c>
      <c r="Y133" s="98">
        <f t="shared" si="354"/>
        <v>0</v>
      </c>
      <c r="Z133" s="98">
        <f t="shared" si="354"/>
        <v>3</v>
      </c>
      <c r="AA133" s="98" t="str">
        <f t="shared" si="354"/>
        <v>-</v>
      </c>
      <c r="AB133" s="98">
        <f t="shared" si="354"/>
        <v>0</v>
      </c>
      <c r="AC133" s="98">
        <f t="shared" si="354"/>
        <v>0</v>
      </c>
      <c r="AD133" s="98">
        <f t="shared" si="354"/>
        <v>0</v>
      </c>
      <c r="AE133" s="98">
        <f t="shared" si="354"/>
        <v>0</v>
      </c>
      <c r="AF133" s="98">
        <f t="shared" si="354"/>
        <v>0</v>
      </c>
      <c r="AG133" s="98">
        <f t="shared" si="354"/>
        <v>0</v>
      </c>
      <c r="AH133" s="98">
        <f t="shared" si="354"/>
        <v>0</v>
      </c>
      <c r="AI133" s="98">
        <f t="shared" si="354"/>
        <v>0</v>
      </c>
      <c r="AJ133" s="98">
        <f t="shared" si="354"/>
        <v>0</v>
      </c>
      <c r="AK133" s="98">
        <f t="shared" si="354"/>
        <v>1</v>
      </c>
      <c r="AL133" s="98">
        <f t="shared" si="354"/>
        <v>0</v>
      </c>
      <c r="AM133" s="98">
        <f t="shared" si="354"/>
        <v>0</v>
      </c>
      <c r="AN133" s="98">
        <f t="shared" si="354"/>
        <v>0</v>
      </c>
      <c r="AO133" s="98">
        <f t="shared" si="354"/>
        <v>0</v>
      </c>
      <c r="AP133" s="98">
        <f t="shared" ref="AP133:BU133" si="355">IF(ROW()=(COLUMN()+106), "-",+(COUNTIF(G3_1,$H27)*COUNTIF(G3_1,AP$7))+(COUNTIF(G3_2,$H27)*COUNTIF(G3_2,AP$7))+(COUNTIF(G3_3,$H27)*COUNTIF(G3_3,AP$7))+(COUNTIF(G3_4,$H27)*COUNTIF(G3_4,AP$7))+(COUNTIF(G3_5,$H27)*COUNTIF(G3_5,AP$7))+(COUNTIF(G3_6,$H27)*COUNTIF(G3_6,AP$7))+(COUNTIF(G3_7,$H27)*COUNTIF(G3_7,AP$7))+(COUNTIF(G3_8,$H27)*COUNTIF(G3_8,AP$7))+(COUNTIF(G3_9,$H27)*COUNTIF(G3_9,AP$7))+(COUNTIF(G3_10,$H27)*COUNTIF(G3_10,AP$7))+(COUNTIF(G4_1,$H27)*COUNTIF(G4_1,AP$7))+(COUNTIF(G4_2,$H27)*COUNTIF(G4_2,AP$7))+(COUNTIF(G4_3,$H27)*COUNTIF(G4_3,AP$7))+(COUNTIF(G4_4,$H27)*COUNTIF(G4_4,AP$7))+(COUNTIF(G4_5,$H27)*COUNTIF(G4_5,AP$7))+(COUNTIF(G4_6,$H27)*COUNTIF(G4_6,AP$7))+(COUNTIF(G4_7,$H27)*COUNTIF(G4_7,AP$7))+(COUNTIF(G4_8,$H27)*COUNTIF(G4_8,AP$7))+(COUNTIF(G4_9,$H27)*COUNTIF(G4_9,AP$7))+(COUNTIF(G4_10,$H27)*COUNTIF(G4_10,AP$7))+AP251)</f>
        <v>0</v>
      </c>
      <c r="AQ133" s="98">
        <f t="shared" si="355"/>
        <v>0</v>
      </c>
      <c r="AR133" s="98">
        <f t="shared" si="355"/>
        <v>0</v>
      </c>
      <c r="AS133" s="98">
        <f t="shared" si="355"/>
        <v>2</v>
      </c>
      <c r="AT133" s="98">
        <f t="shared" si="355"/>
        <v>0</v>
      </c>
      <c r="AU133" s="98">
        <f t="shared" si="355"/>
        <v>0</v>
      </c>
      <c r="AV133" s="98">
        <f t="shared" si="355"/>
        <v>0</v>
      </c>
      <c r="AW133" s="98">
        <f t="shared" si="355"/>
        <v>0</v>
      </c>
      <c r="AX133" s="98">
        <f t="shared" si="355"/>
        <v>0</v>
      </c>
      <c r="AY133" s="98">
        <f t="shared" si="355"/>
        <v>0</v>
      </c>
      <c r="AZ133" s="98">
        <f t="shared" si="355"/>
        <v>0</v>
      </c>
      <c r="BA133" s="98">
        <f t="shared" si="355"/>
        <v>0</v>
      </c>
      <c r="BB133" s="98">
        <f t="shared" si="355"/>
        <v>0</v>
      </c>
      <c r="BC133" s="98">
        <f t="shared" si="355"/>
        <v>0</v>
      </c>
      <c r="BD133" s="98">
        <f t="shared" si="355"/>
        <v>0</v>
      </c>
      <c r="BE133" s="98">
        <f t="shared" si="355"/>
        <v>0</v>
      </c>
      <c r="BF133" s="98">
        <f t="shared" si="355"/>
        <v>0</v>
      </c>
      <c r="BG133" s="98">
        <f t="shared" si="355"/>
        <v>0</v>
      </c>
      <c r="BH133" s="98">
        <f t="shared" si="355"/>
        <v>0</v>
      </c>
      <c r="BI133" s="98">
        <f t="shared" si="355"/>
        <v>0</v>
      </c>
      <c r="BJ133" s="98">
        <f t="shared" si="355"/>
        <v>0</v>
      </c>
      <c r="BK133" s="98">
        <f t="shared" si="355"/>
        <v>1</v>
      </c>
      <c r="BL133" s="98">
        <f t="shared" si="355"/>
        <v>0</v>
      </c>
      <c r="BM133" s="98">
        <f t="shared" si="355"/>
        <v>0</v>
      </c>
      <c r="BN133" s="98">
        <f t="shared" si="355"/>
        <v>0</v>
      </c>
      <c r="BO133" s="98">
        <f t="shared" si="355"/>
        <v>0</v>
      </c>
      <c r="BP133" s="98">
        <f t="shared" si="355"/>
        <v>0</v>
      </c>
      <c r="BQ133" s="98">
        <f t="shared" si="355"/>
        <v>0</v>
      </c>
      <c r="BR133" s="98">
        <f t="shared" si="355"/>
        <v>0</v>
      </c>
      <c r="BS133" s="98">
        <f t="shared" si="355"/>
        <v>0</v>
      </c>
      <c r="BT133" s="98">
        <f t="shared" si="355"/>
        <v>0</v>
      </c>
      <c r="BU133" s="98">
        <f t="shared" si="355"/>
        <v>0</v>
      </c>
      <c r="BV133" s="98">
        <f t="shared" ref="BV133:DE133" si="356">IF(ROW()=(COLUMN()+106), "-",+(COUNTIF(G3_1,$H27)*COUNTIF(G3_1,BV$7))+(COUNTIF(G3_2,$H27)*COUNTIF(G3_2,BV$7))+(COUNTIF(G3_3,$H27)*COUNTIF(G3_3,BV$7))+(COUNTIF(G3_4,$H27)*COUNTIF(G3_4,BV$7))+(COUNTIF(G3_5,$H27)*COUNTIF(G3_5,BV$7))+(COUNTIF(G3_6,$H27)*COUNTIF(G3_6,BV$7))+(COUNTIF(G3_7,$H27)*COUNTIF(G3_7,BV$7))+(COUNTIF(G3_8,$H27)*COUNTIF(G3_8,BV$7))+(COUNTIF(G3_9,$H27)*COUNTIF(G3_9,BV$7))+(COUNTIF(G3_10,$H27)*COUNTIF(G3_10,BV$7))+(COUNTIF(G4_1,$H27)*COUNTIF(G4_1,BV$7))+(COUNTIF(G4_2,$H27)*COUNTIF(G4_2,BV$7))+(COUNTIF(G4_3,$H27)*COUNTIF(G4_3,BV$7))+(COUNTIF(G4_4,$H27)*COUNTIF(G4_4,BV$7))+(COUNTIF(G4_5,$H27)*COUNTIF(G4_5,BV$7))+(COUNTIF(G4_6,$H27)*COUNTIF(G4_6,BV$7))+(COUNTIF(G4_7,$H27)*COUNTIF(G4_7,BV$7))+(COUNTIF(G4_8,$H27)*COUNTIF(G4_8,BV$7))+(COUNTIF(G4_9,$H27)*COUNTIF(G4_9,BV$7))+(COUNTIF(G4_10,$H27)*COUNTIF(G4_10,BV$7))+BV251)</f>
        <v>0</v>
      </c>
      <c r="BW133" s="98">
        <f t="shared" si="356"/>
        <v>0</v>
      </c>
      <c r="BX133" s="98">
        <f t="shared" si="356"/>
        <v>0</v>
      </c>
      <c r="BY133" s="98">
        <f t="shared" si="356"/>
        <v>0</v>
      </c>
      <c r="BZ133" s="98">
        <f t="shared" si="356"/>
        <v>0</v>
      </c>
      <c r="CA133" s="98">
        <f t="shared" si="356"/>
        <v>0</v>
      </c>
      <c r="CB133" s="98">
        <f t="shared" si="356"/>
        <v>0</v>
      </c>
      <c r="CC133" s="98">
        <f t="shared" si="356"/>
        <v>0</v>
      </c>
      <c r="CD133" s="98">
        <f t="shared" si="356"/>
        <v>0</v>
      </c>
      <c r="CE133" s="98">
        <f t="shared" si="356"/>
        <v>0</v>
      </c>
      <c r="CF133" s="98">
        <f t="shared" si="356"/>
        <v>0</v>
      </c>
      <c r="CG133" s="98">
        <f t="shared" si="356"/>
        <v>0</v>
      </c>
      <c r="CH133" s="98">
        <f t="shared" si="356"/>
        <v>0</v>
      </c>
      <c r="CI133" s="98">
        <f t="shared" si="356"/>
        <v>0</v>
      </c>
      <c r="CJ133" s="98">
        <f t="shared" si="356"/>
        <v>0</v>
      </c>
      <c r="CK133" s="98">
        <f t="shared" si="356"/>
        <v>0</v>
      </c>
      <c r="CL133" s="98">
        <f t="shared" si="356"/>
        <v>0</v>
      </c>
      <c r="CM133" s="98">
        <f t="shared" si="356"/>
        <v>0</v>
      </c>
      <c r="CN133" s="98">
        <f t="shared" si="356"/>
        <v>0</v>
      </c>
      <c r="CO133" s="98">
        <f t="shared" si="356"/>
        <v>0</v>
      </c>
      <c r="CP133" s="98">
        <f t="shared" si="356"/>
        <v>0</v>
      </c>
      <c r="CQ133" s="98">
        <f t="shared" si="356"/>
        <v>0</v>
      </c>
      <c r="CR133" s="98">
        <f t="shared" si="356"/>
        <v>0</v>
      </c>
      <c r="CS133" s="98">
        <f t="shared" si="356"/>
        <v>0</v>
      </c>
      <c r="CT133" s="98">
        <f t="shared" si="356"/>
        <v>0</v>
      </c>
      <c r="CU133" s="98">
        <f t="shared" si="356"/>
        <v>0</v>
      </c>
      <c r="CV133" s="98">
        <f t="shared" si="356"/>
        <v>0</v>
      </c>
      <c r="CW133" s="98">
        <f t="shared" si="356"/>
        <v>0</v>
      </c>
      <c r="CX133" s="98">
        <f t="shared" si="356"/>
        <v>0</v>
      </c>
      <c r="CY133" s="98">
        <f t="shared" si="356"/>
        <v>0</v>
      </c>
      <c r="CZ133" s="98">
        <f t="shared" si="356"/>
        <v>0</v>
      </c>
      <c r="DA133" s="98">
        <f t="shared" si="356"/>
        <v>0</v>
      </c>
      <c r="DB133" s="98">
        <f t="shared" si="356"/>
        <v>0</v>
      </c>
      <c r="DC133" s="98">
        <f t="shared" si="356"/>
        <v>0</v>
      </c>
      <c r="DD133" s="98">
        <f t="shared" si="356"/>
        <v>0</v>
      </c>
      <c r="DE133" s="98">
        <f t="shared" si="356"/>
        <v>0</v>
      </c>
      <c r="DF133">
        <f t="shared" si="311"/>
        <v>0.6</v>
      </c>
    </row>
    <row r="134" spans="8:134" ht="15.75">
      <c r="H134" s="64">
        <f>Registration!B29</f>
        <v>19</v>
      </c>
      <c r="I134" s="1" t="str">
        <f>Registration!C29</f>
        <v>Russell de</v>
      </c>
      <c r="J134" s="98">
        <f t="shared" ref="J134:AO134" si="357">IF(ROW()=(COLUMN()+106), "-",+(COUNTIF(G3_1,$H28)*COUNTIF(G3_1,J$7))+(COUNTIF(G3_2,$H28)*COUNTIF(G3_2,J$7))+(COUNTIF(G3_3,$H28)*COUNTIF(G3_3,J$7))+(COUNTIF(G3_4,$H28)*COUNTIF(G3_4,J$7))+(COUNTIF(G3_5,$H28)*COUNTIF(G3_5,J$7))+(COUNTIF(G3_6,$H28)*COUNTIF(G3_6,J$7))+(COUNTIF(G3_7,$H28)*COUNTIF(G3_7,J$7))+(COUNTIF(G3_8,$H28)*COUNTIF(G3_8,J$7))+(COUNTIF(G3_9,$H28)*COUNTIF(G3_9,J$7))+(COUNTIF(G3_10,$H28)*COUNTIF(G3_10,J$7))+(COUNTIF(G4_1,$H28)*COUNTIF(G4_1,J$7))+(COUNTIF(G4_2,$H28)*COUNTIF(G4_2,J$7))+(COUNTIF(G4_3,$H28)*COUNTIF(G4_3,J$7))+(COUNTIF(G4_4,$H28)*COUNTIF(G4_4,J$7))+(COUNTIF(G4_5,$H28)*COUNTIF(G4_5,J$7))+(COUNTIF(G4_6,$H28)*COUNTIF(G4_6,J$7))+(COUNTIF(G4_7,$H28)*COUNTIF(G4_7,J$7))+(COUNTIF(G4_8,$H28)*COUNTIF(G4_8,J$7))+(COUNTIF(G4_9,$H28)*COUNTIF(G4_9,J$7))+(COUNTIF(G4_10,$H28)*COUNTIF(G4_10,J$7))+J252)</f>
        <v>1</v>
      </c>
      <c r="K134" s="98">
        <f t="shared" si="357"/>
        <v>0</v>
      </c>
      <c r="L134" s="98">
        <f t="shared" si="357"/>
        <v>0</v>
      </c>
      <c r="M134" s="98">
        <f t="shared" si="357"/>
        <v>1</v>
      </c>
      <c r="N134" s="98">
        <f t="shared" si="357"/>
        <v>0</v>
      </c>
      <c r="O134" s="98">
        <f t="shared" si="357"/>
        <v>0</v>
      </c>
      <c r="P134" s="98">
        <f t="shared" si="357"/>
        <v>0</v>
      </c>
      <c r="Q134" s="98">
        <f t="shared" si="357"/>
        <v>0</v>
      </c>
      <c r="R134" s="98">
        <f t="shared" si="357"/>
        <v>0</v>
      </c>
      <c r="S134" s="98">
        <f t="shared" si="357"/>
        <v>0</v>
      </c>
      <c r="T134" s="98">
        <f t="shared" si="357"/>
        <v>0</v>
      </c>
      <c r="U134" s="98">
        <f t="shared" si="357"/>
        <v>0</v>
      </c>
      <c r="V134" s="98">
        <f t="shared" si="357"/>
        <v>0</v>
      </c>
      <c r="W134" s="98">
        <f t="shared" si="357"/>
        <v>0</v>
      </c>
      <c r="X134" s="98">
        <f t="shared" si="357"/>
        <v>0</v>
      </c>
      <c r="Y134" s="98">
        <f t="shared" si="357"/>
        <v>0</v>
      </c>
      <c r="Z134" s="98">
        <f t="shared" si="357"/>
        <v>0</v>
      </c>
      <c r="AA134" s="98">
        <f t="shared" si="357"/>
        <v>0</v>
      </c>
      <c r="AB134" s="98" t="str">
        <f t="shared" si="357"/>
        <v>-</v>
      </c>
      <c r="AC134" s="98">
        <f t="shared" si="357"/>
        <v>0</v>
      </c>
      <c r="AD134" s="98">
        <f t="shared" si="357"/>
        <v>0</v>
      </c>
      <c r="AE134" s="98">
        <f t="shared" si="357"/>
        <v>0</v>
      </c>
      <c r="AF134" s="98">
        <f t="shared" si="357"/>
        <v>0</v>
      </c>
      <c r="AG134" s="98">
        <f t="shared" si="357"/>
        <v>1</v>
      </c>
      <c r="AH134" s="98">
        <f t="shared" si="357"/>
        <v>0</v>
      </c>
      <c r="AI134" s="98">
        <f t="shared" si="357"/>
        <v>0</v>
      </c>
      <c r="AJ134" s="98">
        <f t="shared" si="357"/>
        <v>0</v>
      </c>
      <c r="AK134" s="98">
        <f t="shared" si="357"/>
        <v>0</v>
      </c>
      <c r="AL134" s="98">
        <f t="shared" si="357"/>
        <v>0</v>
      </c>
      <c r="AM134" s="98">
        <f t="shared" si="357"/>
        <v>0</v>
      </c>
      <c r="AN134" s="98">
        <f t="shared" si="357"/>
        <v>0</v>
      </c>
      <c r="AO134" s="98">
        <f t="shared" si="357"/>
        <v>0</v>
      </c>
      <c r="AP134" s="98">
        <f t="shared" ref="AP134:BU134" si="358">IF(ROW()=(COLUMN()+106), "-",+(COUNTIF(G3_1,$H28)*COUNTIF(G3_1,AP$7))+(COUNTIF(G3_2,$H28)*COUNTIF(G3_2,AP$7))+(COUNTIF(G3_3,$H28)*COUNTIF(G3_3,AP$7))+(COUNTIF(G3_4,$H28)*COUNTIF(G3_4,AP$7))+(COUNTIF(G3_5,$H28)*COUNTIF(G3_5,AP$7))+(COUNTIF(G3_6,$H28)*COUNTIF(G3_6,AP$7))+(COUNTIF(G3_7,$H28)*COUNTIF(G3_7,AP$7))+(COUNTIF(G3_8,$H28)*COUNTIF(G3_8,AP$7))+(COUNTIF(G3_9,$H28)*COUNTIF(G3_9,AP$7))+(COUNTIF(G3_10,$H28)*COUNTIF(G3_10,AP$7))+(COUNTIF(G4_1,$H28)*COUNTIF(G4_1,AP$7))+(COUNTIF(G4_2,$H28)*COUNTIF(G4_2,AP$7))+(COUNTIF(G4_3,$H28)*COUNTIF(G4_3,AP$7))+(COUNTIF(G4_4,$H28)*COUNTIF(G4_4,AP$7))+(COUNTIF(G4_5,$H28)*COUNTIF(G4_5,AP$7))+(COUNTIF(G4_6,$H28)*COUNTIF(G4_6,AP$7))+(COUNTIF(G4_7,$H28)*COUNTIF(G4_7,AP$7))+(COUNTIF(G4_8,$H28)*COUNTIF(G4_8,AP$7))+(COUNTIF(G4_9,$H28)*COUNTIF(G4_9,AP$7))+(COUNTIF(G4_10,$H28)*COUNTIF(G4_10,AP$7))+AP252)</f>
        <v>0</v>
      </c>
      <c r="AQ134" s="98">
        <f t="shared" si="358"/>
        <v>0</v>
      </c>
      <c r="AR134" s="98">
        <f t="shared" si="358"/>
        <v>0</v>
      </c>
      <c r="AS134" s="98">
        <f t="shared" si="358"/>
        <v>0</v>
      </c>
      <c r="AT134" s="98">
        <f t="shared" si="358"/>
        <v>0</v>
      </c>
      <c r="AU134" s="98">
        <f t="shared" si="358"/>
        <v>0</v>
      </c>
      <c r="AV134" s="98">
        <f t="shared" si="358"/>
        <v>0</v>
      </c>
      <c r="AW134" s="98">
        <f t="shared" si="358"/>
        <v>0</v>
      </c>
      <c r="AX134" s="98">
        <f t="shared" si="358"/>
        <v>0</v>
      </c>
      <c r="AY134" s="98">
        <f t="shared" si="358"/>
        <v>0</v>
      </c>
      <c r="AZ134" s="98">
        <f t="shared" si="358"/>
        <v>0</v>
      </c>
      <c r="BA134" s="98">
        <f t="shared" si="358"/>
        <v>0</v>
      </c>
      <c r="BB134" s="98">
        <f t="shared" si="358"/>
        <v>0</v>
      </c>
      <c r="BC134" s="98">
        <f t="shared" si="358"/>
        <v>0</v>
      </c>
      <c r="BD134" s="98">
        <f t="shared" si="358"/>
        <v>0</v>
      </c>
      <c r="BE134" s="98">
        <f t="shared" si="358"/>
        <v>0</v>
      </c>
      <c r="BF134" s="98">
        <f t="shared" si="358"/>
        <v>0</v>
      </c>
      <c r="BG134" s="98">
        <f t="shared" si="358"/>
        <v>0</v>
      </c>
      <c r="BH134" s="98">
        <f t="shared" si="358"/>
        <v>0</v>
      </c>
      <c r="BI134" s="98">
        <f t="shared" si="358"/>
        <v>0</v>
      </c>
      <c r="BJ134" s="98">
        <f t="shared" si="358"/>
        <v>0</v>
      </c>
      <c r="BK134" s="98">
        <f t="shared" si="358"/>
        <v>0</v>
      </c>
      <c r="BL134" s="98">
        <f t="shared" si="358"/>
        <v>0</v>
      </c>
      <c r="BM134" s="98">
        <f t="shared" si="358"/>
        <v>0</v>
      </c>
      <c r="BN134" s="98">
        <f t="shared" si="358"/>
        <v>0</v>
      </c>
      <c r="BO134" s="98">
        <f t="shared" si="358"/>
        <v>0</v>
      </c>
      <c r="BP134" s="98">
        <f t="shared" si="358"/>
        <v>0</v>
      </c>
      <c r="BQ134" s="98">
        <f t="shared" si="358"/>
        <v>0</v>
      </c>
      <c r="BR134" s="98">
        <f t="shared" si="358"/>
        <v>0</v>
      </c>
      <c r="BS134" s="98">
        <f t="shared" si="358"/>
        <v>0</v>
      </c>
      <c r="BT134" s="98">
        <f t="shared" si="358"/>
        <v>0</v>
      </c>
      <c r="BU134" s="98">
        <f t="shared" si="358"/>
        <v>0</v>
      </c>
      <c r="BV134" s="98">
        <f t="shared" ref="BV134:DE134" si="359">IF(ROW()=(COLUMN()+106), "-",+(COUNTIF(G3_1,$H28)*COUNTIF(G3_1,BV$7))+(COUNTIF(G3_2,$H28)*COUNTIF(G3_2,BV$7))+(COUNTIF(G3_3,$H28)*COUNTIF(G3_3,BV$7))+(COUNTIF(G3_4,$H28)*COUNTIF(G3_4,BV$7))+(COUNTIF(G3_5,$H28)*COUNTIF(G3_5,BV$7))+(COUNTIF(G3_6,$H28)*COUNTIF(G3_6,BV$7))+(COUNTIF(G3_7,$H28)*COUNTIF(G3_7,BV$7))+(COUNTIF(G3_8,$H28)*COUNTIF(G3_8,BV$7))+(COUNTIF(G3_9,$H28)*COUNTIF(G3_9,BV$7))+(COUNTIF(G3_10,$H28)*COUNTIF(G3_10,BV$7))+(COUNTIF(G4_1,$H28)*COUNTIF(G4_1,BV$7))+(COUNTIF(G4_2,$H28)*COUNTIF(G4_2,BV$7))+(COUNTIF(G4_3,$H28)*COUNTIF(G4_3,BV$7))+(COUNTIF(G4_4,$H28)*COUNTIF(G4_4,BV$7))+(COUNTIF(G4_5,$H28)*COUNTIF(G4_5,BV$7))+(COUNTIF(G4_6,$H28)*COUNTIF(G4_6,BV$7))+(COUNTIF(G4_7,$H28)*COUNTIF(G4_7,BV$7))+(COUNTIF(G4_8,$H28)*COUNTIF(G4_8,BV$7))+(COUNTIF(G4_9,$H28)*COUNTIF(G4_9,BV$7))+(COUNTIF(G4_10,$H28)*COUNTIF(G4_10,BV$7))+BV252)</f>
        <v>0</v>
      </c>
      <c r="BW134" s="98">
        <f t="shared" si="359"/>
        <v>0</v>
      </c>
      <c r="BX134" s="98">
        <f t="shared" si="359"/>
        <v>0</v>
      </c>
      <c r="BY134" s="98">
        <f t="shared" si="359"/>
        <v>0</v>
      </c>
      <c r="BZ134" s="98">
        <f t="shared" si="359"/>
        <v>0</v>
      </c>
      <c r="CA134" s="98">
        <f t="shared" si="359"/>
        <v>0</v>
      </c>
      <c r="CB134" s="98">
        <f t="shared" si="359"/>
        <v>0</v>
      </c>
      <c r="CC134" s="98">
        <f t="shared" si="359"/>
        <v>0</v>
      </c>
      <c r="CD134" s="98">
        <f t="shared" si="359"/>
        <v>0</v>
      </c>
      <c r="CE134" s="98">
        <f t="shared" si="359"/>
        <v>0</v>
      </c>
      <c r="CF134" s="98">
        <f t="shared" si="359"/>
        <v>0</v>
      </c>
      <c r="CG134" s="98">
        <f t="shared" si="359"/>
        <v>0</v>
      </c>
      <c r="CH134" s="98">
        <f t="shared" si="359"/>
        <v>0</v>
      </c>
      <c r="CI134" s="98">
        <f t="shared" si="359"/>
        <v>0</v>
      </c>
      <c r="CJ134" s="98">
        <f t="shared" si="359"/>
        <v>0</v>
      </c>
      <c r="CK134" s="98">
        <f t="shared" si="359"/>
        <v>0</v>
      </c>
      <c r="CL134" s="98">
        <f t="shared" si="359"/>
        <v>0</v>
      </c>
      <c r="CM134" s="98">
        <f t="shared" si="359"/>
        <v>0</v>
      </c>
      <c r="CN134" s="98">
        <f t="shared" si="359"/>
        <v>0</v>
      </c>
      <c r="CO134" s="98">
        <f t="shared" si="359"/>
        <v>0</v>
      </c>
      <c r="CP134" s="98">
        <f t="shared" si="359"/>
        <v>0</v>
      </c>
      <c r="CQ134" s="98">
        <f t="shared" si="359"/>
        <v>0</v>
      </c>
      <c r="CR134" s="98">
        <f t="shared" si="359"/>
        <v>0</v>
      </c>
      <c r="CS134" s="98">
        <f t="shared" si="359"/>
        <v>0</v>
      </c>
      <c r="CT134" s="98">
        <f t="shared" si="359"/>
        <v>0</v>
      </c>
      <c r="CU134" s="98">
        <f t="shared" si="359"/>
        <v>0</v>
      </c>
      <c r="CV134" s="98">
        <f t="shared" si="359"/>
        <v>0</v>
      </c>
      <c r="CW134" s="98">
        <f t="shared" si="359"/>
        <v>0</v>
      </c>
      <c r="CX134" s="98">
        <f t="shared" si="359"/>
        <v>0</v>
      </c>
      <c r="CY134" s="98">
        <f t="shared" si="359"/>
        <v>0</v>
      </c>
      <c r="CZ134" s="98">
        <f t="shared" si="359"/>
        <v>0</v>
      </c>
      <c r="DA134" s="98">
        <f t="shared" si="359"/>
        <v>0</v>
      </c>
      <c r="DB134" s="98">
        <f t="shared" si="359"/>
        <v>0</v>
      </c>
      <c r="DC134" s="98">
        <f t="shared" si="359"/>
        <v>0</v>
      </c>
      <c r="DD134" s="98">
        <f t="shared" si="359"/>
        <v>0</v>
      </c>
      <c r="DE134" s="98">
        <f t="shared" si="359"/>
        <v>0</v>
      </c>
      <c r="DF134">
        <f t="shared" si="311"/>
        <v>0.3</v>
      </c>
    </row>
    <row r="135" spans="8:134" ht="15.75">
      <c r="H135" s="64">
        <f>Registration!B30</f>
        <v>20</v>
      </c>
      <c r="I135" s="1" t="str">
        <f>Registration!C30</f>
        <v>David Hecht</v>
      </c>
      <c r="J135" s="98">
        <f t="shared" ref="J135:AO135" si="360">IF(ROW()=(COLUMN()+106), "-",+(COUNTIF(G3_1,$H29)*COUNTIF(G3_1,J$7))+(COUNTIF(G3_2,$H29)*COUNTIF(G3_2,J$7))+(COUNTIF(G3_3,$H29)*COUNTIF(G3_3,J$7))+(COUNTIF(G3_4,$H29)*COUNTIF(G3_4,J$7))+(COUNTIF(G3_5,$H29)*COUNTIF(G3_5,J$7))+(COUNTIF(G3_6,$H29)*COUNTIF(G3_6,J$7))+(COUNTIF(G3_7,$H29)*COUNTIF(G3_7,J$7))+(COUNTIF(G3_8,$H29)*COUNTIF(G3_8,J$7))+(COUNTIF(G3_9,$H29)*COUNTIF(G3_9,J$7))+(COUNTIF(G3_10,$H29)*COUNTIF(G3_10,J$7))+(COUNTIF(G4_1,$H29)*COUNTIF(G4_1,J$7))+(COUNTIF(G4_2,$H29)*COUNTIF(G4_2,J$7))+(COUNTIF(G4_3,$H29)*COUNTIF(G4_3,J$7))+(COUNTIF(G4_4,$H29)*COUNTIF(G4_4,J$7))+(COUNTIF(G4_5,$H29)*COUNTIF(G4_5,J$7))+(COUNTIF(G4_6,$H29)*COUNTIF(G4_6,J$7))+(COUNTIF(G4_7,$H29)*COUNTIF(G4_7,J$7))+(COUNTIF(G4_8,$H29)*COUNTIF(G4_8,J$7))+(COUNTIF(G4_9,$H29)*COUNTIF(G4_9,J$7))+(COUNTIF(G4_10,$H29)*COUNTIF(G4_10,J$7))+J253)</f>
        <v>0</v>
      </c>
      <c r="K135" s="98">
        <f t="shared" si="360"/>
        <v>0</v>
      </c>
      <c r="L135" s="98">
        <f t="shared" si="360"/>
        <v>0</v>
      </c>
      <c r="M135" s="98">
        <f t="shared" si="360"/>
        <v>1</v>
      </c>
      <c r="N135" s="98">
        <f t="shared" si="360"/>
        <v>0</v>
      </c>
      <c r="O135" s="98">
        <f t="shared" si="360"/>
        <v>1</v>
      </c>
      <c r="P135" s="98">
        <f t="shared" si="360"/>
        <v>0</v>
      </c>
      <c r="Q135" s="98">
        <f t="shared" si="360"/>
        <v>0</v>
      </c>
      <c r="R135" s="98">
        <f t="shared" si="360"/>
        <v>0</v>
      </c>
      <c r="S135" s="98">
        <f t="shared" si="360"/>
        <v>0</v>
      </c>
      <c r="T135" s="98">
        <f t="shared" si="360"/>
        <v>0</v>
      </c>
      <c r="U135" s="98">
        <f t="shared" si="360"/>
        <v>0</v>
      </c>
      <c r="V135" s="98">
        <f t="shared" si="360"/>
        <v>0</v>
      </c>
      <c r="W135" s="98">
        <f t="shared" si="360"/>
        <v>0</v>
      </c>
      <c r="X135" s="98">
        <f t="shared" si="360"/>
        <v>2</v>
      </c>
      <c r="Y135" s="98">
        <f t="shared" si="360"/>
        <v>2</v>
      </c>
      <c r="Z135" s="98">
        <f t="shared" si="360"/>
        <v>0</v>
      </c>
      <c r="AA135" s="98">
        <f t="shared" si="360"/>
        <v>0</v>
      </c>
      <c r="AB135" s="98">
        <f t="shared" si="360"/>
        <v>0</v>
      </c>
      <c r="AC135" s="98" t="str">
        <f t="shared" si="360"/>
        <v>-</v>
      </c>
      <c r="AD135" s="98">
        <f t="shared" si="360"/>
        <v>3</v>
      </c>
      <c r="AE135" s="98">
        <f t="shared" si="360"/>
        <v>1</v>
      </c>
      <c r="AF135" s="98">
        <f t="shared" si="360"/>
        <v>0</v>
      </c>
      <c r="AG135" s="98">
        <f t="shared" si="360"/>
        <v>0</v>
      </c>
      <c r="AH135" s="98">
        <f t="shared" si="360"/>
        <v>0</v>
      </c>
      <c r="AI135" s="98">
        <f t="shared" si="360"/>
        <v>0</v>
      </c>
      <c r="AJ135" s="98">
        <f t="shared" si="360"/>
        <v>0</v>
      </c>
      <c r="AK135" s="98">
        <f t="shared" si="360"/>
        <v>0</v>
      </c>
      <c r="AL135" s="98">
        <f t="shared" si="360"/>
        <v>0</v>
      </c>
      <c r="AM135" s="98">
        <f t="shared" si="360"/>
        <v>0</v>
      </c>
      <c r="AN135" s="98">
        <f t="shared" si="360"/>
        <v>0</v>
      </c>
      <c r="AO135" s="98">
        <f t="shared" si="360"/>
        <v>0</v>
      </c>
      <c r="AP135" s="98">
        <f t="shared" ref="AP135:BU135" si="361">IF(ROW()=(COLUMN()+106), "-",+(COUNTIF(G3_1,$H29)*COUNTIF(G3_1,AP$7))+(COUNTIF(G3_2,$H29)*COUNTIF(G3_2,AP$7))+(COUNTIF(G3_3,$H29)*COUNTIF(G3_3,AP$7))+(COUNTIF(G3_4,$H29)*COUNTIF(G3_4,AP$7))+(COUNTIF(G3_5,$H29)*COUNTIF(G3_5,AP$7))+(COUNTIF(G3_6,$H29)*COUNTIF(G3_6,AP$7))+(COUNTIF(G3_7,$H29)*COUNTIF(G3_7,AP$7))+(COUNTIF(G3_8,$H29)*COUNTIF(G3_8,AP$7))+(COUNTIF(G3_9,$H29)*COUNTIF(G3_9,AP$7))+(COUNTIF(G3_10,$H29)*COUNTIF(G3_10,AP$7))+(COUNTIF(G4_1,$H29)*COUNTIF(G4_1,AP$7))+(COUNTIF(G4_2,$H29)*COUNTIF(G4_2,AP$7))+(COUNTIF(G4_3,$H29)*COUNTIF(G4_3,AP$7))+(COUNTIF(G4_4,$H29)*COUNTIF(G4_4,AP$7))+(COUNTIF(G4_5,$H29)*COUNTIF(G4_5,AP$7))+(COUNTIF(G4_6,$H29)*COUNTIF(G4_6,AP$7))+(COUNTIF(G4_7,$H29)*COUNTIF(G4_7,AP$7))+(COUNTIF(G4_8,$H29)*COUNTIF(G4_8,AP$7))+(COUNTIF(G4_9,$H29)*COUNTIF(G4_9,AP$7))+(COUNTIF(G4_10,$H29)*COUNTIF(G4_10,AP$7))+AP253)</f>
        <v>0</v>
      </c>
      <c r="AQ135" s="98">
        <f t="shared" si="361"/>
        <v>0</v>
      </c>
      <c r="AR135" s="98">
        <f t="shared" si="361"/>
        <v>0</v>
      </c>
      <c r="AS135" s="98">
        <f t="shared" si="361"/>
        <v>0</v>
      </c>
      <c r="AT135" s="98">
        <f t="shared" si="361"/>
        <v>0</v>
      </c>
      <c r="AU135" s="98">
        <f t="shared" si="361"/>
        <v>0</v>
      </c>
      <c r="AV135" s="98">
        <f t="shared" si="361"/>
        <v>0</v>
      </c>
      <c r="AW135" s="98">
        <f t="shared" si="361"/>
        <v>0</v>
      </c>
      <c r="AX135" s="98">
        <f t="shared" si="361"/>
        <v>0</v>
      </c>
      <c r="AY135" s="98">
        <f t="shared" si="361"/>
        <v>0</v>
      </c>
      <c r="AZ135" s="98">
        <f t="shared" si="361"/>
        <v>0</v>
      </c>
      <c r="BA135" s="98">
        <f t="shared" si="361"/>
        <v>0</v>
      </c>
      <c r="BB135" s="98">
        <f t="shared" si="361"/>
        <v>0</v>
      </c>
      <c r="BC135" s="98">
        <f t="shared" si="361"/>
        <v>0</v>
      </c>
      <c r="BD135" s="98">
        <f t="shared" si="361"/>
        <v>0</v>
      </c>
      <c r="BE135" s="98">
        <f t="shared" si="361"/>
        <v>0</v>
      </c>
      <c r="BF135" s="98">
        <f t="shared" si="361"/>
        <v>0</v>
      </c>
      <c r="BG135" s="98">
        <f t="shared" si="361"/>
        <v>0</v>
      </c>
      <c r="BH135" s="98">
        <f t="shared" si="361"/>
        <v>0</v>
      </c>
      <c r="BI135" s="98">
        <f t="shared" si="361"/>
        <v>0</v>
      </c>
      <c r="BJ135" s="98">
        <f t="shared" si="361"/>
        <v>0</v>
      </c>
      <c r="BK135" s="98">
        <f t="shared" si="361"/>
        <v>0</v>
      </c>
      <c r="BL135" s="98">
        <f t="shared" si="361"/>
        <v>0</v>
      </c>
      <c r="BM135" s="98">
        <f t="shared" si="361"/>
        <v>0</v>
      </c>
      <c r="BN135" s="98">
        <f t="shared" si="361"/>
        <v>0</v>
      </c>
      <c r="BO135" s="98">
        <f t="shared" si="361"/>
        <v>0</v>
      </c>
      <c r="BP135" s="98">
        <f t="shared" si="361"/>
        <v>0</v>
      </c>
      <c r="BQ135" s="98">
        <f t="shared" si="361"/>
        <v>0</v>
      </c>
      <c r="BR135" s="98">
        <f t="shared" si="361"/>
        <v>0</v>
      </c>
      <c r="BS135" s="98">
        <f t="shared" si="361"/>
        <v>0</v>
      </c>
      <c r="BT135" s="98">
        <f t="shared" si="361"/>
        <v>0</v>
      </c>
      <c r="BU135" s="98">
        <f t="shared" si="361"/>
        <v>0</v>
      </c>
      <c r="BV135" s="98">
        <f t="shared" ref="BV135:DE135" si="362">IF(ROW()=(COLUMN()+106), "-",+(COUNTIF(G3_1,$H29)*COUNTIF(G3_1,BV$7))+(COUNTIF(G3_2,$H29)*COUNTIF(G3_2,BV$7))+(COUNTIF(G3_3,$H29)*COUNTIF(G3_3,BV$7))+(COUNTIF(G3_4,$H29)*COUNTIF(G3_4,BV$7))+(COUNTIF(G3_5,$H29)*COUNTIF(G3_5,BV$7))+(COUNTIF(G3_6,$H29)*COUNTIF(G3_6,BV$7))+(COUNTIF(G3_7,$H29)*COUNTIF(G3_7,BV$7))+(COUNTIF(G3_8,$H29)*COUNTIF(G3_8,BV$7))+(COUNTIF(G3_9,$H29)*COUNTIF(G3_9,BV$7))+(COUNTIF(G3_10,$H29)*COUNTIF(G3_10,BV$7))+(COUNTIF(G4_1,$H29)*COUNTIF(G4_1,BV$7))+(COUNTIF(G4_2,$H29)*COUNTIF(G4_2,BV$7))+(COUNTIF(G4_3,$H29)*COUNTIF(G4_3,BV$7))+(COUNTIF(G4_4,$H29)*COUNTIF(G4_4,BV$7))+(COUNTIF(G4_5,$H29)*COUNTIF(G4_5,BV$7))+(COUNTIF(G4_6,$H29)*COUNTIF(G4_6,BV$7))+(COUNTIF(G4_7,$H29)*COUNTIF(G4_7,BV$7))+(COUNTIF(G4_8,$H29)*COUNTIF(G4_8,BV$7))+(COUNTIF(G4_9,$H29)*COUNTIF(G4_9,BV$7))+(COUNTIF(G4_10,$H29)*COUNTIF(G4_10,BV$7))+BV253)</f>
        <v>0</v>
      </c>
      <c r="BW135" s="98">
        <f t="shared" si="362"/>
        <v>0</v>
      </c>
      <c r="BX135" s="98">
        <f t="shared" si="362"/>
        <v>0</v>
      </c>
      <c r="BY135" s="98">
        <f t="shared" si="362"/>
        <v>0</v>
      </c>
      <c r="BZ135" s="98">
        <f t="shared" si="362"/>
        <v>0</v>
      </c>
      <c r="CA135" s="98">
        <f t="shared" si="362"/>
        <v>0</v>
      </c>
      <c r="CB135" s="98">
        <f t="shared" si="362"/>
        <v>0</v>
      </c>
      <c r="CC135" s="98">
        <f t="shared" si="362"/>
        <v>0</v>
      </c>
      <c r="CD135" s="98">
        <f t="shared" si="362"/>
        <v>0</v>
      </c>
      <c r="CE135" s="98">
        <f t="shared" si="362"/>
        <v>0</v>
      </c>
      <c r="CF135" s="98">
        <f t="shared" si="362"/>
        <v>0</v>
      </c>
      <c r="CG135" s="98">
        <f t="shared" si="362"/>
        <v>0</v>
      </c>
      <c r="CH135" s="98">
        <f t="shared" si="362"/>
        <v>0</v>
      </c>
      <c r="CI135" s="98">
        <f t="shared" si="362"/>
        <v>0</v>
      </c>
      <c r="CJ135" s="98">
        <f t="shared" si="362"/>
        <v>0</v>
      </c>
      <c r="CK135" s="98">
        <f t="shared" si="362"/>
        <v>0</v>
      </c>
      <c r="CL135" s="98">
        <f t="shared" si="362"/>
        <v>0</v>
      </c>
      <c r="CM135" s="98">
        <f t="shared" si="362"/>
        <v>0</v>
      </c>
      <c r="CN135" s="98">
        <f t="shared" si="362"/>
        <v>0</v>
      </c>
      <c r="CO135" s="98">
        <f t="shared" si="362"/>
        <v>0</v>
      </c>
      <c r="CP135" s="98">
        <f t="shared" si="362"/>
        <v>0</v>
      </c>
      <c r="CQ135" s="98">
        <f t="shared" si="362"/>
        <v>0</v>
      </c>
      <c r="CR135" s="98">
        <f t="shared" si="362"/>
        <v>0</v>
      </c>
      <c r="CS135" s="98">
        <f t="shared" si="362"/>
        <v>0</v>
      </c>
      <c r="CT135" s="98">
        <f t="shared" si="362"/>
        <v>0</v>
      </c>
      <c r="CU135" s="98">
        <f t="shared" si="362"/>
        <v>0</v>
      </c>
      <c r="CV135" s="98">
        <f t="shared" si="362"/>
        <v>0</v>
      </c>
      <c r="CW135" s="98">
        <f t="shared" si="362"/>
        <v>0</v>
      </c>
      <c r="CX135" s="98">
        <f t="shared" si="362"/>
        <v>0</v>
      </c>
      <c r="CY135" s="98">
        <f t="shared" si="362"/>
        <v>0</v>
      </c>
      <c r="CZ135" s="98">
        <f t="shared" si="362"/>
        <v>0</v>
      </c>
      <c r="DA135" s="98">
        <f t="shared" si="362"/>
        <v>0</v>
      </c>
      <c r="DB135" s="98">
        <f t="shared" si="362"/>
        <v>0</v>
      </c>
      <c r="DC135" s="98">
        <f t="shared" si="362"/>
        <v>0</v>
      </c>
      <c r="DD135" s="98">
        <f t="shared" si="362"/>
        <v>0</v>
      </c>
      <c r="DE135" s="98">
        <f t="shared" si="362"/>
        <v>0</v>
      </c>
      <c r="DF135">
        <f t="shared" si="311"/>
        <v>0.6</v>
      </c>
    </row>
    <row r="136" spans="8:134" ht="15.75">
      <c r="H136" s="64">
        <f>Registration!B31</f>
        <v>21</v>
      </c>
      <c r="I136" s="1" t="str">
        <f>Registration!C31</f>
        <v>Alex Sheldon</v>
      </c>
      <c r="J136" s="98">
        <f t="shared" ref="J136:AO136" si="363">IF(ROW()=(COLUMN()+106), "-",+(COUNTIF(G3_1,$H30)*COUNTIF(G3_1,J$7))+(COUNTIF(G3_2,$H30)*COUNTIF(G3_2,J$7))+(COUNTIF(G3_3,$H30)*COUNTIF(G3_3,J$7))+(COUNTIF(G3_4,$H30)*COUNTIF(G3_4,J$7))+(COUNTIF(G3_5,$H30)*COUNTIF(G3_5,J$7))+(COUNTIF(G3_6,$H30)*COUNTIF(G3_6,J$7))+(COUNTIF(G3_7,$H30)*COUNTIF(G3_7,J$7))+(COUNTIF(G3_8,$H30)*COUNTIF(G3_8,J$7))+(COUNTIF(G3_9,$H30)*COUNTIF(G3_9,J$7))+(COUNTIF(G3_10,$H30)*COUNTIF(G3_10,J$7))+(COUNTIF(G4_1,$H30)*COUNTIF(G4_1,J$7))+(COUNTIF(G4_2,$H30)*COUNTIF(G4_2,J$7))+(COUNTIF(G4_3,$H30)*COUNTIF(G4_3,J$7))+(COUNTIF(G4_4,$H30)*COUNTIF(G4_4,J$7))+(COUNTIF(G4_5,$H30)*COUNTIF(G4_5,J$7))+(COUNTIF(G4_6,$H30)*COUNTIF(G4_6,J$7))+(COUNTIF(G4_7,$H30)*COUNTIF(G4_7,J$7))+(COUNTIF(G4_8,$H30)*COUNTIF(G4_8,J$7))+(COUNTIF(G4_9,$H30)*COUNTIF(G4_9,J$7))+(COUNTIF(G4_10,$H30)*COUNTIF(G4_10,J$7))+J254)</f>
        <v>0</v>
      </c>
      <c r="K136" s="98">
        <f t="shared" si="363"/>
        <v>0</v>
      </c>
      <c r="L136" s="98">
        <f t="shared" si="363"/>
        <v>0</v>
      </c>
      <c r="M136" s="98">
        <f t="shared" si="363"/>
        <v>1</v>
      </c>
      <c r="N136" s="98">
        <f t="shared" si="363"/>
        <v>0</v>
      </c>
      <c r="O136" s="98">
        <f t="shared" si="363"/>
        <v>1</v>
      </c>
      <c r="P136" s="98">
        <f t="shared" si="363"/>
        <v>0</v>
      </c>
      <c r="Q136" s="98">
        <f t="shared" si="363"/>
        <v>0</v>
      </c>
      <c r="R136" s="98">
        <f t="shared" si="363"/>
        <v>0</v>
      </c>
      <c r="S136" s="98">
        <f t="shared" si="363"/>
        <v>1</v>
      </c>
      <c r="T136" s="98">
        <f t="shared" si="363"/>
        <v>0</v>
      </c>
      <c r="U136" s="98">
        <f t="shared" si="363"/>
        <v>0</v>
      </c>
      <c r="V136" s="98">
        <f t="shared" si="363"/>
        <v>0</v>
      </c>
      <c r="W136" s="98">
        <f t="shared" si="363"/>
        <v>0</v>
      </c>
      <c r="X136" s="98">
        <f t="shared" si="363"/>
        <v>3</v>
      </c>
      <c r="Y136" s="98">
        <f t="shared" si="363"/>
        <v>3</v>
      </c>
      <c r="Z136" s="98">
        <f t="shared" si="363"/>
        <v>0</v>
      </c>
      <c r="AA136" s="98">
        <f t="shared" si="363"/>
        <v>0</v>
      </c>
      <c r="AB136" s="98">
        <f t="shared" si="363"/>
        <v>0</v>
      </c>
      <c r="AC136" s="98">
        <f t="shared" si="363"/>
        <v>3</v>
      </c>
      <c r="AD136" s="98" t="str">
        <f t="shared" si="363"/>
        <v>-</v>
      </c>
      <c r="AE136" s="98">
        <f t="shared" si="363"/>
        <v>2</v>
      </c>
      <c r="AF136" s="98">
        <f t="shared" si="363"/>
        <v>0</v>
      </c>
      <c r="AG136" s="98">
        <f t="shared" si="363"/>
        <v>0</v>
      </c>
      <c r="AH136" s="98">
        <f t="shared" si="363"/>
        <v>0</v>
      </c>
      <c r="AI136" s="98">
        <f t="shared" si="363"/>
        <v>0</v>
      </c>
      <c r="AJ136" s="98">
        <f t="shared" si="363"/>
        <v>0</v>
      </c>
      <c r="AK136" s="98">
        <f t="shared" si="363"/>
        <v>0</v>
      </c>
      <c r="AL136" s="98">
        <f t="shared" si="363"/>
        <v>0</v>
      </c>
      <c r="AM136" s="98">
        <f t="shared" si="363"/>
        <v>0</v>
      </c>
      <c r="AN136" s="98">
        <f t="shared" si="363"/>
        <v>0</v>
      </c>
      <c r="AO136" s="98">
        <f t="shared" si="363"/>
        <v>0</v>
      </c>
      <c r="AP136" s="98">
        <f t="shared" ref="AP136:BU136" si="364">IF(ROW()=(COLUMN()+106), "-",+(COUNTIF(G3_1,$H30)*COUNTIF(G3_1,AP$7))+(COUNTIF(G3_2,$H30)*COUNTIF(G3_2,AP$7))+(COUNTIF(G3_3,$H30)*COUNTIF(G3_3,AP$7))+(COUNTIF(G3_4,$H30)*COUNTIF(G3_4,AP$7))+(COUNTIF(G3_5,$H30)*COUNTIF(G3_5,AP$7))+(COUNTIF(G3_6,$H30)*COUNTIF(G3_6,AP$7))+(COUNTIF(G3_7,$H30)*COUNTIF(G3_7,AP$7))+(COUNTIF(G3_8,$H30)*COUNTIF(G3_8,AP$7))+(COUNTIF(G3_9,$H30)*COUNTIF(G3_9,AP$7))+(COUNTIF(G3_10,$H30)*COUNTIF(G3_10,AP$7))+(COUNTIF(G4_1,$H30)*COUNTIF(G4_1,AP$7))+(COUNTIF(G4_2,$H30)*COUNTIF(G4_2,AP$7))+(COUNTIF(G4_3,$H30)*COUNTIF(G4_3,AP$7))+(COUNTIF(G4_4,$H30)*COUNTIF(G4_4,AP$7))+(COUNTIF(G4_5,$H30)*COUNTIF(G4_5,AP$7))+(COUNTIF(G4_6,$H30)*COUNTIF(G4_6,AP$7))+(COUNTIF(G4_7,$H30)*COUNTIF(G4_7,AP$7))+(COUNTIF(G4_8,$H30)*COUNTIF(G4_8,AP$7))+(COUNTIF(G4_9,$H30)*COUNTIF(G4_9,AP$7))+(COUNTIF(G4_10,$H30)*COUNTIF(G4_10,AP$7))+AP254)</f>
        <v>0</v>
      </c>
      <c r="AQ136" s="98">
        <f t="shared" si="364"/>
        <v>0</v>
      </c>
      <c r="AR136" s="98">
        <f t="shared" si="364"/>
        <v>0</v>
      </c>
      <c r="AS136" s="98">
        <f t="shared" si="364"/>
        <v>0</v>
      </c>
      <c r="AT136" s="98">
        <f t="shared" si="364"/>
        <v>0</v>
      </c>
      <c r="AU136" s="98">
        <f t="shared" si="364"/>
        <v>0</v>
      </c>
      <c r="AV136" s="98">
        <f t="shared" si="364"/>
        <v>0</v>
      </c>
      <c r="AW136" s="98">
        <f t="shared" si="364"/>
        <v>0</v>
      </c>
      <c r="AX136" s="98">
        <f t="shared" si="364"/>
        <v>0</v>
      </c>
      <c r="AY136" s="98">
        <f t="shared" si="364"/>
        <v>0</v>
      </c>
      <c r="AZ136" s="98">
        <f t="shared" si="364"/>
        <v>0</v>
      </c>
      <c r="BA136" s="98">
        <f t="shared" si="364"/>
        <v>0</v>
      </c>
      <c r="BB136" s="98">
        <f t="shared" si="364"/>
        <v>0</v>
      </c>
      <c r="BC136" s="98">
        <f t="shared" si="364"/>
        <v>0</v>
      </c>
      <c r="BD136" s="98">
        <f t="shared" si="364"/>
        <v>0</v>
      </c>
      <c r="BE136" s="98">
        <f t="shared" si="364"/>
        <v>0</v>
      </c>
      <c r="BF136" s="98">
        <f t="shared" si="364"/>
        <v>1</v>
      </c>
      <c r="BG136" s="98">
        <f t="shared" si="364"/>
        <v>0</v>
      </c>
      <c r="BH136" s="98">
        <f t="shared" si="364"/>
        <v>0</v>
      </c>
      <c r="BI136" s="98">
        <f t="shared" si="364"/>
        <v>0</v>
      </c>
      <c r="BJ136" s="98">
        <f t="shared" si="364"/>
        <v>0</v>
      </c>
      <c r="BK136" s="98">
        <f t="shared" si="364"/>
        <v>0</v>
      </c>
      <c r="BL136" s="98">
        <f t="shared" si="364"/>
        <v>0</v>
      </c>
      <c r="BM136" s="98">
        <f t="shared" si="364"/>
        <v>0</v>
      </c>
      <c r="BN136" s="98">
        <f t="shared" si="364"/>
        <v>0</v>
      </c>
      <c r="BO136" s="98">
        <f t="shared" si="364"/>
        <v>0</v>
      </c>
      <c r="BP136" s="98">
        <f t="shared" si="364"/>
        <v>0</v>
      </c>
      <c r="BQ136" s="98">
        <f t="shared" si="364"/>
        <v>0</v>
      </c>
      <c r="BR136" s="98">
        <f t="shared" si="364"/>
        <v>0</v>
      </c>
      <c r="BS136" s="98">
        <f t="shared" si="364"/>
        <v>0</v>
      </c>
      <c r="BT136" s="98">
        <f t="shared" si="364"/>
        <v>0</v>
      </c>
      <c r="BU136" s="98">
        <f t="shared" si="364"/>
        <v>0</v>
      </c>
      <c r="BV136" s="98">
        <f t="shared" ref="BV136:DE136" si="365">IF(ROW()=(COLUMN()+106), "-",+(COUNTIF(G3_1,$H30)*COUNTIF(G3_1,BV$7))+(COUNTIF(G3_2,$H30)*COUNTIF(G3_2,BV$7))+(COUNTIF(G3_3,$H30)*COUNTIF(G3_3,BV$7))+(COUNTIF(G3_4,$H30)*COUNTIF(G3_4,BV$7))+(COUNTIF(G3_5,$H30)*COUNTIF(G3_5,BV$7))+(COUNTIF(G3_6,$H30)*COUNTIF(G3_6,BV$7))+(COUNTIF(G3_7,$H30)*COUNTIF(G3_7,BV$7))+(COUNTIF(G3_8,$H30)*COUNTIF(G3_8,BV$7))+(COUNTIF(G3_9,$H30)*COUNTIF(G3_9,BV$7))+(COUNTIF(G3_10,$H30)*COUNTIF(G3_10,BV$7))+(COUNTIF(G4_1,$H30)*COUNTIF(G4_1,BV$7))+(COUNTIF(G4_2,$H30)*COUNTIF(G4_2,BV$7))+(COUNTIF(G4_3,$H30)*COUNTIF(G4_3,BV$7))+(COUNTIF(G4_4,$H30)*COUNTIF(G4_4,BV$7))+(COUNTIF(G4_5,$H30)*COUNTIF(G4_5,BV$7))+(COUNTIF(G4_6,$H30)*COUNTIF(G4_6,BV$7))+(COUNTIF(G4_7,$H30)*COUNTIF(G4_7,BV$7))+(COUNTIF(G4_8,$H30)*COUNTIF(G4_8,BV$7))+(COUNTIF(G4_9,$H30)*COUNTIF(G4_9,BV$7))+(COUNTIF(G4_10,$H30)*COUNTIF(G4_10,BV$7))+BV254)</f>
        <v>0</v>
      </c>
      <c r="BW136" s="98">
        <f t="shared" si="365"/>
        <v>0</v>
      </c>
      <c r="BX136" s="98">
        <f t="shared" si="365"/>
        <v>0</v>
      </c>
      <c r="BY136" s="98">
        <f t="shared" si="365"/>
        <v>0</v>
      </c>
      <c r="BZ136" s="98">
        <f t="shared" si="365"/>
        <v>0</v>
      </c>
      <c r="CA136" s="98">
        <f t="shared" si="365"/>
        <v>0</v>
      </c>
      <c r="CB136" s="98">
        <f t="shared" si="365"/>
        <v>0</v>
      </c>
      <c r="CC136" s="98">
        <f t="shared" si="365"/>
        <v>0</v>
      </c>
      <c r="CD136" s="98">
        <f t="shared" si="365"/>
        <v>0</v>
      </c>
      <c r="CE136" s="98">
        <f t="shared" si="365"/>
        <v>0</v>
      </c>
      <c r="CF136" s="98">
        <f t="shared" si="365"/>
        <v>0</v>
      </c>
      <c r="CG136" s="98">
        <f t="shared" si="365"/>
        <v>0</v>
      </c>
      <c r="CH136" s="98">
        <f t="shared" si="365"/>
        <v>0</v>
      </c>
      <c r="CI136" s="98">
        <f t="shared" si="365"/>
        <v>0</v>
      </c>
      <c r="CJ136" s="98">
        <f t="shared" si="365"/>
        <v>0</v>
      </c>
      <c r="CK136" s="98">
        <f t="shared" si="365"/>
        <v>0</v>
      </c>
      <c r="CL136" s="98">
        <f t="shared" si="365"/>
        <v>0</v>
      </c>
      <c r="CM136" s="98">
        <f t="shared" si="365"/>
        <v>0</v>
      </c>
      <c r="CN136" s="98">
        <f t="shared" si="365"/>
        <v>0</v>
      </c>
      <c r="CO136" s="98">
        <f t="shared" si="365"/>
        <v>0</v>
      </c>
      <c r="CP136" s="98">
        <f t="shared" si="365"/>
        <v>0</v>
      </c>
      <c r="CQ136" s="98">
        <f t="shared" si="365"/>
        <v>0</v>
      </c>
      <c r="CR136" s="98">
        <f t="shared" si="365"/>
        <v>0</v>
      </c>
      <c r="CS136" s="98">
        <f t="shared" si="365"/>
        <v>0</v>
      </c>
      <c r="CT136" s="98">
        <f t="shared" si="365"/>
        <v>0</v>
      </c>
      <c r="CU136" s="98">
        <f t="shared" si="365"/>
        <v>0</v>
      </c>
      <c r="CV136" s="98">
        <f t="shared" si="365"/>
        <v>0</v>
      </c>
      <c r="CW136" s="98">
        <f t="shared" si="365"/>
        <v>0</v>
      </c>
      <c r="CX136" s="98">
        <f t="shared" si="365"/>
        <v>0</v>
      </c>
      <c r="CY136" s="98">
        <f t="shared" si="365"/>
        <v>0</v>
      </c>
      <c r="CZ136" s="98">
        <f t="shared" si="365"/>
        <v>0</v>
      </c>
      <c r="DA136" s="98">
        <f t="shared" si="365"/>
        <v>0</v>
      </c>
      <c r="DB136" s="98">
        <f t="shared" si="365"/>
        <v>0</v>
      </c>
      <c r="DC136" s="98">
        <f t="shared" si="365"/>
        <v>0</v>
      </c>
      <c r="DD136" s="98">
        <f t="shared" si="365"/>
        <v>0</v>
      </c>
      <c r="DE136" s="98">
        <f t="shared" si="365"/>
        <v>0</v>
      </c>
      <c r="DF136">
        <f t="shared" si="311"/>
        <v>0.8</v>
      </c>
    </row>
    <row r="137" spans="8:134" ht="15.75">
      <c r="H137" s="64">
        <f>Registration!B32</f>
        <v>22</v>
      </c>
      <c r="I137" s="1" t="str">
        <f>Registration!C32</f>
        <v>Barrington B.</v>
      </c>
      <c r="J137" s="98">
        <f t="shared" ref="J137:AO137" si="366">IF(ROW()=(COLUMN()+106), "-",+(COUNTIF(G3_1,$H31)*COUNTIF(G3_1,J$7))+(COUNTIF(G3_2,$H31)*COUNTIF(G3_2,J$7))+(COUNTIF(G3_3,$H31)*COUNTIF(G3_3,J$7))+(COUNTIF(G3_4,$H31)*COUNTIF(G3_4,J$7))+(COUNTIF(G3_5,$H31)*COUNTIF(G3_5,J$7))+(COUNTIF(G3_6,$H31)*COUNTIF(G3_6,J$7))+(COUNTIF(G3_7,$H31)*COUNTIF(G3_7,J$7))+(COUNTIF(G3_8,$H31)*COUNTIF(G3_8,J$7))+(COUNTIF(G3_9,$H31)*COUNTIF(G3_9,J$7))+(COUNTIF(G3_10,$H31)*COUNTIF(G3_10,J$7))+(COUNTIF(G4_1,$H31)*COUNTIF(G4_1,J$7))+(COUNTIF(G4_2,$H31)*COUNTIF(G4_2,J$7))+(COUNTIF(G4_3,$H31)*COUNTIF(G4_3,J$7))+(COUNTIF(G4_4,$H31)*COUNTIF(G4_4,J$7))+(COUNTIF(G4_5,$H31)*COUNTIF(G4_5,J$7))+(COUNTIF(G4_6,$H31)*COUNTIF(G4_6,J$7))+(COUNTIF(G4_7,$H31)*COUNTIF(G4_7,J$7))+(COUNTIF(G4_8,$H31)*COUNTIF(G4_8,J$7))+(COUNTIF(G4_9,$H31)*COUNTIF(G4_9,J$7))+(COUNTIF(G4_10,$H31)*COUNTIF(G4_10,J$7))+J255)</f>
        <v>0</v>
      </c>
      <c r="K137" s="98">
        <f t="shared" si="366"/>
        <v>0</v>
      </c>
      <c r="L137" s="98">
        <f t="shared" si="366"/>
        <v>0</v>
      </c>
      <c r="M137" s="98">
        <f t="shared" si="366"/>
        <v>1</v>
      </c>
      <c r="N137" s="98">
        <f t="shared" si="366"/>
        <v>0</v>
      </c>
      <c r="O137" s="98">
        <f t="shared" si="366"/>
        <v>0</v>
      </c>
      <c r="P137" s="98">
        <f t="shared" si="366"/>
        <v>1</v>
      </c>
      <c r="Q137" s="98">
        <f t="shared" si="366"/>
        <v>0</v>
      </c>
      <c r="R137" s="98">
        <f t="shared" si="366"/>
        <v>0</v>
      </c>
      <c r="S137" s="98">
        <f t="shared" si="366"/>
        <v>0</v>
      </c>
      <c r="T137" s="98">
        <f t="shared" si="366"/>
        <v>0</v>
      </c>
      <c r="U137" s="98">
        <f t="shared" si="366"/>
        <v>0</v>
      </c>
      <c r="V137" s="98">
        <f t="shared" si="366"/>
        <v>0</v>
      </c>
      <c r="W137" s="98">
        <f t="shared" si="366"/>
        <v>0</v>
      </c>
      <c r="X137" s="98">
        <f t="shared" si="366"/>
        <v>2</v>
      </c>
      <c r="Y137" s="98">
        <f t="shared" si="366"/>
        <v>2</v>
      </c>
      <c r="Z137" s="98">
        <f t="shared" si="366"/>
        <v>0</v>
      </c>
      <c r="AA137" s="98">
        <f t="shared" si="366"/>
        <v>0</v>
      </c>
      <c r="AB137" s="98">
        <f t="shared" si="366"/>
        <v>0</v>
      </c>
      <c r="AC137" s="98">
        <f t="shared" si="366"/>
        <v>1</v>
      </c>
      <c r="AD137" s="98">
        <f t="shared" si="366"/>
        <v>2</v>
      </c>
      <c r="AE137" s="98" t="str">
        <f t="shared" si="366"/>
        <v>-</v>
      </c>
      <c r="AF137" s="98">
        <f t="shared" si="366"/>
        <v>0</v>
      </c>
      <c r="AG137" s="98">
        <f t="shared" si="366"/>
        <v>0</v>
      </c>
      <c r="AH137" s="98">
        <f t="shared" si="366"/>
        <v>0</v>
      </c>
      <c r="AI137" s="98">
        <f t="shared" si="366"/>
        <v>0</v>
      </c>
      <c r="AJ137" s="98">
        <f t="shared" si="366"/>
        <v>0</v>
      </c>
      <c r="AK137" s="98">
        <f t="shared" si="366"/>
        <v>0</v>
      </c>
      <c r="AL137" s="98">
        <f t="shared" si="366"/>
        <v>0</v>
      </c>
      <c r="AM137" s="98">
        <f t="shared" si="366"/>
        <v>0</v>
      </c>
      <c r="AN137" s="98">
        <f t="shared" si="366"/>
        <v>0</v>
      </c>
      <c r="AO137" s="98">
        <f t="shared" si="366"/>
        <v>0</v>
      </c>
      <c r="AP137" s="98">
        <f t="shared" ref="AP137:BU137" si="367">IF(ROW()=(COLUMN()+106), "-",+(COUNTIF(G3_1,$H31)*COUNTIF(G3_1,AP$7))+(COUNTIF(G3_2,$H31)*COUNTIF(G3_2,AP$7))+(COUNTIF(G3_3,$H31)*COUNTIF(G3_3,AP$7))+(COUNTIF(G3_4,$H31)*COUNTIF(G3_4,AP$7))+(COUNTIF(G3_5,$H31)*COUNTIF(G3_5,AP$7))+(COUNTIF(G3_6,$H31)*COUNTIF(G3_6,AP$7))+(COUNTIF(G3_7,$H31)*COUNTIF(G3_7,AP$7))+(COUNTIF(G3_8,$H31)*COUNTIF(G3_8,AP$7))+(COUNTIF(G3_9,$H31)*COUNTIF(G3_9,AP$7))+(COUNTIF(G3_10,$H31)*COUNTIF(G3_10,AP$7))+(COUNTIF(G4_1,$H31)*COUNTIF(G4_1,AP$7))+(COUNTIF(G4_2,$H31)*COUNTIF(G4_2,AP$7))+(COUNTIF(G4_3,$H31)*COUNTIF(G4_3,AP$7))+(COUNTIF(G4_4,$H31)*COUNTIF(G4_4,AP$7))+(COUNTIF(G4_5,$H31)*COUNTIF(G4_5,AP$7))+(COUNTIF(G4_6,$H31)*COUNTIF(G4_6,AP$7))+(COUNTIF(G4_7,$H31)*COUNTIF(G4_7,AP$7))+(COUNTIF(G4_8,$H31)*COUNTIF(G4_8,AP$7))+(COUNTIF(G4_9,$H31)*COUNTIF(G4_9,AP$7))+(COUNTIF(G4_10,$H31)*COUNTIF(G4_10,AP$7))+AP255)</f>
        <v>0</v>
      </c>
      <c r="AQ137" s="98">
        <f t="shared" si="367"/>
        <v>0</v>
      </c>
      <c r="AR137" s="98">
        <f t="shared" si="367"/>
        <v>0</v>
      </c>
      <c r="AS137" s="98">
        <f t="shared" si="367"/>
        <v>0</v>
      </c>
      <c r="AT137" s="98">
        <f t="shared" si="367"/>
        <v>0</v>
      </c>
      <c r="AU137" s="98">
        <f t="shared" si="367"/>
        <v>0</v>
      </c>
      <c r="AV137" s="98">
        <f t="shared" si="367"/>
        <v>1</v>
      </c>
      <c r="AW137" s="98">
        <f t="shared" si="367"/>
        <v>0</v>
      </c>
      <c r="AX137" s="98">
        <f t="shared" si="367"/>
        <v>0</v>
      </c>
      <c r="AY137" s="98">
        <f t="shared" si="367"/>
        <v>0</v>
      </c>
      <c r="AZ137" s="98">
        <f t="shared" si="367"/>
        <v>0</v>
      </c>
      <c r="BA137" s="98">
        <f t="shared" si="367"/>
        <v>0</v>
      </c>
      <c r="BB137" s="98">
        <f t="shared" si="367"/>
        <v>0</v>
      </c>
      <c r="BC137" s="98">
        <f t="shared" si="367"/>
        <v>0</v>
      </c>
      <c r="BD137" s="98">
        <f t="shared" si="367"/>
        <v>0</v>
      </c>
      <c r="BE137" s="98">
        <f t="shared" si="367"/>
        <v>0</v>
      </c>
      <c r="BF137" s="98">
        <f t="shared" si="367"/>
        <v>0</v>
      </c>
      <c r="BG137" s="98">
        <f t="shared" si="367"/>
        <v>1</v>
      </c>
      <c r="BH137" s="98">
        <f t="shared" si="367"/>
        <v>0</v>
      </c>
      <c r="BI137" s="98">
        <f t="shared" si="367"/>
        <v>2</v>
      </c>
      <c r="BJ137" s="98">
        <f t="shared" si="367"/>
        <v>0</v>
      </c>
      <c r="BK137" s="98">
        <f t="shared" si="367"/>
        <v>0</v>
      </c>
      <c r="BL137" s="98">
        <f t="shared" si="367"/>
        <v>0</v>
      </c>
      <c r="BM137" s="98">
        <f t="shared" si="367"/>
        <v>0</v>
      </c>
      <c r="BN137" s="98">
        <f t="shared" si="367"/>
        <v>0</v>
      </c>
      <c r="BO137" s="98">
        <f t="shared" si="367"/>
        <v>0</v>
      </c>
      <c r="BP137" s="98">
        <f t="shared" si="367"/>
        <v>0</v>
      </c>
      <c r="BQ137" s="98">
        <f t="shared" si="367"/>
        <v>0</v>
      </c>
      <c r="BR137" s="98">
        <f t="shared" si="367"/>
        <v>0</v>
      </c>
      <c r="BS137" s="98">
        <f t="shared" si="367"/>
        <v>0</v>
      </c>
      <c r="BT137" s="98">
        <f t="shared" si="367"/>
        <v>0</v>
      </c>
      <c r="BU137" s="98">
        <f t="shared" si="367"/>
        <v>0</v>
      </c>
      <c r="BV137" s="98">
        <f t="shared" ref="BV137:DE137" si="368">IF(ROW()=(COLUMN()+106), "-",+(COUNTIF(G3_1,$H31)*COUNTIF(G3_1,BV$7))+(COUNTIF(G3_2,$H31)*COUNTIF(G3_2,BV$7))+(COUNTIF(G3_3,$H31)*COUNTIF(G3_3,BV$7))+(COUNTIF(G3_4,$H31)*COUNTIF(G3_4,BV$7))+(COUNTIF(G3_5,$H31)*COUNTIF(G3_5,BV$7))+(COUNTIF(G3_6,$H31)*COUNTIF(G3_6,BV$7))+(COUNTIF(G3_7,$H31)*COUNTIF(G3_7,BV$7))+(COUNTIF(G3_8,$H31)*COUNTIF(G3_8,BV$7))+(COUNTIF(G3_9,$H31)*COUNTIF(G3_9,BV$7))+(COUNTIF(G3_10,$H31)*COUNTIF(G3_10,BV$7))+(COUNTIF(G4_1,$H31)*COUNTIF(G4_1,BV$7))+(COUNTIF(G4_2,$H31)*COUNTIF(G4_2,BV$7))+(COUNTIF(G4_3,$H31)*COUNTIF(G4_3,BV$7))+(COUNTIF(G4_4,$H31)*COUNTIF(G4_4,BV$7))+(COUNTIF(G4_5,$H31)*COUNTIF(G4_5,BV$7))+(COUNTIF(G4_6,$H31)*COUNTIF(G4_6,BV$7))+(COUNTIF(G4_7,$H31)*COUNTIF(G4_7,BV$7))+(COUNTIF(G4_8,$H31)*COUNTIF(G4_8,BV$7))+(COUNTIF(G4_9,$H31)*COUNTIF(G4_9,BV$7))+(COUNTIF(G4_10,$H31)*COUNTIF(G4_10,BV$7))+BV255)</f>
        <v>0</v>
      </c>
      <c r="BW137" s="98">
        <f t="shared" si="368"/>
        <v>0</v>
      </c>
      <c r="BX137" s="98">
        <f t="shared" si="368"/>
        <v>0</v>
      </c>
      <c r="BY137" s="98">
        <f t="shared" si="368"/>
        <v>0</v>
      </c>
      <c r="BZ137" s="98">
        <f t="shared" si="368"/>
        <v>0</v>
      </c>
      <c r="CA137" s="98">
        <f t="shared" si="368"/>
        <v>0</v>
      </c>
      <c r="CB137" s="98">
        <f t="shared" si="368"/>
        <v>0</v>
      </c>
      <c r="CC137" s="98">
        <f t="shared" si="368"/>
        <v>0</v>
      </c>
      <c r="CD137" s="98">
        <f t="shared" si="368"/>
        <v>0</v>
      </c>
      <c r="CE137" s="98">
        <f t="shared" si="368"/>
        <v>0</v>
      </c>
      <c r="CF137" s="98">
        <f t="shared" si="368"/>
        <v>0</v>
      </c>
      <c r="CG137" s="98">
        <f t="shared" si="368"/>
        <v>0</v>
      </c>
      <c r="CH137" s="98">
        <f t="shared" si="368"/>
        <v>0</v>
      </c>
      <c r="CI137" s="98">
        <f t="shared" si="368"/>
        <v>0</v>
      </c>
      <c r="CJ137" s="98">
        <f t="shared" si="368"/>
        <v>0</v>
      </c>
      <c r="CK137" s="98">
        <f t="shared" si="368"/>
        <v>0</v>
      </c>
      <c r="CL137" s="98">
        <f t="shared" si="368"/>
        <v>0</v>
      </c>
      <c r="CM137" s="98">
        <f t="shared" si="368"/>
        <v>0</v>
      </c>
      <c r="CN137" s="98">
        <f t="shared" si="368"/>
        <v>0</v>
      </c>
      <c r="CO137" s="98">
        <f t="shared" si="368"/>
        <v>0</v>
      </c>
      <c r="CP137" s="98">
        <f t="shared" si="368"/>
        <v>0</v>
      </c>
      <c r="CQ137" s="98">
        <f t="shared" si="368"/>
        <v>0</v>
      </c>
      <c r="CR137" s="98">
        <f t="shared" si="368"/>
        <v>0</v>
      </c>
      <c r="CS137" s="98">
        <f t="shared" si="368"/>
        <v>0</v>
      </c>
      <c r="CT137" s="98">
        <f t="shared" si="368"/>
        <v>0</v>
      </c>
      <c r="CU137" s="98">
        <f t="shared" si="368"/>
        <v>0</v>
      </c>
      <c r="CV137" s="98">
        <f t="shared" si="368"/>
        <v>0</v>
      </c>
      <c r="CW137" s="98">
        <f t="shared" si="368"/>
        <v>0</v>
      </c>
      <c r="CX137" s="98">
        <f t="shared" si="368"/>
        <v>0</v>
      </c>
      <c r="CY137" s="98">
        <f t="shared" si="368"/>
        <v>0</v>
      </c>
      <c r="CZ137" s="98">
        <f t="shared" si="368"/>
        <v>0</v>
      </c>
      <c r="DA137" s="98">
        <f t="shared" si="368"/>
        <v>0</v>
      </c>
      <c r="DB137" s="98">
        <f t="shared" si="368"/>
        <v>0</v>
      </c>
      <c r="DC137" s="98">
        <f t="shared" si="368"/>
        <v>0</v>
      </c>
      <c r="DD137" s="98">
        <f t="shared" si="368"/>
        <v>0</v>
      </c>
      <c r="DE137" s="98">
        <f t="shared" si="368"/>
        <v>0</v>
      </c>
      <c r="DF137">
        <f t="shared" si="311"/>
        <v>0.8</v>
      </c>
    </row>
    <row r="138" spans="8:134" ht="15.75">
      <c r="H138" s="64">
        <f>Registration!B33</f>
        <v>23</v>
      </c>
      <c r="I138" s="1" t="str">
        <f>Registration!C33</f>
        <v>Jeremy V</v>
      </c>
      <c r="J138" s="98">
        <f t="shared" ref="J138:AO138" si="369">IF(ROW()=(COLUMN()+106), "-",+(COUNTIF(G3_1,$H32)*COUNTIF(G3_1,J$7))+(COUNTIF(G3_2,$H32)*COUNTIF(G3_2,J$7))+(COUNTIF(G3_3,$H32)*COUNTIF(G3_3,J$7))+(COUNTIF(G3_4,$H32)*COUNTIF(G3_4,J$7))+(COUNTIF(G3_5,$H32)*COUNTIF(G3_5,J$7))+(COUNTIF(G3_6,$H32)*COUNTIF(G3_6,J$7))+(COUNTIF(G3_7,$H32)*COUNTIF(G3_7,J$7))+(COUNTIF(G3_8,$H32)*COUNTIF(G3_8,J$7))+(COUNTIF(G3_9,$H32)*COUNTIF(G3_9,J$7))+(COUNTIF(G3_10,$H32)*COUNTIF(G3_10,J$7))+(COUNTIF(G4_1,$H32)*COUNTIF(G4_1,J$7))+(COUNTIF(G4_2,$H32)*COUNTIF(G4_2,J$7))+(COUNTIF(G4_3,$H32)*COUNTIF(G4_3,J$7))+(COUNTIF(G4_4,$H32)*COUNTIF(G4_4,J$7))+(COUNTIF(G4_5,$H32)*COUNTIF(G4_5,J$7))+(COUNTIF(G4_6,$H32)*COUNTIF(G4_6,J$7))+(COUNTIF(G4_7,$H32)*COUNTIF(G4_7,J$7))+(COUNTIF(G4_8,$H32)*COUNTIF(G4_8,J$7))+(COUNTIF(G4_9,$H32)*COUNTIF(G4_9,J$7))+(COUNTIF(G4_10,$H32)*COUNTIF(G4_10,J$7))+J256)</f>
        <v>0</v>
      </c>
      <c r="K138" s="98">
        <f t="shared" si="369"/>
        <v>0</v>
      </c>
      <c r="L138" s="98">
        <f t="shared" si="369"/>
        <v>1</v>
      </c>
      <c r="M138" s="98">
        <f t="shared" si="369"/>
        <v>0</v>
      </c>
      <c r="N138" s="98">
        <f t="shared" si="369"/>
        <v>0</v>
      </c>
      <c r="O138" s="98">
        <f t="shared" si="369"/>
        <v>1</v>
      </c>
      <c r="P138" s="98">
        <f t="shared" si="369"/>
        <v>0</v>
      </c>
      <c r="Q138" s="98">
        <f t="shared" si="369"/>
        <v>1</v>
      </c>
      <c r="R138" s="98">
        <f t="shared" si="369"/>
        <v>1</v>
      </c>
      <c r="S138" s="98">
        <f t="shared" si="369"/>
        <v>0</v>
      </c>
      <c r="T138" s="98">
        <f t="shared" si="369"/>
        <v>0</v>
      </c>
      <c r="U138" s="98">
        <f t="shared" si="369"/>
        <v>0</v>
      </c>
      <c r="V138" s="98">
        <f t="shared" si="369"/>
        <v>0</v>
      </c>
      <c r="W138" s="98">
        <f t="shared" si="369"/>
        <v>0</v>
      </c>
      <c r="X138" s="98">
        <f t="shared" si="369"/>
        <v>1</v>
      </c>
      <c r="Y138" s="98">
        <f t="shared" si="369"/>
        <v>0</v>
      </c>
      <c r="Z138" s="98">
        <f t="shared" si="369"/>
        <v>0</v>
      </c>
      <c r="AA138" s="98">
        <f t="shared" si="369"/>
        <v>0</v>
      </c>
      <c r="AB138" s="98">
        <f t="shared" si="369"/>
        <v>0</v>
      </c>
      <c r="AC138" s="98">
        <f t="shared" si="369"/>
        <v>0</v>
      </c>
      <c r="AD138" s="98">
        <f t="shared" si="369"/>
        <v>0</v>
      </c>
      <c r="AE138" s="98">
        <f t="shared" si="369"/>
        <v>0</v>
      </c>
      <c r="AF138" s="98" t="str">
        <f t="shared" si="369"/>
        <v>-</v>
      </c>
      <c r="AG138" s="98">
        <f t="shared" si="369"/>
        <v>0</v>
      </c>
      <c r="AH138" s="98">
        <f t="shared" si="369"/>
        <v>2</v>
      </c>
      <c r="AI138" s="98">
        <f t="shared" si="369"/>
        <v>0</v>
      </c>
      <c r="AJ138" s="98">
        <f t="shared" si="369"/>
        <v>0</v>
      </c>
      <c r="AK138" s="98">
        <f t="shared" si="369"/>
        <v>0</v>
      </c>
      <c r="AL138" s="98">
        <f t="shared" si="369"/>
        <v>1</v>
      </c>
      <c r="AM138" s="98">
        <f t="shared" si="369"/>
        <v>0</v>
      </c>
      <c r="AN138" s="98">
        <f t="shared" si="369"/>
        <v>0</v>
      </c>
      <c r="AO138" s="98">
        <f t="shared" si="369"/>
        <v>0</v>
      </c>
      <c r="AP138" s="98">
        <f t="shared" ref="AP138:BU138" si="370">IF(ROW()=(COLUMN()+106), "-",+(COUNTIF(G3_1,$H32)*COUNTIF(G3_1,AP$7))+(COUNTIF(G3_2,$H32)*COUNTIF(G3_2,AP$7))+(COUNTIF(G3_3,$H32)*COUNTIF(G3_3,AP$7))+(COUNTIF(G3_4,$H32)*COUNTIF(G3_4,AP$7))+(COUNTIF(G3_5,$H32)*COUNTIF(G3_5,AP$7))+(COUNTIF(G3_6,$H32)*COUNTIF(G3_6,AP$7))+(COUNTIF(G3_7,$H32)*COUNTIF(G3_7,AP$7))+(COUNTIF(G3_8,$H32)*COUNTIF(G3_8,AP$7))+(COUNTIF(G3_9,$H32)*COUNTIF(G3_9,AP$7))+(COUNTIF(G3_10,$H32)*COUNTIF(G3_10,AP$7))+(COUNTIF(G4_1,$H32)*COUNTIF(G4_1,AP$7))+(COUNTIF(G4_2,$H32)*COUNTIF(G4_2,AP$7))+(COUNTIF(G4_3,$H32)*COUNTIF(G4_3,AP$7))+(COUNTIF(G4_4,$H32)*COUNTIF(G4_4,AP$7))+(COUNTIF(G4_5,$H32)*COUNTIF(G4_5,AP$7))+(COUNTIF(G4_6,$H32)*COUNTIF(G4_6,AP$7))+(COUNTIF(G4_7,$H32)*COUNTIF(G4_7,AP$7))+(COUNTIF(G4_8,$H32)*COUNTIF(G4_8,AP$7))+(COUNTIF(G4_9,$H32)*COUNTIF(G4_9,AP$7))+(COUNTIF(G4_10,$H32)*COUNTIF(G4_10,AP$7))+AP256)</f>
        <v>1</v>
      </c>
      <c r="AQ138" s="98">
        <f t="shared" si="370"/>
        <v>0</v>
      </c>
      <c r="AR138" s="98">
        <f t="shared" si="370"/>
        <v>1</v>
      </c>
      <c r="AS138" s="98">
        <f t="shared" si="370"/>
        <v>0</v>
      </c>
      <c r="AT138" s="98">
        <f t="shared" si="370"/>
        <v>1</v>
      </c>
      <c r="AU138" s="98">
        <f t="shared" si="370"/>
        <v>0</v>
      </c>
      <c r="AV138" s="98">
        <f t="shared" si="370"/>
        <v>0</v>
      </c>
      <c r="AW138" s="98">
        <f t="shared" si="370"/>
        <v>0</v>
      </c>
      <c r="AX138" s="98">
        <f t="shared" si="370"/>
        <v>0</v>
      </c>
      <c r="AY138" s="98">
        <f t="shared" si="370"/>
        <v>0</v>
      </c>
      <c r="AZ138" s="98">
        <f t="shared" si="370"/>
        <v>0</v>
      </c>
      <c r="BA138" s="98">
        <f t="shared" si="370"/>
        <v>0</v>
      </c>
      <c r="BB138" s="98">
        <f t="shared" si="370"/>
        <v>0</v>
      </c>
      <c r="BC138" s="98">
        <f t="shared" si="370"/>
        <v>0</v>
      </c>
      <c r="BD138" s="98">
        <f t="shared" si="370"/>
        <v>0</v>
      </c>
      <c r="BE138" s="98">
        <f t="shared" si="370"/>
        <v>0</v>
      </c>
      <c r="BF138" s="98">
        <f t="shared" si="370"/>
        <v>0</v>
      </c>
      <c r="BG138" s="98">
        <f t="shared" si="370"/>
        <v>0</v>
      </c>
      <c r="BH138" s="98">
        <f t="shared" si="370"/>
        <v>0</v>
      </c>
      <c r="BI138" s="98">
        <f t="shared" si="370"/>
        <v>0</v>
      </c>
      <c r="BJ138" s="98">
        <f t="shared" si="370"/>
        <v>0</v>
      </c>
      <c r="BK138" s="98">
        <f t="shared" si="370"/>
        <v>0</v>
      </c>
      <c r="BL138" s="98">
        <f t="shared" si="370"/>
        <v>1</v>
      </c>
      <c r="BM138" s="98">
        <f t="shared" si="370"/>
        <v>0</v>
      </c>
      <c r="BN138" s="98">
        <f t="shared" si="370"/>
        <v>0</v>
      </c>
      <c r="BO138" s="98">
        <f t="shared" si="370"/>
        <v>0</v>
      </c>
      <c r="BP138" s="98">
        <f t="shared" si="370"/>
        <v>0</v>
      </c>
      <c r="BQ138" s="98">
        <f t="shared" si="370"/>
        <v>0</v>
      </c>
      <c r="BR138" s="98">
        <f t="shared" si="370"/>
        <v>0</v>
      </c>
      <c r="BS138" s="98">
        <f t="shared" si="370"/>
        <v>0</v>
      </c>
      <c r="BT138" s="98">
        <f t="shared" si="370"/>
        <v>0</v>
      </c>
      <c r="BU138" s="98">
        <f t="shared" si="370"/>
        <v>0</v>
      </c>
      <c r="BV138" s="98">
        <f t="shared" ref="BV138:DE138" si="371">IF(ROW()=(COLUMN()+106), "-",+(COUNTIF(G3_1,$H32)*COUNTIF(G3_1,BV$7))+(COUNTIF(G3_2,$H32)*COUNTIF(G3_2,BV$7))+(COUNTIF(G3_3,$H32)*COUNTIF(G3_3,BV$7))+(COUNTIF(G3_4,$H32)*COUNTIF(G3_4,BV$7))+(COUNTIF(G3_5,$H32)*COUNTIF(G3_5,BV$7))+(COUNTIF(G3_6,$H32)*COUNTIF(G3_6,BV$7))+(COUNTIF(G3_7,$H32)*COUNTIF(G3_7,BV$7))+(COUNTIF(G3_8,$H32)*COUNTIF(G3_8,BV$7))+(COUNTIF(G3_9,$H32)*COUNTIF(G3_9,BV$7))+(COUNTIF(G3_10,$H32)*COUNTIF(G3_10,BV$7))+(COUNTIF(G4_1,$H32)*COUNTIF(G4_1,BV$7))+(COUNTIF(G4_2,$H32)*COUNTIF(G4_2,BV$7))+(COUNTIF(G4_3,$H32)*COUNTIF(G4_3,BV$7))+(COUNTIF(G4_4,$H32)*COUNTIF(G4_4,BV$7))+(COUNTIF(G4_5,$H32)*COUNTIF(G4_5,BV$7))+(COUNTIF(G4_6,$H32)*COUNTIF(G4_6,BV$7))+(COUNTIF(G4_7,$H32)*COUNTIF(G4_7,BV$7))+(COUNTIF(G4_8,$H32)*COUNTIF(G4_8,BV$7))+(COUNTIF(G4_9,$H32)*COUNTIF(G4_9,BV$7))+(COUNTIF(G4_10,$H32)*COUNTIF(G4_10,BV$7))+BV256)</f>
        <v>0</v>
      </c>
      <c r="BW138" s="98">
        <f t="shared" si="371"/>
        <v>0</v>
      </c>
      <c r="BX138" s="98">
        <f t="shared" si="371"/>
        <v>0</v>
      </c>
      <c r="BY138" s="98">
        <f t="shared" si="371"/>
        <v>0</v>
      </c>
      <c r="BZ138" s="98">
        <f t="shared" si="371"/>
        <v>0</v>
      </c>
      <c r="CA138" s="98">
        <f t="shared" si="371"/>
        <v>0</v>
      </c>
      <c r="CB138" s="98">
        <f t="shared" si="371"/>
        <v>0</v>
      </c>
      <c r="CC138" s="98">
        <f t="shared" si="371"/>
        <v>0</v>
      </c>
      <c r="CD138" s="98">
        <f t="shared" si="371"/>
        <v>0</v>
      </c>
      <c r="CE138" s="98">
        <f t="shared" si="371"/>
        <v>0</v>
      </c>
      <c r="CF138" s="98">
        <f t="shared" si="371"/>
        <v>0</v>
      </c>
      <c r="CG138" s="98">
        <f t="shared" si="371"/>
        <v>0</v>
      </c>
      <c r="CH138" s="98">
        <f t="shared" si="371"/>
        <v>0</v>
      </c>
      <c r="CI138" s="98">
        <f t="shared" si="371"/>
        <v>0</v>
      </c>
      <c r="CJ138" s="98">
        <f t="shared" si="371"/>
        <v>0</v>
      </c>
      <c r="CK138" s="98">
        <f t="shared" si="371"/>
        <v>0</v>
      </c>
      <c r="CL138" s="98">
        <f t="shared" si="371"/>
        <v>0</v>
      </c>
      <c r="CM138" s="98">
        <f t="shared" si="371"/>
        <v>0</v>
      </c>
      <c r="CN138" s="98">
        <f t="shared" si="371"/>
        <v>0</v>
      </c>
      <c r="CO138" s="98">
        <f t="shared" si="371"/>
        <v>0</v>
      </c>
      <c r="CP138" s="98">
        <f t="shared" si="371"/>
        <v>0</v>
      </c>
      <c r="CQ138" s="98">
        <f t="shared" si="371"/>
        <v>0</v>
      </c>
      <c r="CR138" s="98">
        <f t="shared" si="371"/>
        <v>0</v>
      </c>
      <c r="CS138" s="98">
        <f t="shared" si="371"/>
        <v>0</v>
      </c>
      <c r="CT138" s="98">
        <f t="shared" si="371"/>
        <v>0</v>
      </c>
      <c r="CU138" s="98">
        <f t="shared" si="371"/>
        <v>0</v>
      </c>
      <c r="CV138" s="98">
        <f t="shared" si="371"/>
        <v>0</v>
      </c>
      <c r="CW138" s="98">
        <f t="shared" si="371"/>
        <v>0</v>
      </c>
      <c r="CX138" s="98">
        <f t="shared" si="371"/>
        <v>0</v>
      </c>
      <c r="CY138" s="98">
        <f t="shared" si="371"/>
        <v>0</v>
      </c>
      <c r="CZ138" s="98">
        <f t="shared" si="371"/>
        <v>0</v>
      </c>
      <c r="DA138" s="98">
        <f t="shared" si="371"/>
        <v>0</v>
      </c>
      <c r="DB138" s="98">
        <f t="shared" si="371"/>
        <v>0</v>
      </c>
      <c r="DC138" s="98">
        <f t="shared" si="371"/>
        <v>0</v>
      </c>
      <c r="DD138" s="98">
        <f t="shared" si="371"/>
        <v>0</v>
      </c>
      <c r="DE138" s="98">
        <f t="shared" si="371"/>
        <v>0</v>
      </c>
      <c r="DF138">
        <f t="shared" si="311"/>
        <v>1</v>
      </c>
    </row>
    <row r="139" spans="8:134" ht="15.75">
      <c r="H139" s="64">
        <f>Registration!B34</f>
        <v>24</v>
      </c>
      <c r="I139" s="1" t="str">
        <f>Registration!C34</f>
        <v>Michael Monical</v>
      </c>
      <c r="J139" s="98">
        <f t="shared" ref="J139:AO139" si="372">IF(ROW()=(COLUMN()+106), "-",+(COUNTIF(G3_1,$H33)*COUNTIF(G3_1,J$7))+(COUNTIF(G3_2,$H33)*COUNTIF(G3_2,J$7))+(COUNTIF(G3_3,$H33)*COUNTIF(G3_3,J$7))+(COUNTIF(G3_4,$H33)*COUNTIF(G3_4,J$7))+(COUNTIF(G3_5,$H33)*COUNTIF(G3_5,J$7))+(COUNTIF(G3_6,$H33)*COUNTIF(G3_6,J$7))+(COUNTIF(G3_7,$H33)*COUNTIF(G3_7,J$7))+(COUNTIF(G3_8,$H33)*COUNTIF(G3_8,J$7))+(COUNTIF(G3_9,$H33)*COUNTIF(G3_9,J$7))+(COUNTIF(G3_10,$H33)*COUNTIF(G3_10,J$7))+(COUNTIF(G4_1,$H33)*COUNTIF(G4_1,J$7))+(COUNTIF(G4_2,$H33)*COUNTIF(G4_2,J$7))+(COUNTIF(G4_3,$H33)*COUNTIF(G4_3,J$7))+(COUNTIF(G4_4,$H33)*COUNTIF(G4_4,J$7))+(COUNTIF(G4_5,$H33)*COUNTIF(G4_5,J$7))+(COUNTIF(G4_6,$H33)*COUNTIF(G4_6,J$7))+(COUNTIF(G4_7,$H33)*COUNTIF(G4_7,J$7))+(COUNTIF(G4_8,$H33)*COUNTIF(G4_8,J$7))+(COUNTIF(G4_9,$H33)*COUNTIF(G4_9,J$7))+(COUNTIF(G4_10,$H33)*COUNTIF(G4_10,J$7))+J257)</f>
        <v>1</v>
      </c>
      <c r="K139" s="98">
        <f t="shared" si="372"/>
        <v>0</v>
      </c>
      <c r="L139" s="98">
        <f t="shared" si="372"/>
        <v>1</v>
      </c>
      <c r="M139" s="98">
        <f t="shared" si="372"/>
        <v>2</v>
      </c>
      <c r="N139" s="98">
        <f t="shared" si="372"/>
        <v>1</v>
      </c>
      <c r="O139" s="98">
        <f t="shared" si="372"/>
        <v>1</v>
      </c>
      <c r="P139" s="98">
        <f t="shared" si="372"/>
        <v>0</v>
      </c>
      <c r="Q139" s="98">
        <f t="shared" si="372"/>
        <v>0</v>
      </c>
      <c r="R139" s="98">
        <f t="shared" si="372"/>
        <v>0</v>
      </c>
      <c r="S139" s="98">
        <f t="shared" si="372"/>
        <v>0</v>
      </c>
      <c r="T139" s="98">
        <f t="shared" si="372"/>
        <v>1</v>
      </c>
      <c r="U139" s="98">
        <f t="shared" si="372"/>
        <v>0</v>
      </c>
      <c r="V139" s="98">
        <f t="shared" si="372"/>
        <v>0</v>
      </c>
      <c r="W139" s="98">
        <f t="shared" si="372"/>
        <v>0</v>
      </c>
      <c r="X139" s="98">
        <f t="shared" si="372"/>
        <v>0</v>
      </c>
      <c r="Y139" s="98">
        <f t="shared" si="372"/>
        <v>0</v>
      </c>
      <c r="Z139" s="98">
        <f t="shared" si="372"/>
        <v>0</v>
      </c>
      <c r="AA139" s="98">
        <f t="shared" si="372"/>
        <v>0</v>
      </c>
      <c r="AB139" s="98">
        <f t="shared" si="372"/>
        <v>1</v>
      </c>
      <c r="AC139" s="98">
        <f t="shared" si="372"/>
        <v>0</v>
      </c>
      <c r="AD139" s="98">
        <f t="shared" si="372"/>
        <v>0</v>
      </c>
      <c r="AE139" s="98">
        <f t="shared" si="372"/>
        <v>0</v>
      </c>
      <c r="AF139" s="98">
        <f t="shared" si="372"/>
        <v>0</v>
      </c>
      <c r="AG139" s="98" t="str">
        <f t="shared" si="372"/>
        <v>-</v>
      </c>
      <c r="AH139" s="98">
        <f t="shared" si="372"/>
        <v>1</v>
      </c>
      <c r="AI139" s="98">
        <f t="shared" si="372"/>
        <v>0</v>
      </c>
      <c r="AJ139" s="98">
        <f t="shared" si="372"/>
        <v>2</v>
      </c>
      <c r="AK139" s="98">
        <f t="shared" si="372"/>
        <v>0</v>
      </c>
      <c r="AL139" s="98">
        <f t="shared" si="372"/>
        <v>0</v>
      </c>
      <c r="AM139" s="98">
        <f t="shared" si="372"/>
        <v>1</v>
      </c>
      <c r="AN139" s="98">
        <f t="shared" si="372"/>
        <v>0</v>
      </c>
      <c r="AO139" s="98">
        <f t="shared" si="372"/>
        <v>0</v>
      </c>
      <c r="AP139" s="98">
        <f t="shared" ref="AP139:BU139" si="373">IF(ROW()=(COLUMN()+106), "-",+(COUNTIF(G3_1,$H33)*COUNTIF(G3_1,AP$7))+(COUNTIF(G3_2,$H33)*COUNTIF(G3_2,AP$7))+(COUNTIF(G3_3,$H33)*COUNTIF(G3_3,AP$7))+(COUNTIF(G3_4,$H33)*COUNTIF(G3_4,AP$7))+(COUNTIF(G3_5,$H33)*COUNTIF(G3_5,AP$7))+(COUNTIF(G3_6,$H33)*COUNTIF(G3_6,AP$7))+(COUNTIF(G3_7,$H33)*COUNTIF(G3_7,AP$7))+(COUNTIF(G3_8,$H33)*COUNTIF(G3_8,AP$7))+(COUNTIF(G3_9,$H33)*COUNTIF(G3_9,AP$7))+(COUNTIF(G3_10,$H33)*COUNTIF(G3_10,AP$7))+(COUNTIF(G4_1,$H33)*COUNTIF(G4_1,AP$7))+(COUNTIF(G4_2,$H33)*COUNTIF(G4_2,AP$7))+(COUNTIF(G4_3,$H33)*COUNTIF(G4_3,AP$7))+(COUNTIF(G4_4,$H33)*COUNTIF(G4_4,AP$7))+(COUNTIF(G4_5,$H33)*COUNTIF(G4_5,AP$7))+(COUNTIF(G4_6,$H33)*COUNTIF(G4_6,AP$7))+(COUNTIF(G4_7,$H33)*COUNTIF(G4_7,AP$7))+(COUNTIF(G4_8,$H33)*COUNTIF(G4_8,AP$7))+(COUNTIF(G4_9,$H33)*COUNTIF(G4_9,AP$7))+(COUNTIF(G4_10,$H33)*COUNTIF(G4_10,AP$7))+AP257)</f>
        <v>0</v>
      </c>
      <c r="AQ139" s="98">
        <f t="shared" si="373"/>
        <v>0</v>
      </c>
      <c r="AR139" s="98">
        <f t="shared" si="373"/>
        <v>0</v>
      </c>
      <c r="AS139" s="98">
        <f t="shared" si="373"/>
        <v>1</v>
      </c>
      <c r="AT139" s="98">
        <f t="shared" si="373"/>
        <v>0</v>
      </c>
      <c r="AU139" s="98">
        <f t="shared" si="373"/>
        <v>1</v>
      </c>
      <c r="AV139" s="98">
        <f t="shared" si="373"/>
        <v>1</v>
      </c>
      <c r="AW139" s="98">
        <f t="shared" si="373"/>
        <v>0</v>
      </c>
      <c r="AX139" s="98">
        <f t="shared" si="373"/>
        <v>0</v>
      </c>
      <c r="AY139" s="98">
        <f t="shared" si="373"/>
        <v>0</v>
      </c>
      <c r="AZ139" s="98">
        <f t="shared" si="373"/>
        <v>0</v>
      </c>
      <c r="BA139" s="98">
        <f t="shared" si="373"/>
        <v>0</v>
      </c>
      <c r="BB139" s="98">
        <f t="shared" si="373"/>
        <v>0</v>
      </c>
      <c r="BC139" s="98">
        <f t="shared" si="373"/>
        <v>0</v>
      </c>
      <c r="BD139" s="98">
        <f t="shared" si="373"/>
        <v>0</v>
      </c>
      <c r="BE139" s="98">
        <f t="shared" si="373"/>
        <v>0</v>
      </c>
      <c r="BF139" s="98">
        <f t="shared" si="373"/>
        <v>1</v>
      </c>
      <c r="BG139" s="98">
        <f t="shared" si="373"/>
        <v>1</v>
      </c>
      <c r="BH139" s="98">
        <f t="shared" si="373"/>
        <v>1</v>
      </c>
      <c r="BI139" s="98">
        <f t="shared" si="373"/>
        <v>0</v>
      </c>
      <c r="BJ139" s="98">
        <f t="shared" si="373"/>
        <v>0</v>
      </c>
      <c r="BK139" s="98">
        <f t="shared" si="373"/>
        <v>0</v>
      </c>
      <c r="BL139" s="98">
        <f t="shared" si="373"/>
        <v>0</v>
      </c>
      <c r="BM139" s="98">
        <f t="shared" si="373"/>
        <v>0</v>
      </c>
      <c r="BN139" s="98">
        <f t="shared" si="373"/>
        <v>0</v>
      </c>
      <c r="BO139" s="98">
        <f t="shared" si="373"/>
        <v>0</v>
      </c>
      <c r="BP139" s="98">
        <f t="shared" si="373"/>
        <v>0</v>
      </c>
      <c r="BQ139" s="98">
        <f t="shared" si="373"/>
        <v>0</v>
      </c>
      <c r="BR139" s="98">
        <f t="shared" si="373"/>
        <v>0</v>
      </c>
      <c r="BS139" s="98">
        <f t="shared" si="373"/>
        <v>0</v>
      </c>
      <c r="BT139" s="98">
        <f t="shared" si="373"/>
        <v>0</v>
      </c>
      <c r="BU139" s="98">
        <f t="shared" si="373"/>
        <v>0</v>
      </c>
      <c r="BV139" s="98">
        <f t="shared" ref="BV139:DE139" si="374">IF(ROW()=(COLUMN()+106), "-",+(COUNTIF(G3_1,$H33)*COUNTIF(G3_1,BV$7))+(COUNTIF(G3_2,$H33)*COUNTIF(G3_2,BV$7))+(COUNTIF(G3_3,$H33)*COUNTIF(G3_3,BV$7))+(COUNTIF(G3_4,$H33)*COUNTIF(G3_4,BV$7))+(COUNTIF(G3_5,$H33)*COUNTIF(G3_5,BV$7))+(COUNTIF(G3_6,$H33)*COUNTIF(G3_6,BV$7))+(COUNTIF(G3_7,$H33)*COUNTIF(G3_7,BV$7))+(COUNTIF(G3_8,$H33)*COUNTIF(G3_8,BV$7))+(COUNTIF(G3_9,$H33)*COUNTIF(G3_9,BV$7))+(COUNTIF(G3_10,$H33)*COUNTIF(G3_10,BV$7))+(COUNTIF(G4_1,$H33)*COUNTIF(G4_1,BV$7))+(COUNTIF(G4_2,$H33)*COUNTIF(G4_2,BV$7))+(COUNTIF(G4_3,$H33)*COUNTIF(G4_3,BV$7))+(COUNTIF(G4_4,$H33)*COUNTIF(G4_4,BV$7))+(COUNTIF(G4_5,$H33)*COUNTIF(G4_5,BV$7))+(COUNTIF(G4_6,$H33)*COUNTIF(G4_6,BV$7))+(COUNTIF(G4_7,$H33)*COUNTIF(G4_7,BV$7))+(COUNTIF(G4_8,$H33)*COUNTIF(G4_8,BV$7))+(COUNTIF(G4_9,$H33)*COUNTIF(G4_9,BV$7))+(COUNTIF(G4_10,$H33)*COUNTIF(G4_10,BV$7))+BV257)</f>
        <v>0</v>
      </c>
      <c r="BW139" s="98">
        <f t="shared" si="374"/>
        <v>0</v>
      </c>
      <c r="BX139" s="98">
        <f t="shared" si="374"/>
        <v>0</v>
      </c>
      <c r="BY139" s="98">
        <f t="shared" si="374"/>
        <v>0</v>
      </c>
      <c r="BZ139" s="98">
        <f t="shared" si="374"/>
        <v>0</v>
      </c>
      <c r="CA139" s="98">
        <f t="shared" si="374"/>
        <v>0</v>
      </c>
      <c r="CB139" s="98">
        <f t="shared" si="374"/>
        <v>0</v>
      </c>
      <c r="CC139" s="98">
        <f t="shared" si="374"/>
        <v>0</v>
      </c>
      <c r="CD139" s="98">
        <f t="shared" si="374"/>
        <v>0</v>
      </c>
      <c r="CE139" s="98">
        <f t="shared" si="374"/>
        <v>0</v>
      </c>
      <c r="CF139" s="98">
        <f t="shared" si="374"/>
        <v>0</v>
      </c>
      <c r="CG139" s="98">
        <f t="shared" si="374"/>
        <v>0</v>
      </c>
      <c r="CH139" s="98">
        <f t="shared" si="374"/>
        <v>0</v>
      </c>
      <c r="CI139" s="98">
        <f t="shared" si="374"/>
        <v>0</v>
      </c>
      <c r="CJ139" s="98">
        <f t="shared" si="374"/>
        <v>0</v>
      </c>
      <c r="CK139" s="98">
        <f t="shared" si="374"/>
        <v>0</v>
      </c>
      <c r="CL139" s="98">
        <f t="shared" si="374"/>
        <v>0</v>
      </c>
      <c r="CM139" s="98">
        <f t="shared" si="374"/>
        <v>0</v>
      </c>
      <c r="CN139" s="98">
        <f t="shared" si="374"/>
        <v>0</v>
      </c>
      <c r="CO139" s="98">
        <f t="shared" si="374"/>
        <v>0</v>
      </c>
      <c r="CP139" s="98">
        <f t="shared" si="374"/>
        <v>0</v>
      </c>
      <c r="CQ139" s="98">
        <f t="shared" si="374"/>
        <v>0</v>
      </c>
      <c r="CR139" s="98">
        <f t="shared" si="374"/>
        <v>0</v>
      </c>
      <c r="CS139" s="98">
        <f t="shared" si="374"/>
        <v>0</v>
      </c>
      <c r="CT139" s="98">
        <f t="shared" si="374"/>
        <v>0</v>
      </c>
      <c r="CU139" s="98">
        <f t="shared" si="374"/>
        <v>0</v>
      </c>
      <c r="CV139" s="98">
        <f t="shared" si="374"/>
        <v>0</v>
      </c>
      <c r="CW139" s="98">
        <f t="shared" si="374"/>
        <v>0</v>
      </c>
      <c r="CX139" s="98">
        <f t="shared" si="374"/>
        <v>0</v>
      </c>
      <c r="CY139" s="98">
        <f t="shared" si="374"/>
        <v>0</v>
      </c>
      <c r="CZ139" s="98">
        <f t="shared" si="374"/>
        <v>0</v>
      </c>
      <c r="DA139" s="98">
        <f t="shared" si="374"/>
        <v>0</v>
      </c>
      <c r="DB139" s="98">
        <f t="shared" si="374"/>
        <v>0</v>
      </c>
      <c r="DC139" s="98">
        <f t="shared" si="374"/>
        <v>0</v>
      </c>
      <c r="DD139" s="98">
        <f t="shared" si="374"/>
        <v>0</v>
      </c>
      <c r="DE139" s="98">
        <f t="shared" si="374"/>
        <v>0</v>
      </c>
      <c r="DF139">
        <f t="shared" si="311"/>
        <v>1.5</v>
      </c>
    </row>
    <row r="140" spans="8:134" ht="15.75">
      <c r="H140" s="64">
        <f>Registration!B35</f>
        <v>25</v>
      </c>
      <c r="I140" s="1" t="str">
        <f>Registration!C35</f>
        <v>Ken Gutermuth</v>
      </c>
      <c r="J140" s="98">
        <f t="shared" ref="J140:AO140" si="375">IF(ROW()=(COLUMN()+106), "-",+(COUNTIF(G3_1,$H34)*COUNTIF(G3_1,J$7))+(COUNTIF(G3_2,$H34)*COUNTIF(G3_2,J$7))+(COUNTIF(G3_3,$H34)*COUNTIF(G3_3,J$7))+(COUNTIF(G3_4,$H34)*COUNTIF(G3_4,J$7))+(COUNTIF(G3_5,$H34)*COUNTIF(G3_5,J$7))+(COUNTIF(G3_6,$H34)*COUNTIF(G3_6,J$7))+(COUNTIF(G3_7,$H34)*COUNTIF(G3_7,J$7))+(COUNTIF(G3_8,$H34)*COUNTIF(G3_8,J$7))+(COUNTIF(G3_9,$H34)*COUNTIF(G3_9,J$7))+(COUNTIF(G3_10,$H34)*COUNTIF(G3_10,J$7))+(COUNTIF(G4_1,$H34)*COUNTIF(G4_1,J$7))+(COUNTIF(G4_2,$H34)*COUNTIF(G4_2,J$7))+(COUNTIF(G4_3,$H34)*COUNTIF(G4_3,J$7))+(COUNTIF(G4_4,$H34)*COUNTIF(G4_4,J$7))+(COUNTIF(G4_5,$H34)*COUNTIF(G4_5,J$7))+(COUNTIF(G4_6,$H34)*COUNTIF(G4_6,J$7))+(COUNTIF(G4_7,$H34)*COUNTIF(G4_7,J$7))+(COUNTIF(G4_8,$H34)*COUNTIF(G4_8,J$7))+(COUNTIF(G4_9,$H34)*COUNTIF(G4_9,J$7))+(COUNTIF(G4_10,$H34)*COUNTIF(G4_10,J$7))+J258)</f>
        <v>0</v>
      </c>
      <c r="K140" s="98">
        <f t="shared" si="375"/>
        <v>1</v>
      </c>
      <c r="L140" s="98">
        <f t="shared" si="375"/>
        <v>0</v>
      </c>
      <c r="M140" s="98">
        <f t="shared" si="375"/>
        <v>1</v>
      </c>
      <c r="N140" s="98">
        <f t="shared" si="375"/>
        <v>1</v>
      </c>
      <c r="O140" s="98">
        <f t="shared" si="375"/>
        <v>3</v>
      </c>
      <c r="P140" s="98">
        <f t="shared" si="375"/>
        <v>0</v>
      </c>
      <c r="Q140" s="98">
        <f t="shared" si="375"/>
        <v>0</v>
      </c>
      <c r="R140" s="98">
        <f t="shared" si="375"/>
        <v>1</v>
      </c>
      <c r="S140" s="98">
        <f t="shared" si="375"/>
        <v>0</v>
      </c>
      <c r="T140" s="98">
        <f t="shared" si="375"/>
        <v>1</v>
      </c>
      <c r="U140" s="98">
        <f t="shared" si="375"/>
        <v>0</v>
      </c>
      <c r="V140" s="98">
        <f t="shared" si="375"/>
        <v>0</v>
      </c>
      <c r="W140" s="98">
        <f t="shared" si="375"/>
        <v>0</v>
      </c>
      <c r="X140" s="98">
        <f t="shared" si="375"/>
        <v>0</v>
      </c>
      <c r="Y140" s="98">
        <f t="shared" si="375"/>
        <v>0</v>
      </c>
      <c r="Z140" s="98">
        <f t="shared" si="375"/>
        <v>0</v>
      </c>
      <c r="AA140" s="98">
        <f t="shared" si="375"/>
        <v>0</v>
      </c>
      <c r="AB140" s="98">
        <f t="shared" si="375"/>
        <v>0</v>
      </c>
      <c r="AC140" s="98">
        <f t="shared" si="375"/>
        <v>0</v>
      </c>
      <c r="AD140" s="98">
        <f t="shared" si="375"/>
        <v>0</v>
      </c>
      <c r="AE140" s="98">
        <f t="shared" si="375"/>
        <v>0</v>
      </c>
      <c r="AF140" s="98">
        <f t="shared" si="375"/>
        <v>2</v>
      </c>
      <c r="AG140" s="98">
        <f t="shared" si="375"/>
        <v>1</v>
      </c>
      <c r="AH140" s="98" t="str">
        <f t="shared" si="375"/>
        <v>-</v>
      </c>
      <c r="AI140" s="98">
        <f t="shared" si="375"/>
        <v>0</v>
      </c>
      <c r="AJ140" s="98">
        <f t="shared" si="375"/>
        <v>0</v>
      </c>
      <c r="AK140" s="98">
        <f t="shared" si="375"/>
        <v>0</v>
      </c>
      <c r="AL140" s="98">
        <f t="shared" si="375"/>
        <v>1</v>
      </c>
      <c r="AM140" s="98">
        <f t="shared" si="375"/>
        <v>0</v>
      </c>
      <c r="AN140" s="98">
        <f t="shared" si="375"/>
        <v>0</v>
      </c>
      <c r="AO140" s="98">
        <f t="shared" si="375"/>
        <v>0</v>
      </c>
      <c r="AP140" s="98">
        <f t="shared" ref="AP140:BU140" si="376">IF(ROW()=(COLUMN()+106), "-",+(COUNTIF(G3_1,$H34)*COUNTIF(G3_1,AP$7))+(COUNTIF(G3_2,$H34)*COUNTIF(G3_2,AP$7))+(COUNTIF(G3_3,$H34)*COUNTIF(G3_3,AP$7))+(COUNTIF(G3_4,$H34)*COUNTIF(G3_4,AP$7))+(COUNTIF(G3_5,$H34)*COUNTIF(G3_5,AP$7))+(COUNTIF(G3_6,$H34)*COUNTIF(G3_6,AP$7))+(COUNTIF(G3_7,$H34)*COUNTIF(G3_7,AP$7))+(COUNTIF(G3_8,$H34)*COUNTIF(G3_8,AP$7))+(COUNTIF(G3_9,$H34)*COUNTIF(G3_9,AP$7))+(COUNTIF(G3_10,$H34)*COUNTIF(G3_10,AP$7))+(COUNTIF(G4_1,$H34)*COUNTIF(G4_1,AP$7))+(COUNTIF(G4_2,$H34)*COUNTIF(G4_2,AP$7))+(COUNTIF(G4_3,$H34)*COUNTIF(G4_3,AP$7))+(COUNTIF(G4_4,$H34)*COUNTIF(G4_4,AP$7))+(COUNTIF(G4_5,$H34)*COUNTIF(G4_5,AP$7))+(COUNTIF(G4_6,$H34)*COUNTIF(G4_6,AP$7))+(COUNTIF(G4_7,$H34)*COUNTIF(G4_7,AP$7))+(COUNTIF(G4_8,$H34)*COUNTIF(G4_8,AP$7))+(COUNTIF(G4_9,$H34)*COUNTIF(G4_9,AP$7))+(COUNTIF(G4_10,$H34)*COUNTIF(G4_10,AP$7))+AP258)</f>
        <v>0</v>
      </c>
      <c r="AQ140" s="98">
        <f t="shared" si="376"/>
        <v>0</v>
      </c>
      <c r="AR140" s="98">
        <f t="shared" si="376"/>
        <v>0</v>
      </c>
      <c r="AS140" s="98">
        <f t="shared" si="376"/>
        <v>0</v>
      </c>
      <c r="AT140" s="98">
        <f t="shared" si="376"/>
        <v>1</v>
      </c>
      <c r="AU140" s="98">
        <f t="shared" si="376"/>
        <v>0</v>
      </c>
      <c r="AV140" s="98">
        <f t="shared" si="376"/>
        <v>0</v>
      </c>
      <c r="AW140" s="98">
        <f t="shared" si="376"/>
        <v>0</v>
      </c>
      <c r="AX140" s="98">
        <f t="shared" si="376"/>
        <v>0</v>
      </c>
      <c r="AY140" s="98">
        <f t="shared" si="376"/>
        <v>0</v>
      </c>
      <c r="AZ140" s="98">
        <f t="shared" si="376"/>
        <v>0</v>
      </c>
      <c r="BA140" s="98">
        <f t="shared" si="376"/>
        <v>0</v>
      </c>
      <c r="BB140" s="98">
        <f t="shared" si="376"/>
        <v>0</v>
      </c>
      <c r="BC140" s="98">
        <f t="shared" si="376"/>
        <v>0</v>
      </c>
      <c r="BD140" s="98">
        <f t="shared" si="376"/>
        <v>0</v>
      </c>
      <c r="BE140" s="98">
        <f t="shared" si="376"/>
        <v>0</v>
      </c>
      <c r="BF140" s="98">
        <f t="shared" si="376"/>
        <v>0</v>
      </c>
      <c r="BG140" s="98">
        <f t="shared" si="376"/>
        <v>0</v>
      </c>
      <c r="BH140" s="98">
        <f t="shared" si="376"/>
        <v>1</v>
      </c>
      <c r="BI140" s="98">
        <f t="shared" si="376"/>
        <v>0</v>
      </c>
      <c r="BJ140" s="98">
        <f t="shared" si="376"/>
        <v>0</v>
      </c>
      <c r="BK140" s="98">
        <f t="shared" si="376"/>
        <v>0</v>
      </c>
      <c r="BL140" s="98">
        <f t="shared" si="376"/>
        <v>0</v>
      </c>
      <c r="BM140" s="98">
        <f t="shared" si="376"/>
        <v>0</v>
      </c>
      <c r="BN140" s="98">
        <f t="shared" si="376"/>
        <v>0</v>
      </c>
      <c r="BO140" s="98">
        <f t="shared" si="376"/>
        <v>0</v>
      </c>
      <c r="BP140" s="98">
        <f t="shared" si="376"/>
        <v>0</v>
      </c>
      <c r="BQ140" s="98">
        <f t="shared" si="376"/>
        <v>0</v>
      </c>
      <c r="BR140" s="98">
        <f t="shared" si="376"/>
        <v>0</v>
      </c>
      <c r="BS140" s="98">
        <f t="shared" si="376"/>
        <v>0</v>
      </c>
      <c r="BT140" s="98">
        <f t="shared" si="376"/>
        <v>0</v>
      </c>
      <c r="BU140" s="98">
        <f t="shared" si="376"/>
        <v>0</v>
      </c>
      <c r="BV140" s="98">
        <f t="shared" ref="BV140:DE140" si="377">IF(ROW()=(COLUMN()+106), "-",+(COUNTIF(G3_1,$H34)*COUNTIF(G3_1,BV$7))+(COUNTIF(G3_2,$H34)*COUNTIF(G3_2,BV$7))+(COUNTIF(G3_3,$H34)*COUNTIF(G3_3,BV$7))+(COUNTIF(G3_4,$H34)*COUNTIF(G3_4,BV$7))+(COUNTIF(G3_5,$H34)*COUNTIF(G3_5,BV$7))+(COUNTIF(G3_6,$H34)*COUNTIF(G3_6,BV$7))+(COUNTIF(G3_7,$H34)*COUNTIF(G3_7,BV$7))+(COUNTIF(G3_8,$H34)*COUNTIF(G3_8,BV$7))+(COUNTIF(G3_9,$H34)*COUNTIF(G3_9,BV$7))+(COUNTIF(G3_10,$H34)*COUNTIF(G3_10,BV$7))+(COUNTIF(G4_1,$H34)*COUNTIF(G4_1,BV$7))+(COUNTIF(G4_2,$H34)*COUNTIF(G4_2,BV$7))+(COUNTIF(G4_3,$H34)*COUNTIF(G4_3,BV$7))+(COUNTIF(G4_4,$H34)*COUNTIF(G4_4,BV$7))+(COUNTIF(G4_5,$H34)*COUNTIF(G4_5,BV$7))+(COUNTIF(G4_6,$H34)*COUNTIF(G4_6,BV$7))+(COUNTIF(G4_7,$H34)*COUNTIF(G4_7,BV$7))+(COUNTIF(G4_8,$H34)*COUNTIF(G4_8,BV$7))+(COUNTIF(G4_9,$H34)*COUNTIF(G4_9,BV$7))+(COUNTIF(G4_10,$H34)*COUNTIF(G4_10,BV$7))+BV258)</f>
        <v>0</v>
      </c>
      <c r="BW140" s="98">
        <f t="shared" si="377"/>
        <v>0</v>
      </c>
      <c r="BX140" s="98">
        <f t="shared" si="377"/>
        <v>0</v>
      </c>
      <c r="BY140" s="98">
        <f t="shared" si="377"/>
        <v>0</v>
      </c>
      <c r="BZ140" s="98">
        <f t="shared" si="377"/>
        <v>0</v>
      </c>
      <c r="CA140" s="98">
        <f t="shared" si="377"/>
        <v>0</v>
      </c>
      <c r="CB140" s="98">
        <f t="shared" si="377"/>
        <v>0</v>
      </c>
      <c r="CC140" s="98">
        <f t="shared" si="377"/>
        <v>0</v>
      </c>
      <c r="CD140" s="98">
        <f t="shared" si="377"/>
        <v>0</v>
      </c>
      <c r="CE140" s="98">
        <f t="shared" si="377"/>
        <v>0</v>
      </c>
      <c r="CF140" s="98">
        <f t="shared" si="377"/>
        <v>0</v>
      </c>
      <c r="CG140" s="98">
        <f t="shared" si="377"/>
        <v>0</v>
      </c>
      <c r="CH140" s="98">
        <f t="shared" si="377"/>
        <v>0</v>
      </c>
      <c r="CI140" s="98">
        <f t="shared" si="377"/>
        <v>0</v>
      </c>
      <c r="CJ140" s="98">
        <f t="shared" si="377"/>
        <v>0</v>
      </c>
      <c r="CK140" s="98">
        <f t="shared" si="377"/>
        <v>0</v>
      </c>
      <c r="CL140" s="98">
        <f t="shared" si="377"/>
        <v>0</v>
      </c>
      <c r="CM140" s="98">
        <f t="shared" si="377"/>
        <v>0</v>
      </c>
      <c r="CN140" s="98">
        <f t="shared" si="377"/>
        <v>0</v>
      </c>
      <c r="CO140" s="98">
        <f t="shared" si="377"/>
        <v>0</v>
      </c>
      <c r="CP140" s="98">
        <f t="shared" si="377"/>
        <v>0</v>
      </c>
      <c r="CQ140" s="98">
        <f t="shared" si="377"/>
        <v>0</v>
      </c>
      <c r="CR140" s="98">
        <f t="shared" si="377"/>
        <v>0</v>
      </c>
      <c r="CS140" s="98">
        <f t="shared" si="377"/>
        <v>0</v>
      </c>
      <c r="CT140" s="98">
        <f t="shared" si="377"/>
        <v>0</v>
      </c>
      <c r="CU140" s="98">
        <f t="shared" si="377"/>
        <v>0</v>
      </c>
      <c r="CV140" s="98">
        <f t="shared" si="377"/>
        <v>0</v>
      </c>
      <c r="CW140" s="98">
        <f t="shared" si="377"/>
        <v>0</v>
      </c>
      <c r="CX140" s="98">
        <f t="shared" si="377"/>
        <v>0</v>
      </c>
      <c r="CY140" s="98">
        <f t="shared" si="377"/>
        <v>0</v>
      </c>
      <c r="CZ140" s="98">
        <f t="shared" si="377"/>
        <v>0</v>
      </c>
      <c r="DA140" s="98">
        <f t="shared" si="377"/>
        <v>0</v>
      </c>
      <c r="DB140" s="98">
        <f t="shared" si="377"/>
        <v>0</v>
      </c>
      <c r="DC140" s="98">
        <f t="shared" si="377"/>
        <v>0</v>
      </c>
      <c r="DD140" s="98">
        <f t="shared" si="377"/>
        <v>0</v>
      </c>
      <c r="DE140" s="98">
        <f t="shared" si="377"/>
        <v>0</v>
      </c>
      <c r="DF140">
        <f t="shared" si="311"/>
        <v>1</v>
      </c>
    </row>
    <row r="141" spans="8:134" ht="15.75">
      <c r="H141" s="64">
        <f>Registration!B36</f>
        <v>26</v>
      </c>
      <c r="I141" s="1" t="str">
        <f>Registration!C36</f>
        <v>Debbie Gutermuth</v>
      </c>
      <c r="J141" s="98">
        <f t="shared" ref="J141:AO141" si="378">IF(ROW()=(COLUMN()+106), "-",+(COUNTIF(G3_1,$H35)*COUNTIF(G3_1,J$7))+(COUNTIF(G3_2,$H35)*COUNTIF(G3_2,J$7))+(COUNTIF(G3_3,$H35)*COUNTIF(G3_3,J$7))+(COUNTIF(G3_4,$H35)*COUNTIF(G3_4,J$7))+(COUNTIF(G3_5,$H35)*COUNTIF(G3_5,J$7))+(COUNTIF(G3_6,$H35)*COUNTIF(G3_6,J$7))+(COUNTIF(G3_7,$H35)*COUNTIF(G3_7,J$7))+(COUNTIF(G3_8,$H35)*COUNTIF(G3_8,J$7))+(COUNTIF(G3_9,$H35)*COUNTIF(G3_9,J$7))+(COUNTIF(G3_10,$H35)*COUNTIF(G3_10,J$7))+(COUNTIF(G4_1,$H35)*COUNTIF(G4_1,J$7))+(COUNTIF(G4_2,$H35)*COUNTIF(G4_2,J$7))+(COUNTIF(G4_3,$H35)*COUNTIF(G4_3,J$7))+(COUNTIF(G4_4,$H35)*COUNTIF(G4_4,J$7))+(COUNTIF(G4_5,$H35)*COUNTIF(G4_5,J$7))+(COUNTIF(G4_6,$H35)*COUNTIF(G4_6,J$7))+(COUNTIF(G4_7,$H35)*COUNTIF(G4_7,J$7))+(COUNTIF(G4_8,$H35)*COUNTIF(G4_8,J$7))+(COUNTIF(G4_9,$H35)*COUNTIF(G4_9,J$7))+(COUNTIF(G4_10,$H35)*COUNTIF(G4_10,J$7))+J259)</f>
        <v>0</v>
      </c>
      <c r="K141" s="98">
        <f t="shared" si="378"/>
        <v>0</v>
      </c>
      <c r="L141" s="98">
        <f t="shared" si="378"/>
        <v>0</v>
      </c>
      <c r="M141" s="98">
        <f t="shared" si="378"/>
        <v>0</v>
      </c>
      <c r="N141" s="98">
        <f t="shared" si="378"/>
        <v>0</v>
      </c>
      <c r="O141" s="98">
        <f t="shared" si="378"/>
        <v>0</v>
      </c>
      <c r="P141" s="98">
        <f t="shared" si="378"/>
        <v>0</v>
      </c>
      <c r="Q141" s="98">
        <f t="shared" si="378"/>
        <v>0</v>
      </c>
      <c r="R141" s="98">
        <f t="shared" si="378"/>
        <v>0</v>
      </c>
      <c r="S141" s="98">
        <f t="shared" si="378"/>
        <v>0</v>
      </c>
      <c r="T141" s="98">
        <f t="shared" si="378"/>
        <v>0</v>
      </c>
      <c r="U141" s="98">
        <f t="shared" si="378"/>
        <v>0</v>
      </c>
      <c r="V141" s="98">
        <f t="shared" si="378"/>
        <v>0</v>
      </c>
      <c r="W141" s="98">
        <f t="shared" si="378"/>
        <v>0</v>
      </c>
      <c r="X141" s="98">
        <f t="shared" si="378"/>
        <v>0</v>
      </c>
      <c r="Y141" s="98">
        <f t="shared" si="378"/>
        <v>0</v>
      </c>
      <c r="Z141" s="98">
        <f t="shared" si="378"/>
        <v>0</v>
      </c>
      <c r="AA141" s="98">
        <f t="shared" si="378"/>
        <v>0</v>
      </c>
      <c r="AB141" s="98">
        <f t="shared" si="378"/>
        <v>0</v>
      </c>
      <c r="AC141" s="98">
        <f t="shared" si="378"/>
        <v>0</v>
      </c>
      <c r="AD141" s="98">
        <f t="shared" si="378"/>
        <v>0</v>
      </c>
      <c r="AE141" s="98">
        <f t="shared" si="378"/>
        <v>0</v>
      </c>
      <c r="AF141" s="98">
        <f t="shared" si="378"/>
        <v>0</v>
      </c>
      <c r="AG141" s="98">
        <f t="shared" si="378"/>
        <v>0</v>
      </c>
      <c r="AH141" s="98">
        <f t="shared" si="378"/>
        <v>0</v>
      </c>
      <c r="AI141" s="98" t="str">
        <f t="shared" si="378"/>
        <v>-</v>
      </c>
      <c r="AJ141" s="98">
        <f t="shared" si="378"/>
        <v>0</v>
      </c>
      <c r="AK141" s="98">
        <f t="shared" si="378"/>
        <v>0</v>
      </c>
      <c r="AL141" s="98">
        <f t="shared" si="378"/>
        <v>0</v>
      </c>
      <c r="AM141" s="98">
        <f t="shared" si="378"/>
        <v>0</v>
      </c>
      <c r="AN141" s="98">
        <f t="shared" si="378"/>
        <v>0</v>
      </c>
      <c r="AO141" s="98">
        <f t="shared" si="378"/>
        <v>0</v>
      </c>
      <c r="AP141" s="98">
        <f t="shared" ref="AP141:BU141" si="379">IF(ROW()=(COLUMN()+106), "-",+(COUNTIF(G3_1,$H35)*COUNTIF(G3_1,AP$7))+(COUNTIF(G3_2,$H35)*COUNTIF(G3_2,AP$7))+(COUNTIF(G3_3,$H35)*COUNTIF(G3_3,AP$7))+(COUNTIF(G3_4,$H35)*COUNTIF(G3_4,AP$7))+(COUNTIF(G3_5,$H35)*COUNTIF(G3_5,AP$7))+(COUNTIF(G3_6,$H35)*COUNTIF(G3_6,AP$7))+(COUNTIF(G3_7,$H35)*COUNTIF(G3_7,AP$7))+(COUNTIF(G3_8,$H35)*COUNTIF(G3_8,AP$7))+(COUNTIF(G3_9,$H35)*COUNTIF(G3_9,AP$7))+(COUNTIF(G3_10,$H35)*COUNTIF(G3_10,AP$7))+(COUNTIF(G4_1,$H35)*COUNTIF(G4_1,AP$7))+(COUNTIF(G4_2,$H35)*COUNTIF(G4_2,AP$7))+(COUNTIF(G4_3,$H35)*COUNTIF(G4_3,AP$7))+(COUNTIF(G4_4,$H35)*COUNTIF(G4_4,AP$7))+(COUNTIF(G4_5,$H35)*COUNTIF(G4_5,AP$7))+(COUNTIF(G4_6,$H35)*COUNTIF(G4_6,AP$7))+(COUNTIF(G4_7,$H35)*COUNTIF(G4_7,AP$7))+(COUNTIF(G4_8,$H35)*COUNTIF(G4_8,AP$7))+(COUNTIF(G4_9,$H35)*COUNTIF(G4_9,AP$7))+(COUNTIF(G4_10,$H35)*COUNTIF(G4_10,AP$7))+AP259)</f>
        <v>0</v>
      </c>
      <c r="AQ141" s="98">
        <f t="shared" si="379"/>
        <v>0</v>
      </c>
      <c r="AR141" s="98">
        <f t="shared" si="379"/>
        <v>0</v>
      </c>
      <c r="AS141" s="98">
        <f t="shared" si="379"/>
        <v>0</v>
      </c>
      <c r="AT141" s="98">
        <f t="shared" si="379"/>
        <v>0</v>
      </c>
      <c r="AU141" s="98">
        <f t="shared" si="379"/>
        <v>0</v>
      </c>
      <c r="AV141" s="98">
        <f t="shared" si="379"/>
        <v>0</v>
      </c>
      <c r="AW141" s="98">
        <f t="shared" si="379"/>
        <v>0</v>
      </c>
      <c r="AX141" s="98">
        <f t="shared" si="379"/>
        <v>0</v>
      </c>
      <c r="AY141" s="98">
        <f t="shared" si="379"/>
        <v>0</v>
      </c>
      <c r="AZ141" s="98">
        <f t="shared" si="379"/>
        <v>0</v>
      </c>
      <c r="BA141" s="98">
        <f t="shared" si="379"/>
        <v>0</v>
      </c>
      <c r="BB141" s="98">
        <f t="shared" si="379"/>
        <v>0</v>
      </c>
      <c r="BC141" s="98">
        <f t="shared" si="379"/>
        <v>0</v>
      </c>
      <c r="BD141" s="98">
        <f t="shared" si="379"/>
        <v>0</v>
      </c>
      <c r="BE141" s="98">
        <f t="shared" si="379"/>
        <v>0</v>
      </c>
      <c r="BF141" s="98">
        <f t="shared" si="379"/>
        <v>0</v>
      </c>
      <c r="BG141" s="98">
        <f t="shared" si="379"/>
        <v>0</v>
      </c>
      <c r="BH141" s="98">
        <f t="shared" si="379"/>
        <v>0</v>
      </c>
      <c r="BI141" s="98">
        <f t="shared" si="379"/>
        <v>0</v>
      </c>
      <c r="BJ141" s="98">
        <f t="shared" si="379"/>
        <v>0</v>
      </c>
      <c r="BK141" s="98">
        <f t="shared" si="379"/>
        <v>0</v>
      </c>
      <c r="BL141" s="98">
        <f t="shared" si="379"/>
        <v>0</v>
      </c>
      <c r="BM141" s="98">
        <f t="shared" si="379"/>
        <v>0</v>
      </c>
      <c r="BN141" s="98">
        <f t="shared" si="379"/>
        <v>0</v>
      </c>
      <c r="BO141" s="98">
        <f t="shared" si="379"/>
        <v>0</v>
      </c>
      <c r="BP141" s="98">
        <f t="shared" si="379"/>
        <v>0</v>
      </c>
      <c r="BQ141" s="98">
        <f t="shared" si="379"/>
        <v>0</v>
      </c>
      <c r="BR141" s="98">
        <f t="shared" si="379"/>
        <v>0</v>
      </c>
      <c r="BS141" s="98">
        <f t="shared" si="379"/>
        <v>0</v>
      </c>
      <c r="BT141" s="98">
        <f t="shared" si="379"/>
        <v>0</v>
      </c>
      <c r="BU141" s="98">
        <f t="shared" si="379"/>
        <v>0</v>
      </c>
      <c r="BV141" s="98">
        <f t="shared" ref="BV141:DE141" si="380">IF(ROW()=(COLUMN()+106), "-",+(COUNTIF(G3_1,$H35)*COUNTIF(G3_1,BV$7))+(COUNTIF(G3_2,$H35)*COUNTIF(G3_2,BV$7))+(COUNTIF(G3_3,$H35)*COUNTIF(G3_3,BV$7))+(COUNTIF(G3_4,$H35)*COUNTIF(G3_4,BV$7))+(COUNTIF(G3_5,$H35)*COUNTIF(G3_5,BV$7))+(COUNTIF(G3_6,$H35)*COUNTIF(G3_6,BV$7))+(COUNTIF(G3_7,$H35)*COUNTIF(G3_7,BV$7))+(COUNTIF(G3_8,$H35)*COUNTIF(G3_8,BV$7))+(COUNTIF(G3_9,$H35)*COUNTIF(G3_9,BV$7))+(COUNTIF(G3_10,$H35)*COUNTIF(G3_10,BV$7))+(COUNTIF(G4_1,$H35)*COUNTIF(G4_1,BV$7))+(COUNTIF(G4_2,$H35)*COUNTIF(G4_2,BV$7))+(COUNTIF(G4_3,$H35)*COUNTIF(G4_3,BV$7))+(COUNTIF(G4_4,$H35)*COUNTIF(G4_4,BV$7))+(COUNTIF(G4_5,$H35)*COUNTIF(G4_5,BV$7))+(COUNTIF(G4_6,$H35)*COUNTIF(G4_6,BV$7))+(COUNTIF(G4_7,$H35)*COUNTIF(G4_7,BV$7))+(COUNTIF(G4_8,$H35)*COUNTIF(G4_8,BV$7))+(COUNTIF(G4_9,$H35)*COUNTIF(G4_9,BV$7))+(COUNTIF(G4_10,$H35)*COUNTIF(G4_10,BV$7))+BV259)</f>
        <v>0</v>
      </c>
      <c r="BW141" s="98">
        <f t="shared" si="380"/>
        <v>0</v>
      </c>
      <c r="BX141" s="98">
        <f t="shared" si="380"/>
        <v>0</v>
      </c>
      <c r="BY141" s="98">
        <f t="shared" si="380"/>
        <v>0</v>
      </c>
      <c r="BZ141" s="98">
        <f t="shared" si="380"/>
        <v>0</v>
      </c>
      <c r="CA141" s="98">
        <f t="shared" si="380"/>
        <v>0</v>
      </c>
      <c r="CB141" s="98">
        <f t="shared" si="380"/>
        <v>0</v>
      </c>
      <c r="CC141" s="98">
        <f t="shared" si="380"/>
        <v>0</v>
      </c>
      <c r="CD141" s="98">
        <f t="shared" si="380"/>
        <v>0</v>
      </c>
      <c r="CE141" s="98">
        <f t="shared" si="380"/>
        <v>0</v>
      </c>
      <c r="CF141" s="98">
        <f t="shared" si="380"/>
        <v>0</v>
      </c>
      <c r="CG141" s="98">
        <f t="shared" si="380"/>
        <v>0</v>
      </c>
      <c r="CH141" s="98">
        <f t="shared" si="380"/>
        <v>0</v>
      </c>
      <c r="CI141" s="98">
        <f t="shared" si="380"/>
        <v>0</v>
      </c>
      <c r="CJ141" s="98">
        <f t="shared" si="380"/>
        <v>0</v>
      </c>
      <c r="CK141" s="98">
        <f t="shared" si="380"/>
        <v>0</v>
      </c>
      <c r="CL141" s="98">
        <f t="shared" si="380"/>
        <v>0</v>
      </c>
      <c r="CM141" s="98">
        <f t="shared" si="380"/>
        <v>0</v>
      </c>
      <c r="CN141" s="98">
        <f t="shared" si="380"/>
        <v>0</v>
      </c>
      <c r="CO141" s="98">
        <f t="shared" si="380"/>
        <v>0</v>
      </c>
      <c r="CP141" s="98">
        <f t="shared" si="380"/>
        <v>0</v>
      </c>
      <c r="CQ141" s="98">
        <f t="shared" si="380"/>
        <v>0</v>
      </c>
      <c r="CR141" s="98">
        <f t="shared" si="380"/>
        <v>0</v>
      </c>
      <c r="CS141" s="98">
        <f t="shared" si="380"/>
        <v>0</v>
      </c>
      <c r="CT141" s="98">
        <f t="shared" si="380"/>
        <v>0</v>
      </c>
      <c r="CU141" s="98">
        <f t="shared" si="380"/>
        <v>0</v>
      </c>
      <c r="CV141" s="98">
        <f t="shared" si="380"/>
        <v>0</v>
      </c>
      <c r="CW141" s="98">
        <f t="shared" si="380"/>
        <v>0</v>
      </c>
      <c r="CX141" s="98">
        <f t="shared" si="380"/>
        <v>0</v>
      </c>
      <c r="CY141" s="98">
        <f t="shared" si="380"/>
        <v>0</v>
      </c>
      <c r="CZ141" s="98">
        <f t="shared" si="380"/>
        <v>0</v>
      </c>
      <c r="DA141" s="98">
        <f t="shared" si="380"/>
        <v>0</v>
      </c>
      <c r="DB141" s="98">
        <f t="shared" si="380"/>
        <v>0</v>
      </c>
      <c r="DC141" s="98">
        <f t="shared" si="380"/>
        <v>0</v>
      </c>
      <c r="DD141" s="98">
        <f t="shared" si="380"/>
        <v>0</v>
      </c>
      <c r="DE141" s="98">
        <f t="shared" si="380"/>
        <v>0</v>
      </c>
      <c r="DF141">
        <f t="shared" si="311"/>
        <v>0</v>
      </c>
    </row>
    <row r="142" spans="8:134" ht="15.75">
      <c r="H142" s="64">
        <f>Registration!B37</f>
        <v>27</v>
      </c>
      <c r="I142" s="1" t="str">
        <f>Registration!C37</f>
        <v>Bruce Beard</v>
      </c>
      <c r="J142" s="98">
        <f t="shared" ref="J142:AO142" si="381">IF(ROW()=(COLUMN()+106), "-",+(COUNTIF(G3_1,$H36)*COUNTIF(G3_1,J$7))+(COUNTIF(G3_2,$H36)*COUNTIF(G3_2,J$7))+(COUNTIF(G3_3,$H36)*COUNTIF(G3_3,J$7))+(COUNTIF(G3_4,$H36)*COUNTIF(G3_4,J$7))+(COUNTIF(G3_5,$H36)*COUNTIF(G3_5,J$7))+(COUNTIF(G3_6,$H36)*COUNTIF(G3_6,J$7))+(COUNTIF(G3_7,$H36)*COUNTIF(G3_7,J$7))+(COUNTIF(G3_8,$H36)*COUNTIF(G3_8,J$7))+(COUNTIF(G3_9,$H36)*COUNTIF(G3_9,J$7))+(COUNTIF(G3_10,$H36)*COUNTIF(G3_10,J$7))+(COUNTIF(G4_1,$H36)*COUNTIF(G4_1,J$7))+(COUNTIF(G4_2,$H36)*COUNTIF(G4_2,J$7))+(COUNTIF(G4_3,$H36)*COUNTIF(G4_3,J$7))+(COUNTIF(G4_4,$H36)*COUNTIF(G4_4,J$7))+(COUNTIF(G4_5,$H36)*COUNTIF(G4_5,J$7))+(COUNTIF(G4_6,$H36)*COUNTIF(G4_6,J$7))+(COUNTIF(G4_7,$H36)*COUNTIF(G4_7,J$7))+(COUNTIF(G4_8,$H36)*COUNTIF(G4_8,J$7))+(COUNTIF(G4_9,$H36)*COUNTIF(G4_9,J$7))+(COUNTIF(G4_10,$H36)*COUNTIF(G4_10,J$7))+J260)</f>
        <v>0</v>
      </c>
      <c r="K142" s="98">
        <f t="shared" si="381"/>
        <v>0</v>
      </c>
      <c r="L142" s="98">
        <f t="shared" si="381"/>
        <v>3</v>
      </c>
      <c r="M142" s="98">
        <f t="shared" si="381"/>
        <v>0</v>
      </c>
      <c r="N142" s="98">
        <f t="shared" si="381"/>
        <v>1</v>
      </c>
      <c r="O142" s="98">
        <f t="shared" si="381"/>
        <v>0</v>
      </c>
      <c r="P142" s="98">
        <f t="shared" si="381"/>
        <v>0</v>
      </c>
      <c r="Q142" s="98">
        <f t="shared" si="381"/>
        <v>0</v>
      </c>
      <c r="R142" s="98">
        <f t="shared" si="381"/>
        <v>0</v>
      </c>
      <c r="S142" s="98">
        <f t="shared" si="381"/>
        <v>0</v>
      </c>
      <c r="T142" s="98">
        <f t="shared" si="381"/>
        <v>0</v>
      </c>
      <c r="U142" s="98">
        <f t="shared" si="381"/>
        <v>0</v>
      </c>
      <c r="V142" s="98">
        <f t="shared" si="381"/>
        <v>0</v>
      </c>
      <c r="W142" s="98">
        <f t="shared" si="381"/>
        <v>0</v>
      </c>
      <c r="X142" s="98">
        <f t="shared" si="381"/>
        <v>0</v>
      </c>
      <c r="Y142" s="98">
        <f t="shared" si="381"/>
        <v>0</v>
      </c>
      <c r="Z142" s="98">
        <f t="shared" si="381"/>
        <v>0</v>
      </c>
      <c r="AA142" s="98">
        <f t="shared" si="381"/>
        <v>0</v>
      </c>
      <c r="AB142" s="98">
        <f t="shared" si="381"/>
        <v>0</v>
      </c>
      <c r="AC142" s="98">
        <f t="shared" si="381"/>
        <v>0</v>
      </c>
      <c r="AD142" s="98">
        <f t="shared" si="381"/>
        <v>0</v>
      </c>
      <c r="AE142" s="98">
        <f t="shared" si="381"/>
        <v>0</v>
      </c>
      <c r="AF142" s="98">
        <f t="shared" si="381"/>
        <v>0</v>
      </c>
      <c r="AG142" s="98">
        <f t="shared" si="381"/>
        <v>2</v>
      </c>
      <c r="AH142" s="98">
        <f t="shared" si="381"/>
        <v>0</v>
      </c>
      <c r="AI142" s="98">
        <f t="shared" si="381"/>
        <v>0</v>
      </c>
      <c r="AJ142" s="98" t="str">
        <f t="shared" si="381"/>
        <v>-</v>
      </c>
      <c r="AK142" s="98">
        <f t="shared" si="381"/>
        <v>0</v>
      </c>
      <c r="AL142" s="98">
        <f t="shared" si="381"/>
        <v>1</v>
      </c>
      <c r="AM142" s="98">
        <f t="shared" si="381"/>
        <v>3</v>
      </c>
      <c r="AN142" s="98">
        <f t="shared" si="381"/>
        <v>0</v>
      </c>
      <c r="AO142" s="98">
        <f t="shared" si="381"/>
        <v>0</v>
      </c>
      <c r="AP142" s="98">
        <f t="shared" ref="AP142:BU142" si="382">IF(ROW()=(COLUMN()+106), "-",+(COUNTIF(G3_1,$H36)*COUNTIF(G3_1,AP$7))+(COUNTIF(G3_2,$H36)*COUNTIF(G3_2,AP$7))+(COUNTIF(G3_3,$H36)*COUNTIF(G3_3,AP$7))+(COUNTIF(G3_4,$H36)*COUNTIF(G3_4,AP$7))+(COUNTIF(G3_5,$H36)*COUNTIF(G3_5,AP$7))+(COUNTIF(G3_6,$H36)*COUNTIF(G3_6,AP$7))+(COUNTIF(G3_7,$H36)*COUNTIF(G3_7,AP$7))+(COUNTIF(G3_8,$H36)*COUNTIF(G3_8,AP$7))+(COUNTIF(G3_9,$H36)*COUNTIF(G3_9,AP$7))+(COUNTIF(G3_10,$H36)*COUNTIF(G3_10,AP$7))+(COUNTIF(G4_1,$H36)*COUNTIF(G4_1,AP$7))+(COUNTIF(G4_2,$H36)*COUNTIF(G4_2,AP$7))+(COUNTIF(G4_3,$H36)*COUNTIF(G4_3,AP$7))+(COUNTIF(G4_4,$H36)*COUNTIF(G4_4,AP$7))+(COUNTIF(G4_5,$H36)*COUNTIF(G4_5,AP$7))+(COUNTIF(G4_6,$H36)*COUNTIF(G4_6,AP$7))+(COUNTIF(G4_7,$H36)*COUNTIF(G4_7,AP$7))+(COUNTIF(G4_8,$H36)*COUNTIF(G4_8,AP$7))+(COUNTIF(G4_9,$H36)*COUNTIF(G4_9,AP$7))+(COUNTIF(G4_10,$H36)*COUNTIF(G4_10,AP$7))+AP260)</f>
        <v>0</v>
      </c>
      <c r="AQ142" s="98">
        <f t="shared" si="382"/>
        <v>0</v>
      </c>
      <c r="AR142" s="98">
        <f t="shared" si="382"/>
        <v>0</v>
      </c>
      <c r="AS142" s="98">
        <f t="shared" si="382"/>
        <v>2</v>
      </c>
      <c r="AT142" s="98">
        <f t="shared" si="382"/>
        <v>0</v>
      </c>
      <c r="AU142" s="98">
        <f t="shared" si="382"/>
        <v>2</v>
      </c>
      <c r="AV142" s="98">
        <f t="shared" si="382"/>
        <v>0</v>
      </c>
      <c r="AW142" s="98">
        <f t="shared" si="382"/>
        <v>0</v>
      </c>
      <c r="AX142" s="98">
        <f t="shared" si="382"/>
        <v>0</v>
      </c>
      <c r="AY142" s="98">
        <f t="shared" si="382"/>
        <v>0</v>
      </c>
      <c r="AZ142" s="98">
        <f t="shared" si="382"/>
        <v>0</v>
      </c>
      <c r="BA142" s="98">
        <f t="shared" si="382"/>
        <v>0</v>
      </c>
      <c r="BB142" s="98">
        <f t="shared" si="382"/>
        <v>0</v>
      </c>
      <c r="BC142" s="98">
        <f t="shared" si="382"/>
        <v>0</v>
      </c>
      <c r="BD142" s="98">
        <f t="shared" si="382"/>
        <v>0</v>
      </c>
      <c r="BE142" s="98">
        <f t="shared" si="382"/>
        <v>0</v>
      </c>
      <c r="BF142" s="98">
        <f t="shared" si="382"/>
        <v>1</v>
      </c>
      <c r="BG142" s="98">
        <f t="shared" si="382"/>
        <v>3</v>
      </c>
      <c r="BH142" s="98">
        <f t="shared" si="382"/>
        <v>1</v>
      </c>
      <c r="BI142" s="98">
        <f t="shared" si="382"/>
        <v>0</v>
      </c>
      <c r="BJ142" s="98">
        <f t="shared" si="382"/>
        <v>0</v>
      </c>
      <c r="BK142" s="98">
        <f t="shared" si="382"/>
        <v>0</v>
      </c>
      <c r="BL142" s="98">
        <f t="shared" si="382"/>
        <v>0</v>
      </c>
      <c r="BM142" s="98">
        <f t="shared" si="382"/>
        <v>0</v>
      </c>
      <c r="BN142" s="98">
        <f t="shared" si="382"/>
        <v>0</v>
      </c>
      <c r="BO142" s="98">
        <f t="shared" si="382"/>
        <v>0</v>
      </c>
      <c r="BP142" s="98">
        <f t="shared" si="382"/>
        <v>0</v>
      </c>
      <c r="BQ142" s="98">
        <f t="shared" si="382"/>
        <v>0</v>
      </c>
      <c r="BR142" s="98">
        <f t="shared" si="382"/>
        <v>0</v>
      </c>
      <c r="BS142" s="98">
        <f t="shared" si="382"/>
        <v>0</v>
      </c>
      <c r="BT142" s="98">
        <f t="shared" si="382"/>
        <v>0</v>
      </c>
      <c r="BU142" s="98">
        <f t="shared" si="382"/>
        <v>0</v>
      </c>
      <c r="BV142" s="98">
        <f t="shared" ref="BV142:DE142" si="383">IF(ROW()=(COLUMN()+106), "-",+(COUNTIF(G3_1,$H36)*COUNTIF(G3_1,BV$7))+(COUNTIF(G3_2,$H36)*COUNTIF(G3_2,BV$7))+(COUNTIF(G3_3,$H36)*COUNTIF(G3_3,BV$7))+(COUNTIF(G3_4,$H36)*COUNTIF(G3_4,BV$7))+(COUNTIF(G3_5,$H36)*COUNTIF(G3_5,BV$7))+(COUNTIF(G3_6,$H36)*COUNTIF(G3_6,BV$7))+(COUNTIF(G3_7,$H36)*COUNTIF(G3_7,BV$7))+(COUNTIF(G3_8,$H36)*COUNTIF(G3_8,BV$7))+(COUNTIF(G3_9,$H36)*COUNTIF(G3_9,BV$7))+(COUNTIF(G3_10,$H36)*COUNTIF(G3_10,BV$7))+(COUNTIF(G4_1,$H36)*COUNTIF(G4_1,BV$7))+(COUNTIF(G4_2,$H36)*COUNTIF(G4_2,BV$7))+(COUNTIF(G4_3,$H36)*COUNTIF(G4_3,BV$7))+(COUNTIF(G4_4,$H36)*COUNTIF(G4_4,BV$7))+(COUNTIF(G4_5,$H36)*COUNTIF(G4_5,BV$7))+(COUNTIF(G4_6,$H36)*COUNTIF(G4_6,BV$7))+(COUNTIF(G4_7,$H36)*COUNTIF(G4_7,BV$7))+(COUNTIF(G4_8,$H36)*COUNTIF(G4_8,BV$7))+(COUNTIF(G4_9,$H36)*COUNTIF(G4_9,BV$7))+(COUNTIF(G4_10,$H36)*COUNTIF(G4_10,BV$7))+BV260)</f>
        <v>0</v>
      </c>
      <c r="BW142" s="98">
        <f t="shared" si="383"/>
        <v>0</v>
      </c>
      <c r="BX142" s="98">
        <f t="shared" si="383"/>
        <v>0</v>
      </c>
      <c r="BY142" s="98">
        <f t="shared" si="383"/>
        <v>0</v>
      </c>
      <c r="BZ142" s="98">
        <f t="shared" si="383"/>
        <v>0</v>
      </c>
      <c r="CA142" s="98">
        <f t="shared" si="383"/>
        <v>0</v>
      </c>
      <c r="CB142" s="98">
        <f t="shared" si="383"/>
        <v>0</v>
      </c>
      <c r="CC142" s="98">
        <f t="shared" si="383"/>
        <v>0</v>
      </c>
      <c r="CD142" s="98">
        <f t="shared" si="383"/>
        <v>0</v>
      </c>
      <c r="CE142" s="98">
        <f t="shared" si="383"/>
        <v>0</v>
      </c>
      <c r="CF142" s="98">
        <f t="shared" si="383"/>
        <v>0</v>
      </c>
      <c r="CG142" s="98">
        <f t="shared" si="383"/>
        <v>0</v>
      </c>
      <c r="CH142" s="98">
        <f t="shared" si="383"/>
        <v>0</v>
      </c>
      <c r="CI142" s="98">
        <f t="shared" si="383"/>
        <v>0</v>
      </c>
      <c r="CJ142" s="98">
        <f t="shared" si="383"/>
        <v>0</v>
      </c>
      <c r="CK142" s="98">
        <f t="shared" si="383"/>
        <v>0</v>
      </c>
      <c r="CL142" s="98">
        <f t="shared" si="383"/>
        <v>0</v>
      </c>
      <c r="CM142" s="98">
        <f t="shared" si="383"/>
        <v>0</v>
      </c>
      <c r="CN142" s="98">
        <f t="shared" si="383"/>
        <v>0</v>
      </c>
      <c r="CO142" s="98">
        <f t="shared" si="383"/>
        <v>0</v>
      </c>
      <c r="CP142" s="98">
        <f t="shared" si="383"/>
        <v>0</v>
      </c>
      <c r="CQ142" s="98">
        <f t="shared" si="383"/>
        <v>0</v>
      </c>
      <c r="CR142" s="98">
        <f t="shared" si="383"/>
        <v>0</v>
      </c>
      <c r="CS142" s="98">
        <f t="shared" si="383"/>
        <v>0</v>
      </c>
      <c r="CT142" s="98">
        <f t="shared" si="383"/>
        <v>0</v>
      </c>
      <c r="CU142" s="98">
        <f t="shared" si="383"/>
        <v>0</v>
      </c>
      <c r="CV142" s="98">
        <f t="shared" si="383"/>
        <v>0</v>
      </c>
      <c r="CW142" s="98">
        <f t="shared" si="383"/>
        <v>0</v>
      </c>
      <c r="CX142" s="98">
        <f t="shared" si="383"/>
        <v>0</v>
      </c>
      <c r="CY142" s="98">
        <f t="shared" si="383"/>
        <v>0</v>
      </c>
      <c r="CZ142" s="98">
        <f t="shared" si="383"/>
        <v>0</v>
      </c>
      <c r="DA142" s="98">
        <f t="shared" si="383"/>
        <v>0</v>
      </c>
      <c r="DB142" s="98">
        <f t="shared" si="383"/>
        <v>0</v>
      </c>
      <c r="DC142" s="98">
        <f t="shared" si="383"/>
        <v>0</v>
      </c>
      <c r="DD142" s="98">
        <f t="shared" si="383"/>
        <v>0</v>
      </c>
      <c r="DE142" s="98">
        <f t="shared" si="383"/>
        <v>0</v>
      </c>
      <c r="DF142" s="69">
        <f t="shared" si="311"/>
        <v>0.9</v>
      </c>
    </row>
    <row r="143" spans="8:134" ht="15.75">
      <c r="H143" s="64">
        <f>Registration!B38</f>
        <v>28</v>
      </c>
      <c r="I143" s="1" t="str">
        <f>Registration!C38</f>
        <v>Rick Dutton</v>
      </c>
      <c r="J143" s="98">
        <f t="shared" ref="J143:AO143" si="384">IF(ROW()=(COLUMN()+106), "-",+(COUNTIF(G3_1,$H37)*COUNTIF(G3_1,J$7))+(COUNTIF(G3_2,$H37)*COUNTIF(G3_2,J$7))+(COUNTIF(G3_3,$H37)*COUNTIF(G3_3,J$7))+(COUNTIF(G3_4,$H37)*COUNTIF(G3_4,J$7))+(COUNTIF(G3_5,$H37)*COUNTIF(G3_5,J$7))+(COUNTIF(G3_6,$H37)*COUNTIF(G3_6,J$7))+(COUNTIF(G3_7,$H37)*COUNTIF(G3_7,J$7))+(COUNTIF(G3_8,$H37)*COUNTIF(G3_8,J$7))+(COUNTIF(G3_9,$H37)*COUNTIF(G3_9,J$7))+(COUNTIF(G3_10,$H37)*COUNTIF(G3_10,J$7))+(COUNTIF(G4_1,$H37)*COUNTIF(G4_1,J$7))+(COUNTIF(G4_2,$H37)*COUNTIF(G4_2,J$7))+(COUNTIF(G4_3,$H37)*COUNTIF(G4_3,J$7))+(COUNTIF(G4_4,$H37)*COUNTIF(G4_4,J$7))+(COUNTIF(G4_5,$H37)*COUNTIF(G4_5,J$7))+(COUNTIF(G4_6,$H37)*COUNTIF(G4_6,J$7))+(COUNTIF(G4_7,$H37)*COUNTIF(G4_7,J$7))+(COUNTIF(G4_8,$H37)*COUNTIF(G4_8,J$7))+(COUNTIF(G4_9,$H37)*COUNTIF(G4_9,J$7))+(COUNTIF(G4_10,$H37)*COUNTIF(G4_10,J$7))+J261)</f>
        <v>0</v>
      </c>
      <c r="K143" s="98">
        <f t="shared" si="384"/>
        <v>0</v>
      </c>
      <c r="L143" s="98">
        <f t="shared" si="384"/>
        <v>0</v>
      </c>
      <c r="M143" s="98">
        <f t="shared" si="384"/>
        <v>2</v>
      </c>
      <c r="N143" s="98">
        <f t="shared" si="384"/>
        <v>2</v>
      </c>
      <c r="O143" s="98">
        <f t="shared" si="384"/>
        <v>0</v>
      </c>
      <c r="P143" s="98">
        <f t="shared" si="384"/>
        <v>0</v>
      </c>
      <c r="Q143" s="98">
        <f t="shared" si="384"/>
        <v>0</v>
      </c>
      <c r="R143" s="98">
        <f t="shared" si="384"/>
        <v>0</v>
      </c>
      <c r="S143" s="98">
        <f t="shared" si="384"/>
        <v>0</v>
      </c>
      <c r="T143" s="98">
        <f t="shared" si="384"/>
        <v>0</v>
      </c>
      <c r="U143" s="98">
        <f t="shared" si="384"/>
        <v>1</v>
      </c>
      <c r="V143" s="98">
        <f t="shared" si="384"/>
        <v>0</v>
      </c>
      <c r="W143" s="98">
        <f t="shared" si="384"/>
        <v>0</v>
      </c>
      <c r="X143" s="98">
        <f t="shared" si="384"/>
        <v>0</v>
      </c>
      <c r="Y143" s="98">
        <f t="shared" si="384"/>
        <v>0</v>
      </c>
      <c r="Z143" s="98">
        <f t="shared" si="384"/>
        <v>1</v>
      </c>
      <c r="AA143" s="98">
        <f t="shared" si="384"/>
        <v>1</v>
      </c>
      <c r="AB143" s="98">
        <f t="shared" si="384"/>
        <v>0</v>
      </c>
      <c r="AC143" s="98">
        <f t="shared" si="384"/>
        <v>0</v>
      </c>
      <c r="AD143" s="98">
        <f t="shared" si="384"/>
        <v>0</v>
      </c>
      <c r="AE143" s="98">
        <f t="shared" si="384"/>
        <v>0</v>
      </c>
      <c r="AF143" s="98">
        <f t="shared" si="384"/>
        <v>0</v>
      </c>
      <c r="AG143" s="98">
        <f t="shared" si="384"/>
        <v>0</v>
      </c>
      <c r="AH143" s="98">
        <f t="shared" si="384"/>
        <v>0</v>
      </c>
      <c r="AI143" s="98">
        <f t="shared" si="384"/>
        <v>0</v>
      </c>
      <c r="AJ143" s="98">
        <f t="shared" si="384"/>
        <v>0</v>
      </c>
      <c r="AK143" s="98" t="str">
        <f t="shared" si="384"/>
        <v>-</v>
      </c>
      <c r="AL143" s="98">
        <f t="shared" si="384"/>
        <v>1</v>
      </c>
      <c r="AM143" s="98">
        <f t="shared" si="384"/>
        <v>1</v>
      </c>
      <c r="AN143" s="98">
        <f t="shared" si="384"/>
        <v>0</v>
      </c>
      <c r="AO143" s="98">
        <f t="shared" si="384"/>
        <v>0</v>
      </c>
      <c r="AP143" s="98">
        <f t="shared" ref="AP143:BU143" si="385">IF(ROW()=(COLUMN()+106), "-",+(COUNTIF(G3_1,$H37)*COUNTIF(G3_1,AP$7))+(COUNTIF(G3_2,$H37)*COUNTIF(G3_2,AP$7))+(COUNTIF(G3_3,$H37)*COUNTIF(G3_3,AP$7))+(COUNTIF(G3_4,$H37)*COUNTIF(G3_4,AP$7))+(COUNTIF(G3_5,$H37)*COUNTIF(G3_5,AP$7))+(COUNTIF(G3_6,$H37)*COUNTIF(G3_6,AP$7))+(COUNTIF(G3_7,$H37)*COUNTIF(G3_7,AP$7))+(COUNTIF(G3_8,$H37)*COUNTIF(G3_8,AP$7))+(COUNTIF(G3_9,$H37)*COUNTIF(G3_9,AP$7))+(COUNTIF(G3_10,$H37)*COUNTIF(G3_10,AP$7))+(COUNTIF(G4_1,$H37)*COUNTIF(G4_1,AP$7))+(COUNTIF(G4_2,$H37)*COUNTIF(G4_2,AP$7))+(COUNTIF(G4_3,$H37)*COUNTIF(G4_3,AP$7))+(COUNTIF(G4_4,$H37)*COUNTIF(G4_4,AP$7))+(COUNTIF(G4_5,$H37)*COUNTIF(G4_5,AP$7))+(COUNTIF(G4_6,$H37)*COUNTIF(G4_6,AP$7))+(COUNTIF(G4_7,$H37)*COUNTIF(G4_7,AP$7))+(COUNTIF(G4_8,$H37)*COUNTIF(G4_8,AP$7))+(COUNTIF(G4_9,$H37)*COUNTIF(G4_9,AP$7))+(COUNTIF(G4_10,$H37)*COUNTIF(G4_10,AP$7))+AP261)</f>
        <v>0</v>
      </c>
      <c r="AQ143" s="98">
        <f t="shared" si="385"/>
        <v>0</v>
      </c>
      <c r="AR143" s="98">
        <f t="shared" si="385"/>
        <v>0</v>
      </c>
      <c r="AS143" s="98">
        <f t="shared" si="385"/>
        <v>3</v>
      </c>
      <c r="AT143" s="98">
        <f t="shared" si="385"/>
        <v>0</v>
      </c>
      <c r="AU143" s="98">
        <f t="shared" si="385"/>
        <v>0</v>
      </c>
      <c r="AV143" s="98">
        <f t="shared" si="385"/>
        <v>1</v>
      </c>
      <c r="AW143" s="98">
        <f t="shared" si="385"/>
        <v>0</v>
      </c>
      <c r="AX143" s="98">
        <f t="shared" si="385"/>
        <v>0</v>
      </c>
      <c r="AY143" s="98">
        <f t="shared" si="385"/>
        <v>0</v>
      </c>
      <c r="AZ143" s="98">
        <f t="shared" si="385"/>
        <v>0</v>
      </c>
      <c r="BA143" s="98">
        <f t="shared" si="385"/>
        <v>0</v>
      </c>
      <c r="BB143" s="98">
        <f t="shared" si="385"/>
        <v>0</v>
      </c>
      <c r="BC143" s="98">
        <f t="shared" si="385"/>
        <v>0</v>
      </c>
      <c r="BD143" s="98">
        <f t="shared" si="385"/>
        <v>0</v>
      </c>
      <c r="BE143" s="98">
        <f t="shared" si="385"/>
        <v>0</v>
      </c>
      <c r="BF143" s="98">
        <f t="shared" si="385"/>
        <v>0</v>
      </c>
      <c r="BG143" s="98">
        <f t="shared" si="385"/>
        <v>0</v>
      </c>
      <c r="BH143" s="98">
        <f t="shared" si="385"/>
        <v>1</v>
      </c>
      <c r="BI143" s="98">
        <f t="shared" si="385"/>
        <v>0</v>
      </c>
      <c r="BJ143" s="98">
        <f t="shared" si="385"/>
        <v>0</v>
      </c>
      <c r="BK143" s="98">
        <f t="shared" si="385"/>
        <v>0</v>
      </c>
      <c r="BL143" s="98">
        <f t="shared" si="385"/>
        <v>0</v>
      </c>
      <c r="BM143" s="98">
        <f t="shared" si="385"/>
        <v>0</v>
      </c>
      <c r="BN143" s="98">
        <f t="shared" si="385"/>
        <v>0</v>
      </c>
      <c r="BO143" s="98">
        <f t="shared" si="385"/>
        <v>0</v>
      </c>
      <c r="BP143" s="98">
        <f t="shared" si="385"/>
        <v>0</v>
      </c>
      <c r="BQ143" s="98">
        <f t="shared" si="385"/>
        <v>0</v>
      </c>
      <c r="BR143" s="98">
        <f t="shared" si="385"/>
        <v>0</v>
      </c>
      <c r="BS143" s="98">
        <f t="shared" si="385"/>
        <v>0</v>
      </c>
      <c r="BT143" s="98">
        <f t="shared" si="385"/>
        <v>0</v>
      </c>
      <c r="BU143" s="98">
        <f t="shared" si="385"/>
        <v>0</v>
      </c>
      <c r="BV143" s="98">
        <f t="shared" ref="BV143:DE143" si="386">IF(ROW()=(COLUMN()+106), "-",+(COUNTIF(G3_1,$H37)*COUNTIF(G3_1,BV$7))+(COUNTIF(G3_2,$H37)*COUNTIF(G3_2,BV$7))+(COUNTIF(G3_3,$H37)*COUNTIF(G3_3,BV$7))+(COUNTIF(G3_4,$H37)*COUNTIF(G3_4,BV$7))+(COUNTIF(G3_5,$H37)*COUNTIF(G3_5,BV$7))+(COUNTIF(G3_6,$H37)*COUNTIF(G3_6,BV$7))+(COUNTIF(G3_7,$H37)*COUNTIF(G3_7,BV$7))+(COUNTIF(G3_8,$H37)*COUNTIF(G3_8,BV$7))+(COUNTIF(G3_9,$H37)*COUNTIF(G3_9,BV$7))+(COUNTIF(G3_10,$H37)*COUNTIF(G3_10,BV$7))+(COUNTIF(G4_1,$H37)*COUNTIF(G4_1,BV$7))+(COUNTIF(G4_2,$H37)*COUNTIF(G4_2,BV$7))+(COUNTIF(G4_3,$H37)*COUNTIF(G4_3,BV$7))+(COUNTIF(G4_4,$H37)*COUNTIF(G4_4,BV$7))+(COUNTIF(G4_5,$H37)*COUNTIF(G4_5,BV$7))+(COUNTIF(G4_6,$H37)*COUNTIF(G4_6,BV$7))+(COUNTIF(G4_7,$H37)*COUNTIF(G4_7,BV$7))+(COUNTIF(G4_8,$H37)*COUNTIF(G4_8,BV$7))+(COUNTIF(G4_9,$H37)*COUNTIF(G4_9,BV$7))+(COUNTIF(G4_10,$H37)*COUNTIF(G4_10,BV$7))+BV261)</f>
        <v>0</v>
      </c>
      <c r="BW143" s="98">
        <f t="shared" si="386"/>
        <v>0</v>
      </c>
      <c r="BX143" s="98">
        <f t="shared" si="386"/>
        <v>0</v>
      </c>
      <c r="BY143" s="98">
        <f t="shared" si="386"/>
        <v>0</v>
      </c>
      <c r="BZ143" s="98">
        <f t="shared" si="386"/>
        <v>0</v>
      </c>
      <c r="CA143" s="98">
        <f t="shared" si="386"/>
        <v>0</v>
      </c>
      <c r="CB143" s="98">
        <f t="shared" si="386"/>
        <v>0</v>
      </c>
      <c r="CC143" s="98">
        <f t="shared" si="386"/>
        <v>0</v>
      </c>
      <c r="CD143" s="98">
        <f t="shared" si="386"/>
        <v>0</v>
      </c>
      <c r="CE143" s="98">
        <f t="shared" si="386"/>
        <v>0</v>
      </c>
      <c r="CF143" s="98">
        <f t="shared" si="386"/>
        <v>0</v>
      </c>
      <c r="CG143" s="98">
        <f t="shared" si="386"/>
        <v>0</v>
      </c>
      <c r="CH143" s="98">
        <f t="shared" si="386"/>
        <v>0</v>
      </c>
      <c r="CI143" s="98">
        <f t="shared" si="386"/>
        <v>0</v>
      </c>
      <c r="CJ143" s="98">
        <f t="shared" si="386"/>
        <v>0</v>
      </c>
      <c r="CK143" s="98">
        <f t="shared" si="386"/>
        <v>0</v>
      </c>
      <c r="CL143" s="98">
        <f t="shared" si="386"/>
        <v>0</v>
      </c>
      <c r="CM143" s="98">
        <f t="shared" si="386"/>
        <v>0</v>
      </c>
      <c r="CN143" s="98">
        <f t="shared" si="386"/>
        <v>0</v>
      </c>
      <c r="CO143" s="98">
        <f t="shared" si="386"/>
        <v>0</v>
      </c>
      <c r="CP143" s="98">
        <f t="shared" si="386"/>
        <v>0</v>
      </c>
      <c r="CQ143" s="98">
        <f t="shared" si="386"/>
        <v>0</v>
      </c>
      <c r="CR143" s="98">
        <f t="shared" si="386"/>
        <v>0</v>
      </c>
      <c r="CS143" s="98">
        <f t="shared" si="386"/>
        <v>0</v>
      </c>
      <c r="CT143" s="98">
        <f t="shared" si="386"/>
        <v>0</v>
      </c>
      <c r="CU143" s="98">
        <f t="shared" si="386"/>
        <v>0</v>
      </c>
      <c r="CV143" s="98">
        <f t="shared" si="386"/>
        <v>0</v>
      </c>
      <c r="CW143" s="98">
        <f t="shared" si="386"/>
        <v>0</v>
      </c>
      <c r="CX143" s="98">
        <f t="shared" si="386"/>
        <v>0</v>
      </c>
      <c r="CY143" s="98">
        <f t="shared" si="386"/>
        <v>0</v>
      </c>
      <c r="CZ143" s="98">
        <f t="shared" si="386"/>
        <v>0</v>
      </c>
      <c r="DA143" s="98">
        <f t="shared" si="386"/>
        <v>0</v>
      </c>
      <c r="DB143" s="98">
        <f t="shared" si="386"/>
        <v>0</v>
      </c>
      <c r="DC143" s="98">
        <f t="shared" si="386"/>
        <v>0</v>
      </c>
      <c r="DD143" s="98">
        <f t="shared" si="386"/>
        <v>0</v>
      </c>
      <c r="DE143" s="98">
        <f t="shared" si="386"/>
        <v>0</v>
      </c>
      <c r="DF143">
        <f t="shared" si="311"/>
        <v>0.9</v>
      </c>
    </row>
    <row r="144" spans="8:134" ht="15.75">
      <c r="H144" s="64">
        <f>Registration!B39</f>
        <v>29</v>
      </c>
      <c r="I144" s="1" t="str">
        <f>Registration!C39</f>
        <v>Matt Campbell</v>
      </c>
      <c r="J144" s="98">
        <f t="shared" ref="J144:AO144" si="387">IF(ROW()=(COLUMN()+106), "-",+(COUNTIF(G3_1,$H38)*COUNTIF(G3_1,J$7))+(COUNTIF(G3_2,$H38)*COUNTIF(G3_2,J$7))+(COUNTIF(G3_3,$H38)*COUNTIF(G3_3,J$7))+(COUNTIF(G3_4,$H38)*COUNTIF(G3_4,J$7))+(COUNTIF(G3_5,$H38)*COUNTIF(G3_5,J$7))+(COUNTIF(G3_6,$H38)*COUNTIF(G3_6,J$7))+(COUNTIF(G3_7,$H38)*COUNTIF(G3_7,J$7))+(COUNTIF(G3_8,$H38)*COUNTIF(G3_8,J$7))+(COUNTIF(G3_9,$H38)*COUNTIF(G3_9,J$7))+(COUNTIF(G3_10,$H38)*COUNTIF(G3_10,J$7))+(COUNTIF(G4_1,$H38)*COUNTIF(G4_1,J$7))+(COUNTIF(G4_2,$H38)*COUNTIF(G4_2,J$7))+(COUNTIF(G4_3,$H38)*COUNTIF(G4_3,J$7))+(COUNTIF(G4_4,$H38)*COUNTIF(G4_4,J$7))+(COUNTIF(G4_5,$H38)*COUNTIF(G4_5,J$7))+(COUNTIF(G4_6,$H38)*COUNTIF(G4_6,J$7))+(COUNTIF(G4_7,$H38)*COUNTIF(G4_7,J$7))+(COUNTIF(G4_8,$H38)*COUNTIF(G4_8,J$7))+(COUNTIF(G4_9,$H38)*COUNTIF(G4_9,J$7))+(COUNTIF(G4_10,$H38)*COUNTIF(G4_10,J$7))+J262)</f>
        <v>0</v>
      </c>
      <c r="K144" s="98">
        <f t="shared" si="387"/>
        <v>1</v>
      </c>
      <c r="L144" s="98">
        <f t="shared" si="387"/>
        <v>1</v>
      </c>
      <c r="M144" s="98">
        <f t="shared" si="387"/>
        <v>1</v>
      </c>
      <c r="N144" s="98">
        <f t="shared" si="387"/>
        <v>0</v>
      </c>
      <c r="O144" s="98">
        <f t="shared" si="387"/>
        <v>0</v>
      </c>
      <c r="P144" s="98">
        <f t="shared" si="387"/>
        <v>0</v>
      </c>
      <c r="Q144" s="98">
        <f t="shared" si="387"/>
        <v>0</v>
      </c>
      <c r="R144" s="98">
        <f t="shared" si="387"/>
        <v>2</v>
      </c>
      <c r="S144" s="98">
        <f t="shared" si="387"/>
        <v>2</v>
      </c>
      <c r="T144" s="98">
        <f t="shared" si="387"/>
        <v>0</v>
      </c>
      <c r="U144" s="98">
        <f t="shared" si="387"/>
        <v>1</v>
      </c>
      <c r="V144" s="98">
        <f t="shared" si="387"/>
        <v>0</v>
      </c>
      <c r="W144" s="98">
        <f t="shared" si="387"/>
        <v>0</v>
      </c>
      <c r="X144" s="98">
        <f t="shared" si="387"/>
        <v>0</v>
      </c>
      <c r="Y144" s="98">
        <f t="shared" si="387"/>
        <v>0</v>
      </c>
      <c r="Z144" s="98">
        <f t="shared" si="387"/>
        <v>0</v>
      </c>
      <c r="AA144" s="98">
        <f t="shared" si="387"/>
        <v>0</v>
      </c>
      <c r="AB144" s="98">
        <f t="shared" si="387"/>
        <v>0</v>
      </c>
      <c r="AC144" s="98">
        <f t="shared" si="387"/>
        <v>0</v>
      </c>
      <c r="AD144" s="98">
        <f t="shared" si="387"/>
        <v>0</v>
      </c>
      <c r="AE144" s="98">
        <f t="shared" si="387"/>
        <v>0</v>
      </c>
      <c r="AF144" s="98">
        <f t="shared" si="387"/>
        <v>1</v>
      </c>
      <c r="AG144" s="98">
        <f t="shared" si="387"/>
        <v>0</v>
      </c>
      <c r="AH144" s="98">
        <f t="shared" si="387"/>
        <v>1</v>
      </c>
      <c r="AI144" s="98">
        <f t="shared" si="387"/>
        <v>0</v>
      </c>
      <c r="AJ144" s="98">
        <f t="shared" si="387"/>
        <v>1</v>
      </c>
      <c r="AK144" s="98">
        <f t="shared" si="387"/>
        <v>1</v>
      </c>
      <c r="AL144" s="98" t="str">
        <f t="shared" si="387"/>
        <v>-</v>
      </c>
      <c r="AM144" s="98">
        <f t="shared" si="387"/>
        <v>0</v>
      </c>
      <c r="AN144" s="98">
        <f t="shared" si="387"/>
        <v>0</v>
      </c>
      <c r="AO144" s="98">
        <f t="shared" si="387"/>
        <v>0</v>
      </c>
      <c r="AP144" s="98">
        <f t="shared" ref="AP144:BU144" si="388">IF(ROW()=(COLUMN()+106), "-",+(COUNTIF(G3_1,$H38)*COUNTIF(G3_1,AP$7))+(COUNTIF(G3_2,$H38)*COUNTIF(G3_2,AP$7))+(COUNTIF(G3_3,$H38)*COUNTIF(G3_3,AP$7))+(COUNTIF(G3_4,$H38)*COUNTIF(G3_4,AP$7))+(COUNTIF(G3_5,$H38)*COUNTIF(G3_5,AP$7))+(COUNTIF(G3_6,$H38)*COUNTIF(G3_6,AP$7))+(COUNTIF(G3_7,$H38)*COUNTIF(G3_7,AP$7))+(COUNTIF(G3_8,$H38)*COUNTIF(G3_8,AP$7))+(COUNTIF(G3_9,$H38)*COUNTIF(G3_9,AP$7))+(COUNTIF(G3_10,$H38)*COUNTIF(G3_10,AP$7))+(COUNTIF(G4_1,$H38)*COUNTIF(G4_1,AP$7))+(COUNTIF(G4_2,$H38)*COUNTIF(G4_2,AP$7))+(COUNTIF(G4_3,$H38)*COUNTIF(G4_3,AP$7))+(COUNTIF(G4_4,$H38)*COUNTIF(G4_4,AP$7))+(COUNTIF(G4_5,$H38)*COUNTIF(G4_5,AP$7))+(COUNTIF(G4_6,$H38)*COUNTIF(G4_6,AP$7))+(COUNTIF(G4_7,$H38)*COUNTIF(G4_7,AP$7))+(COUNTIF(G4_8,$H38)*COUNTIF(G4_8,AP$7))+(COUNTIF(G4_9,$H38)*COUNTIF(G4_9,AP$7))+(COUNTIF(G4_10,$H38)*COUNTIF(G4_10,AP$7))+AP262)</f>
        <v>0</v>
      </c>
      <c r="AQ144" s="98">
        <f t="shared" si="388"/>
        <v>0</v>
      </c>
      <c r="AR144" s="98">
        <f t="shared" si="388"/>
        <v>0</v>
      </c>
      <c r="AS144" s="98">
        <f t="shared" si="388"/>
        <v>1</v>
      </c>
      <c r="AT144" s="98">
        <f t="shared" si="388"/>
        <v>0</v>
      </c>
      <c r="AU144" s="98">
        <f t="shared" si="388"/>
        <v>0</v>
      </c>
      <c r="AV144" s="98">
        <f t="shared" si="388"/>
        <v>0</v>
      </c>
      <c r="AW144" s="98">
        <f t="shared" si="388"/>
        <v>0</v>
      </c>
      <c r="AX144" s="98">
        <f t="shared" si="388"/>
        <v>0</v>
      </c>
      <c r="AY144" s="98">
        <f t="shared" si="388"/>
        <v>0</v>
      </c>
      <c r="AZ144" s="98">
        <f t="shared" si="388"/>
        <v>0</v>
      </c>
      <c r="BA144" s="98">
        <f t="shared" si="388"/>
        <v>0</v>
      </c>
      <c r="BB144" s="98">
        <f t="shared" si="388"/>
        <v>0</v>
      </c>
      <c r="BC144" s="98">
        <f t="shared" si="388"/>
        <v>1</v>
      </c>
      <c r="BD144" s="98">
        <f t="shared" si="388"/>
        <v>0</v>
      </c>
      <c r="BE144" s="98">
        <f t="shared" si="388"/>
        <v>0</v>
      </c>
      <c r="BF144" s="98">
        <f t="shared" si="388"/>
        <v>1</v>
      </c>
      <c r="BG144" s="98">
        <f t="shared" si="388"/>
        <v>1</v>
      </c>
      <c r="BH144" s="98">
        <f t="shared" si="388"/>
        <v>0</v>
      </c>
      <c r="BI144" s="98">
        <f t="shared" si="388"/>
        <v>0</v>
      </c>
      <c r="BJ144" s="98">
        <f t="shared" si="388"/>
        <v>0</v>
      </c>
      <c r="BK144" s="98">
        <f t="shared" si="388"/>
        <v>0</v>
      </c>
      <c r="BL144" s="98">
        <f t="shared" si="388"/>
        <v>0</v>
      </c>
      <c r="BM144" s="98">
        <f t="shared" si="388"/>
        <v>0</v>
      </c>
      <c r="BN144" s="98">
        <f t="shared" si="388"/>
        <v>0</v>
      </c>
      <c r="BO144" s="98">
        <f t="shared" si="388"/>
        <v>0</v>
      </c>
      <c r="BP144" s="98">
        <f t="shared" si="388"/>
        <v>0</v>
      </c>
      <c r="BQ144" s="98">
        <f t="shared" si="388"/>
        <v>0</v>
      </c>
      <c r="BR144" s="98">
        <f t="shared" si="388"/>
        <v>0</v>
      </c>
      <c r="BS144" s="98">
        <f t="shared" si="388"/>
        <v>0</v>
      </c>
      <c r="BT144" s="98">
        <f t="shared" si="388"/>
        <v>0</v>
      </c>
      <c r="BU144" s="98">
        <f t="shared" si="388"/>
        <v>0</v>
      </c>
      <c r="BV144" s="98">
        <f t="shared" ref="BV144:DE144" si="389">IF(ROW()=(COLUMN()+106), "-",+(COUNTIF(G3_1,$H38)*COUNTIF(G3_1,BV$7))+(COUNTIF(G3_2,$H38)*COUNTIF(G3_2,BV$7))+(COUNTIF(G3_3,$H38)*COUNTIF(G3_3,BV$7))+(COUNTIF(G3_4,$H38)*COUNTIF(G3_4,BV$7))+(COUNTIF(G3_5,$H38)*COUNTIF(G3_5,BV$7))+(COUNTIF(G3_6,$H38)*COUNTIF(G3_6,BV$7))+(COUNTIF(G3_7,$H38)*COUNTIF(G3_7,BV$7))+(COUNTIF(G3_8,$H38)*COUNTIF(G3_8,BV$7))+(COUNTIF(G3_9,$H38)*COUNTIF(G3_9,BV$7))+(COUNTIF(G3_10,$H38)*COUNTIF(G3_10,BV$7))+(COUNTIF(G4_1,$H38)*COUNTIF(G4_1,BV$7))+(COUNTIF(G4_2,$H38)*COUNTIF(G4_2,BV$7))+(COUNTIF(G4_3,$H38)*COUNTIF(G4_3,BV$7))+(COUNTIF(G4_4,$H38)*COUNTIF(G4_4,BV$7))+(COUNTIF(G4_5,$H38)*COUNTIF(G4_5,BV$7))+(COUNTIF(G4_6,$H38)*COUNTIF(G4_6,BV$7))+(COUNTIF(G4_7,$H38)*COUNTIF(G4_7,BV$7))+(COUNTIF(G4_8,$H38)*COUNTIF(G4_8,BV$7))+(COUNTIF(G4_9,$H38)*COUNTIF(G4_9,BV$7))+(COUNTIF(G4_10,$H38)*COUNTIF(G4_10,BV$7))+BV262)</f>
        <v>0</v>
      </c>
      <c r="BW144" s="98">
        <f t="shared" si="389"/>
        <v>0</v>
      </c>
      <c r="BX144" s="98">
        <f t="shared" si="389"/>
        <v>0</v>
      </c>
      <c r="BY144" s="98">
        <f t="shared" si="389"/>
        <v>0</v>
      </c>
      <c r="BZ144" s="98">
        <f t="shared" si="389"/>
        <v>0</v>
      </c>
      <c r="CA144" s="98">
        <f t="shared" si="389"/>
        <v>0</v>
      </c>
      <c r="CB144" s="98">
        <f t="shared" si="389"/>
        <v>0</v>
      </c>
      <c r="CC144" s="98">
        <f t="shared" si="389"/>
        <v>0</v>
      </c>
      <c r="CD144" s="98">
        <f t="shared" si="389"/>
        <v>0</v>
      </c>
      <c r="CE144" s="98">
        <f t="shared" si="389"/>
        <v>0</v>
      </c>
      <c r="CF144" s="98">
        <f t="shared" si="389"/>
        <v>0</v>
      </c>
      <c r="CG144" s="98">
        <f t="shared" si="389"/>
        <v>0</v>
      </c>
      <c r="CH144" s="98">
        <f t="shared" si="389"/>
        <v>0</v>
      </c>
      <c r="CI144" s="98">
        <f t="shared" si="389"/>
        <v>0</v>
      </c>
      <c r="CJ144" s="98">
        <f t="shared" si="389"/>
        <v>0</v>
      </c>
      <c r="CK144" s="98">
        <f t="shared" si="389"/>
        <v>0</v>
      </c>
      <c r="CL144" s="98">
        <f t="shared" si="389"/>
        <v>0</v>
      </c>
      <c r="CM144" s="98">
        <f t="shared" si="389"/>
        <v>0</v>
      </c>
      <c r="CN144" s="98">
        <f t="shared" si="389"/>
        <v>0</v>
      </c>
      <c r="CO144" s="98">
        <f t="shared" si="389"/>
        <v>0</v>
      </c>
      <c r="CP144" s="98">
        <f t="shared" si="389"/>
        <v>0</v>
      </c>
      <c r="CQ144" s="98">
        <f t="shared" si="389"/>
        <v>0</v>
      </c>
      <c r="CR144" s="98">
        <f t="shared" si="389"/>
        <v>0</v>
      </c>
      <c r="CS144" s="98">
        <f t="shared" si="389"/>
        <v>0</v>
      </c>
      <c r="CT144" s="98">
        <f t="shared" si="389"/>
        <v>0</v>
      </c>
      <c r="CU144" s="98">
        <f t="shared" si="389"/>
        <v>0</v>
      </c>
      <c r="CV144" s="98">
        <f t="shared" si="389"/>
        <v>0</v>
      </c>
      <c r="CW144" s="98">
        <f t="shared" si="389"/>
        <v>0</v>
      </c>
      <c r="CX144" s="98">
        <f t="shared" si="389"/>
        <v>0</v>
      </c>
      <c r="CY144" s="98">
        <f t="shared" si="389"/>
        <v>0</v>
      </c>
      <c r="CZ144" s="98">
        <f t="shared" si="389"/>
        <v>0</v>
      </c>
      <c r="DA144" s="98">
        <f t="shared" si="389"/>
        <v>0</v>
      </c>
      <c r="DB144" s="98">
        <f t="shared" si="389"/>
        <v>0</v>
      </c>
      <c r="DC144" s="98">
        <f t="shared" si="389"/>
        <v>0</v>
      </c>
      <c r="DD144" s="98">
        <f t="shared" si="389"/>
        <v>0</v>
      </c>
      <c r="DE144" s="98">
        <f t="shared" si="389"/>
        <v>0</v>
      </c>
      <c r="DF144">
        <f t="shared" si="311"/>
        <v>1.4</v>
      </c>
    </row>
    <row r="145" spans="8:110" ht="15.75">
      <c r="H145" s="64">
        <f>Registration!B40</f>
        <v>30</v>
      </c>
      <c r="I145" s="1" t="str">
        <f>Registration!C40</f>
        <v>Mike Coyne</v>
      </c>
      <c r="J145" s="98">
        <f t="shared" ref="J145:AO145" si="390">IF(ROW()=(COLUMN()+106), "-",+(COUNTIF(G3_1,$H39)*COUNTIF(G3_1,J$7))+(COUNTIF(G3_2,$H39)*COUNTIF(G3_2,J$7))+(COUNTIF(G3_3,$H39)*COUNTIF(G3_3,J$7))+(COUNTIF(G3_4,$H39)*COUNTIF(G3_4,J$7))+(COUNTIF(G3_5,$H39)*COUNTIF(G3_5,J$7))+(COUNTIF(G3_6,$H39)*COUNTIF(G3_6,J$7))+(COUNTIF(G3_7,$H39)*COUNTIF(G3_7,J$7))+(COUNTIF(G3_8,$H39)*COUNTIF(G3_8,J$7))+(COUNTIF(G3_9,$H39)*COUNTIF(G3_9,J$7))+(COUNTIF(G3_10,$H39)*COUNTIF(G3_10,J$7))+(COUNTIF(G4_1,$H39)*COUNTIF(G4_1,J$7))+(COUNTIF(G4_2,$H39)*COUNTIF(G4_2,J$7))+(COUNTIF(G4_3,$H39)*COUNTIF(G4_3,J$7))+(COUNTIF(G4_4,$H39)*COUNTIF(G4_4,J$7))+(COUNTIF(G4_5,$H39)*COUNTIF(G4_5,J$7))+(COUNTIF(G4_6,$H39)*COUNTIF(G4_6,J$7))+(COUNTIF(G4_7,$H39)*COUNTIF(G4_7,J$7))+(COUNTIF(G4_8,$H39)*COUNTIF(G4_8,J$7))+(COUNTIF(G4_9,$H39)*COUNTIF(G4_9,J$7))+(COUNTIF(G4_10,$H39)*COUNTIF(G4_10,J$7))+J263)</f>
        <v>0</v>
      </c>
      <c r="K145" s="98">
        <f t="shared" si="390"/>
        <v>0</v>
      </c>
      <c r="L145" s="98">
        <f t="shared" si="390"/>
        <v>1</v>
      </c>
      <c r="M145" s="98">
        <f t="shared" si="390"/>
        <v>0</v>
      </c>
      <c r="N145" s="98">
        <f t="shared" si="390"/>
        <v>1</v>
      </c>
      <c r="O145" s="98">
        <f t="shared" si="390"/>
        <v>0</v>
      </c>
      <c r="P145" s="98">
        <f t="shared" si="390"/>
        <v>0</v>
      </c>
      <c r="Q145" s="98">
        <f t="shared" si="390"/>
        <v>0</v>
      </c>
      <c r="R145" s="98">
        <f t="shared" si="390"/>
        <v>0</v>
      </c>
      <c r="S145" s="98">
        <f t="shared" si="390"/>
        <v>0</v>
      </c>
      <c r="T145" s="98">
        <f t="shared" si="390"/>
        <v>1</v>
      </c>
      <c r="U145" s="98">
        <f t="shared" si="390"/>
        <v>1</v>
      </c>
      <c r="V145" s="98">
        <f t="shared" si="390"/>
        <v>0</v>
      </c>
      <c r="W145" s="98">
        <f t="shared" si="390"/>
        <v>0</v>
      </c>
      <c r="X145" s="98">
        <f t="shared" si="390"/>
        <v>0</v>
      </c>
      <c r="Y145" s="98">
        <f t="shared" si="390"/>
        <v>0</v>
      </c>
      <c r="Z145" s="98">
        <f t="shared" si="390"/>
        <v>0</v>
      </c>
      <c r="AA145" s="98">
        <f t="shared" si="390"/>
        <v>0</v>
      </c>
      <c r="AB145" s="98">
        <f t="shared" si="390"/>
        <v>0</v>
      </c>
      <c r="AC145" s="98">
        <f t="shared" si="390"/>
        <v>0</v>
      </c>
      <c r="AD145" s="98">
        <f t="shared" si="390"/>
        <v>0</v>
      </c>
      <c r="AE145" s="98">
        <f t="shared" si="390"/>
        <v>0</v>
      </c>
      <c r="AF145" s="98">
        <f t="shared" si="390"/>
        <v>0</v>
      </c>
      <c r="AG145" s="98">
        <f t="shared" si="390"/>
        <v>1</v>
      </c>
      <c r="AH145" s="98">
        <f t="shared" si="390"/>
        <v>0</v>
      </c>
      <c r="AI145" s="98">
        <f t="shared" si="390"/>
        <v>0</v>
      </c>
      <c r="AJ145" s="98">
        <f t="shared" si="390"/>
        <v>3</v>
      </c>
      <c r="AK145" s="98">
        <f t="shared" si="390"/>
        <v>1</v>
      </c>
      <c r="AL145" s="98">
        <f t="shared" si="390"/>
        <v>0</v>
      </c>
      <c r="AM145" s="98" t="str">
        <f t="shared" si="390"/>
        <v>-</v>
      </c>
      <c r="AN145" s="98">
        <f t="shared" si="390"/>
        <v>0</v>
      </c>
      <c r="AO145" s="98">
        <f t="shared" si="390"/>
        <v>0</v>
      </c>
      <c r="AP145" s="98">
        <f t="shared" ref="AP145:BU145" si="391">IF(ROW()=(COLUMN()+106), "-",+(COUNTIF(G3_1,$H39)*COUNTIF(G3_1,AP$7))+(COUNTIF(G3_2,$H39)*COUNTIF(G3_2,AP$7))+(COUNTIF(G3_3,$H39)*COUNTIF(G3_3,AP$7))+(COUNTIF(G3_4,$H39)*COUNTIF(G3_4,AP$7))+(COUNTIF(G3_5,$H39)*COUNTIF(G3_5,AP$7))+(COUNTIF(G3_6,$H39)*COUNTIF(G3_6,AP$7))+(COUNTIF(G3_7,$H39)*COUNTIF(G3_7,AP$7))+(COUNTIF(G3_8,$H39)*COUNTIF(G3_8,AP$7))+(COUNTIF(G3_9,$H39)*COUNTIF(G3_9,AP$7))+(COUNTIF(G3_10,$H39)*COUNTIF(G3_10,AP$7))+(COUNTIF(G4_1,$H39)*COUNTIF(G4_1,AP$7))+(COUNTIF(G4_2,$H39)*COUNTIF(G4_2,AP$7))+(COUNTIF(G4_3,$H39)*COUNTIF(G4_3,AP$7))+(COUNTIF(G4_4,$H39)*COUNTIF(G4_4,AP$7))+(COUNTIF(G4_5,$H39)*COUNTIF(G4_5,AP$7))+(COUNTIF(G4_6,$H39)*COUNTIF(G4_6,AP$7))+(COUNTIF(G4_7,$H39)*COUNTIF(G4_7,AP$7))+(COUNTIF(G4_8,$H39)*COUNTIF(G4_8,AP$7))+(COUNTIF(G4_9,$H39)*COUNTIF(G4_9,AP$7))+(COUNTIF(G4_10,$H39)*COUNTIF(G4_10,AP$7))+AP263)</f>
        <v>0</v>
      </c>
      <c r="AQ145" s="98">
        <f t="shared" si="391"/>
        <v>0</v>
      </c>
      <c r="AR145" s="98">
        <f t="shared" si="391"/>
        <v>0</v>
      </c>
      <c r="AS145" s="98">
        <f t="shared" si="391"/>
        <v>1</v>
      </c>
      <c r="AT145" s="98">
        <f t="shared" si="391"/>
        <v>0</v>
      </c>
      <c r="AU145" s="98">
        <f t="shared" si="391"/>
        <v>3</v>
      </c>
      <c r="AV145" s="98">
        <f t="shared" si="391"/>
        <v>0</v>
      </c>
      <c r="AW145" s="98">
        <f t="shared" si="391"/>
        <v>0</v>
      </c>
      <c r="AX145" s="98">
        <f t="shared" si="391"/>
        <v>0</v>
      </c>
      <c r="AY145" s="98">
        <f t="shared" si="391"/>
        <v>0</v>
      </c>
      <c r="AZ145" s="98">
        <f t="shared" si="391"/>
        <v>0</v>
      </c>
      <c r="BA145" s="98">
        <f t="shared" si="391"/>
        <v>0</v>
      </c>
      <c r="BB145" s="98">
        <f t="shared" si="391"/>
        <v>0</v>
      </c>
      <c r="BC145" s="98">
        <f t="shared" si="391"/>
        <v>1</v>
      </c>
      <c r="BD145" s="98">
        <f t="shared" si="391"/>
        <v>0</v>
      </c>
      <c r="BE145" s="98">
        <f t="shared" si="391"/>
        <v>0</v>
      </c>
      <c r="BF145" s="98">
        <f t="shared" si="391"/>
        <v>1</v>
      </c>
      <c r="BG145" s="98">
        <f t="shared" si="391"/>
        <v>1</v>
      </c>
      <c r="BH145" s="98">
        <f t="shared" si="391"/>
        <v>1</v>
      </c>
      <c r="BI145" s="98">
        <f t="shared" si="391"/>
        <v>1</v>
      </c>
      <c r="BJ145" s="98">
        <f t="shared" si="391"/>
        <v>1</v>
      </c>
      <c r="BK145" s="98">
        <f t="shared" si="391"/>
        <v>0</v>
      </c>
      <c r="BL145" s="98">
        <f t="shared" si="391"/>
        <v>0</v>
      </c>
      <c r="BM145" s="98">
        <f t="shared" si="391"/>
        <v>0</v>
      </c>
      <c r="BN145" s="98">
        <f t="shared" si="391"/>
        <v>0</v>
      </c>
      <c r="BO145" s="98">
        <f t="shared" si="391"/>
        <v>0</v>
      </c>
      <c r="BP145" s="98">
        <f t="shared" si="391"/>
        <v>0</v>
      </c>
      <c r="BQ145" s="98">
        <f t="shared" si="391"/>
        <v>0</v>
      </c>
      <c r="BR145" s="98">
        <f t="shared" si="391"/>
        <v>0</v>
      </c>
      <c r="BS145" s="98">
        <f t="shared" si="391"/>
        <v>0</v>
      </c>
      <c r="BT145" s="98">
        <f t="shared" si="391"/>
        <v>0</v>
      </c>
      <c r="BU145" s="98">
        <f t="shared" si="391"/>
        <v>0</v>
      </c>
      <c r="BV145" s="98">
        <f t="shared" ref="BV145:DE145" si="392">IF(ROW()=(COLUMN()+106), "-",+(COUNTIF(G3_1,$H39)*COUNTIF(G3_1,BV$7))+(COUNTIF(G3_2,$H39)*COUNTIF(G3_2,BV$7))+(COUNTIF(G3_3,$H39)*COUNTIF(G3_3,BV$7))+(COUNTIF(G3_4,$H39)*COUNTIF(G3_4,BV$7))+(COUNTIF(G3_5,$H39)*COUNTIF(G3_5,BV$7))+(COUNTIF(G3_6,$H39)*COUNTIF(G3_6,BV$7))+(COUNTIF(G3_7,$H39)*COUNTIF(G3_7,BV$7))+(COUNTIF(G3_8,$H39)*COUNTIF(G3_8,BV$7))+(COUNTIF(G3_9,$H39)*COUNTIF(G3_9,BV$7))+(COUNTIF(G3_10,$H39)*COUNTIF(G3_10,BV$7))+(COUNTIF(G4_1,$H39)*COUNTIF(G4_1,BV$7))+(COUNTIF(G4_2,$H39)*COUNTIF(G4_2,BV$7))+(COUNTIF(G4_3,$H39)*COUNTIF(G4_3,BV$7))+(COUNTIF(G4_4,$H39)*COUNTIF(G4_4,BV$7))+(COUNTIF(G4_5,$H39)*COUNTIF(G4_5,BV$7))+(COUNTIF(G4_6,$H39)*COUNTIF(G4_6,BV$7))+(COUNTIF(G4_7,$H39)*COUNTIF(G4_7,BV$7))+(COUNTIF(G4_8,$H39)*COUNTIF(G4_8,BV$7))+(COUNTIF(G4_9,$H39)*COUNTIF(G4_9,BV$7))+(COUNTIF(G4_10,$H39)*COUNTIF(G4_10,BV$7))+BV263)</f>
        <v>0</v>
      </c>
      <c r="BW145" s="98">
        <f t="shared" si="392"/>
        <v>0</v>
      </c>
      <c r="BX145" s="98">
        <f t="shared" si="392"/>
        <v>0</v>
      </c>
      <c r="BY145" s="98">
        <f t="shared" si="392"/>
        <v>0</v>
      </c>
      <c r="BZ145" s="98">
        <f t="shared" si="392"/>
        <v>0</v>
      </c>
      <c r="CA145" s="98">
        <f t="shared" si="392"/>
        <v>0</v>
      </c>
      <c r="CB145" s="98">
        <f t="shared" si="392"/>
        <v>0</v>
      </c>
      <c r="CC145" s="98">
        <f t="shared" si="392"/>
        <v>0</v>
      </c>
      <c r="CD145" s="98">
        <f t="shared" si="392"/>
        <v>0</v>
      </c>
      <c r="CE145" s="98">
        <f t="shared" si="392"/>
        <v>0</v>
      </c>
      <c r="CF145" s="98">
        <f t="shared" si="392"/>
        <v>0</v>
      </c>
      <c r="CG145" s="98">
        <f t="shared" si="392"/>
        <v>0</v>
      </c>
      <c r="CH145" s="98">
        <f t="shared" si="392"/>
        <v>0</v>
      </c>
      <c r="CI145" s="98">
        <f t="shared" si="392"/>
        <v>0</v>
      </c>
      <c r="CJ145" s="98">
        <f t="shared" si="392"/>
        <v>0</v>
      </c>
      <c r="CK145" s="98">
        <f t="shared" si="392"/>
        <v>0</v>
      </c>
      <c r="CL145" s="98">
        <f t="shared" si="392"/>
        <v>0</v>
      </c>
      <c r="CM145" s="98">
        <f t="shared" si="392"/>
        <v>0</v>
      </c>
      <c r="CN145" s="98">
        <f t="shared" si="392"/>
        <v>0</v>
      </c>
      <c r="CO145" s="98">
        <f t="shared" si="392"/>
        <v>0</v>
      </c>
      <c r="CP145" s="98">
        <f t="shared" si="392"/>
        <v>0</v>
      </c>
      <c r="CQ145" s="98">
        <f t="shared" si="392"/>
        <v>0</v>
      </c>
      <c r="CR145" s="98">
        <f t="shared" si="392"/>
        <v>0</v>
      </c>
      <c r="CS145" s="98">
        <f t="shared" si="392"/>
        <v>0</v>
      </c>
      <c r="CT145" s="98">
        <f t="shared" si="392"/>
        <v>0</v>
      </c>
      <c r="CU145" s="98">
        <f t="shared" si="392"/>
        <v>0</v>
      </c>
      <c r="CV145" s="98">
        <f t="shared" si="392"/>
        <v>0</v>
      </c>
      <c r="CW145" s="98">
        <f t="shared" si="392"/>
        <v>0</v>
      </c>
      <c r="CX145" s="98">
        <f t="shared" si="392"/>
        <v>0</v>
      </c>
      <c r="CY145" s="98">
        <f t="shared" si="392"/>
        <v>0</v>
      </c>
      <c r="CZ145" s="98">
        <f t="shared" si="392"/>
        <v>0</v>
      </c>
      <c r="DA145" s="98">
        <f t="shared" si="392"/>
        <v>0</v>
      </c>
      <c r="DB145" s="98">
        <f t="shared" si="392"/>
        <v>0</v>
      </c>
      <c r="DC145" s="98">
        <f t="shared" si="392"/>
        <v>0</v>
      </c>
      <c r="DD145" s="98">
        <f t="shared" si="392"/>
        <v>0</v>
      </c>
      <c r="DE145" s="98">
        <f t="shared" si="392"/>
        <v>0</v>
      </c>
      <c r="DF145">
        <f t="shared" si="311"/>
        <v>1.2</v>
      </c>
    </row>
    <row r="146" spans="8:110" ht="15.75">
      <c r="H146" s="64">
        <f>Registration!B41</f>
        <v>31</v>
      </c>
      <c r="I146" s="1" t="str">
        <f>Registration!C41</f>
        <v>Allen Hammack</v>
      </c>
      <c r="J146" s="98">
        <f t="shared" ref="J146:AO146" si="393">IF(ROW()=(COLUMN()+106), "-",+(COUNTIF(G3_1,$H40)*COUNTIF(G3_1,J$7))+(COUNTIF(G3_2,$H40)*COUNTIF(G3_2,J$7))+(COUNTIF(G3_3,$H40)*COUNTIF(G3_3,J$7))+(COUNTIF(G3_4,$H40)*COUNTIF(G3_4,J$7))+(COUNTIF(G3_5,$H40)*COUNTIF(G3_5,J$7))+(COUNTIF(G3_6,$H40)*COUNTIF(G3_6,J$7))+(COUNTIF(G3_7,$H40)*COUNTIF(G3_7,J$7))+(COUNTIF(G3_8,$H40)*COUNTIF(G3_8,J$7))+(COUNTIF(G3_9,$H40)*COUNTIF(G3_9,J$7))+(COUNTIF(G3_10,$H40)*COUNTIF(G3_10,J$7))+(COUNTIF(G4_1,$H40)*COUNTIF(G4_1,J$7))+(COUNTIF(G4_2,$H40)*COUNTIF(G4_2,J$7))+(COUNTIF(G4_3,$H40)*COUNTIF(G4_3,J$7))+(COUNTIF(G4_4,$H40)*COUNTIF(G4_4,J$7))+(COUNTIF(G4_5,$H40)*COUNTIF(G4_5,J$7))+(COUNTIF(G4_6,$H40)*COUNTIF(G4_6,J$7))+(COUNTIF(G4_7,$H40)*COUNTIF(G4_7,J$7))+(COUNTIF(G4_8,$H40)*COUNTIF(G4_8,J$7))+(COUNTIF(G4_9,$H40)*COUNTIF(G4_9,J$7))+(COUNTIF(G4_10,$H40)*COUNTIF(G4_10,J$7))+J264)</f>
        <v>0</v>
      </c>
      <c r="K146" s="98">
        <f t="shared" si="393"/>
        <v>0</v>
      </c>
      <c r="L146" s="98">
        <f t="shared" si="393"/>
        <v>0</v>
      </c>
      <c r="M146" s="98">
        <f t="shared" si="393"/>
        <v>0</v>
      </c>
      <c r="N146" s="98">
        <f t="shared" si="393"/>
        <v>0</v>
      </c>
      <c r="O146" s="98">
        <f t="shared" si="393"/>
        <v>0</v>
      </c>
      <c r="P146" s="98">
        <f t="shared" si="393"/>
        <v>0</v>
      </c>
      <c r="Q146" s="98">
        <f t="shared" si="393"/>
        <v>0</v>
      </c>
      <c r="R146" s="98">
        <f t="shared" si="393"/>
        <v>0</v>
      </c>
      <c r="S146" s="98">
        <f t="shared" si="393"/>
        <v>0</v>
      </c>
      <c r="T146" s="98">
        <f t="shared" si="393"/>
        <v>0</v>
      </c>
      <c r="U146" s="98">
        <f t="shared" si="393"/>
        <v>0</v>
      </c>
      <c r="V146" s="98">
        <f t="shared" si="393"/>
        <v>0</v>
      </c>
      <c r="W146" s="98">
        <f t="shared" si="393"/>
        <v>0</v>
      </c>
      <c r="X146" s="98">
        <f t="shared" si="393"/>
        <v>0</v>
      </c>
      <c r="Y146" s="98">
        <f t="shared" si="393"/>
        <v>0</v>
      </c>
      <c r="Z146" s="98">
        <f t="shared" si="393"/>
        <v>0</v>
      </c>
      <c r="AA146" s="98">
        <f t="shared" si="393"/>
        <v>0</v>
      </c>
      <c r="AB146" s="98">
        <f t="shared" si="393"/>
        <v>0</v>
      </c>
      <c r="AC146" s="98">
        <f t="shared" si="393"/>
        <v>0</v>
      </c>
      <c r="AD146" s="98">
        <f t="shared" si="393"/>
        <v>0</v>
      </c>
      <c r="AE146" s="98">
        <f t="shared" si="393"/>
        <v>0</v>
      </c>
      <c r="AF146" s="98">
        <f t="shared" si="393"/>
        <v>0</v>
      </c>
      <c r="AG146" s="98">
        <f t="shared" si="393"/>
        <v>0</v>
      </c>
      <c r="AH146" s="98">
        <f t="shared" si="393"/>
        <v>0</v>
      </c>
      <c r="AI146" s="98">
        <f t="shared" si="393"/>
        <v>0</v>
      </c>
      <c r="AJ146" s="98">
        <f t="shared" si="393"/>
        <v>0</v>
      </c>
      <c r="AK146" s="98">
        <f t="shared" si="393"/>
        <v>0</v>
      </c>
      <c r="AL146" s="98">
        <f t="shared" si="393"/>
        <v>0</v>
      </c>
      <c r="AM146" s="98">
        <f t="shared" si="393"/>
        <v>0</v>
      </c>
      <c r="AN146" s="98" t="str">
        <f t="shared" si="393"/>
        <v>-</v>
      </c>
      <c r="AO146" s="98">
        <f t="shared" si="393"/>
        <v>0</v>
      </c>
      <c r="AP146" s="98">
        <f t="shared" ref="AP146:BU146" si="394">IF(ROW()=(COLUMN()+106), "-",+(COUNTIF(G3_1,$H40)*COUNTIF(G3_1,AP$7))+(COUNTIF(G3_2,$H40)*COUNTIF(G3_2,AP$7))+(COUNTIF(G3_3,$H40)*COUNTIF(G3_3,AP$7))+(COUNTIF(G3_4,$H40)*COUNTIF(G3_4,AP$7))+(COUNTIF(G3_5,$H40)*COUNTIF(G3_5,AP$7))+(COUNTIF(G3_6,$H40)*COUNTIF(G3_6,AP$7))+(COUNTIF(G3_7,$H40)*COUNTIF(G3_7,AP$7))+(COUNTIF(G3_8,$H40)*COUNTIF(G3_8,AP$7))+(COUNTIF(G3_9,$H40)*COUNTIF(G3_9,AP$7))+(COUNTIF(G3_10,$H40)*COUNTIF(G3_10,AP$7))+(COUNTIF(G4_1,$H40)*COUNTIF(G4_1,AP$7))+(COUNTIF(G4_2,$H40)*COUNTIF(G4_2,AP$7))+(COUNTIF(G4_3,$H40)*COUNTIF(G4_3,AP$7))+(COUNTIF(G4_4,$H40)*COUNTIF(G4_4,AP$7))+(COUNTIF(G4_5,$H40)*COUNTIF(G4_5,AP$7))+(COUNTIF(G4_6,$H40)*COUNTIF(G4_6,AP$7))+(COUNTIF(G4_7,$H40)*COUNTIF(G4_7,AP$7))+(COUNTIF(G4_8,$H40)*COUNTIF(G4_8,AP$7))+(COUNTIF(G4_9,$H40)*COUNTIF(G4_9,AP$7))+(COUNTIF(G4_10,$H40)*COUNTIF(G4_10,AP$7))+AP264)</f>
        <v>0</v>
      </c>
      <c r="AQ146" s="98">
        <f t="shared" si="394"/>
        <v>0</v>
      </c>
      <c r="AR146" s="98">
        <f t="shared" si="394"/>
        <v>0</v>
      </c>
      <c r="AS146" s="98">
        <f t="shared" si="394"/>
        <v>0</v>
      </c>
      <c r="AT146" s="98">
        <f t="shared" si="394"/>
        <v>0</v>
      </c>
      <c r="AU146" s="98">
        <f t="shared" si="394"/>
        <v>0</v>
      </c>
      <c r="AV146" s="98">
        <f t="shared" si="394"/>
        <v>0</v>
      </c>
      <c r="AW146" s="98">
        <f t="shared" si="394"/>
        <v>0</v>
      </c>
      <c r="AX146" s="98">
        <f t="shared" si="394"/>
        <v>0</v>
      </c>
      <c r="AY146" s="98">
        <f t="shared" si="394"/>
        <v>0</v>
      </c>
      <c r="AZ146" s="98">
        <f t="shared" si="394"/>
        <v>0</v>
      </c>
      <c r="BA146" s="98">
        <f t="shared" si="394"/>
        <v>0</v>
      </c>
      <c r="BB146" s="98">
        <f t="shared" si="394"/>
        <v>0</v>
      </c>
      <c r="BC146" s="98">
        <f t="shared" si="394"/>
        <v>0</v>
      </c>
      <c r="BD146" s="98">
        <f t="shared" si="394"/>
        <v>0</v>
      </c>
      <c r="BE146" s="98">
        <f t="shared" si="394"/>
        <v>0</v>
      </c>
      <c r="BF146" s="98">
        <f t="shared" si="394"/>
        <v>0</v>
      </c>
      <c r="BG146" s="98">
        <f t="shared" si="394"/>
        <v>0</v>
      </c>
      <c r="BH146" s="98">
        <f t="shared" si="394"/>
        <v>0</v>
      </c>
      <c r="BI146" s="98">
        <f t="shared" si="394"/>
        <v>0</v>
      </c>
      <c r="BJ146" s="98">
        <f t="shared" si="394"/>
        <v>0</v>
      </c>
      <c r="BK146" s="98">
        <f t="shared" si="394"/>
        <v>0</v>
      </c>
      <c r="BL146" s="98">
        <f t="shared" si="394"/>
        <v>0</v>
      </c>
      <c r="BM146" s="98">
        <f t="shared" si="394"/>
        <v>0</v>
      </c>
      <c r="BN146" s="98">
        <f t="shared" si="394"/>
        <v>0</v>
      </c>
      <c r="BO146" s="98">
        <f t="shared" si="394"/>
        <v>0</v>
      </c>
      <c r="BP146" s="98">
        <f t="shared" si="394"/>
        <v>0</v>
      </c>
      <c r="BQ146" s="98">
        <f t="shared" si="394"/>
        <v>0</v>
      </c>
      <c r="BR146" s="98">
        <f t="shared" si="394"/>
        <v>0</v>
      </c>
      <c r="BS146" s="98">
        <f t="shared" si="394"/>
        <v>0</v>
      </c>
      <c r="BT146" s="98">
        <f t="shared" si="394"/>
        <v>0</v>
      </c>
      <c r="BU146" s="98">
        <f t="shared" si="394"/>
        <v>0</v>
      </c>
      <c r="BV146" s="98">
        <f t="shared" ref="BV146:DE146" si="395">IF(ROW()=(COLUMN()+106), "-",+(COUNTIF(G3_1,$H40)*COUNTIF(G3_1,BV$7))+(COUNTIF(G3_2,$H40)*COUNTIF(G3_2,BV$7))+(COUNTIF(G3_3,$H40)*COUNTIF(G3_3,BV$7))+(COUNTIF(G3_4,$H40)*COUNTIF(G3_4,BV$7))+(COUNTIF(G3_5,$H40)*COUNTIF(G3_5,BV$7))+(COUNTIF(G3_6,$H40)*COUNTIF(G3_6,BV$7))+(COUNTIF(G3_7,$H40)*COUNTIF(G3_7,BV$7))+(COUNTIF(G3_8,$H40)*COUNTIF(G3_8,BV$7))+(COUNTIF(G3_9,$H40)*COUNTIF(G3_9,BV$7))+(COUNTIF(G3_10,$H40)*COUNTIF(G3_10,BV$7))+(COUNTIF(G4_1,$H40)*COUNTIF(G4_1,BV$7))+(COUNTIF(G4_2,$H40)*COUNTIF(G4_2,BV$7))+(COUNTIF(G4_3,$H40)*COUNTIF(G4_3,BV$7))+(COUNTIF(G4_4,$H40)*COUNTIF(G4_4,BV$7))+(COUNTIF(G4_5,$H40)*COUNTIF(G4_5,BV$7))+(COUNTIF(G4_6,$H40)*COUNTIF(G4_6,BV$7))+(COUNTIF(G4_7,$H40)*COUNTIF(G4_7,BV$7))+(COUNTIF(G4_8,$H40)*COUNTIF(G4_8,BV$7))+(COUNTIF(G4_9,$H40)*COUNTIF(G4_9,BV$7))+(COUNTIF(G4_10,$H40)*COUNTIF(G4_10,BV$7))+BV264)</f>
        <v>0</v>
      </c>
      <c r="BW146" s="98">
        <f t="shared" si="395"/>
        <v>0</v>
      </c>
      <c r="BX146" s="98">
        <f t="shared" si="395"/>
        <v>0</v>
      </c>
      <c r="BY146" s="98">
        <f t="shared" si="395"/>
        <v>0</v>
      </c>
      <c r="BZ146" s="98">
        <f t="shared" si="395"/>
        <v>0</v>
      </c>
      <c r="CA146" s="98">
        <f t="shared" si="395"/>
        <v>0</v>
      </c>
      <c r="CB146" s="98">
        <f t="shared" si="395"/>
        <v>0</v>
      </c>
      <c r="CC146" s="98">
        <f t="shared" si="395"/>
        <v>0</v>
      </c>
      <c r="CD146" s="98">
        <f t="shared" si="395"/>
        <v>0</v>
      </c>
      <c r="CE146" s="98">
        <f t="shared" si="395"/>
        <v>0</v>
      </c>
      <c r="CF146" s="98">
        <f t="shared" si="395"/>
        <v>0</v>
      </c>
      <c r="CG146" s="98">
        <f t="shared" si="395"/>
        <v>0</v>
      </c>
      <c r="CH146" s="98">
        <f t="shared" si="395"/>
        <v>0</v>
      </c>
      <c r="CI146" s="98">
        <f t="shared" si="395"/>
        <v>0</v>
      </c>
      <c r="CJ146" s="98">
        <f t="shared" si="395"/>
        <v>0</v>
      </c>
      <c r="CK146" s="98">
        <f t="shared" si="395"/>
        <v>0</v>
      </c>
      <c r="CL146" s="98">
        <f t="shared" si="395"/>
        <v>0</v>
      </c>
      <c r="CM146" s="98">
        <f t="shared" si="395"/>
        <v>0</v>
      </c>
      <c r="CN146" s="98">
        <f t="shared" si="395"/>
        <v>0</v>
      </c>
      <c r="CO146" s="98">
        <f t="shared" si="395"/>
        <v>0</v>
      </c>
      <c r="CP146" s="98">
        <f t="shared" si="395"/>
        <v>0</v>
      </c>
      <c r="CQ146" s="98">
        <f t="shared" si="395"/>
        <v>0</v>
      </c>
      <c r="CR146" s="98">
        <f t="shared" si="395"/>
        <v>0</v>
      </c>
      <c r="CS146" s="98">
        <f t="shared" si="395"/>
        <v>0</v>
      </c>
      <c r="CT146" s="98">
        <f t="shared" si="395"/>
        <v>0</v>
      </c>
      <c r="CU146" s="98">
        <f t="shared" si="395"/>
        <v>0</v>
      </c>
      <c r="CV146" s="98">
        <f t="shared" si="395"/>
        <v>0</v>
      </c>
      <c r="CW146" s="98">
        <f t="shared" si="395"/>
        <v>0</v>
      </c>
      <c r="CX146" s="98">
        <f t="shared" si="395"/>
        <v>0</v>
      </c>
      <c r="CY146" s="98">
        <f t="shared" si="395"/>
        <v>0</v>
      </c>
      <c r="CZ146" s="98">
        <f t="shared" si="395"/>
        <v>0</v>
      </c>
      <c r="DA146" s="98">
        <f t="shared" si="395"/>
        <v>0</v>
      </c>
      <c r="DB146" s="98">
        <f t="shared" si="395"/>
        <v>0</v>
      </c>
      <c r="DC146" s="98">
        <f t="shared" si="395"/>
        <v>0</v>
      </c>
      <c r="DD146" s="98">
        <f t="shared" si="395"/>
        <v>0</v>
      </c>
      <c r="DE146" s="98">
        <f t="shared" si="395"/>
        <v>0</v>
      </c>
      <c r="DF146">
        <f t="shared" si="311"/>
        <v>0</v>
      </c>
    </row>
    <row r="147" spans="8:110" ht="15.75">
      <c r="H147" s="64">
        <f>Registration!B42</f>
        <v>32</v>
      </c>
      <c r="I147" s="1" t="str">
        <f>Registration!C42</f>
        <v>Rick Conrad</v>
      </c>
      <c r="J147" s="98">
        <f t="shared" ref="J147:AO147" si="396">IF(ROW()=(COLUMN()+106), "-",+(COUNTIF(G3_1,$H41)*COUNTIF(G3_1,J$7))+(COUNTIF(G3_2,$H41)*COUNTIF(G3_2,J$7))+(COUNTIF(G3_3,$H41)*COUNTIF(G3_3,J$7))+(COUNTIF(G3_4,$H41)*COUNTIF(G3_4,J$7))+(COUNTIF(G3_5,$H41)*COUNTIF(G3_5,J$7))+(COUNTIF(G3_6,$H41)*COUNTIF(G3_6,J$7))+(COUNTIF(G3_7,$H41)*COUNTIF(G3_7,J$7))+(COUNTIF(G3_8,$H41)*COUNTIF(G3_8,J$7))+(COUNTIF(G3_9,$H41)*COUNTIF(G3_9,J$7))+(COUNTIF(G3_10,$H41)*COUNTIF(G3_10,J$7))+(COUNTIF(G4_1,$H41)*COUNTIF(G4_1,J$7))+(COUNTIF(G4_2,$H41)*COUNTIF(G4_2,J$7))+(COUNTIF(G4_3,$H41)*COUNTIF(G4_3,J$7))+(COUNTIF(G4_4,$H41)*COUNTIF(G4_4,J$7))+(COUNTIF(G4_5,$H41)*COUNTIF(G4_5,J$7))+(COUNTIF(G4_6,$H41)*COUNTIF(G4_6,J$7))+(COUNTIF(G4_7,$H41)*COUNTIF(G4_7,J$7))+(COUNTIF(G4_8,$H41)*COUNTIF(G4_8,J$7))+(COUNTIF(G4_9,$H41)*COUNTIF(G4_9,J$7))+(COUNTIF(G4_10,$H41)*COUNTIF(G4_10,J$7))+J265)</f>
        <v>0</v>
      </c>
      <c r="K147" s="98">
        <f t="shared" si="396"/>
        <v>0</v>
      </c>
      <c r="L147" s="98">
        <f t="shared" si="396"/>
        <v>0</v>
      </c>
      <c r="M147" s="98">
        <f t="shared" si="396"/>
        <v>0</v>
      </c>
      <c r="N147" s="98">
        <f t="shared" si="396"/>
        <v>0</v>
      </c>
      <c r="O147" s="98">
        <f t="shared" si="396"/>
        <v>0</v>
      </c>
      <c r="P147" s="98">
        <f t="shared" si="396"/>
        <v>0</v>
      </c>
      <c r="Q147" s="98">
        <f t="shared" si="396"/>
        <v>0</v>
      </c>
      <c r="R147" s="98">
        <f t="shared" si="396"/>
        <v>0</v>
      </c>
      <c r="S147" s="98">
        <f t="shared" si="396"/>
        <v>0</v>
      </c>
      <c r="T147" s="98">
        <f t="shared" si="396"/>
        <v>0</v>
      </c>
      <c r="U147" s="98">
        <f t="shared" si="396"/>
        <v>0</v>
      </c>
      <c r="V147" s="98">
        <f t="shared" si="396"/>
        <v>0</v>
      </c>
      <c r="W147" s="98">
        <f t="shared" si="396"/>
        <v>0</v>
      </c>
      <c r="X147" s="98">
        <f t="shared" si="396"/>
        <v>0</v>
      </c>
      <c r="Y147" s="98">
        <f t="shared" si="396"/>
        <v>0</v>
      </c>
      <c r="Z147" s="98">
        <f t="shared" si="396"/>
        <v>0</v>
      </c>
      <c r="AA147" s="98">
        <f t="shared" si="396"/>
        <v>0</v>
      </c>
      <c r="AB147" s="98">
        <f t="shared" si="396"/>
        <v>0</v>
      </c>
      <c r="AC147" s="98">
        <f t="shared" si="396"/>
        <v>0</v>
      </c>
      <c r="AD147" s="98">
        <f t="shared" si="396"/>
        <v>0</v>
      </c>
      <c r="AE147" s="98">
        <f t="shared" si="396"/>
        <v>0</v>
      </c>
      <c r="AF147" s="98">
        <f t="shared" si="396"/>
        <v>0</v>
      </c>
      <c r="AG147" s="98">
        <f t="shared" si="396"/>
        <v>0</v>
      </c>
      <c r="AH147" s="98">
        <f t="shared" si="396"/>
        <v>0</v>
      </c>
      <c r="AI147" s="98">
        <f t="shared" si="396"/>
        <v>0</v>
      </c>
      <c r="AJ147" s="98">
        <f t="shared" si="396"/>
        <v>0</v>
      </c>
      <c r="AK147" s="98">
        <f t="shared" si="396"/>
        <v>0</v>
      </c>
      <c r="AL147" s="98">
        <f t="shared" si="396"/>
        <v>0</v>
      </c>
      <c r="AM147" s="98">
        <f t="shared" si="396"/>
        <v>0</v>
      </c>
      <c r="AN147" s="98">
        <f t="shared" si="396"/>
        <v>0</v>
      </c>
      <c r="AO147" s="98" t="str">
        <f t="shared" si="396"/>
        <v>-</v>
      </c>
      <c r="AP147" s="98">
        <f t="shared" ref="AP147:BU147" si="397">IF(ROW()=(COLUMN()+106), "-",+(COUNTIF(G3_1,$H41)*COUNTIF(G3_1,AP$7))+(COUNTIF(G3_2,$H41)*COUNTIF(G3_2,AP$7))+(COUNTIF(G3_3,$H41)*COUNTIF(G3_3,AP$7))+(COUNTIF(G3_4,$H41)*COUNTIF(G3_4,AP$7))+(COUNTIF(G3_5,$H41)*COUNTIF(G3_5,AP$7))+(COUNTIF(G3_6,$H41)*COUNTIF(G3_6,AP$7))+(COUNTIF(G3_7,$H41)*COUNTIF(G3_7,AP$7))+(COUNTIF(G3_8,$H41)*COUNTIF(G3_8,AP$7))+(COUNTIF(G3_9,$H41)*COUNTIF(G3_9,AP$7))+(COUNTIF(G3_10,$H41)*COUNTIF(G3_10,AP$7))+(COUNTIF(G4_1,$H41)*COUNTIF(G4_1,AP$7))+(COUNTIF(G4_2,$H41)*COUNTIF(G4_2,AP$7))+(COUNTIF(G4_3,$H41)*COUNTIF(G4_3,AP$7))+(COUNTIF(G4_4,$H41)*COUNTIF(G4_4,AP$7))+(COUNTIF(G4_5,$H41)*COUNTIF(G4_5,AP$7))+(COUNTIF(G4_6,$H41)*COUNTIF(G4_6,AP$7))+(COUNTIF(G4_7,$H41)*COUNTIF(G4_7,AP$7))+(COUNTIF(G4_8,$H41)*COUNTIF(G4_8,AP$7))+(COUNTIF(G4_9,$H41)*COUNTIF(G4_9,AP$7))+(COUNTIF(G4_10,$H41)*COUNTIF(G4_10,AP$7))+AP265)</f>
        <v>0</v>
      </c>
      <c r="AQ147" s="98">
        <f t="shared" si="397"/>
        <v>0</v>
      </c>
      <c r="AR147" s="98">
        <f t="shared" si="397"/>
        <v>0</v>
      </c>
      <c r="AS147" s="98">
        <f t="shared" si="397"/>
        <v>0</v>
      </c>
      <c r="AT147" s="98">
        <f t="shared" si="397"/>
        <v>0</v>
      </c>
      <c r="AU147" s="98">
        <f t="shared" si="397"/>
        <v>0</v>
      </c>
      <c r="AV147" s="98">
        <f t="shared" si="397"/>
        <v>0</v>
      </c>
      <c r="AW147" s="98">
        <f t="shared" si="397"/>
        <v>0</v>
      </c>
      <c r="AX147" s="98">
        <f t="shared" si="397"/>
        <v>0</v>
      </c>
      <c r="AY147" s="98">
        <f t="shared" si="397"/>
        <v>0</v>
      </c>
      <c r="AZ147" s="98">
        <f t="shared" si="397"/>
        <v>0</v>
      </c>
      <c r="BA147" s="98">
        <f t="shared" si="397"/>
        <v>0</v>
      </c>
      <c r="BB147" s="98">
        <f t="shared" si="397"/>
        <v>0</v>
      </c>
      <c r="BC147" s="98">
        <f t="shared" si="397"/>
        <v>0</v>
      </c>
      <c r="BD147" s="98">
        <f t="shared" si="397"/>
        <v>0</v>
      </c>
      <c r="BE147" s="98">
        <f t="shared" si="397"/>
        <v>0</v>
      </c>
      <c r="BF147" s="98">
        <f t="shared" si="397"/>
        <v>0</v>
      </c>
      <c r="BG147" s="98">
        <f t="shared" si="397"/>
        <v>0</v>
      </c>
      <c r="BH147" s="98">
        <f t="shared" si="397"/>
        <v>0</v>
      </c>
      <c r="BI147" s="98">
        <f t="shared" si="397"/>
        <v>0</v>
      </c>
      <c r="BJ147" s="98">
        <f t="shared" si="397"/>
        <v>0</v>
      </c>
      <c r="BK147" s="98">
        <f t="shared" si="397"/>
        <v>0</v>
      </c>
      <c r="BL147" s="98">
        <f t="shared" si="397"/>
        <v>0</v>
      </c>
      <c r="BM147" s="98">
        <f t="shared" si="397"/>
        <v>0</v>
      </c>
      <c r="BN147" s="98">
        <f t="shared" si="397"/>
        <v>0</v>
      </c>
      <c r="BO147" s="98">
        <f t="shared" si="397"/>
        <v>0</v>
      </c>
      <c r="BP147" s="98">
        <f t="shared" si="397"/>
        <v>0</v>
      </c>
      <c r="BQ147" s="98">
        <f t="shared" si="397"/>
        <v>0</v>
      </c>
      <c r="BR147" s="98">
        <f t="shared" si="397"/>
        <v>0</v>
      </c>
      <c r="BS147" s="98">
        <f t="shared" si="397"/>
        <v>0</v>
      </c>
      <c r="BT147" s="98">
        <f t="shared" si="397"/>
        <v>0</v>
      </c>
      <c r="BU147" s="98">
        <f t="shared" si="397"/>
        <v>0</v>
      </c>
      <c r="BV147" s="98">
        <f t="shared" ref="BV147:DE147" si="398">IF(ROW()=(COLUMN()+106), "-",+(COUNTIF(G3_1,$H41)*COUNTIF(G3_1,BV$7))+(COUNTIF(G3_2,$H41)*COUNTIF(G3_2,BV$7))+(COUNTIF(G3_3,$H41)*COUNTIF(G3_3,BV$7))+(COUNTIF(G3_4,$H41)*COUNTIF(G3_4,BV$7))+(COUNTIF(G3_5,$H41)*COUNTIF(G3_5,BV$7))+(COUNTIF(G3_6,$H41)*COUNTIF(G3_6,BV$7))+(COUNTIF(G3_7,$H41)*COUNTIF(G3_7,BV$7))+(COUNTIF(G3_8,$H41)*COUNTIF(G3_8,BV$7))+(COUNTIF(G3_9,$H41)*COUNTIF(G3_9,BV$7))+(COUNTIF(G3_10,$H41)*COUNTIF(G3_10,BV$7))+(COUNTIF(G4_1,$H41)*COUNTIF(G4_1,BV$7))+(COUNTIF(G4_2,$H41)*COUNTIF(G4_2,BV$7))+(COUNTIF(G4_3,$H41)*COUNTIF(G4_3,BV$7))+(COUNTIF(G4_4,$H41)*COUNTIF(G4_4,BV$7))+(COUNTIF(G4_5,$H41)*COUNTIF(G4_5,BV$7))+(COUNTIF(G4_6,$H41)*COUNTIF(G4_6,BV$7))+(COUNTIF(G4_7,$H41)*COUNTIF(G4_7,BV$7))+(COUNTIF(G4_8,$H41)*COUNTIF(G4_8,BV$7))+(COUNTIF(G4_9,$H41)*COUNTIF(G4_9,BV$7))+(COUNTIF(G4_10,$H41)*COUNTIF(G4_10,BV$7))+BV265)</f>
        <v>0</v>
      </c>
      <c r="BW147" s="98">
        <f t="shared" si="398"/>
        <v>0</v>
      </c>
      <c r="BX147" s="98">
        <f t="shared" si="398"/>
        <v>0</v>
      </c>
      <c r="BY147" s="98">
        <f t="shared" si="398"/>
        <v>0</v>
      </c>
      <c r="BZ147" s="98">
        <f t="shared" si="398"/>
        <v>0</v>
      </c>
      <c r="CA147" s="98">
        <f t="shared" si="398"/>
        <v>0</v>
      </c>
      <c r="CB147" s="98">
        <f t="shared" si="398"/>
        <v>0</v>
      </c>
      <c r="CC147" s="98">
        <f t="shared" si="398"/>
        <v>0</v>
      </c>
      <c r="CD147" s="98">
        <f t="shared" si="398"/>
        <v>0</v>
      </c>
      <c r="CE147" s="98">
        <f t="shared" si="398"/>
        <v>0</v>
      </c>
      <c r="CF147" s="98">
        <f t="shared" si="398"/>
        <v>0</v>
      </c>
      <c r="CG147" s="98">
        <f t="shared" si="398"/>
        <v>0</v>
      </c>
      <c r="CH147" s="98">
        <f t="shared" si="398"/>
        <v>0</v>
      </c>
      <c r="CI147" s="98">
        <f t="shared" si="398"/>
        <v>0</v>
      </c>
      <c r="CJ147" s="98">
        <f t="shared" si="398"/>
        <v>0</v>
      </c>
      <c r="CK147" s="98">
        <f t="shared" si="398"/>
        <v>0</v>
      </c>
      <c r="CL147" s="98">
        <f t="shared" si="398"/>
        <v>0</v>
      </c>
      <c r="CM147" s="98">
        <f t="shared" si="398"/>
        <v>0</v>
      </c>
      <c r="CN147" s="98">
        <f t="shared" si="398"/>
        <v>0</v>
      </c>
      <c r="CO147" s="98">
        <f t="shared" si="398"/>
        <v>0</v>
      </c>
      <c r="CP147" s="98">
        <f t="shared" si="398"/>
        <v>0</v>
      </c>
      <c r="CQ147" s="98">
        <f t="shared" si="398"/>
        <v>0</v>
      </c>
      <c r="CR147" s="98">
        <f t="shared" si="398"/>
        <v>0</v>
      </c>
      <c r="CS147" s="98">
        <f t="shared" si="398"/>
        <v>0</v>
      </c>
      <c r="CT147" s="98">
        <f t="shared" si="398"/>
        <v>0</v>
      </c>
      <c r="CU147" s="98">
        <f t="shared" si="398"/>
        <v>0</v>
      </c>
      <c r="CV147" s="98">
        <f t="shared" si="398"/>
        <v>0</v>
      </c>
      <c r="CW147" s="98">
        <f t="shared" si="398"/>
        <v>0</v>
      </c>
      <c r="CX147" s="98">
        <f t="shared" si="398"/>
        <v>0</v>
      </c>
      <c r="CY147" s="98">
        <f t="shared" si="398"/>
        <v>0</v>
      </c>
      <c r="CZ147" s="98">
        <f t="shared" si="398"/>
        <v>0</v>
      </c>
      <c r="DA147" s="98">
        <f t="shared" si="398"/>
        <v>0</v>
      </c>
      <c r="DB147" s="98">
        <f t="shared" si="398"/>
        <v>0</v>
      </c>
      <c r="DC147" s="98">
        <f t="shared" si="398"/>
        <v>0</v>
      </c>
      <c r="DD147" s="98">
        <f t="shared" si="398"/>
        <v>0</v>
      </c>
      <c r="DE147" s="98">
        <f t="shared" si="398"/>
        <v>0</v>
      </c>
      <c r="DF147">
        <f t="shared" si="311"/>
        <v>0</v>
      </c>
    </row>
    <row r="148" spans="8:110" ht="15.75">
      <c r="H148" s="64">
        <f>Registration!B43</f>
        <v>33</v>
      </c>
      <c r="I148" s="1" t="str">
        <f>Registration!C43</f>
        <v>Tim Hardwick</v>
      </c>
      <c r="J148" s="98">
        <f t="shared" ref="J148:AO148" si="399">IF(ROW()=(COLUMN()+106), "-",+(COUNTIF(G3_1,$H42)*COUNTIF(G3_1,J$7))+(COUNTIF(G3_2,$H42)*COUNTIF(G3_2,J$7))+(COUNTIF(G3_3,$H42)*COUNTIF(G3_3,J$7))+(COUNTIF(G3_4,$H42)*COUNTIF(G3_4,J$7))+(COUNTIF(G3_5,$H42)*COUNTIF(G3_5,J$7))+(COUNTIF(G3_6,$H42)*COUNTIF(G3_6,J$7))+(COUNTIF(G3_7,$H42)*COUNTIF(G3_7,J$7))+(COUNTIF(G3_8,$H42)*COUNTIF(G3_8,J$7))+(COUNTIF(G3_9,$H42)*COUNTIF(G3_9,J$7))+(COUNTIF(G3_10,$H42)*COUNTIF(G3_10,J$7))+(COUNTIF(G4_1,$H42)*COUNTIF(G4_1,J$7))+(COUNTIF(G4_2,$H42)*COUNTIF(G4_2,J$7))+(COUNTIF(G4_3,$H42)*COUNTIF(G4_3,J$7))+(COUNTIF(G4_4,$H42)*COUNTIF(G4_4,J$7))+(COUNTIF(G4_5,$H42)*COUNTIF(G4_5,J$7))+(COUNTIF(G4_6,$H42)*COUNTIF(G4_6,J$7))+(COUNTIF(G4_7,$H42)*COUNTIF(G4_7,J$7))+(COUNTIF(G4_8,$H42)*COUNTIF(G4_8,J$7))+(COUNTIF(G4_9,$H42)*COUNTIF(G4_9,J$7))+(COUNTIF(G4_10,$H42)*COUNTIF(G4_10,J$7))+J266)</f>
        <v>0</v>
      </c>
      <c r="K148" s="98">
        <f t="shared" si="399"/>
        <v>0</v>
      </c>
      <c r="L148" s="98">
        <f t="shared" si="399"/>
        <v>0</v>
      </c>
      <c r="M148" s="98">
        <f t="shared" si="399"/>
        <v>0</v>
      </c>
      <c r="N148" s="98">
        <f t="shared" si="399"/>
        <v>0</v>
      </c>
      <c r="O148" s="98">
        <f t="shared" si="399"/>
        <v>0</v>
      </c>
      <c r="P148" s="98">
        <f t="shared" si="399"/>
        <v>0</v>
      </c>
      <c r="Q148" s="98">
        <f t="shared" si="399"/>
        <v>2</v>
      </c>
      <c r="R148" s="98">
        <f t="shared" si="399"/>
        <v>1</v>
      </c>
      <c r="S148" s="98">
        <f t="shared" si="399"/>
        <v>0</v>
      </c>
      <c r="T148" s="98">
        <f t="shared" si="399"/>
        <v>0</v>
      </c>
      <c r="U148" s="98">
        <f t="shared" si="399"/>
        <v>0</v>
      </c>
      <c r="V148" s="98">
        <f t="shared" si="399"/>
        <v>0</v>
      </c>
      <c r="W148" s="98">
        <f t="shared" si="399"/>
        <v>0</v>
      </c>
      <c r="X148" s="98">
        <f t="shared" si="399"/>
        <v>1</v>
      </c>
      <c r="Y148" s="98">
        <f t="shared" si="399"/>
        <v>0</v>
      </c>
      <c r="Z148" s="98">
        <f t="shared" si="399"/>
        <v>0</v>
      </c>
      <c r="AA148" s="98">
        <f t="shared" si="399"/>
        <v>0</v>
      </c>
      <c r="AB148" s="98">
        <f t="shared" si="399"/>
        <v>0</v>
      </c>
      <c r="AC148" s="98">
        <f t="shared" si="399"/>
        <v>0</v>
      </c>
      <c r="AD148" s="98">
        <f t="shared" si="399"/>
        <v>0</v>
      </c>
      <c r="AE148" s="98">
        <f t="shared" si="399"/>
        <v>0</v>
      </c>
      <c r="AF148" s="98">
        <f t="shared" si="399"/>
        <v>1</v>
      </c>
      <c r="AG148" s="98">
        <f t="shared" si="399"/>
        <v>0</v>
      </c>
      <c r="AH148" s="98">
        <f t="shared" si="399"/>
        <v>0</v>
      </c>
      <c r="AI148" s="98">
        <f t="shared" si="399"/>
        <v>0</v>
      </c>
      <c r="AJ148" s="98">
        <f t="shared" si="399"/>
        <v>0</v>
      </c>
      <c r="AK148" s="98">
        <f t="shared" si="399"/>
        <v>0</v>
      </c>
      <c r="AL148" s="98">
        <f t="shared" si="399"/>
        <v>0</v>
      </c>
      <c r="AM148" s="98">
        <f t="shared" si="399"/>
        <v>0</v>
      </c>
      <c r="AN148" s="98">
        <f t="shared" si="399"/>
        <v>0</v>
      </c>
      <c r="AO148" s="98">
        <f t="shared" si="399"/>
        <v>0</v>
      </c>
      <c r="AP148" s="98" t="str">
        <f t="shared" ref="AP148:BU148" si="400">IF(ROW()=(COLUMN()+106), "-",+(COUNTIF(G3_1,$H42)*COUNTIF(G3_1,AP$7))+(COUNTIF(G3_2,$H42)*COUNTIF(G3_2,AP$7))+(COUNTIF(G3_3,$H42)*COUNTIF(G3_3,AP$7))+(COUNTIF(G3_4,$H42)*COUNTIF(G3_4,AP$7))+(COUNTIF(G3_5,$H42)*COUNTIF(G3_5,AP$7))+(COUNTIF(G3_6,$H42)*COUNTIF(G3_6,AP$7))+(COUNTIF(G3_7,$H42)*COUNTIF(G3_7,AP$7))+(COUNTIF(G3_8,$H42)*COUNTIF(G3_8,AP$7))+(COUNTIF(G3_9,$H42)*COUNTIF(G3_9,AP$7))+(COUNTIF(G3_10,$H42)*COUNTIF(G3_10,AP$7))+(COUNTIF(G4_1,$H42)*COUNTIF(G4_1,AP$7))+(COUNTIF(G4_2,$H42)*COUNTIF(G4_2,AP$7))+(COUNTIF(G4_3,$H42)*COUNTIF(G4_3,AP$7))+(COUNTIF(G4_4,$H42)*COUNTIF(G4_4,AP$7))+(COUNTIF(G4_5,$H42)*COUNTIF(G4_5,AP$7))+(COUNTIF(G4_6,$H42)*COUNTIF(G4_6,AP$7))+(COUNTIF(G4_7,$H42)*COUNTIF(G4_7,AP$7))+(COUNTIF(G4_8,$H42)*COUNTIF(G4_8,AP$7))+(COUNTIF(G4_9,$H42)*COUNTIF(G4_9,AP$7))+(COUNTIF(G4_10,$H42)*COUNTIF(G4_10,AP$7))+AP266)</f>
        <v>-</v>
      </c>
      <c r="AQ148" s="98">
        <f t="shared" si="400"/>
        <v>0</v>
      </c>
      <c r="AR148" s="98">
        <f t="shared" si="400"/>
        <v>2</v>
      </c>
      <c r="AS148" s="98">
        <f t="shared" si="400"/>
        <v>0</v>
      </c>
      <c r="AT148" s="98">
        <f t="shared" si="400"/>
        <v>0</v>
      </c>
      <c r="AU148" s="98">
        <f t="shared" si="400"/>
        <v>0</v>
      </c>
      <c r="AV148" s="98">
        <f t="shared" si="400"/>
        <v>0</v>
      </c>
      <c r="AW148" s="98">
        <f t="shared" si="400"/>
        <v>0</v>
      </c>
      <c r="AX148" s="98">
        <f t="shared" si="400"/>
        <v>0</v>
      </c>
      <c r="AY148" s="98">
        <f t="shared" si="400"/>
        <v>0</v>
      </c>
      <c r="AZ148" s="98">
        <f t="shared" si="400"/>
        <v>0</v>
      </c>
      <c r="BA148" s="98">
        <f t="shared" si="400"/>
        <v>0</v>
      </c>
      <c r="BB148" s="98">
        <f t="shared" si="400"/>
        <v>0</v>
      </c>
      <c r="BC148" s="98">
        <f t="shared" si="400"/>
        <v>0</v>
      </c>
      <c r="BD148" s="98">
        <f t="shared" si="400"/>
        <v>0</v>
      </c>
      <c r="BE148" s="98">
        <f t="shared" si="400"/>
        <v>0</v>
      </c>
      <c r="BF148" s="98">
        <f t="shared" si="400"/>
        <v>0</v>
      </c>
      <c r="BG148" s="98">
        <f t="shared" si="400"/>
        <v>0</v>
      </c>
      <c r="BH148" s="98">
        <f t="shared" si="400"/>
        <v>0</v>
      </c>
      <c r="BI148" s="98">
        <f t="shared" si="400"/>
        <v>0</v>
      </c>
      <c r="BJ148" s="98">
        <f t="shared" si="400"/>
        <v>0</v>
      </c>
      <c r="BK148" s="98">
        <f t="shared" si="400"/>
        <v>0</v>
      </c>
      <c r="BL148" s="98">
        <f t="shared" si="400"/>
        <v>0</v>
      </c>
      <c r="BM148" s="98">
        <f t="shared" si="400"/>
        <v>0</v>
      </c>
      <c r="BN148" s="98">
        <f t="shared" si="400"/>
        <v>0</v>
      </c>
      <c r="BO148" s="98">
        <f t="shared" si="400"/>
        <v>0</v>
      </c>
      <c r="BP148" s="98">
        <f t="shared" si="400"/>
        <v>0</v>
      </c>
      <c r="BQ148" s="98">
        <f t="shared" si="400"/>
        <v>0</v>
      </c>
      <c r="BR148" s="98">
        <f t="shared" si="400"/>
        <v>0</v>
      </c>
      <c r="BS148" s="98">
        <f t="shared" si="400"/>
        <v>0</v>
      </c>
      <c r="BT148" s="98">
        <f t="shared" si="400"/>
        <v>0</v>
      </c>
      <c r="BU148" s="98">
        <f t="shared" si="400"/>
        <v>0</v>
      </c>
      <c r="BV148" s="98">
        <f t="shared" ref="BV148:DE148" si="401">IF(ROW()=(COLUMN()+106), "-",+(COUNTIF(G3_1,$H42)*COUNTIF(G3_1,BV$7))+(COUNTIF(G3_2,$H42)*COUNTIF(G3_2,BV$7))+(COUNTIF(G3_3,$H42)*COUNTIF(G3_3,BV$7))+(COUNTIF(G3_4,$H42)*COUNTIF(G3_4,BV$7))+(COUNTIF(G3_5,$H42)*COUNTIF(G3_5,BV$7))+(COUNTIF(G3_6,$H42)*COUNTIF(G3_6,BV$7))+(COUNTIF(G3_7,$H42)*COUNTIF(G3_7,BV$7))+(COUNTIF(G3_8,$H42)*COUNTIF(G3_8,BV$7))+(COUNTIF(G3_9,$H42)*COUNTIF(G3_9,BV$7))+(COUNTIF(G3_10,$H42)*COUNTIF(G3_10,BV$7))+(COUNTIF(G4_1,$H42)*COUNTIF(G4_1,BV$7))+(COUNTIF(G4_2,$H42)*COUNTIF(G4_2,BV$7))+(COUNTIF(G4_3,$H42)*COUNTIF(G4_3,BV$7))+(COUNTIF(G4_4,$H42)*COUNTIF(G4_4,BV$7))+(COUNTIF(G4_5,$H42)*COUNTIF(G4_5,BV$7))+(COUNTIF(G4_6,$H42)*COUNTIF(G4_6,BV$7))+(COUNTIF(G4_7,$H42)*COUNTIF(G4_7,BV$7))+(COUNTIF(G4_8,$H42)*COUNTIF(G4_8,BV$7))+(COUNTIF(G4_9,$H42)*COUNTIF(G4_9,BV$7))+(COUNTIF(G4_10,$H42)*COUNTIF(G4_10,BV$7))+BV266)</f>
        <v>0</v>
      </c>
      <c r="BW148" s="98">
        <f t="shared" si="401"/>
        <v>0</v>
      </c>
      <c r="BX148" s="98">
        <f t="shared" si="401"/>
        <v>0</v>
      </c>
      <c r="BY148" s="98">
        <f t="shared" si="401"/>
        <v>0</v>
      </c>
      <c r="BZ148" s="98">
        <f t="shared" si="401"/>
        <v>0</v>
      </c>
      <c r="CA148" s="98">
        <f t="shared" si="401"/>
        <v>0</v>
      </c>
      <c r="CB148" s="98">
        <f t="shared" si="401"/>
        <v>0</v>
      </c>
      <c r="CC148" s="98">
        <f t="shared" si="401"/>
        <v>0</v>
      </c>
      <c r="CD148" s="98">
        <f t="shared" si="401"/>
        <v>0</v>
      </c>
      <c r="CE148" s="98">
        <f t="shared" si="401"/>
        <v>0</v>
      </c>
      <c r="CF148" s="98">
        <f t="shared" si="401"/>
        <v>0</v>
      </c>
      <c r="CG148" s="98">
        <f t="shared" si="401"/>
        <v>0</v>
      </c>
      <c r="CH148" s="98">
        <f t="shared" si="401"/>
        <v>0</v>
      </c>
      <c r="CI148" s="98">
        <f t="shared" si="401"/>
        <v>0</v>
      </c>
      <c r="CJ148" s="98">
        <f t="shared" si="401"/>
        <v>0</v>
      </c>
      <c r="CK148" s="98">
        <f t="shared" si="401"/>
        <v>0</v>
      </c>
      <c r="CL148" s="98">
        <f t="shared" si="401"/>
        <v>0</v>
      </c>
      <c r="CM148" s="98">
        <f t="shared" si="401"/>
        <v>0</v>
      </c>
      <c r="CN148" s="98">
        <f t="shared" si="401"/>
        <v>0</v>
      </c>
      <c r="CO148" s="98">
        <f t="shared" si="401"/>
        <v>0</v>
      </c>
      <c r="CP148" s="98">
        <f t="shared" si="401"/>
        <v>0</v>
      </c>
      <c r="CQ148" s="98">
        <f t="shared" si="401"/>
        <v>0</v>
      </c>
      <c r="CR148" s="98">
        <f t="shared" si="401"/>
        <v>0</v>
      </c>
      <c r="CS148" s="98">
        <f t="shared" si="401"/>
        <v>0</v>
      </c>
      <c r="CT148" s="98">
        <f t="shared" si="401"/>
        <v>0</v>
      </c>
      <c r="CU148" s="98">
        <f t="shared" si="401"/>
        <v>0</v>
      </c>
      <c r="CV148" s="98">
        <f t="shared" si="401"/>
        <v>0</v>
      </c>
      <c r="CW148" s="98">
        <f t="shared" si="401"/>
        <v>0</v>
      </c>
      <c r="CX148" s="98">
        <f t="shared" si="401"/>
        <v>0</v>
      </c>
      <c r="CY148" s="98">
        <f t="shared" si="401"/>
        <v>0</v>
      </c>
      <c r="CZ148" s="98">
        <f t="shared" si="401"/>
        <v>0</v>
      </c>
      <c r="DA148" s="98">
        <f t="shared" si="401"/>
        <v>0</v>
      </c>
      <c r="DB148" s="98">
        <f t="shared" si="401"/>
        <v>0</v>
      </c>
      <c r="DC148" s="98">
        <f t="shared" si="401"/>
        <v>0</v>
      </c>
      <c r="DD148" s="98">
        <f t="shared" si="401"/>
        <v>0</v>
      </c>
      <c r="DE148" s="98">
        <f t="shared" si="401"/>
        <v>0</v>
      </c>
      <c r="DF148">
        <f t="shared" si="311"/>
        <v>0.5</v>
      </c>
    </row>
    <row r="149" spans="8:110" ht="15.75">
      <c r="H149" s="64">
        <f>Registration!B44</f>
        <v>34</v>
      </c>
      <c r="I149" s="1" t="str">
        <f>Registration!C44</f>
        <v>Elliott Segal</v>
      </c>
      <c r="J149" s="98">
        <f t="shared" ref="J149:AO149" si="402">IF(ROW()=(COLUMN()+106), "-",+(COUNTIF(G3_1,$H43)*COUNTIF(G3_1,J$7))+(COUNTIF(G3_2,$H43)*COUNTIF(G3_2,J$7))+(COUNTIF(G3_3,$H43)*COUNTIF(G3_3,J$7))+(COUNTIF(G3_4,$H43)*COUNTIF(G3_4,J$7))+(COUNTIF(G3_5,$H43)*COUNTIF(G3_5,J$7))+(COUNTIF(G3_6,$H43)*COUNTIF(G3_6,J$7))+(COUNTIF(G3_7,$H43)*COUNTIF(G3_7,J$7))+(COUNTIF(G3_8,$H43)*COUNTIF(G3_8,J$7))+(COUNTIF(G3_9,$H43)*COUNTIF(G3_9,J$7))+(COUNTIF(G3_10,$H43)*COUNTIF(G3_10,J$7))+(COUNTIF(G4_1,$H43)*COUNTIF(G4_1,J$7))+(COUNTIF(G4_2,$H43)*COUNTIF(G4_2,J$7))+(COUNTIF(G4_3,$H43)*COUNTIF(G4_3,J$7))+(COUNTIF(G4_4,$H43)*COUNTIF(G4_4,J$7))+(COUNTIF(G4_5,$H43)*COUNTIF(G4_5,J$7))+(COUNTIF(G4_6,$H43)*COUNTIF(G4_6,J$7))+(COUNTIF(G4_7,$H43)*COUNTIF(G4_7,J$7))+(COUNTIF(G4_8,$H43)*COUNTIF(G4_8,J$7))+(COUNTIF(G4_9,$H43)*COUNTIF(G4_9,J$7))+(COUNTIF(G4_10,$H43)*COUNTIF(G4_10,J$7))+J267)</f>
        <v>0</v>
      </c>
      <c r="K149" s="98">
        <f t="shared" si="402"/>
        <v>0</v>
      </c>
      <c r="L149" s="98">
        <f t="shared" si="402"/>
        <v>0</v>
      </c>
      <c r="M149" s="98">
        <f t="shared" si="402"/>
        <v>0</v>
      </c>
      <c r="N149" s="98">
        <f t="shared" si="402"/>
        <v>0</v>
      </c>
      <c r="O149" s="98">
        <f t="shared" si="402"/>
        <v>0</v>
      </c>
      <c r="P149" s="98">
        <f t="shared" si="402"/>
        <v>0</v>
      </c>
      <c r="Q149" s="98">
        <f t="shared" si="402"/>
        <v>0</v>
      </c>
      <c r="R149" s="98">
        <f t="shared" si="402"/>
        <v>0</v>
      </c>
      <c r="S149" s="98">
        <f t="shared" si="402"/>
        <v>0</v>
      </c>
      <c r="T149" s="98">
        <f t="shared" si="402"/>
        <v>0</v>
      </c>
      <c r="U149" s="98">
        <f t="shared" si="402"/>
        <v>0</v>
      </c>
      <c r="V149" s="98">
        <f t="shared" si="402"/>
        <v>0</v>
      </c>
      <c r="W149" s="98">
        <f t="shared" si="402"/>
        <v>0</v>
      </c>
      <c r="X149" s="98">
        <f t="shared" si="402"/>
        <v>0</v>
      </c>
      <c r="Y149" s="98">
        <f t="shared" si="402"/>
        <v>0</v>
      </c>
      <c r="Z149" s="98">
        <f t="shared" si="402"/>
        <v>0</v>
      </c>
      <c r="AA149" s="98">
        <f t="shared" si="402"/>
        <v>0</v>
      </c>
      <c r="AB149" s="98">
        <f t="shared" si="402"/>
        <v>0</v>
      </c>
      <c r="AC149" s="98">
        <f t="shared" si="402"/>
        <v>0</v>
      </c>
      <c r="AD149" s="98">
        <f t="shared" si="402"/>
        <v>0</v>
      </c>
      <c r="AE149" s="98">
        <f t="shared" si="402"/>
        <v>0</v>
      </c>
      <c r="AF149" s="98">
        <f t="shared" si="402"/>
        <v>0</v>
      </c>
      <c r="AG149" s="98">
        <f t="shared" si="402"/>
        <v>0</v>
      </c>
      <c r="AH149" s="98">
        <f t="shared" si="402"/>
        <v>0</v>
      </c>
      <c r="AI149" s="98">
        <f t="shared" si="402"/>
        <v>0</v>
      </c>
      <c r="AJ149" s="98">
        <f t="shared" si="402"/>
        <v>0</v>
      </c>
      <c r="AK149" s="98">
        <f t="shared" si="402"/>
        <v>0</v>
      </c>
      <c r="AL149" s="98">
        <f t="shared" si="402"/>
        <v>0</v>
      </c>
      <c r="AM149" s="98">
        <f t="shared" si="402"/>
        <v>0</v>
      </c>
      <c r="AN149" s="98">
        <f t="shared" si="402"/>
        <v>0</v>
      </c>
      <c r="AO149" s="98">
        <f t="shared" si="402"/>
        <v>0</v>
      </c>
      <c r="AP149" s="98">
        <f t="shared" ref="AP149:BU149" si="403">IF(ROW()=(COLUMN()+106), "-",+(COUNTIF(G3_1,$H43)*COUNTIF(G3_1,AP$7))+(COUNTIF(G3_2,$H43)*COUNTIF(G3_2,AP$7))+(COUNTIF(G3_3,$H43)*COUNTIF(G3_3,AP$7))+(COUNTIF(G3_4,$H43)*COUNTIF(G3_4,AP$7))+(COUNTIF(G3_5,$H43)*COUNTIF(G3_5,AP$7))+(COUNTIF(G3_6,$H43)*COUNTIF(G3_6,AP$7))+(COUNTIF(G3_7,$H43)*COUNTIF(G3_7,AP$7))+(COUNTIF(G3_8,$H43)*COUNTIF(G3_8,AP$7))+(COUNTIF(G3_9,$H43)*COUNTIF(G3_9,AP$7))+(COUNTIF(G3_10,$H43)*COUNTIF(G3_10,AP$7))+(COUNTIF(G4_1,$H43)*COUNTIF(G4_1,AP$7))+(COUNTIF(G4_2,$H43)*COUNTIF(G4_2,AP$7))+(COUNTIF(G4_3,$H43)*COUNTIF(G4_3,AP$7))+(COUNTIF(G4_4,$H43)*COUNTIF(G4_4,AP$7))+(COUNTIF(G4_5,$H43)*COUNTIF(G4_5,AP$7))+(COUNTIF(G4_6,$H43)*COUNTIF(G4_6,AP$7))+(COUNTIF(G4_7,$H43)*COUNTIF(G4_7,AP$7))+(COUNTIF(G4_8,$H43)*COUNTIF(G4_8,AP$7))+(COUNTIF(G4_9,$H43)*COUNTIF(G4_9,AP$7))+(COUNTIF(G4_10,$H43)*COUNTIF(G4_10,AP$7))+AP267)</f>
        <v>0</v>
      </c>
      <c r="AQ149" s="98" t="str">
        <f t="shared" si="403"/>
        <v>-</v>
      </c>
      <c r="AR149" s="98">
        <f t="shared" si="403"/>
        <v>0</v>
      </c>
      <c r="AS149" s="98">
        <f t="shared" si="403"/>
        <v>0</v>
      </c>
      <c r="AT149" s="98">
        <f t="shared" si="403"/>
        <v>0</v>
      </c>
      <c r="AU149" s="98">
        <f t="shared" si="403"/>
        <v>0</v>
      </c>
      <c r="AV149" s="98">
        <f t="shared" si="403"/>
        <v>0</v>
      </c>
      <c r="AW149" s="98">
        <f t="shared" si="403"/>
        <v>0</v>
      </c>
      <c r="AX149" s="98">
        <f t="shared" si="403"/>
        <v>0</v>
      </c>
      <c r="AY149" s="98">
        <f t="shared" si="403"/>
        <v>0</v>
      </c>
      <c r="AZ149" s="98">
        <f t="shared" si="403"/>
        <v>0</v>
      </c>
      <c r="BA149" s="98">
        <f t="shared" si="403"/>
        <v>0</v>
      </c>
      <c r="BB149" s="98">
        <f t="shared" si="403"/>
        <v>0</v>
      </c>
      <c r="BC149" s="98">
        <f t="shared" si="403"/>
        <v>0</v>
      </c>
      <c r="BD149" s="98">
        <f t="shared" si="403"/>
        <v>0</v>
      </c>
      <c r="BE149" s="98">
        <f t="shared" si="403"/>
        <v>0</v>
      </c>
      <c r="BF149" s="98">
        <f t="shared" si="403"/>
        <v>0</v>
      </c>
      <c r="BG149" s="98">
        <f t="shared" si="403"/>
        <v>0</v>
      </c>
      <c r="BH149" s="98">
        <f t="shared" si="403"/>
        <v>0</v>
      </c>
      <c r="BI149" s="98">
        <f t="shared" si="403"/>
        <v>0</v>
      </c>
      <c r="BJ149" s="98">
        <f t="shared" si="403"/>
        <v>0</v>
      </c>
      <c r="BK149" s="98">
        <f t="shared" si="403"/>
        <v>0</v>
      </c>
      <c r="BL149" s="98">
        <f t="shared" si="403"/>
        <v>0</v>
      </c>
      <c r="BM149" s="98">
        <f t="shared" si="403"/>
        <v>0</v>
      </c>
      <c r="BN149" s="98">
        <f t="shared" si="403"/>
        <v>0</v>
      </c>
      <c r="BO149" s="98">
        <f t="shared" si="403"/>
        <v>0</v>
      </c>
      <c r="BP149" s="98">
        <f t="shared" si="403"/>
        <v>0</v>
      </c>
      <c r="BQ149" s="98">
        <f t="shared" si="403"/>
        <v>0</v>
      </c>
      <c r="BR149" s="98">
        <f t="shared" si="403"/>
        <v>0</v>
      </c>
      <c r="BS149" s="98">
        <f t="shared" si="403"/>
        <v>0</v>
      </c>
      <c r="BT149" s="98">
        <f t="shared" si="403"/>
        <v>0</v>
      </c>
      <c r="BU149" s="98">
        <f t="shared" si="403"/>
        <v>0</v>
      </c>
      <c r="BV149" s="98">
        <f t="shared" ref="BV149:DE149" si="404">IF(ROW()=(COLUMN()+106), "-",+(COUNTIF(G3_1,$H43)*COUNTIF(G3_1,BV$7))+(COUNTIF(G3_2,$H43)*COUNTIF(G3_2,BV$7))+(COUNTIF(G3_3,$H43)*COUNTIF(G3_3,BV$7))+(COUNTIF(G3_4,$H43)*COUNTIF(G3_4,BV$7))+(COUNTIF(G3_5,$H43)*COUNTIF(G3_5,BV$7))+(COUNTIF(G3_6,$H43)*COUNTIF(G3_6,BV$7))+(COUNTIF(G3_7,$H43)*COUNTIF(G3_7,BV$7))+(COUNTIF(G3_8,$H43)*COUNTIF(G3_8,BV$7))+(COUNTIF(G3_9,$H43)*COUNTIF(G3_9,BV$7))+(COUNTIF(G3_10,$H43)*COUNTIF(G3_10,BV$7))+(COUNTIF(G4_1,$H43)*COUNTIF(G4_1,BV$7))+(COUNTIF(G4_2,$H43)*COUNTIF(G4_2,BV$7))+(COUNTIF(G4_3,$H43)*COUNTIF(G4_3,BV$7))+(COUNTIF(G4_4,$H43)*COUNTIF(G4_4,BV$7))+(COUNTIF(G4_5,$H43)*COUNTIF(G4_5,BV$7))+(COUNTIF(G4_6,$H43)*COUNTIF(G4_6,BV$7))+(COUNTIF(G4_7,$H43)*COUNTIF(G4_7,BV$7))+(COUNTIF(G4_8,$H43)*COUNTIF(G4_8,BV$7))+(COUNTIF(G4_9,$H43)*COUNTIF(G4_9,BV$7))+(COUNTIF(G4_10,$H43)*COUNTIF(G4_10,BV$7))+BV267)</f>
        <v>0</v>
      </c>
      <c r="BW149" s="98">
        <f t="shared" si="404"/>
        <v>0</v>
      </c>
      <c r="BX149" s="98">
        <f t="shared" si="404"/>
        <v>0</v>
      </c>
      <c r="BY149" s="98">
        <f t="shared" si="404"/>
        <v>0</v>
      </c>
      <c r="BZ149" s="98">
        <f t="shared" si="404"/>
        <v>0</v>
      </c>
      <c r="CA149" s="98">
        <f t="shared" si="404"/>
        <v>0</v>
      </c>
      <c r="CB149" s="98">
        <f t="shared" si="404"/>
        <v>0</v>
      </c>
      <c r="CC149" s="98">
        <f t="shared" si="404"/>
        <v>0</v>
      </c>
      <c r="CD149" s="98">
        <f t="shared" si="404"/>
        <v>0</v>
      </c>
      <c r="CE149" s="98">
        <f t="shared" si="404"/>
        <v>0</v>
      </c>
      <c r="CF149" s="98">
        <f t="shared" si="404"/>
        <v>0</v>
      </c>
      <c r="CG149" s="98">
        <f t="shared" si="404"/>
        <v>0</v>
      </c>
      <c r="CH149" s="98">
        <f t="shared" si="404"/>
        <v>0</v>
      </c>
      <c r="CI149" s="98">
        <f t="shared" si="404"/>
        <v>0</v>
      </c>
      <c r="CJ149" s="98">
        <f t="shared" si="404"/>
        <v>0</v>
      </c>
      <c r="CK149" s="98">
        <f t="shared" si="404"/>
        <v>0</v>
      </c>
      <c r="CL149" s="98">
        <f t="shared" si="404"/>
        <v>0</v>
      </c>
      <c r="CM149" s="98">
        <f t="shared" si="404"/>
        <v>0</v>
      </c>
      <c r="CN149" s="98">
        <f t="shared" si="404"/>
        <v>0</v>
      </c>
      <c r="CO149" s="98">
        <f t="shared" si="404"/>
        <v>0</v>
      </c>
      <c r="CP149" s="98">
        <f t="shared" si="404"/>
        <v>0</v>
      </c>
      <c r="CQ149" s="98">
        <f t="shared" si="404"/>
        <v>0</v>
      </c>
      <c r="CR149" s="98">
        <f t="shared" si="404"/>
        <v>0</v>
      </c>
      <c r="CS149" s="98">
        <f t="shared" si="404"/>
        <v>0</v>
      </c>
      <c r="CT149" s="98">
        <f t="shared" si="404"/>
        <v>0</v>
      </c>
      <c r="CU149" s="98">
        <f t="shared" si="404"/>
        <v>0</v>
      </c>
      <c r="CV149" s="98">
        <f t="shared" si="404"/>
        <v>0</v>
      </c>
      <c r="CW149" s="98">
        <f t="shared" si="404"/>
        <v>0</v>
      </c>
      <c r="CX149" s="98">
        <f t="shared" si="404"/>
        <v>0</v>
      </c>
      <c r="CY149" s="98">
        <f t="shared" si="404"/>
        <v>0</v>
      </c>
      <c r="CZ149" s="98">
        <f t="shared" si="404"/>
        <v>0</v>
      </c>
      <c r="DA149" s="98">
        <f t="shared" si="404"/>
        <v>0</v>
      </c>
      <c r="DB149" s="98">
        <f t="shared" si="404"/>
        <v>0</v>
      </c>
      <c r="DC149" s="98">
        <f t="shared" si="404"/>
        <v>0</v>
      </c>
      <c r="DD149" s="98">
        <f t="shared" si="404"/>
        <v>0</v>
      </c>
      <c r="DE149" s="98">
        <f t="shared" si="404"/>
        <v>0</v>
      </c>
      <c r="DF149">
        <f t="shared" si="311"/>
        <v>0</v>
      </c>
    </row>
    <row r="150" spans="8:110" ht="15.75">
      <c r="H150" s="64">
        <f>Registration!B45</f>
        <v>35</v>
      </c>
      <c r="I150" s="1" t="str">
        <f>Registration!C45</f>
        <v>Robert Ford</v>
      </c>
      <c r="J150" s="98">
        <f t="shared" ref="J150:AO150" si="405">IF(ROW()=(COLUMN()+106), "-",+(COUNTIF(G3_1,$H44)*COUNTIF(G3_1,J$7))+(COUNTIF(G3_2,$H44)*COUNTIF(G3_2,J$7))+(COUNTIF(G3_3,$H44)*COUNTIF(G3_3,J$7))+(COUNTIF(G3_4,$H44)*COUNTIF(G3_4,J$7))+(COUNTIF(G3_5,$H44)*COUNTIF(G3_5,J$7))+(COUNTIF(G3_6,$H44)*COUNTIF(G3_6,J$7))+(COUNTIF(G3_7,$H44)*COUNTIF(G3_7,J$7))+(COUNTIF(G3_8,$H44)*COUNTIF(G3_8,J$7))+(COUNTIF(G3_9,$H44)*COUNTIF(G3_9,J$7))+(COUNTIF(G3_10,$H44)*COUNTIF(G3_10,J$7))+(COUNTIF(G4_1,$H44)*COUNTIF(G4_1,J$7))+(COUNTIF(G4_2,$H44)*COUNTIF(G4_2,J$7))+(COUNTIF(G4_3,$H44)*COUNTIF(G4_3,J$7))+(COUNTIF(G4_4,$H44)*COUNTIF(G4_4,J$7))+(COUNTIF(G4_5,$H44)*COUNTIF(G4_5,J$7))+(COUNTIF(G4_6,$H44)*COUNTIF(G4_6,J$7))+(COUNTIF(G4_7,$H44)*COUNTIF(G4_7,J$7))+(COUNTIF(G4_8,$H44)*COUNTIF(G4_8,J$7))+(COUNTIF(G4_9,$H44)*COUNTIF(G4_9,J$7))+(COUNTIF(G4_10,$H44)*COUNTIF(G4_10,J$7))+J268)</f>
        <v>0</v>
      </c>
      <c r="K150" s="98">
        <f t="shared" si="405"/>
        <v>0</v>
      </c>
      <c r="L150" s="98">
        <f t="shared" si="405"/>
        <v>0</v>
      </c>
      <c r="M150" s="98">
        <f t="shared" si="405"/>
        <v>0</v>
      </c>
      <c r="N150" s="98">
        <f t="shared" si="405"/>
        <v>0</v>
      </c>
      <c r="O150" s="98">
        <f t="shared" si="405"/>
        <v>0</v>
      </c>
      <c r="P150" s="98">
        <f t="shared" si="405"/>
        <v>0</v>
      </c>
      <c r="Q150" s="98">
        <f t="shared" si="405"/>
        <v>2</v>
      </c>
      <c r="R150" s="98">
        <f t="shared" si="405"/>
        <v>1</v>
      </c>
      <c r="S150" s="98">
        <f t="shared" si="405"/>
        <v>0</v>
      </c>
      <c r="T150" s="98">
        <f t="shared" si="405"/>
        <v>0</v>
      </c>
      <c r="U150" s="98">
        <f t="shared" si="405"/>
        <v>0</v>
      </c>
      <c r="V150" s="98">
        <f t="shared" si="405"/>
        <v>0</v>
      </c>
      <c r="W150" s="98">
        <f t="shared" si="405"/>
        <v>0</v>
      </c>
      <c r="X150" s="98">
        <f t="shared" si="405"/>
        <v>1</v>
      </c>
      <c r="Y150" s="98">
        <f t="shared" si="405"/>
        <v>0</v>
      </c>
      <c r="Z150" s="98">
        <f t="shared" si="405"/>
        <v>0</v>
      </c>
      <c r="AA150" s="98">
        <f t="shared" si="405"/>
        <v>0</v>
      </c>
      <c r="AB150" s="98">
        <f t="shared" si="405"/>
        <v>0</v>
      </c>
      <c r="AC150" s="98">
        <f t="shared" si="405"/>
        <v>0</v>
      </c>
      <c r="AD150" s="98">
        <f t="shared" si="405"/>
        <v>0</v>
      </c>
      <c r="AE150" s="98">
        <f t="shared" si="405"/>
        <v>0</v>
      </c>
      <c r="AF150" s="98">
        <f t="shared" si="405"/>
        <v>1</v>
      </c>
      <c r="AG150" s="98">
        <f t="shared" si="405"/>
        <v>0</v>
      </c>
      <c r="AH150" s="98">
        <f t="shared" si="405"/>
        <v>0</v>
      </c>
      <c r="AI150" s="98">
        <f t="shared" si="405"/>
        <v>0</v>
      </c>
      <c r="AJ150" s="98">
        <f t="shared" si="405"/>
        <v>0</v>
      </c>
      <c r="AK150" s="98">
        <f t="shared" si="405"/>
        <v>0</v>
      </c>
      <c r="AL150" s="98">
        <f t="shared" si="405"/>
        <v>0</v>
      </c>
      <c r="AM150" s="98">
        <f t="shared" si="405"/>
        <v>0</v>
      </c>
      <c r="AN150" s="98">
        <f t="shared" si="405"/>
        <v>0</v>
      </c>
      <c r="AO150" s="98">
        <f t="shared" si="405"/>
        <v>0</v>
      </c>
      <c r="AP150" s="98">
        <f t="shared" ref="AP150:BU150" si="406">IF(ROW()=(COLUMN()+106), "-",+(COUNTIF(G3_1,$H44)*COUNTIF(G3_1,AP$7))+(COUNTIF(G3_2,$H44)*COUNTIF(G3_2,AP$7))+(COUNTIF(G3_3,$H44)*COUNTIF(G3_3,AP$7))+(COUNTIF(G3_4,$H44)*COUNTIF(G3_4,AP$7))+(COUNTIF(G3_5,$H44)*COUNTIF(G3_5,AP$7))+(COUNTIF(G3_6,$H44)*COUNTIF(G3_6,AP$7))+(COUNTIF(G3_7,$H44)*COUNTIF(G3_7,AP$7))+(COUNTIF(G3_8,$H44)*COUNTIF(G3_8,AP$7))+(COUNTIF(G3_9,$H44)*COUNTIF(G3_9,AP$7))+(COUNTIF(G3_10,$H44)*COUNTIF(G3_10,AP$7))+(COUNTIF(G4_1,$H44)*COUNTIF(G4_1,AP$7))+(COUNTIF(G4_2,$H44)*COUNTIF(G4_2,AP$7))+(COUNTIF(G4_3,$H44)*COUNTIF(G4_3,AP$7))+(COUNTIF(G4_4,$H44)*COUNTIF(G4_4,AP$7))+(COUNTIF(G4_5,$H44)*COUNTIF(G4_5,AP$7))+(COUNTIF(G4_6,$H44)*COUNTIF(G4_6,AP$7))+(COUNTIF(G4_7,$H44)*COUNTIF(G4_7,AP$7))+(COUNTIF(G4_8,$H44)*COUNTIF(G4_8,AP$7))+(COUNTIF(G4_9,$H44)*COUNTIF(G4_9,AP$7))+(COUNTIF(G4_10,$H44)*COUNTIF(G4_10,AP$7))+AP268)</f>
        <v>2</v>
      </c>
      <c r="AQ150" s="98">
        <f t="shared" si="406"/>
        <v>0</v>
      </c>
      <c r="AR150" s="98" t="str">
        <f t="shared" si="406"/>
        <v>-</v>
      </c>
      <c r="AS150" s="98">
        <f t="shared" si="406"/>
        <v>0</v>
      </c>
      <c r="AT150" s="98">
        <f t="shared" si="406"/>
        <v>0</v>
      </c>
      <c r="AU150" s="98">
        <f t="shared" si="406"/>
        <v>0</v>
      </c>
      <c r="AV150" s="98">
        <f t="shared" si="406"/>
        <v>0</v>
      </c>
      <c r="AW150" s="98">
        <f t="shared" si="406"/>
        <v>0</v>
      </c>
      <c r="AX150" s="98">
        <f t="shared" si="406"/>
        <v>0</v>
      </c>
      <c r="AY150" s="98">
        <f t="shared" si="406"/>
        <v>0</v>
      </c>
      <c r="AZ150" s="98">
        <f t="shared" si="406"/>
        <v>0</v>
      </c>
      <c r="BA150" s="98">
        <f t="shared" si="406"/>
        <v>0</v>
      </c>
      <c r="BB150" s="98">
        <f t="shared" si="406"/>
        <v>0</v>
      </c>
      <c r="BC150" s="98">
        <f t="shared" si="406"/>
        <v>0</v>
      </c>
      <c r="BD150" s="98">
        <f t="shared" si="406"/>
        <v>0</v>
      </c>
      <c r="BE150" s="98">
        <f t="shared" si="406"/>
        <v>0</v>
      </c>
      <c r="BF150" s="98">
        <f t="shared" si="406"/>
        <v>0</v>
      </c>
      <c r="BG150" s="98">
        <f t="shared" si="406"/>
        <v>0</v>
      </c>
      <c r="BH150" s="98">
        <f t="shared" si="406"/>
        <v>0</v>
      </c>
      <c r="BI150" s="98">
        <f t="shared" si="406"/>
        <v>0</v>
      </c>
      <c r="BJ150" s="98">
        <f t="shared" si="406"/>
        <v>0</v>
      </c>
      <c r="BK150" s="98">
        <f t="shared" si="406"/>
        <v>0</v>
      </c>
      <c r="BL150" s="98">
        <f t="shared" si="406"/>
        <v>0</v>
      </c>
      <c r="BM150" s="98">
        <f t="shared" si="406"/>
        <v>0</v>
      </c>
      <c r="BN150" s="98">
        <f t="shared" si="406"/>
        <v>0</v>
      </c>
      <c r="BO150" s="98">
        <f t="shared" si="406"/>
        <v>0</v>
      </c>
      <c r="BP150" s="98">
        <f t="shared" si="406"/>
        <v>0</v>
      </c>
      <c r="BQ150" s="98">
        <f t="shared" si="406"/>
        <v>0</v>
      </c>
      <c r="BR150" s="98">
        <f t="shared" si="406"/>
        <v>0</v>
      </c>
      <c r="BS150" s="98">
        <f t="shared" si="406"/>
        <v>0</v>
      </c>
      <c r="BT150" s="98">
        <f t="shared" si="406"/>
        <v>0</v>
      </c>
      <c r="BU150" s="98">
        <f t="shared" si="406"/>
        <v>0</v>
      </c>
      <c r="BV150" s="98">
        <f t="shared" ref="BV150:DE150" si="407">IF(ROW()=(COLUMN()+106), "-",+(COUNTIF(G3_1,$H44)*COUNTIF(G3_1,BV$7))+(COUNTIF(G3_2,$H44)*COUNTIF(G3_2,BV$7))+(COUNTIF(G3_3,$H44)*COUNTIF(G3_3,BV$7))+(COUNTIF(G3_4,$H44)*COUNTIF(G3_4,BV$7))+(COUNTIF(G3_5,$H44)*COUNTIF(G3_5,BV$7))+(COUNTIF(G3_6,$H44)*COUNTIF(G3_6,BV$7))+(COUNTIF(G3_7,$H44)*COUNTIF(G3_7,BV$7))+(COUNTIF(G3_8,$H44)*COUNTIF(G3_8,BV$7))+(COUNTIF(G3_9,$H44)*COUNTIF(G3_9,BV$7))+(COUNTIF(G3_10,$H44)*COUNTIF(G3_10,BV$7))+(COUNTIF(G4_1,$H44)*COUNTIF(G4_1,BV$7))+(COUNTIF(G4_2,$H44)*COUNTIF(G4_2,BV$7))+(COUNTIF(G4_3,$H44)*COUNTIF(G4_3,BV$7))+(COUNTIF(G4_4,$H44)*COUNTIF(G4_4,BV$7))+(COUNTIF(G4_5,$H44)*COUNTIF(G4_5,BV$7))+(COUNTIF(G4_6,$H44)*COUNTIF(G4_6,BV$7))+(COUNTIF(G4_7,$H44)*COUNTIF(G4_7,BV$7))+(COUNTIF(G4_8,$H44)*COUNTIF(G4_8,BV$7))+(COUNTIF(G4_9,$H44)*COUNTIF(G4_9,BV$7))+(COUNTIF(G4_10,$H44)*COUNTIF(G4_10,BV$7))+BV268)</f>
        <v>0</v>
      </c>
      <c r="BW150" s="98">
        <f t="shared" si="407"/>
        <v>0</v>
      </c>
      <c r="BX150" s="98">
        <f t="shared" si="407"/>
        <v>0</v>
      </c>
      <c r="BY150" s="98">
        <f t="shared" si="407"/>
        <v>0</v>
      </c>
      <c r="BZ150" s="98">
        <f t="shared" si="407"/>
        <v>0</v>
      </c>
      <c r="CA150" s="98">
        <f t="shared" si="407"/>
        <v>0</v>
      </c>
      <c r="CB150" s="98">
        <f t="shared" si="407"/>
        <v>0</v>
      </c>
      <c r="CC150" s="98">
        <f t="shared" si="407"/>
        <v>0</v>
      </c>
      <c r="CD150" s="98">
        <f t="shared" si="407"/>
        <v>0</v>
      </c>
      <c r="CE150" s="98">
        <f t="shared" si="407"/>
        <v>0</v>
      </c>
      <c r="CF150" s="98">
        <f t="shared" si="407"/>
        <v>0</v>
      </c>
      <c r="CG150" s="98">
        <f t="shared" si="407"/>
        <v>0</v>
      </c>
      <c r="CH150" s="98">
        <f t="shared" si="407"/>
        <v>0</v>
      </c>
      <c r="CI150" s="98">
        <f t="shared" si="407"/>
        <v>0</v>
      </c>
      <c r="CJ150" s="98">
        <f t="shared" si="407"/>
        <v>0</v>
      </c>
      <c r="CK150" s="98">
        <f t="shared" si="407"/>
        <v>0</v>
      </c>
      <c r="CL150" s="98">
        <f t="shared" si="407"/>
        <v>0</v>
      </c>
      <c r="CM150" s="98">
        <f t="shared" si="407"/>
        <v>0</v>
      </c>
      <c r="CN150" s="98">
        <f t="shared" si="407"/>
        <v>0</v>
      </c>
      <c r="CO150" s="98">
        <f t="shared" si="407"/>
        <v>0</v>
      </c>
      <c r="CP150" s="98">
        <f t="shared" si="407"/>
        <v>0</v>
      </c>
      <c r="CQ150" s="98">
        <f t="shared" si="407"/>
        <v>0</v>
      </c>
      <c r="CR150" s="98">
        <f t="shared" si="407"/>
        <v>0</v>
      </c>
      <c r="CS150" s="98">
        <f t="shared" si="407"/>
        <v>0</v>
      </c>
      <c r="CT150" s="98">
        <f t="shared" si="407"/>
        <v>0</v>
      </c>
      <c r="CU150" s="98">
        <f t="shared" si="407"/>
        <v>0</v>
      </c>
      <c r="CV150" s="98">
        <f t="shared" si="407"/>
        <v>0</v>
      </c>
      <c r="CW150" s="98">
        <f t="shared" si="407"/>
        <v>0</v>
      </c>
      <c r="CX150" s="98">
        <f t="shared" si="407"/>
        <v>0</v>
      </c>
      <c r="CY150" s="98">
        <f t="shared" si="407"/>
        <v>0</v>
      </c>
      <c r="CZ150" s="98">
        <f t="shared" si="407"/>
        <v>0</v>
      </c>
      <c r="DA150" s="98">
        <f t="shared" si="407"/>
        <v>0</v>
      </c>
      <c r="DB150" s="98">
        <f t="shared" si="407"/>
        <v>0</v>
      </c>
      <c r="DC150" s="98">
        <f t="shared" si="407"/>
        <v>0</v>
      </c>
      <c r="DD150" s="98">
        <f t="shared" si="407"/>
        <v>0</v>
      </c>
      <c r="DE150" s="98">
        <f t="shared" si="407"/>
        <v>0</v>
      </c>
      <c r="DF150">
        <f t="shared" si="311"/>
        <v>0.5</v>
      </c>
    </row>
    <row r="151" spans="8:110" ht="15.75">
      <c r="H151" s="64">
        <f>Registration!B46</f>
        <v>36</v>
      </c>
      <c r="I151" s="1" t="str">
        <f>Registration!C46</f>
        <v>Ken Boucher</v>
      </c>
      <c r="J151" s="98">
        <f t="shared" ref="J151:AO151" si="408">IF(ROW()=(COLUMN()+106), "-",+(COUNTIF(G3_1,$H45)*COUNTIF(G3_1,J$7))+(COUNTIF(G3_2,$H45)*COUNTIF(G3_2,J$7))+(COUNTIF(G3_3,$H45)*COUNTIF(G3_3,J$7))+(COUNTIF(G3_4,$H45)*COUNTIF(G3_4,J$7))+(COUNTIF(G3_5,$H45)*COUNTIF(G3_5,J$7))+(COUNTIF(G3_6,$H45)*COUNTIF(G3_6,J$7))+(COUNTIF(G3_7,$H45)*COUNTIF(G3_7,J$7))+(COUNTIF(G3_8,$H45)*COUNTIF(G3_8,J$7))+(COUNTIF(G3_9,$H45)*COUNTIF(G3_9,J$7))+(COUNTIF(G3_10,$H45)*COUNTIF(G3_10,J$7))+(COUNTIF(G4_1,$H45)*COUNTIF(G4_1,J$7))+(COUNTIF(G4_2,$H45)*COUNTIF(G4_2,J$7))+(COUNTIF(G4_3,$H45)*COUNTIF(G4_3,J$7))+(COUNTIF(G4_4,$H45)*COUNTIF(G4_4,J$7))+(COUNTIF(G4_5,$H45)*COUNTIF(G4_5,J$7))+(COUNTIF(G4_6,$H45)*COUNTIF(G4_6,J$7))+(COUNTIF(G4_7,$H45)*COUNTIF(G4_7,J$7))+(COUNTIF(G4_8,$H45)*COUNTIF(G4_8,J$7))+(COUNTIF(G4_9,$H45)*COUNTIF(G4_9,J$7))+(COUNTIF(G4_10,$H45)*COUNTIF(G4_10,J$7))+J269)</f>
        <v>0</v>
      </c>
      <c r="K151" s="98">
        <f t="shared" si="408"/>
        <v>0</v>
      </c>
      <c r="L151" s="98">
        <f t="shared" si="408"/>
        <v>2</v>
      </c>
      <c r="M151" s="98">
        <f t="shared" si="408"/>
        <v>2</v>
      </c>
      <c r="N151" s="98">
        <f t="shared" si="408"/>
        <v>1</v>
      </c>
      <c r="O151" s="98">
        <f t="shared" si="408"/>
        <v>0</v>
      </c>
      <c r="P151" s="98">
        <f t="shared" si="408"/>
        <v>1</v>
      </c>
      <c r="Q151" s="98">
        <f t="shared" si="408"/>
        <v>0</v>
      </c>
      <c r="R151" s="98">
        <f t="shared" si="408"/>
        <v>0</v>
      </c>
      <c r="S151" s="98">
        <f t="shared" si="408"/>
        <v>0</v>
      </c>
      <c r="T151" s="98">
        <f t="shared" si="408"/>
        <v>0</v>
      </c>
      <c r="U151" s="98">
        <f t="shared" si="408"/>
        <v>1</v>
      </c>
      <c r="V151" s="98">
        <f t="shared" si="408"/>
        <v>0</v>
      </c>
      <c r="W151" s="98">
        <f t="shared" si="408"/>
        <v>0</v>
      </c>
      <c r="X151" s="98">
        <f t="shared" si="408"/>
        <v>0</v>
      </c>
      <c r="Y151" s="98">
        <f t="shared" si="408"/>
        <v>0</v>
      </c>
      <c r="Z151" s="98">
        <f t="shared" si="408"/>
        <v>2</v>
      </c>
      <c r="AA151" s="98">
        <f t="shared" si="408"/>
        <v>2</v>
      </c>
      <c r="AB151" s="98">
        <f t="shared" si="408"/>
        <v>0</v>
      </c>
      <c r="AC151" s="98">
        <f t="shared" si="408"/>
        <v>0</v>
      </c>
      <c r="AD151" s="98">
        <f t="shared" si="408"/>
        <v>0</v>
      </c>
      <c r="AE151" s="98">
        <f t="shared" si="408"/>
        <v>0</v>
      </c>
      <c r="AF151" s="98">
        <f t="shared" si="408"/>
        <v>0</v>
      </c>
      <c r="AG151" s="98">
        <f t="shared" si="408"/>
        <v>1</v>
      </c>
      <c r="AH151" s="98">
        <f t="shared" si="408"/>
        <v>0</v>
      </c>
      <c r="AI151" s="98">
        <f t="shared" si="408"/>
        <v>0</v>
      </c>
      <c r="AJ151" s="98">
        <f t="shared" si="408"/>
        <v>2</v>
      </c>
      <c r="AK151" s="98">
        <f t="shared" si="408"/>
        <v>3</v>
      </c>
      <c r="AL151" s="98">
        <f t="shared" si="408"/>
        <v>1</v>
      </c>
      <c r="AM151" s="98">
        <f t="shared" si="408"/>
        <v>1</v>
      </c>
      <c r="AN151" s="98">
        <f t="shared" si="408"/>
        <v>0</v>
      </c>
      <c r="AO151" s="98">
        <f t="shared" si="408"/>
        <v>0</v>
      </c>
      <c r="AP151" s="98">
        <f t="shared" ref="AP151:BU151" si="409">IF(ROW()=(COLUMN()+106), "-",+(COUNTIF(G3_1,$H45)*COUNTIF(G3_1,AP$7))+(COUNTIF(G3_2,$H45)*COUNTIF(G3_2,AP$7))+(COUNTIF(G3_3,$H45)*COUNTIF(G3_3,AP$7))+(COUNTIF(G3_4,$H45)*COUNTIF(G3_4,AP$7))+(COUNTIF(G3_5,$H45)*COUNTIF(G3_5,AP$7))+(COUNTIF(G3_6,$H45)*COUNTIF(G3_6,AP$7))+(COUNTIF(G3_7,$H45)*COUNTIF(G3_7,AP$7))+(COUNTIF(G3_8,$H45)*COUNTIF(G3_8,AP$7))+(COUNTIF(G3_9,$H45)*COUNTIF(G3_9,AP$7))+(COUNTIF(G3_10,$H45)*COUNTIF(G3_10,AP$7))+(COUNTIF(G4_1,$H45)*COUNTIF(G4_1,AP$7))+(COUNTIF(G4_2,$H45)*COUNTIF(G4_2,AP$7))+(COUNTIF(G4_3,$H45)*COUNTIF(G4_3,AP$7))+(COUNTIF(G4_4,$H45)*COUNTIF(G4_4,AP$7))+(COUNTIF(G4_5,$H45)*COUNTIF(G4_5,AP$7))+(COUNTIF(G4_6,$H45)*COUNTIF(G4_6,AP$7))+(COUNTIF(G4_7,$H45)*COUNTIF(G4_7,AP$7))+(COUNTIF(G4_8,$H45)*COUNTIF(G4_8,AP$7))+(COUNTIF(G4_9,$H45)*COUNTIF(G4_9,AP$7))+(COUNTIF(G4_10,$H45)*COUNTIF(G4_10,AP$7))+AP269)</f>
        <v>0</v>
      </c>
      <c r="AQ151" s="98">
        <f t="shared" si="409"/>
        <v>0</v>
      </c>
      <c r="AR151" s="98">
        <f t="shared" si="409"/>
        <v>0</v>
      </c>
      <c r="AS151" s="98" t="str">
        <f t="shared" si="409"/>
        <v>-</v>
      </c>
      <c r="AT151" s="98">
        <f t="shared" si="409"/>
        <v>0</v>
      </c>
      <c r="AU151" s="98">
        <f t="shared" si="409"/>
        <v>0</v>
      </c>
      <c r="AV151" s="98">
        <f t="shared" si="409"/>
        <v>0</v>
      </c>
      <c r="AW151" s="98">
        <f t="shared" si="409"/>
        <v>0</v>
      </c>
      <c r="AX151" s="98">
        <f t="shared" si="409"/>
        <v>0</v>
      </c>
      <c r="AY151" s="98">
        <f t="shared" si="409"/>
        <v>0</v>
      </c>
      <c r="AZ151" s="98">
        <f t="shared" si="409"/>
        <v>0</v>
      </c>
      <c r="BA151" s="98">
        <f t="shared" si="409"/>
        <v>0</v>
      </c>
      <c r="BB151" s="98">
        <f t="shared" si="409"/>
        <v>0</v>
      </c>
      <c r="BC151" s="98">
        <f t="shared" si="409"/>
        <v>0</v>
      </c>
      <c r="BD151" s="98">
        <f t="shared" si="409"/>
        <v>0</v>
      </c>
      <c r="BE151" s="98">
        <f t="shared" si="409"/>
        <v>0</v>
      </c>
      <c r="BF151" s="98">
        <f t="shared" si="409"/>
        <v>1</v>
      </c>
      <c r="BG151" s="98">
        <f t="shared" si="409"/>
        <v>0</v>
      </c>
      <c r="BH151" s="98">
        <f t="shared" si="409"/>
        <v>1</v>
      </c>
      <c r="BI151" s="98">
        <f t="shared" si="409"/>
        <v>0</v>
      </c>
      <c r="BJ151" s="98">
        <f t="shared" si="409"/>
        <v>0</v>
      </c>
      <c r="BK151" s="98">
        <f t="shared" si="409"/>
        <v>0</v>
      </c>
      <c r="BL151" s="98">
        <f t="shared" si="409"/>
        <v>0</v>
      </c>
      <c r="BM151" s="98">
        <f t="shared" si="409"/>
        <v>0</v>
      </c>
      <c r="BN151" s="98">
        <f t="shared" si="409"/>
        <v>0</v>
      </c>
      <c r="BO151" s="98">
        <f t="shared" si="409"/>
        <v>0</v>
      </c>
      <c r="BP151" s="98">
        <f t="shared" si="409"/>
        <v>0</v>
      </c>
      <c r="BQ151" s="98">
        <f t="shared" si="409"/>
        <v>0</v>
      </c>
      <c r="BR151" s="98">
        <f t="shared" si="409"/>
        <v>0</v>
      </c>
      <c r="BS151" s="98">
        <f t="shared" si="409"/>
        <v>0</v>
      </c>
      <c r="BT151" s="98">
        <f t="shared" si="409"/>
        <v>0</v>
      </c>
      <c r="BU151" s="98">
        <f t="shared" si="409"/>
        <v>0</v>
      </c>
      <c r="BV151" s="98">
        <f t="shared" ref="BV151:DE151" si="410">IF(ROW()=(COLUMN()+106), "-",+(COUNTIF(G3_1,$H45)*COUNTIF(G3_1,BV$7))+(COUNTIF(G3_2,$H45)*COUNTIF(G3_2,BV$7))+(COUNTIF(G3_3,$H45)*COUNTIF(G3_3,BV$7))+(COUNTIF(G3_4,$H45)*COUNTIF(G3_4,BV$7))+(COUNTIF(G3_5,$H45)*COUNTIF(G3_5,BV$7))+(COUNTIF(G3_6,$H45)*COUNTIF(G3_6,BV$7))+(COUNTIF(G3_7,$H45)*COUNTIF(G3_7,BV$7))+(COUNTIF(G3_8,$H45)*COUNTIF(G3_8,BV$7))+(COUNTIF(G3_9,$H45)*COUNTIF(G3_9,BV$7))+(COUNTIF(G3_10,$H45)*COUNTIF(G3_10,BV$7))+(COUNTIF(G4_1,$H45)*COUNTIF(G4_1,BV$7))+(COUNTIF(G4_2,$H45)*COUNTIF(G4_2,BV$7))+(COUNTIF(G4_3,$H45)*COUNTIF(G4_3,BV$7))+(COUNTIF(G4_4,$H45)*COUNTIF(G4_4,BV$7))+(COUNTIF(G4_5,$H45)*COUNTIF(G4_5,BV$7))+(COUNTIF(G4_6,$H45)*COUNTIF(G4_6,BV$7))+(COUNTIF(G4_7,$H45)*COUNTIF(G4_7,BV$7))+(COUNTIF(G4_8,$H45)*COUNTIF(G4_8,BV$7))+(COUNTIF(G4_9,$H45)*COUNTIF(G4_9,BV$7))+(COUNTIF(G4_10,$H45)*COUNTIF(G4_10,BV$7))+BV269)</f>
        <v>0</v>
      </c>
      <c r="BW151" s="98">
        <f t="shared" si="410"/>
        <v>0</v>
      </c>
      <c r="BX151" s="98">
        <f t="shared" si="410"/>
        <v>0</v>
      </c>
      <c r="BY151" s="98">
        <f t="shared" si="410"/>
        <v>0</v>
      </c>
      <c r="BZ151" s="98">
        <f t="shared" si="410"/>
        <v>0</v>
      </c>
      <c r="CA151" s="98">
        <f t="shared" si="410"/>
        <v>0</v>
      </c>
      <c r="CB151" s="98">
        <f t="shared" si="410"/>
        <v>0</v>
      </c>
      <c r="CC151" s="98">
        <f t="shared" si="410"/>
        <v>0</v>
      </c>
      <c r="CD151" s="98">
        <f t="shared" si="410"/>
        <v>0</v>
      </c>
      <c r="CE151" s="98">
        <f t="shared" si="410"/>
        <v>0</v>
      </c>
      <c r="CF151" s="98">
        <f t="shared" si="410"/>
        <v>0</v>
      </c>
      <c r="CG151" s="98">
        <f t="shared" si="410"/>
        <v>0</v>
      </c>
      <c r="CH151" s="98">
        <f t="shared" si="410"/>
        <v>0</v>
      </c>
      <c r="CI151" s="98">
        <f t="shared" si="410"/>
        <v>0</v>
      </c>
      <c r="CJ151" s="98">
        <f t="shared" si="410"/>
        <v>0</v>
      </c>
      <c r="CK151" s="98">
        <f t="shared" si="410"/>
        <v>0</v>
      </c>
      <c r="CL151" s="98">
        <f t="shared" si="410"/>
        <v>0</v>
      </c>
      <c r="CM151" s="98">
        <f t="shared" si="410"/>
        <v>0</v>
      </c>
      <c r="CN151" s="98">
        <f t="shared" si="410"/>
        <v>0</v>
      </c>
      <c r="CO151" s="98">
        <f t="shared" si="410"/>
        <v>0</v>
      </c>
      <c r="CP151" s="98">
        <f t="shared" si="410"/>
        <v>0</v>
      </c>
      <c r="CQ151" s="98">
        <f t="shared" si="410"/>
        <v>0</v>
      </c>
      <c r="CR151" s="98">
        <f t="shared" si="410"/>
        <v>0</v>
      </c>
      <c r="CS151" s="98">
        <f t="shared" si="410"/>
        <v>0</v>
      </c>
      <c r="CT151" s="98">
        <f t="shared" si="410"/>
        <v>0</v>
      </c>
      <c r="CU151" s="98">
        <f t="shared" si="410"/>
        <v>0</v>
      </c>
      <c r="CV151" s="98">
        <f t="shared" si="410"/>
        <v>0</v>
      </c>
      <c r="CW151" s="98">
        <f t="shared" si="410"/>
        <v>0</v>
      </c>
      <c r="CX151" s="98">
        <f t="shared" si="410"/>
        <v>0</v>
      </c>
      <c r="CY151" s="98">
        <f t="shared" si="410"/>
        <v>0</v>
      </c>
      <c r="CZ151" s="98">
        <f t="shared" si="410"/>
        <v>0</v>
      </c>
      <c r="DA151" s="98">
        <f t="shared" si="410"/>
        <v>0</v>
      </c>
      <c r="DB151" s="98">
        <f t="shared" si="410"/>
        <v>0</v>
      </c>
      <c r="DC151" s="98">
        <f t="shared" si="410"/>
        <v>0</v>
      </c>
      <c r="DD151" s="98">
        <f t="shared" si="410"/>
        <v>0</v>
      </c>
      <c r="DE151" s="98">
        <f t="shared" si="410"/>
        <v>0</v>
      </c>
      <c r="DF151" s="66">
        <f t="shared" si="311"/>
        <v>1.3</v>
      </c>
    </row>
    <row r="152" spans="8:110" ht="15.75">
      <c r="H152" s="64">
        <f>Registration!B47</f>
        <v>37</v>
      </c>
      <c r="I152" s="1" t="str">
        <f>Registration!C47</f>
        <v>Joe Gundersen</v>
      </c>
      <c r="J152" s="98">
        <f t="shared" ref="J152:AO152" si="411">IF(ROW()=(COLUMN()+106), "-",+(COUNTIF(G3_1,$H46)*COUNTIF(G3_1,J$7))+(COUNTIF(G3_2,$H46)*COUNTIF(G3_2,J$7))+(COUNTIF(G3_3,$H46)*COUNTIF(G3_3,J$7))+(COUNTIF(G3_4,$H46)*COUNTIF(G3_4,J$7))+(COUNTIF(G3_5,$H46)*COUNTIF(G3_5,J$7))+(COUNTIF(G3_6,$H46)*COUNTIF(G3_6,J$7))+(COUNTIF(G3_7,$H46)*COUNTIF(G3_7,J$7))+(COUNTIF(G3_8,$H46)*COUNTIF(G3_8,J$7))+(COUNTIF(G3_9,$H46)*COUNTIF(G3_9,J$7))+(COUNTIF(G3_10,$H46)*COUNTIF(G3_10,J$7))+(COUNTIF(G4_1,$H46)*COUNTIF(G4_1,J$7))+(COUNTIF(G4_2,$H46)*COUNTIF(G4_2,J$7))+(COUNTIF(G4_3,$H46)*COUNTIF(G4_3,J$7))+(COUNTIF(G4_4,$H46)*COUNTIF(G4_4,J$7))+(COUNTIF(G4_5,$H46)*COUNTIF(G4_5,J$7))+(COUNTIF(G4_6,$H46)*COUNTIF(G4_6,J$7))+(COUNTIF(G4_7,$H46)*COUNTIF(G4_7,J$7))+(COUNTIF(G4_8,$H46)*COUNTIF(G4_8,J$7))+(COUNTIF(G4_9,$H46)*COUNTIF(G4_9,J$7))+(COUNTIF(G4_10,$H46)*COUNTIF(G4_10,J$7))+J270)</f>
        <v>0</v>
      </c>
      <c r="K152" s="98">
        <f t="shared" si="411"/>
        <v>0</v>
      </c>
      <c r="L152" s="98">
        <f t="shared" si="411"/>
        <v>0</v>
      </c>
      <c r="M152" s="98">
        <f t="shared" si="411"/>
        <v>0</v>
      </c>
      <c r="N152" s="98">
        <f t="shared" si="411"/>
        <v>0</v>
      </c>
      <c r="O152" s="98">
        <f t="shared" si="411"/>
        <v>1</v>
      </c>
      <c r="P152" s="98">
        <f t="shared" si="411"/>
        <v>0</v>
      </c>
      <c r="Q152" s="98">
        <f t="shared" si="411"/>
        <v>0</v>
      </c>
      <c r="R152" s="98">
        <f t="shared" si="411"/>
        <v>0</v>
      </c>
      <c r="S152" s="98">
        <f t="shared" si="411"/>
        <v>1</v>
      </c>
      <c r="T152" s="98">
        <f t="shared" si="411"/>
        <v>0</v>
      </c>
      <c r="U152" s="98">
        <f t="shared" si="411"/>
        <v>1</v>
      </c>
      <c r="V152" s="98">
        <f t="shared" si="411"/>
        <v>0</v>
      </c>
      <c r="W152" s="98">
        <f t="shared" si="411"/>
        <v>0</v>
      </c>
      <c r="X152" s="98">
        <f t="shared" si="411"/>
        <v>0</v>
      </c>
      <c r="Y152" s="98">
        <f t="shared" si="411"/>
        <v>0</v>
      </c>
      <c r="Z152" s="98">
        <f t="shared" si="411"/>
        <v>0</v>
      </c>
      <c r="AA152" s="98">
        <f t="shared" si="411"/>
        <v>0</v>
      </c>
      <c r="AB152" s="98">
        <f t="shared" si="411"/>
        <v>0</v>
      </c>
      <c r="AC152" s="98">
        <f t="shared" si="411"/>
        <v>0</v>
      </c>
      <c r="AD152" s="98">
        <f t="shared" si="411"/>
        <v>0</v>
      </c>
      <c r="AE152" s="98">
        <f t="shared" si="411"/>
        <v>0</v>
      </c>
      <c r="AF152" s="98">
        <f t="shared" si="411"/>
        <v>1</v>
      </c>
      <c r="AG152" s="98">
        <f t="shared" si="411"/>
        <v>0</v>
      </c>
      <c r="AH152" s="98">
        <f t="shared" si="411"/>
        <v>1</v>
      </c>
      <c r="AI152" s="98">
        <f t="shared" si="411"/>
        <v>0</v>
      </c>
      <c r="AJ152" s="98">
        <f t="shared" si="411"/>
        <v>0</v>
      </c>
      <c r="AK152" s="98">
        <f t="shared" si="411"/>
        <v>0</v>
      </c>
      <c r="AL152" s="98">
        <f t="shared" si="411"/>
        <v>0</v>
      </c>
      <c r="AM152" s="98">
        <f t="shared" si="411"/>
        <v>0</v>
      </c>
      <c r="AN152" s="98">
        <f t="shared" si="411"/>
        <v>0</v>
      </c>
      <c r="AO152" s="98">
        <f t="shared" si="411"/>
        <v>0</v>
      </c>
      <c r="AP152" s="98">
        <f t="shared" ref="AP152:BU152" si="412">IF(ROW()=(COLUMN()+106), "-",+(COUNTIF(G3_1,$H46)*COUNTIF(G3_1,AP$7))+(COUNTIF(G3_2,$H46)*COUNTIF(G3_2,AP$7))+(COUNTIF(G3_3,$H46)*COUNTIF(G3_3,AP$7))+(COUNTIF(G3_4,$H46)*COUNTIF(G3_4,AP$7))+(COUNTIF(G3_5,$H46)*COUNTIF(G3_5,AP$7))+(COUNTIF(G3_6,$H46)*COUNTIF(G3_6,AP$7))+(COUNTIF(G3_7,$H46)*COUNTIF(G3_7,AP$7))+(COUNTIF(G3_8,$H46)*COUNTIF(G3_8,AP$7))+(COUNTIF(G3_9,$H46)*COUNTIF(G3_9,AP$7))+(COUNTIF(G3_10,$H46)*COUNTIF(G3_10,AP$7))+(COUNTIF(G4_1,$H46)*COUNTIF(G4_1,AP$7))+(COUNTIF(G4_2,$H46)*COUNTIF(G4_2,AP$7))+(COUNTIF(G4_3,$H46)*COUNTIF(G4_3,AP$7))+(COUNTIF(G4_4,$H46)*COUNTIF(G4_4,AP$7))+(COUNTIF(G4_5,$H46)*COUNTIF(G4_5,AP$7))+(COUNTIF(G4_6,$H46)*COUNTIF(G4_6,AP$7))+(COUNTIF(G4_7,$H46)*COUNTIF(G4_7,AP$7))+(COUNTIF(G4_8,$H46)*COUNTIF(G4_8,AP$7))+(COUNTIF(G4_9,$H46)*COUNTIF(G4_9,AP$7))+(COUNTIF(G4_10,$H46)*COUNTIF(G4_10,AP$7))+AP270)</f>
        <v>0</v>
      </c>
      <c r="AQ152" s="98">
        <f t="shared" si="412"/>
        <v>0</v>
      </c>
      <c r="AR152" s="98">
        <f t="shared" si="412"/>
        <v>0</v>
      </c>
      <c r="AS152" s="98">
        <f t="shared" si="412"/>
        <v>0</v>
      </c>
      <c r="AT152" s="98" t="str">
        <f t="shared" si="412"/>
        <v>-</v>
      </c>
      <c r="AU152" s="98">
        <f t="shared" si="412"/>
        <v>0</v>
      </c>
      <c r="AV152" s="98">
        <f t="shared" si="412"/>
        <v>1</v>
      </c>
      <c r="AW152" s="98">
        <f t="shared" si="412"/>
        <v>0</v>
      </c>
      <c r="AX152" s="98">
        <f t="shared" si="412"/>
        <v>0</v>
      </c>
      <c r="AY152" s="98">
        <f t="shared" si="412"/>
        <v>0</v>
      </c>
      <c r="AZ152" s="98">
        <f t="shared" si="412"/>
        <v>0</v>
      </c>
      <c r="BA152" s="98">
        <f t="shared" si="412"/>
        <v>0</v>
      </c>
      <c r="BB152" s="98">
        <f t="shared" si="412"/>
        <v>0</v>
      </c>
      <c r="BC152" s="98">
        <f t="shared" si="412"/>
        <v>0</v>
      </c>
      <c r="BD152" s="98">
        <f t="shared" si="412"/>
        <v>0</v>
      </c>
      <c r="BE152" s="98">
        <f t="shared" si="412"/>
        <v>0</v>
      </c>
      <c r="BF152" s="98">
        <f t="shared" si="412"/>
        <v>1</v>
      </c>
      <c r="BG152" s="98">
        <f t="shared" si="412"/>
        <v>0</v>
      </c>
      <c r="BH152" s="98">
        <f t="shared" si="412"/>
        <v>0</v>
      </c>
      <c r="BI152" s="98">
        <f t="shared" si="412"/>
        <v>0</v>
      </c>
      <c r="BJ152" s="98">
        <f t="shared" si="412"/>
        <v>0</v>
      </c>
      <c r="BK152" s="98">
        <f t="shared" si="412"/>
        <v>0</v>
      </c>
      <c r="BL152" s="98">
        <f t="shared" si="412"/>
        <v>0</v>
      </c>
      <c r="BM152" s="98">
        <f t="shared" si="412"/>
        <v>0</v>
      </c>
      <c r="BN152" s="98">
        <f t="shared" si="412"/>
        <v>0</v>
      </c>
      <c r="BO152" s="98">
        <f t="shared" si="412"/>
        <v>0</v>
      </c>
      <c r="BP152" s="98">
        <f t="shared" si="412"/>
        <v>0</v>
      </c>
      <c r="BQ152" s="98">
        <f t="shared" si="412"/>
        <v>0</v>
      </c>
      <c r="BR152" s="98">
        <f t="shared" si="412"/>
        <v>0</v>
      </c>
      <c r="BS152" s="98">
        <f t="shared" si="412"/>
        <v>0</v>
      </c>
      <c r="BT152" s="98">
        <f t="shared" si="412"/>
        <v>0</v>
      </c>
      <c r="BU152" s="98">
        <f t="shared" si="412"/>
        <v>0</v>
      </c>
      <c r="BV152" s="98">
        <f t="shared" ref="BV152:DE152" si="413">IF(ROW()=(COLUMN()+106), "-",+(COUNTIF(G3_1,$H46)*COUNTIF(G3_1,BV$7))+(COUNTIF(G3_2,$H46)*COUNTIF(G3_2,BV$7))+(COUNTIF(G3_3,$H46)*COUNTIF(G3_3,BV$7))+(COUNTIF(G3_4,$H46)*COUNTIF(G3_4,BV$7))+(COUNTIF(G3_5,$H46)*COUNTIF(G3_5,BV$7))+(COUNTIF(G3_6,$H46)*COUNTIF(G3_6,BV$7))+(COUNTIF(G3_7,$H46)*COUNTIF(G3_7,BV$7))+(COUNTIF(G3_8,$H46)*COUNTIF(G3_8,BV$7))+(COUNTIF(G3_9,$H46)*COUNTIF(G3_9,BV$7))+(COUNTIF(G3_10,$H46)*COUNTIF(G3_10,BV$7))+(COUNTIF(G4_1,$H46)*COUNTIF(G4_1,BV$7))+(COUNTIF(G4_2,$H46)*COUNTIF(G4_2,BV$7))+(COUNTIF(G4_3,$H46)*COUNTIF(G4_3,BV$7))+(COUNTIF(G4_4,$H46)*COUNTIF(G4_4,BV$7))+(COUNTIF(G4_5,$H46)*COUNTIF(G4_5,BV$7))+(COUNTIF(G4_6,$H46)*COUNTIF(G4_6,BV$7))+(COUNTIF(G4_7,$H46)*COUNTIF(G4_7,BV$7))+(COUNTIF(G4_8,$H46)*COUNTIF(G4_8,BV$7))+(COUNTIF(G4_9,$H46)*COUNTIF(G4_9,BV$7))+(COUNTIF(G4_10,$H46)*COUNTIF(G4_10,BV$7))+BV270)</f>
        <v>0</v>
      </c>
      <c r="BW152" s="98">
        <f t="shared" si="413"/>
        <v>0</v>
      </c>
      <c r="BX152" s="98">
        <f t="shared" si="413"/>
        <v>0</v>
      </c>
      <c r="BY152" s="98">
        <f t="shared" si="413"/>
        <v>0</v>
      </c>
      <c r="BZ152" s="98">
        <f t="shared" si="413"/>
        <v>0</v>
      </c>
      <c r="CA152" s="98">
        <f t="shared" si="413"/>
        <v>0</v>
      </c>
      <c r="CB152" s="98">
        <f t="shared" si="413"/>
        <v>0</v>
      </c>
      <c r="CC152" s="98">
        <f t="shared" si="413"/>
        <v>0</v>
      </c>
      <c r="CD152" s="98">
        <f t="shared" si="413"/>
        <v>0</v>
      </c>
      <c r="CE152" s="98">
        <f t="shared" si="413"/>
        <v>0</v>
      </c>
      <c r="CF152" s="98">
        <f t="shared" si="413"/>
        <v>0</v>
      </c>
      <c r="CG152" s="98">
        <f t="shared" si="413"/>
        <v>0</v>
      </c>
      <c r="CH152" s="98">
        <f t="shared" si="413"/>
        <v>0</v>
      </c>
      <c r="CI152" s="98">
        <f t="shared" si="413"/>
        <v>0</v>
      </c>
      <c r="CJ152" s="98">
        <f t="shared" si="413"/>
        <v>0</v>
      </c>
      <c r="CK152" s="98">
        <f t="shared" si="413"/>
        <v>0</v>
      </c>
      <c r="CL152" s="98">
        <f t="shared" si="413"/>
        <v>0</v>
      </c>
      <c r="CM152" s="98">
        <f t="shared" si="413"/>
        <v>0</v>
      </c>
      <c r="CN152" s="98">
        <f t="shared" si="413"/>
        <v>0</v>
      </c>
      <c r="CO152" s="98">
        <f t="shared" si="413"/>
        <v>0</v>
      </c>
      <c r="CP152" s="98">
        <f t="shared" si="413"/>
        <v>0</v>
      </c>
      <c r="CQ152" s="98">
        <f t="shared" si="413"/>
        <v>0</v>
      </c>
      <c r="CR152" s="98">
        <f t="shared" si="413"/>
        <v>0</v>
      </c>
      <c r="CS152" s="98">
        <f t="shared" si="413"/>
        <v>0</v>
      </c>
      <c r="CT152" s="98">
        <f t="shared" si="413"/>
        <v>0</v>
      </c>
      <c r="CU152" s="98">
        <f t="shared" si="413"/>
        <v>0</v>
      </c>
      <c r="CV152" s="98">
        <f t="shared" si="413"/>
        <v>0</v>
      </c>
      <c r="CW152" s="98">
        <f t="shared" si="413"/>
        <v>0</v>
      </c>
      <c r="CX152" s="98">
        <f t="shared" si="413"/>
        <v>0</v>
      </c>
      <c r="CY152" s="98">
        <f t="shared" si="413"/>
        <v>0</v>
      </c>
      <c r="CZ152" s="98">
        <f t="shared" si="413"/>
        <v>0</v>
      </c>
      <c r="DA152" s="98">
        <f t="shared" si="413"/>
        <v>0</v>
      </c>
      <c r="DB152" s="98">
        <f t="shared" si="413"/>
        <v>0</v>
      </c>
      <c r="DC152" s="98">
        <f t="shared" si="413"/>
        <v>0</v>
      </c>
      <c r="DD152" s="98">
        <f t="shared" si="413"/>
        <v>0</v>
      </c>
      <c r="DE152" s="98">
        <f t="shared" si="413"/>
        <v>0</v>
      </c>
      <c r="DF152">
        <f t="shared" si="311"/>
        <v>0.7</v>
      </c>
    </row>
    <row r="153" spans="8:110" ht="15.75">
      <c r="H153" s="64">
        <f>Registration!B48</f>
        <v>38</v>
      </c>
      <c r="I153" s="1" t="str">
        <f>Registration!C48</f>
        <v>Anthony Carver</v>
      </c>
      <c r="J153" s="98">
        <f t="shared" ref="J153:AO153" si="414">IF(ROW()=(COLUMN()+106), "-",+(COUNTIF(G3_1,$H47)*COUNTIF(G3_1,J$7))+(COUNTIF(G3_2,$H47)*COUNTIF(G3_2,J$7))+(COUNTIF(G3_3,$H47)*COUNTIF(G3_3,J$7))+(COUNTIF(G3_4,$H47)*COUNTIF(G3_4,J$7))+(COUNTIF(G3_5,$H47)*COUNTIF(G3_5,J$7))+(COUNTIF(G3_6,$H47)*COUNTIF(G3_6,J$7))+(COUNTIF(G3_7,$H47)*COUNTIF(G3_7,J$7))+(COUNTIF(G3_8,$H47)*COUNTIF(G3_8,J$7))+(COUNTIF(G3_9,$H47)*COUNTIF(G3_9,J$7))+(COUNTIF(G3_10,$H47)*COUNTIF(G3_10,J$7))+(COUNTIF(G4_1,$H47)*COUNTIF(G4_1,J$7))+(COUNTIF(G4_2,$H47)*COUNTIF(G4_2,J$7))+(COUNTIF(G4_3,$H47)*COUNTIF(G4_3,J$7))+(COUNTIF(G4_4,$H47)*COUNTIF(G4_4,J$7))+(COUNTIF(G4_5,$H47)*COUNTIF(G4_5,J$7))+(COUNTIF(G4_6,$H47)*COUNTIF(G4_6,J$7))+(COUNTIF(G4_7,$H47)*COUNTIF(G4_7,J$7))+(COUNTIF(G4_8,$H47)*COUNTIF(G4_8,J$7))+(COUNTIF(G4_9,$H47)*COUNTIF(G4_9,J$7))+(COUNTIF(G4_10,$H47)*COUNTIF(G4_10,J$7))+J271)</f>
        <v>0</v>
      </c>
      <c r="K153" s="98">
        <f t="shared" si="414"/>
        <v>0</v>
      </c>
      <c r="L153" s="98">
        <f t="shared" si="414"/>
        <v>1</v>
      </c>
      <c r="M153" s="98">
        <f t="shared" si="414"/>
        <v>0</v>
      </c>
      <c r="N153" s="98">
        <f t="shared" si="414"/>
        <v>0</v>
      </c>
      <c r="O153" s="98">
        <f t="shared" si="414"/>
        <v>0</v>
      </c>
      <c r="P153" s="98">
        <f t="shared" si="414"/>
        <v>0</v>
      </c>
      <c r="Q153" s="98">
        <f t="shared" si="414"/>
        <v>0</v>
      </c>
      <c r="R153" s="98">
        <f t="shared" si="414"/>
        <v>0</v>
      </c>
      <c r="S153" s="98">
        <f t="shared" si="414"/>
        <v>0</v>
      </c>
      <c r="T153" s="98">
        <f t="shared" si="414"/>
        <v>1</v>
      </c>
      <c r="U153" s="98">
        <f t="shared" si="414"/>
        <v>0</v>
      </c>
      <c r="V153" s="98">
        <f t="shared" si="414"/>
        <v>0</v>
      </c>
      <c r="W153" s="98">
        <f t="shared" si="414"/>
        <v>0</v>
      </c>
      <c r="X153" s="98">
        <f t="shared" si="414"/>
        <v>0</v>
      </c>
      <c r="Y153" s="98">
        <f t="shared" si="414"/>
        <v>0</v>
      </c>
      <c r="Z153" s="98">
        <f t="shared" si="414"/>
        <v>0</v>
      </c>
      <c r="AA153" s="98">
        <f t="shared" si="414"/>
        <v>0</v>
      </c>
      <c r="AB153" s="98">
        <f t="shared" si="414"/>
        <v>0</v>
      </c>
      <c r="AC153" s="98">
        <f t="shared" si="414"/>
        <v>0</v>
      </c>
      <c r="AD153" s="98">
        <f t="shared" si="414"/>
        <v>0</v>
      </c>
      <c r="AE153" s="98">
        <f t="shared" si="414"/>
        <v>0</v>
      </c>
      <c r="AF153" s="98">
        <f t="shared" si="414"/>
        <v>0</v>
      </c>
      <c r="AG153" s="98">
        <f t="shared" si="414"/>
        <v>1</v>
      </c>
      <c r="AH153" s="98">
        <f t="shared" si="414"/>
        <v>0</v>
      </c>
      <c r="AI153" s="98">
        <f t="shared" si="414"/>
        <v>0</v>
      </c>
      <c r="AJ153" s="98">
        <f t="shared" si="414"/>
        <v>2</v>
      </c>
      <c r="AK153" s="98">
        <f t="shared" si="414"/>
        <v>0</v>
      </c>
      <c r="AL153" s="98">
        <f t="shared" si="414"/>
        <v>0</v>
      </c>
      <c r="AM153" s="98">
        <f t="shared" si="414"/>
        <v>3</v>
      </c>
      <c r="AN153" s="98">
        <f t="shared" si="414"/>
        <v>0</v>
      </c>
      <c r="AO153" s="98">
        <f t="shared" si="414"/>
        <v>0</v>
      </c>
      <c r="AP153" s="98">
        <f t="shared" ref="AP153:BU153" si="415">IF(ROW()=(COLUMN()+106), "-",+(COUNTIF(G3_1,$H47)*COUNTIF(G3_1,AP$7))+(COUNTIF(G3_2,$H47)*COUNTIF(G3_2,AP$7))+(COUNTIF(G3_3,$H47)*COUNTIF(G3_3,AP$7))+(COUNTIF(G3_4,$H47)*COUNTIF(G3_4,AP$7))+(COUNTIF(G3_5,$H47)*COUNTIF(G3_5,AP$7))+(COUNTIF(G3_6,$H47)*COUNTIF(G3_6,AP$7))+(COUNTIF(G3_7,$H47)*COUNTIF(G3_7,AP$7))+(COUNTIF(G3_8,$H47)*COUNTIF(G3_8,AP$7))+(COUNTIF(G3_9,$H47)*COUNTIF(G3_9,AP$7))+(COUNTIF(G3_10,$H47)*COUNTIF(G3_10,AP$7))+(COUNTIF(G4_1,$H47)*COUNTIF(G4_1,AP$7))+(COUNTIF(G4_2,$H47)*COUNTIF(G4_2,AP$7))+(COUNTIF(G4_3,$H47)*COUNTIF(G4_3,AP$7))+(COUNTIF(G4_4,$H47)*COUNTIF(G4_4,AP$7))+(COUNTIF(G4_5,$H47)*COUNTIF(G4_5,AP$7))+(COUNTIF(G4_6,$H47)*COUNTIF(G4_6,AP$7))+(COUNTIF(G4_7,$H47)*COUNTIF(G4_7,AP$7))+(COUNTIF(G4_8,$H47)*COUNTIF(G4_8,AP$7))+(COUNTIF(G4_9,$H47)*COUNTIF(G4_9,AP$7))+(COUNTIF(G4_10,$H47)*COUNTIF(G4_10,AP$7))+AP271)</f>
        <v>0</v>
      </c>
      <c r="AQ153" s="98">
        <f t="shared" si="415"/>
        <v>0</v>
      </c>
      <c r="AR153" s="98">
        <f t="shared" si="415"/>
        <v>0</v>
      </c>
      <c r="AS153" s="98">
        <f t="shared" si="415"/>
        <v>0</v>
      </c>
      <c r="AT153" s="98">
        <f t="shared" si="415"/>
        <v>0</v>
      </c>
      <c r="AU153" s="98" t="str">
        <f t="shared" si="415"/>
        <v>-</v>
      </c>
      <c r="AV153" s="98">
        <f t="shared" si="415"/>
        <v>1</v>
      </c>
      <c r="AW153" s="98">
        <f t="shared" si="415"/>
        <v>0</v>
      </c>
      <c r="AX153" s="98">
        <f t="shared" si="415"/>
        <v>0</v>
      </c>
      <c r="AY153" s="98">
        <f t="shared" si="415"/>
        <v>0</v>
      </c>
      <c r="AZ153" s="98">
        <f t="shared" si="415"/>
        <v>0</v>
      </c>
      <c r="BA153" s="98">
        <f t="shared" si="415"/>
        <v>0</v>
      </c>
      <c r="BB153" s="98">
        <f t="shared" si="415"/>
        <v>0</v>
      </c>
      <c r="BC153" s="98">
        <f t="shared" si="415"/>
        <v>1</v>
      </c>
      <c r="BD153" s="98">
        <f t="shared" si="415"/>
        <v>0</v>
      </c>
      <c r="BE153" s="98">
        <f t="shared" si="415"/>
        <v>0</v>
      </c>
      <c r="BF153" s="98">
        <f t="shared" si="415"/>
        <v>0</v>
      </c>
      <c r="BG153" s="98">
        <f t="shared" si="415"/>
        <v>1</v>
      </c>
      <c r="BH153" s="98">
        <f t="shared" si="415"/>
        <v>1</v>
      </c>
      <c r="BI153" s="98">
        <f t="shared" si="415"/>
        <v>2</v>
      </c>
      <c r="BJ153" s="98">
        <f t="shared" si="415"/>
        <v>0</v>
      </c>
      <c r="BK153" s="98">
        <f t="shared" si="415"/>
        <v>0</v>
      </c>
      <c r="BL153" s="98">
        <f t="shared" si="415"/>
        <v>0</v>
      </c>
      <c r="BM153" s="98">
        <f t="shared" si="415"/>
        <v>0</v>
      </c>
      <c r="BN153" s="98">
        <f t="shared" si="415"/>
        <v>0</v>
      </c>
      <c r="BO153" s="98">
        <f t="shared" si="415"/>
        <v>0</v>
      </c>
      <c r="BP153" s="98">
        <f t="shared" si="415"/>
        <v>0</v>
      </c>
      <c r="BQ153" s="98">
        <f t="shared" si="415"/>
        <v>0</v>
      </c>
      <c r="BR153" s="98">
        <f t="shared" si="415"/>
        <v>0</v>
      </c>
      <c r="BS153" s="98">
        <f t="shared" si="415"/>
        <v>0</v>
      </c>
      <c r="BT153" s="98">
        <f t="shared" si="415"/>
        <v>0</v>
      </c>
      <c r="BU153" s="98">
        <f t="shared" si="415"/>
        <v>0</v>
      </c>
      <c r="BV153" s="98">
        <f t="shared" ref="BV153:DE153" si="416">IF(ROW()=(COLUMN()+106), "-",+(COUNTIF(G3_1,$H47)*COUNTIF(G3_1,BV$7))+(COUNTIF(G3_2,$H47)*COUNTIF(G3_2,BV$7))+(COUNTIF(G3_3,$H47)*COUNTIF(G3_3,BV$7))+(COUNTIF(G3_4,$H47)*COUNTIF(G3_4,BV$7))+(COUNTIF(G3_5,$H47)*COUNTIF(G3_5,BV$7))+(COUNTIF(G3_6,$H47)*COUNTIF(G3_6,BV$7))+(COUNTIF(G3_7,$H47)*COUNTIF(G3_7,BV$7))+(COUNTIF(G3_8,$H47)*COUNTIF(G3_8,BV$7))+(COUNTIF(G3_9,$H47)*COUNTIF(G3_9,BV$7))+(COUNTIF(G3_10,$H47)*COUNTIF(G3_10,BV$7))+(COUNTIF(G4_1,$H47)*COUNTIF(G4_1,BV$7))+(COUNTIF(G4_2,$H47)*COUNTIF(G4_2,BV$7))+(COUNTIF(G4_3,$H47)*COUNTIF(G4_3,BV$7))+(COUNTIF(G4_4,$H47)*COUNTIF(G4_4,BV$7))+(COUNTIF(G4_5,$H47)*COUNTIF(G4_5,BV$7))+(COUNTIF(G4_6,$H47)*COUNTIF(G4_6,BV$7))+(COUNTIF(G4_7,$H47)*COUNTIF(G4_7,BV$7))+(COUNTIF(G4_8,$H47)*COUNTIF(G4_8,BV$7))+(COUNTIF(G4_9,$H47)*COUNTIF(G4_9,BV$7))+(COUNTIF(G4_10,$H47)*COUNTIF(G4_10,BV$7))+BV271)</f>
        <v>0</v>
      </c>
      <c r="BW153" s="98">
        <f t="shared" si="416"/>
        <v>0</v>
      </c>
      <c r="BX153" s="98">
        <f t="shared" si="416"/>
        <v>0</v>
      </c>
      <c r="BY153" s="98">
        <f t="shared" si="416"/>
        <v>0</v>
      </c>
      <c r="BZ153" s="98">
        <f t="shared" si="416"/>
        <v>0</v>
      </c>
      <c r="CA153" s="98">
        <f t="shared" si="416"/>
        <v>0</v>
      </c>
      <c r="CB153" s="98">
        <f t="shared" si="416"/>
        <v>0</v>
      </c>
      <c r="CC153" s="98">
        <f t="shared" si="416"/>
        <v>0</v>
      </c>
      <c r="CD153" s="98">
        <f t="shared" si="416"/>
        <v>0</v>
      </c>
      <c r="CE153" s="98">
        <f t="shared" si="416"/>
        <v>0</v>
      </c>
      <c r="CF153" s="98">
        <f t="shared" si="416"/>
        <v>0</v>
      </c>
      <c r="CG153" s="98">
        <f t="shared" si="416"/>
        <v>0</v>
      </c>
      <c r="CH153" s="98">
        <f t="shared" si="416"/>
        <v>0</v>
      </c>
      <c r="CI153" s="98">
        <f t="shared" si="416"/>
        <v>0</v>
      </c>
      <c r="CJ153" s="98">
        <f t="shared" si="416"/>
        <v>0</v>
      </c>
      <c r="CK153" s="98">
        <f t="shared" si="416"/>
        <v>0</v>
      </c>
      <c r="CL153" s="98">
        <f t="shared" si="416"/>
        <v>0</v>
      </c>
      <c r="CM153" s="98">
        <f t="shared" si="416"/>
        <v>0</v>
      </c>
      <c r="CN153" s="98">
        <f t="shared" si="416"/>
        <v>0</v>
      </c>
      <c r="CO153" s="98">
        <f t="shared" si="416"/>
        <v>0</v>
      </c>
      <c r="CP153" s="98">
        <f t="shared" si="416"/>
        <v>0</v>
      </c>
      <c r="CQ153" s="98">
        <f t="shared" si="416"/>
        <v>0</v>
      </c>
      <c r="CR153" s="98">
        <f t="shared" si="416"/>
        <v>0</v>
      </c>
      <c r="CS153" s="98">
        <f t="shared" si="416"/>
        <v>0</v>
      </c>
      <c r="CT153" s="98">
        <f t="shared" si="416"/>
        <v>0</v>
      </c>
      <c r="CU153" s="98">
        <f t="shared" si="416"/>
        <v>0</v>
      </c>
      <c r="CV153" s="98">
        <f t="shared" si="416"/>
        <v>0</v>
      </c>
      <c r="CW153" s="98">
        <f t="shared" si="416"/>
        <v>0</v>
      </c>
      <c r="CX153" s="98">
        <f t="shared" si="416"/>
        <v>0</v>
      </c>
      <c r="CY153" s="98">
        <f t="shared" si="416"/>
        <v>0</v>
      </c>
      <c r="CZ153" s="98">
        <f t="shared" si="416"/>
        <v>0</v>
      </c>
      <c r="DA153" s="98">
        <f t="shared" si="416"/>
        <v>0</v>
      </c>
      <c r="DB153" s="98">
        <f t="shared" si="416"/>
        <v>0</v>
      </c>
      <c r="DC153" s="98">
        <f t="shared" si="416"/>
        <v>0</v>
      </c>
      <c r="DD153" s="98">
        <f t="shared" si="416"/>
        <v>0</v>
      </c>
      <c r="DE153" s="98">
        <f t="shared" si="416"/>
        <v>0</v>
      </c>
      <c r="DF153">
        <f t="shared" si="311"/>
        <v>0.8</v>
      </c>
    </row>
    <row r="154" spans="8:110" ht="15.75">
      <c r="H154" s="64">
        <f>Registration!B49</f>
        <v>39</v>
      </c>
      <c r="I154" s="1" t="str">
        <f>Registration!C49</f>
        <v>Dave Lionett</v>
      </c>
      <c r="J154" s="98">
        <f t="shared" ref="J154:AO154" si="417">IF(ROW()=(COLUMN()+106), "-",+(COUNTIF(G3_1,$H48)*COUNTIF(G3_1,J$7))+(COUNTIF(G3_2,$H48)*COUNTIF(G3_2,J$7))+(COUNTIF(G3_3,$H48)*COUNTIF(G3_3,J$7))+(COUNTIF(G3_4,$H48)*COUNTIF(G3_4,J$7))+(COUNTIF(G3_5,$H48)*COUNTIF(G3_5,J$7))+(COUNTIF(G3_6,$H48)*COUNTIF(G3_6,J$7))+(COUNTIF(G3_7,$H48)*COUNTIF(G3_7,J$7))+(COUNTIF(G3_8,$H48)*COUNTIF(G3_8,J$7))+(COUNTIF(G3_9,$H48)*COUNTIF(G3_9,J$7))+(COUNTIF(G3_10,$H48)*COUNTIF(G3_10,J$7))+(COUNTIF(G4_1,$H48)*COUNTIF(G4_1,J$7))+(COUNTIF(G4_2,$H48)*COUNTIF(G4_2,J$7))+(COUNTIF(G4_3,$H48)*COUNTIF(G4_3,J$7))+(COUNTIF(G4_4,$H48)*COUNTIF(G4_4,J$7))+(COUNTIF(G4_5,$H48)*COUNTIF(G4_5,J$7))+(COUNTIF(G4_6,$H48)*COUNTIF(G4_6,J$7))+(COUNTIF(G4_7,$H48)*COUNTIF(G4_7,J$7))+(COUNTIF(G4_8,$H48)*COUNTIF(G4_8,J$7))+(COUNTIF(G4_9,$H48)*COUNTIF(G4_9,J$7))+(COUNTIF(G4_10,$H48)*COUNTIF(G4_10,J$7))+J272)</f>
        <v>0</v>
      </c>
      <c r="K154" s="98">
        <f t="shared" si="417"/>
        <v>0</v>
      </c>
      <c r="L154" s="98">
        <f t="shared" si="417"/>
        <v>0</v>
      </c>
      <c r="M154" s="98">
        <f t="shared" si="417"/>
        <v>0</v>
      </c>
      <c r="N154" s="98">
        <f t="shared" si="417"/>
        <v>0</v>
      </c>
      <c r="O154" s="98">
        <f t="shared" si="417"/>
        <v>0</v>
      </c>
      <c r="P154" s="98">
        <f t="shared" si="417"/>
        <v>0</v>
      </c>
      <c r="Q154" s="98">
        <f t="shared" si="417"/>
        <v>1</v>
      </c>
      <c r="R154" s="98">
        <f t="shared" si="417"/>
        <v>0</v>
      </c>
      <c r="S154" s="98">
        <f t="shared" si="417"/>
        <v>1</v>
      </c>
      <c r="T154" s="98">
        <f t="shared" si="417"/>
        <v>2</v>
      </c>
      <c r="U154" s="98">
        <f t="shared" si="417"/>
        <v>1</v>
      </c>
      <c r="V154" s="98">
        <f t="shared" si="417"/>
        <v>0</v>
      </c>
      <c r="W154" s="98">
        <f t="shared" si="417"/>
        <v>0</v>
      </c>
      <c r="X154" s="98">
        <f t="shared" si="417"/>
        <v>0</v>
      </c>
      <c r="Y154" s="98">
        <f t="shared" si="417"/>
        <v>0</v>
      </c>
      <c r="Z154" s="98">
        <f t="shared" si="417"/>
        <v>0</v>
      </c>
      <c r="AA154" s="98">
        <f t="shared" si="417"/>
        <v>0</v>
      </c>
      <c r="AB154" s="98">
        <f t="shared" si="417"/>
        <v>0</v>
      </c>
      <c r="AC154" s="98">
        <f t="shared" si="417"/>
        <v>0</v>
      </c>
      <c r="AD154" s="98">
        <f t="shared" si="417"/>
        <v>0</v>
      </c>
      <c r="AE154" s="98">
        <f t="shared" si="417"/>
        <v>1</v>
      </c>
      <c r="AF154" s="98">
        <f t="shared" si="417"/>
        <v>0</v>
      </c>
      <c r="AG154" s="98">
        <f t="shared" si="417"/>
        <v>1</v>
      </c>
      <c r="AH154" s="98">
        <f t="shared" si="417"/>
        <v>0</v>
      </c>
      <c r="AI154" s="98">
        <f t="shared" si="417"/>
        <v>0</v>
      </c>
      <c r="AJ154" s="98">
        <f t="shared" si="417"/>
        <v>0</v>
      </c>
      <c r="AK154" s="98">
        <f t="shared" si="417"/>
        <v>1</v>
      </c>
      <c r="AL154" s="98">
        <f t="shared" si="417"/>
        <v>0</v>
      </c>
      <c r="AM154" s="98">
        <f t="shared" si="417"/>
        <v>0</v>
      </c>
      <c r="AN154" s="98">
        <f t="shared" si="417"/>
        <v>0</v>
      </c>
      <c r="AO154" s="98">
        <f t="shared" si="417"/>
        <v>0</v>
      </c>
      <c r="AP154" s="98">
        <f t="shared" ref="AP154:BU154" si="418">IF(ROW()=(COLUMN()+106), "-",+(COUNTIF(G3_1,$H48)*COUNTIF(G3_1,AP$7))+(COUNTIF(G3_2,$H48)*COUNTIF(G3_2,AP$7))+(COUNTIF(G3_3,$H48)*COUNTIF(G3_3,AP$7))+(COUNTIF(G3_4,$H48)*COUNTIF(G3_4,AP$7))+(COUNTIF(G3_5,$H48)*COUNTIF(G3_5,AP$7))+(COUNTIF(G3_6,$H48)*COUNTIF(G3_6,AP$7))+(COUNTIF(G3_7,$H48)*COUNTIF(G3_7,AP$7))+(COUNTIF(G3_8,$H48)*COUNTIF(G3_8,AP$7))+(COUNTIF(G3_9,$H48)*COUNTIF(G3_9,AP$7))+(COUNTIF(G3_10,$H48)*COUNTIF(G3_10,AP$7))+(COUNTIF(G4_1,$H48)*COUNTIF(G4_1,AP$7))+(COUNTIF(G4_2,$H48)*COUNTIF(G4_2,AP$7))+(COUNTIF(G4_3,$H48)*COUNTIF(G4_3,AP$7))+(COUNTIF(G4_4,$H48)*COUNTIF(G4_4,AP$7))+(COUNTIF(G4_5,$H48)*COUNTIF(G4_5,AP$7))+(COUNTIF(G4_6,$H48)*COUNTIF(G4_6,AP$7))+(COUNTIF(G4_7,$H48)*COUNTIF(G4_7,AP$7))+(COUNTIF(G4_8,$H48)*COUNTIF(G4_8,AP$7))+(COUNTIF(G4_9,$H48)*COUNTIF(G4_9,AP$7))+(COUNTIF(G4_10,$H48)*COUNTIF(G4_10,AP$7))+AP272)</f>
        <v>0</v>
      </c>
      <c r="AQ154" s="98">
        <f t="shared" si="418"/>
        <v>0</v>
      </c>
      <c r="AR154" s="98">
        <f t="shared" si="418"/>
        <v>0</v>
      </c>
      <c r="AS154" s="98">
        <f t="shared" si="418"/>
        <v>0</v>
      </c>
      <c r="AT154" s="98">
        <f t="shared" si="418"/>
        <v>1</v>
      </c>
      <c r="AU154" s="98">
        <f t="shared" si="418"/>
        <v>1</v>
      </c>
      <c r="AV154" s="98" t="str">
        <f t="shared" si="418"/>
        <v>-</v>
      </c>
      <c r="AW154" s="98">
        <f t="shared" si="418"/>
        <v>0</v>
      </c>
      <c r="AX154" s="98">
        <f t="shared" si="418"/>
        <v>0</v>
      </c>
      <c r="AY154" s="98">
        <f t="shared" si="418"/>
        <v>0</v>
      </c>
      <c r="AZ154" s="98">
        <f t="shared" si="418"/>
        <v>0</v>
      </c>
      <c r="BA154" s="98">
        <f t="shared" si="418"/>
        <v>0</v>
      </c>
      <c r="BB154" s="98">
        <f t="shared" si="418"/>
        <v>0</v>
      </c>
      <c r="BC154" s="98">
        <f t="shared" si="418"/>
        <v>1</v>
      </c>
      <c r="BD154" s="98">
        <f t="shared" si="418"/>
        <v>0</v>
      </c>
      <c r="BE154" s="98">
        <f t="shared" si="418"/>
        <v>0</v>
      </c>
      <c r="BF154" s="98">
        <f t="shared" si="418"/>
        <v>3</v>
      </c>
      <c r="BG154" s="98">
        <f t="shared" si="418"/>
        <v>1</v>
      </c>
      <c r="BH154" s="98">
        <f t="shared" si="418"/>
        <v>1</v>
      </c>
      <c r="BI154" s="98">
        <f t="shared" si="418"/>
        <v>1</v>
      </c>
      <c r="BJ154" s="98">
        <f t="shared" si="418"/>
        <v>1</v>
      </c>
      <c r="BK154" s="98">
        <f t="shared" si="418"/>
        <v>1</v>
      </c>
      <c r="BL154" s="98">
        <f t="shared" si="418"/>
        <v>0</v>
      </c>
      <c r="BM154" s="98">
        <f t="shared" si="418"/>
        <v>0</v>
      </c>
      <c r="BN154" s="98">
        <f t="shared" si="418"/>
        <v>0</v>
      </c>
      <c r="BO154" s="98">
        <f t="shared" si="418"/>
        <v>0</v>
      </c>
      <c r="BP154" s="98">
        <f t="shared" si="418"/>
        <v>0</v>
      </c>
      <c r="BQ154" s="98">
        <f t="shared" si="418"/>
        <v>0</v>
      </c>
      <c r="BR154" s="98">
        <f t="shared" si="418"/>
        <v>0</v>
      </c>
      <c r="BS154" s="98">
        <f t="shared" si="418"/>
        <v>0</v>
      </c>
      <c r="BT154" s="98">
        <f t="shared" si="418"/>
        <v>0</v>
      </c>
      <c r="BU154" s="98">
        <f t="shared" si="418"/>
        <v>0</v>
      </c>
      <c r="BV154" s="98">
        <f t="shared" ref="BV154:DE154" si="419">IF(ROW()=(COLUMN()+106), "-",+(COUNTIF(G3_1,$H48)*COUNTIF(G3_1,BV$7))+(COUNTIF(G3_2,$H48)*COUNTIF(G3_2,BV$7))+(COUNTIF(G3_3,$H48)*COUNTIF(G3_3,BV$7))+(COUNTIF(G3_4,$H48)*COUNTIF(G3_4,BV$7))+(COUNTIF(G3_5,$H48)*COUNTIF(G3_5,BV$7))+(COUNTIF(G3_6,$H48)*COUNTIF(G3_6,BV$7))+(COUNTIF(G3_7,$H48)*COUNTIF(G3_7,BV$7))+(COUNTIF(G3_8,$H48)*COUNTIF(G3_8,BV$7))+(COUNTIF(G3_9,$H48)*COUNTIF(G3_9,BV$7))+(COUNTIF(G3_10,$H48)*COUNTIF(G3_10,BV$7))+(COUNTIF(G4_1,$H48)*COUNTIF(G4_1,BV$7))+(COUNTIF(G4_2,$H48)*COUNTIF(G4_2,BV$7))+(COUNTIF(G4_3,$H48)*COUNTIF(G4_3,BV$7))+(COUNTIF(G4_4,$H48)*COUNTIF(G4_4,BV$7))+(COUNTIF(G4_5,$H48)*COUNTIF(G4_5,BV$7))+(COUNTIF(G4_6,$H48)*COUNTIF(G4_6,BV$7))+(COUNTIF(G4_7,$H48)*COUNTIF(G4_7,BV$7))+(COUNTIF(G4_8,$H48)*COUNTIF(G4_8,BV$7))+(COUNTIF(G4_9,$H48)*COUNTIF(G4_9,BV$7))+(COUNTIF(G4_10,$H48)*COUNTIF(G4_10,BV$7))+BV272)</f>
        <v>0</v>
      </c>
      <c r="BW154" s="98">
        <f t="shared" si="419"/>
        <v>0</v>
      </c>
      <c r="BX154" s="98">
        <f t="shared" si="419"/>
        <v>0</v>
      </c>
      <c r="BY154" s="98">
        <f t="shared" si="419"/>
        <v>0</v>
      </c>
      <c r="BZ154" s="98">
        <f t="shared" si="419"/>
        <v>0</v>
      </c>
      <c r="CA154" s="98">
        <f t="shared" si="419"/>
        <v>0</v>
      </c>
      <c r="CB154" s="98">
        <f t="shared" si="419"/>
        <v>0</v>
      </c>
      <c r="CC154" s="98">
        <f t="shared" si="419"/>
        <v>0</v>
      </c>
      <c r="CD154" s="98">
        <f t="shared" si="419"/>
        <v>0</v>
      </c>
      <c r="CE154" s="98">
        <f t="shared" si="419"/>
        <v>0</v>
      </c>
      <c r="CF154" s="98">
        <f t="shared" si="419"/>
        <v>0</v>
      </c>
      <c r="CG154" s="98">
        <f t="shared" si="419"/>
        <v>0</v>
      </c>
      <c r="CH154" s="98">
        <f t="shared" si="419"/>
        <v>0</v>
      </c>
      <c r="CI154" s="98">
        <f t="shared" si="419"/>
        <v>0</v>
      </c>
      <c r="CJ154" s="98">
        <f t="shared" si="419"/>
        <v>0</v>
      </c>
      <c r="CK154" s="98">
        <f t="shared" si="419"/>
        <v>0</v>
      </c>
      <c r="CL154" s="98">
        <f t="shared" si="419"/>
        <v>0</v>
      </c>
      <c r="CM154" s="98">
        <f t="shared" si="419"/>
        <v>0</v>
      </c>
      <c r="CN154" s="98">
        <f t="shared" si="419"/>
        <v>0</v>
      </c>
      <c r="CO154" s="98">
        <f t="shared" si="419"/>
        <v>0</v>
      </c>
      <c r="CP154" s="98">
        <f t="shared" si="419"/>
        <v>0</v>
      </c>
      <c r="CQ154" s="98">
        <f t="shared" si="419"/>
        <v>0</v>
      </c>
      <c r="CR154" s="98">
        <f t="shared" si="419"/>
        <v>0</v>
      </c>
      <c r="CS154" s="98">
        <f t="shared" si="419"/>
        <v>0</v>
      </c>
      <c r="CT154" s="98">
        <f t="shared" si="419"/>
        <v>0</v>
      </c>
      <c r="CU154" s="98">
        <f t="shared" si="419"/>
        <v>0</v>
      </c>
      <c r="CV154" s="98">
        <f t="shared" si="419"/>
        <v>0</v>
      </c>
      <c r="CW154" s="98">
        <f t="shared" si="419"/>
        <v>0</v>
      </c>
      <c r="CX154" s="98">
        <f t="shared" si="419"/>
        <v>0</v>
      </c>
      <c r="CY154" s="98">
        <f t="shared" si="419"/>
        <v>0</v>
      </c>
      <c r="CZ154" s="98">
        <f t="shared" si="419"/>
        <v>0</v>
      </c>
      <c r="DA154" s="98">
        <f t="shared" si="419"/>
        <v>0</v>
      </c>
      <c r="DB154" s="98">
        <f t="shared" si="419"/>
        <v>0</v>
      </c>
      <c r="DC154" s="98">
        <f t="shared" si="419"/>
        <v>0</v>
      </c>
      <c r="DD154" s="98">
        <f t="shared" si="419"/>
        <v>0</v>
      </c>
      <c r="DE154" s="98">
        <f t="shared" si="419"/>
        <v>0</v>
      </c>
      <c r="DF154" s="66">
        <f t="shared" si="311"/>
        <v>1.2</v>
      </c>
    </row>
    <row r="155" spans="8:110" ht="15.75">
      <c r="H155" s="64">
        <f>Registration!B50</f>
        <v>40</v>
      </c>
      <c r="I155" s="1" t="str">
        <f>Registration!C50</f>
        <v>Paul Bolduc</v>
      </c>
      <c r="J155" s="98">
        <f t="shared" ref="J155:AO155" si="420">IF(ROW()=(COLUMN()+106), "-",+(COUNTIF(G3_1,$H49)*COUNTIF(G3_1,J$7))+(COUNTIF(G3_2,$H49)*COUNTIF(G3_2,J$7))+(COUNTIF(G3_3,$H49)*COUNTIF(G3_3,J$7))+(COUNTIF(G3_4,$H49)*COUNTIF(G3_4,J$7))+(COUNTIF(G3_5,$H49)*COUNTIF(G3_5,J$7))+(COUNTIF(G3_6,$H49)*COUNTIF(G3_6,J$7))+(COUNTIF(G3_7,$H49)*COUNTIF(G3_7,J$7))+(COUNTIF(G3_8,$H49)*COUNTIF(G3_8,J$7))+(COUNTIF(G3_9,$H49)*COUNTIF(G3_9,J$7))+(COUNTIF(G3_10,$H49)*COUNTIF(G3_10,J$7))+(COUNTIF(G4_1,$H49)*COUNTIF(G4_1,J$7))+(COUNTIF(G4_2,$H49)*COUNTIF(G4_2,J$7))+(COUNTIF(G4_3,$H49)*COUNTIF(G4_3,J$7))+(COUNTIF(G4_4,$H49)*COUNTIF(G4_4,J$7))+(COUNTIF(G4_5,$H49)*COUNTIF(G4_5,J$7))+(COUNTIF(G4_6,$H49)*COUNTIF(G4_6,J$7))+(COUNTIF(G4_7,$H49)*COUNTIF(G4_7,J$7))+(COUNTIF(G4_8,$H49)*COUNTIF(G4_8,J$7))+(COUNTIF(G4_9,$H49)*COUNTIF(G4_9,J$7))+(COUNTIF(G4_10,$H49)*COUNTIF(G4_10,J$7))+J273)</f>
        <v>0</v>
      </c>
      <c r="K155" s="98">
        <f t="shared" si="420"/>
        <v>0</v>
      </c>
      <c r="L155" s="98">
        <f t="shared" si="420"/>
        <v>0</v>
      </c>
      <c r="M155" s="98">
        <f t="shared" si="420"/>
        <v>0</v>
      </c>
      <c r="N155" s="98">
        <f t="shared" si="420"/>
        <v>0</v>
      </c>
      <c r="O155" s="98">
        <f t="shared" si="420"/>
        <v>0</v>
      </c>
      <c r="P155" s="98">
        <f t="shared" si="420"/>
        <v>0</v>
      </c>
      <c r="Q155" s="98">
        <f t="shared" si="420"/>
        <v>0</v>
      </c>
      <c r="R155" s="98">
        <f t="shared" si="420"/>
        <v>0</v>
      </c>
      <c r="S155" s="98">
        <f t="shared" si="420"/>
        <v>0</v>
      </c>
      <c r="T155" s="98">
        <f t="shared" si="420"/>
        <v>0</v>
      </c>
      <c r="U155" s="98">
        <f t="shared" si="420"/>
        <v>0</v>
      </c>
      <c r="V155" s="98">
        <f t="shared" si="420"/>
        <v>0</v>
      </c>
      <c r="W155" s="98">
        <f t="shared" si="420"/>
        <v>0</v>
      </c>
      <c r="X155" s="98">
        <f t="shared" si="420"/>
        <v>0</v>
      </c>
      <c r="Y155" s="98">
        <f t="shared" si="420"/>
        <v>0</v>
      </c>
      <c r="Z155" s="98">
        <f t="shared" si="420"/>
        <v>0</v>
      </c>
      <c r="AA155" s="98">
        <f t="shared" si="420"/>
        <v>0</v>
      </c>
      <c r="AB155" s="98">
        <f t="shared" si="420"/>
        <v>0</v>
      </c>
      <c r="AC155" s="98">
        <f t="shared" si="420"/>
        <v>0</v>
      </c>
      <c r="AD155" s="98">
        <f t="shared" si="420"/>
        <v>0</v>
      </c>
      <c r="AE155" s="98">
        <f t="shared" si="420"/>
        <v>0</v>
      </c>
      <c r="AF155" s="98">
        <f t="shared" si="420"/>
        <v>0</v>
      </c>
      <c r="AG155" s="98">
        <f t="shared" si="420"/>
        <v>0</v>
      </c>
      <c r="AH155" s="98">
        <f t="shared" si="420"/>
        <v>0</v>
      </c>
      <c r="AI155" s="98">
        <f t="shared" si="420"/>
        <v>0</v>
      </c>
      <c r="AJ155" s="98">
        <f t="shared" si="420"/>
        <v>0</v>
      </c>
      <c r="AK155" s="98">
        <f t="shared" si="420"/>
        <v>0</v>
      </c>
      <c r="AL155" s="98">
        <f t="shared" si="420"/>
        <v>0</v>
      </c>
      <c r="AM155" s="98">
        <f t="shared" si="420"/>
        <v>0</v>
      </c>
      <c r="AN155" s="98">
        <f t="shared" si="420"/>
        <v>0</v>
      </c>
      <c r="AO155" s="98">
        <f t="shared" si="420"/>
        <v>0</v>
      </c>
      <c r="AP155" s="98">
        <f t="shared" ref="AP155:BU155" si="421">IF(ROW()=(COLUMN()+106), "-",+(COUNTIF(G3_1,$H49)*COUNTIF(G3_1,AP$7))+(COUNTIF(G3_2,$H49)*COUNTIF(G3_2,AP$7))+(COUNTIF(G3_3,$H49)*COUNTIF(G3_3,AP$7))+(COUNTIF(G3_4,$H49)*COUNTIF(G3_4,AP$7))+(COUNTIF(G3_5,$H49)*COUNTIF(G3_5,AP$7))+(COUNTIF(G3_6,$H49)*COUNTIF(G3_6,AP$7))+(COUNTIF(G3_7,$H49)*COUNTIF(G3_7,AP$7))+(COUNTIF(G3_8,$H49)*COUNTIF(G3_8,AP$7))+(COUNTIF(G3_9,$H49)*COUNTIF(G3_9,AP$7))+(COUNTIF(G3_10,$H49)*COUNTIF(G3_10,AP$7))+(COUNTIF(G4_1,$H49)*COUNTIF(G4_1,AP$7))+(COUNTIF(G4_2,$H49)*COUNTIF(G4_2,AP$7))+(COUNTIF(G4_3,$H49)*COUNTIF(G4_3,AP$7))+(COUNTIF(G4_4,$H49)*COUNTIF(G4_4,AP$7))+(COUNTIF(G4_5,$H49)*COUNTIF(G4_5,AP$7))+(COUNTIF(G4_6,$H49)*COUNTIF(G4_6,AP$7))+(COUNTIF(G4_7,$H49)*COUNTIF(G4_7,AP$7))+(COUNTIF(G4_8,$H49)*COUNTIF(G4_8,AP$7))+(COUNTIF(G4_9,$H49)*COUNTIF(G4_9,AP$7))+(COUNTIF(G4_10,$H49)*COUNTIF(G4_10,AP$7))+AP273)</f>
        <v>0</v>
      </c>
      <c r="AQ155" s="98">
        <f t="shared" si="421"/>
        <v>0</v>
      </c>
      <c r="AR155" s="98">
        <f t="shared" si="421"/>
        <v>0</v>
      </c>
      <c r="AS155" s="98">
        <f t="shared" si="421"/>
        <v>0</v>
      </c>
      <c r="AT155" s="98">
        <f t="shared" si="421"/>
        <v>0</v>
      </c>
      <c r="AU155" s="98">
        <f t="shared" si="421"/>
        <v>0</v>
      </c>
      <c r="AV155" s="98">
        <f t="shared" si="421"/>
        <v>0</v>
      </c>
      <c r="AW155" s="98" t="str">
        <f t="shared" si="421"/>
        <v>-</v>
      </c>
      <c r="AX155" s="98">
        <f t="shared" si="421"/>
        <v>0</v>
      </c>
      <c r="AY155" s="98">
        <f t="shared" si="421"/>
        <v>0</v>
      </c>
      <c r="AZ155" s="98">
        <f t="shared" si="421"/>
        <v>0</v>
      </c>
      <c r="BA155" s="98">
        <f t="shared" si="421"/>
        <v>0</v>
      </c>
      <c r="BB155" s="98">
        <f t="shared" si="421"/>
        <v>0</v>
      </c>
      <c r="BC155" s="98">
        <f t="shared" si="421"/>
        <v>0</v>
      </c>
      <c r="BD155" s="98">
        <f t="shared" si="421"/>
        <v>0</v>
      </c>
      <c r="BE155" s="98">
        <f t="shared" si="421"/>
        <v>0</v>
      </c>
      <c r="BF155" s="98">
        <f t="shared" si="421"/>
        <v>0</v>
      </c>
      <c r="BG155" s="98">
        <f t="shared" si="421"/>
        <v>0</v>
      </c>
      <c r="BH155" s="98">
        <f t="shared" si="421"/>
        <v>0</v>
      </c>
      <c r="BI155" s="98">
        <f t="shared" si="421"/>
        <v>0</v>
      </c>
      <c r="BJ155" s="98">
        <f t="shared" si="421"/>
        <v>0</v>
      </c>
      <c r="BK155" s="98">
        <f t="shared" si="421"/>
        <v>0</v>
      </c>
      <c r="BL155" s="98">
        <f t="shared" si="421"/>
        <v>0</v>
      </c>
      <c r="BM155" s="98">
        <f t="shared" si="421"/>
        <v>0</v>
      </c>
      <c r="BN155" s="98">
        <f t="shared" si="421"/>
        <v>0</v>
      </c>
      <c r="BO155" s="98">
        <f t="shared" si="421"/>
        <v>0</v>
      </c>
      <c r="BP155" s="98">
        <f t="shared" si="421"/>
        <v>0</v>
      </c>
      <c r="BQ155" s="98">
        <f t="shared" si="421"/>
        <v>0</v>
      </c>
      <c r="BR155" s="98">
        <f t="shared" si="421"/>
        <v>0</v>
      </c>
      <c r="BS155" s="98">
        <f t="shared" si="421"/>
        <v>0</v>
      </c>
      <c r="BT155" s="98">
        <f t="shared" si="421"/>
        <v>0</v>
      </c>
      <c r="BU155" s="98">
        <f t="shared" si="421"/>
        <v>0</v>
      </c>
      <c r="BV155" s="98">
        <f t="shared" ref="BV155:DE155" si="422">IF(ROW()=(COLUMN()+106), "-",+(COUNTIF(G3_1,$H49)*COUNTIF(G3_1,BV$7))+(COUNTIF(G3_2,$H49)*COUNTIF(G3_2,BV$7))+(COUNTIF(G3_3,$H49)*COUNTIF(G3_3,BV$7))+(COUNTIF(G3_4,$H49)*COUNTIF(G3_4,BV$7))+(COUNTIF(G3_5,$H49)*COUNTIF(G3_5,BV$7))+(COUNTIF(G3_6,$H49)*COUNTIF(G3_6,BV$7))+(COUNTIF(G3_7,$H49)*COUNTIF(G3_7,BV$7))+(COUNTIF(G3_8,$H49)*COUNTIF(G3_8,BV$7))+(COUNTIF(G3_9,$H49)*COUNTIF(G3_9,BV$7))+(COUNTIF(G3_10,$H49)*COUNTIF(G3_10,BV$7))+(COUNTIF(G4_1,$H49)*COUNTIF(G4_1,BV$7))+(COUNTIF(G4_2,$H49)*COUNTIF(G4_2,BV$7))+(COUNTIF(G4_3,$H49)*COUNTIF(G4_3,BV$7))+(COUNTIF(G4_4,$H49)*COUNTIF(G4_4,BV$7))+(COUNTIF(G4_5,$H49)*COUNTIF(G4_5,BV$7))+(COUNTIF(G4_6,$H49)*COUNTIF(G4_6,BV$7))+(COUNTIF(G4_7,$H49)*COUNTIF(G4_7,BV$7))+(COUNTIF(G4_8,$H49)*COUNTIF(G4_8,BV$7))+(COUNTIF(G4_9,$H49)*COUNTIF(G4_9,BV$7))+(COUNTIF(G4_10,$H49)*COUNTIF(G4_10,BV$7))+BV273)</f>
        <v>0</v>
      </c>
      <c r="BW155" s="98">
        <f t="shared" si="422"/>
        <v>0</v>
      </c>
      <c r="BX155" s="98">
        <f t="shared" si="422"/>
        <v>0</v>
      </c>
      <c r="BY155" s="98">
        <f t="shared" si="422"/>
        <v>0</v>
      </c>
      <c r="BZ155" s="98">
        <f t="shared" si="422"/>
        <v>0</v>
      </c>
      <c r="CA155" s="98">
        <f t="shared" si="422"/>
        <v>0</v>
      </c>
      <c r="CB155" s="98">
        <f t="shared" si="422"/>
        <v>0</v>
      </c>
      <c r="CC155" s="98">
        <f t="shared" si="422"/>
        <v>0</v>
      </c>
      <c r="CD155" s="98">
        <f t="shared" si="422"/>
        <v>0</v>
      </c>
      <c r="CE155" s="98">
        <f t="shared" si="422"/>
        <v>0</v>
      </c>
      <c r="CF155" s="98">
        <f t="shared" si="422"/>
        <v>0</v>
      </c>
      <c r="CG155" s="98">
        <f t="shared" si="422"/>
        <v>0</v>
      </c>
      <c r="CH155" s="98">
        <f t="shared" si="422"/>
        <v>0</v>
      </c>
      <c r="CI155" s="98">
        <f t="shared" si="422"/>
        <v>0</v>
      </c>
      <c r="CJ155" s="98">
        <f t="shared" si="422"/>
        <v>0</v>
      </c>
      <c r="CK155" s="98">
        <f t="shared" si="422"/>
        <v>0</v>
      </c>
      <c r="CL155" s="98">
        <f t="shared" si="422"/>
        <v>0</v>
      </c>
      <c r="CM155" s="98">
        <f t="shared" si="422"/>
        <v>0</v>
      </c>
      <c r="CN155" s="98">
        <f t="shared" si="422"/>
        <v>0</v>
      </c>
      <c r="CO155" s="98">
        <f t="shared" si="422"/>
        <v>0</v>
      </c>
      <c r="CP155" s="98">
        <f t="shared" si="422"/>
        <v>0</v>
      </c>
      <c r="CQ155" s="98">
        <f t="shared" si="422"/>
        <v>0</v>
      </c>
      <c r="CR155" s="98">
        <f t="shared" si="422"/>
        <v>0</v>
      </c>
      <c r="CS155" s="98">
        <f t="shared" si="422"/>
        <v>0</v>
      </c>
      <c r="CT155" s="98">
        <f t="shared" si="422"/>
        <v>0</v>
      </c>
      <c r="CU155" s="98">
        <f t="shared" si="422"/>
        <v>0</v>
      </c>
      <c r="CV155" s="98">
        <f t="shared" si="422"/>
        <v>0</v>
      </c>
      <c r="CW155" s="98">
        <f t="shared" si="422"/>
        <v>0</v>
      </c>
      <c r="CX155" s="98">
        <f t="shared" si="422"/>
        <v>0</v>
      </c>
      <c r="CY155" s="98">
        <f t="shared" si="422"/>
        <v>0</v>
      </c>
      <c r="CZ155" s="98">
        <f t="shared" si="422"/>
        <v>0</v>
      </c>
      <c r="DA155" s="98">
        <f t="shared" si="422"/>
        <v>0</v>
      </c>
      <c r="DB155" s="98">
        <f t="shared" si="422"/>
        <v>0</v>
      </c>
      <c r="DC155" s="98">
        <f t="shared" si="422"/>
        <v>0</v>
      </c>
      <c r="DD155" s="98">
        <f t="shared" si="422"/>
        <v>0</v>
      </c>
      <c r="DE155" s="98">
        <f t="shared" si="422"/>
        <v>0</v>
      </c>
      <c r="DF155">
        <f t="shared" si="311"/>
        <v>0</v>
      </c>
    </row>
    <row r="156" spans="8:110" ht="15.75">
      <c r="H156" s="64">
        <f>Registration!B51</f>
        <v>41</v>
      </c>
      <c r="I156" s="1" t="str">
        <f>Registration!C51</f>
        <v>Joe Rickman</v>
      </c>
      <c r="J156" s="98">
        <f t="shared" ref="J156:AO156" si="423">IF(ROW()=(COLUMN()+106), "-",+(COUNTIF(G3_1,$H50)*COUNTIF(G3_1,J$7))+(COUNTIF(G3_2,$H50)*COUNTIF(G3_2,J$7))+(COUNTIF(G3_3,$H50)*COUNTIF(G3_3,J$7))+(COUNTIF(G3_4,$H50)*COUNTIF(G3_4,J$7))+(COUNTIF(G3_5,$H50)*COUNTIF(G3_5,J$7))+(COUNTIF(G3_6,$H50)*COUNTIF(G3_6,J$7))+(COUNTIF(G3_7,$H50)*COUNTIF(G3_7,J$7))+(COUNTIF(G3_8,$H50)*COUNTIF(G3_8,J$7))+(COUNTIF(G3_9,$H50)*COUNTIF(G3_9,J$7))+(COUNTIF(G3_10,$H50)*COUNTIF(G3_10,J$7))+(COUNTIF(G4_1,$H50)*COUNTIF(G4_1,J$7))+(COUNTIF(G4_2,$H50)*COUNTIF(G4_2,J$7))+(COUNTIF(G4_3,$H50)*COUNTIF(G4_3,J$7))+(COUNTIF(G4_4,$H50)*COUNTIF(G4_4,J$7))+(COUNTIF(G4_5,$H50)*COUNTIF(G4_5,J$7))+(COUNTIF(G4_6,$H50)*COUNTIF(G4_6,J$7))+(COUNTIF(G4_7,$H50)*COUNTIF(G4_7,J$7))+(COUNTIF(G4_8,$H50)*COUNTIF(G4_8,J$7))+(COUNTIF(G4_9,$H50)*COUNTIF(G4_9,J$7))+(COUNTIF(G4_10,$H50)*COUNTIF(G4_10,J$7))+J274)</f>
        <v>0</v>
      </c>
      <c r="K156" s="98">
        <f t="shared" si="423"/>
        <v>0</v>
      </c>
      <c r="L156" s="98">
        <f t="shared" si="423"/>
        <v>0</v>
      </c>
      <c r="M156" s="98">
        <f t="shared" si="423"/>
        <v>0</v>
      </c>
      <c r="N156" s="98">
        <f t="shared" si="423"/>
        <v>0</v>
      </c>
      <c r="O156" s="98">
        <f t="shared" si="423"/>
        <v>0</v>
      </c>
      <c r="P156" s="98">
        <f t="shared" si="423"/>
        <v>0</v>
      </c>
      <c r="Q156" s="98">
        <f t="shared" si="423"/>
        <v>0</v>
      </c>
      <c r="R156" s="98">
        <f t="shared" si="423"/>
        <v>0</v>
      </c>
      <c r="S156" s="98">
        <f t="shared" si="423"/>
        <v>0</v>
      </c>
      <c r="T156" s="98">
        <f t="shared" si="423"/>
        <v>0</v>
      </c>
      <c r="U156" s="98">
        <f t="shared" si="423"/>
        <v>0</v>
      </c>
      <c r="V156" s="98">
        <f t="shared" si="423"/>
        <v>0</v>
      </c>
      <c r="W156" s="98">
        <f t="shared" si="423"/>
        <v>0</v>
      </c>
      <c r="X156" s="98">
        <f t="shared" si="423"/>
        <v>0</v>
      </c>
      <c r="Y156" s="98">
        <f t="shared" si="423"/>
        <v>0</v>
      </c>
      <c r="Z156" s="98">
        <f t="shared" si="423"/>
        <v>0</v>
      </c>
      <c r="AA156" s="98">
        <f t="shared" si="423"/>
        <v>0</v>
      </c>
      <c r="AB156" s="98">
        <f t="shared" si="423"/>
        <v>0</v>
      </c>
      <c r="AC156" s="98">
        <f t="shared" si="423"/>
        <v>0</v>
      </c>
      <c r="AD156" s="98">
        <f t="shared" si="423"/>
        <v>0</v>
      </c>
      <c r="AE156" s="98">
        <f t="shared" si="423"/>
        <v>0</v>
      </c>
      <c r="AF156" s="98">
        <f t="shared" si="423"/>
        <v>0</v>
      </c>
      <c r="AG156" s="98">
        <f t="shared" si="423"/>
        <v>0</v>
      </c>
      <c r="AH156" s="98">
        <f t="shared" si="423"/>
        <v>0</v>
      </c>
      <c r="AI156" s="98">
        <f t="shared" si="423"/>
        <v>0</v>
      </c>
      <c r="AJ156" s="98">
        <f t="shared" si="423"/>
        <v>0</v>
      </c>
      <c r="AK156" s="98">
        <f t="shared" si="423"/>
        <v>0</v>
      </c>
      <c r="AL156" s="98">
        <f t="shared" si="423"/>
        <v>0</v>
      </c>
      <c r="AM156" s="98">
        <f t="shared" si="423"/>
        <v>0</v>
      </c>
      <c r="AN156" s="98">
        <f t="shared" si="423"/>
        <v>0</v>
      </c>
      <c r="AO156" s="98">
        <f t="shared" si="423"/>
        <v>0</v>
      </c>
      <c r="AP156" s="98">
        <f t="shared" ref="AP156:BU156" si="424">IF(ROW()=(COLUMN()+106), "-",+(COUNTIF(G3_1,$H50)*COUNTIF(G3_1,AP$7))+(COUNTIF(G3_2,$H50)*COUNTIF(G3_2,AP$7))+(COUNTIF(G3_3,$H50)*COUNTIF(G3_3,AP$7))+(COUNTIF(G3_4,$H50)*COUNTIF(G3_4,AP$7))+(COUNTIF(G3_5,$H50)*COUNTIF(G3_5,AP$7))+(COUNTIF(G3_6,$H50)*COUNTIF(G3_6,AP$7))+(COUNTIF(G3_7,$H50)*COUNTIF(G3_7,AP$7))+(COUNTIF(G3_8,$H50)*COUNTIF(G3_8,AP$7))+(COUNTIF(G3_9,$H50)*COUNTIF(G3_9,AP$7))+(COUNTIF(G3_10,$H50)*COUNTIF(G3_10,AP$7))+(COUNTIF(G4_1,$H50)*COUNTIF(G4_1,AP$7))+(COUNTIF(G4_2,$H50)*COUNTIF(G4_2,AP$7))+(COUNTIF(G4_3,$H50)*COUNTIF(G4_3,AP$7))+(COUNTIF(G4_4,$H50)*COUNTIF(G4_4,AP$7))+(COUNTIF(G4_5,$H50)*COUNTIF(G4_5,AP$7))+(COUNTIF(G4_6,$H50)*COUNTIF(G4_6,AP$7))+(COUNTIF(G4_7,$H50)*COUNTIF(G4_7,AP$7))+(COUNTIF(G4_8,$H50)*COUNTIF(G4_8,AP$7))+(COUNTIF(G4_9,$H50)*COUNTIF(G4_9,AP$7))+(COUNTIF(G4_10,$H50)*COUNTIF(G4_10,AP$7))+AP274)</f>
        <v>0</v>
      </c>
      <c r="AQ156" s="98">
        <f t="shared" si="424"/>
        <v>0</v>
      </c>
      <c r="AR156" s="98">
        <f t="shared" si="424"/>
        <v>0</v>
      </c>
      <c r="AS156" s="98">
        <f t="shared" si="424"/>
        <v>0</v>
      </c>
      <c r="AT156" s="98">
        <f t="shared" si="424"/>
        <v>0</v>
      </c>
      <c r="AU156" s="98">
        <f t="shared" si="424"/>
        <v>0</v>
      </c>
      <c r="AV156" s="98">
        <f t="shared" si="424"/>
        <v>0</v>
      </c>
      <c r="AW156" s="98">
        <f t="shared" si="424"/>
        <v>0</v>
      </c>
      <c r="AX156" s="98" t="str">
        <f t="shared" si="424"/>
        <v>-</v>
      </c>
      <c r="AY156" s="98">
        <f t="shared" si="424"/>
        <v>0</v>
      </c>
      <c r="AZ156" s="98">
        <f t="shared" si="424"/>
        <v>0</v>
      </c>
      <c r="BA156" s="98">
        <f t="shared" si="424"/>
        <v>0</v>
      </c>
      <c r="BB156" s="98">
        <f t="shared" si="424"/>
        <v>0</v>
      </c>
      <c r="BC156" s="98">
        <f t="shared" si="424"/>
        <v>0</v>
      </c>
      <c r="BD156" s="98">
        <f t="shared" si="424"/>
        <v>0</v>
      </c>
      <c r="BE156" s="98">
        <f t="shared" si="424"/>
        <v>0</v>
      </c>
      <c r="BF156" s="98">
        <f t="shared" si="424"/>
        <v>0</v>
      </c>
      <c r="BG156" s="98">
        <f t="shared" si="424"/>
        <v>0</v>
      </c>
      <c r="BH156" s="98">
        <f t="shared" si="424"/>
        <v>0</v>
      </c>
      <c r="BI156" s="98">
        <f t="shared" si="424"/>
        <v>0</v>
      </c>
      <c r="BJ156" s="98">
        <f t="shared" si="424"/>
        <v>0</v>
      </c>
      <c r="BK156" s="98">
        <f t="shared" si="424"/>
        <v>0</v>
      </c>
      <c r="BL156" s="98">
        <f t="shared" si="424"/>
        <v>0</v>
      </c>
      <c r="BM156" s="98">
        <f t="shared" si="424"/>
        <v>0</v>
      </c>
      <c r="BN156" s="98">
        <f t="shared" si="424"/>
        <v>0</v>
      </c>
      <c r="BO156" s="98">
        <f t="shared" si="424"/>
        <v>0</v>
      </c>
      <c r="BP156" s="98">
        <f t="shared" si="424"/>
        <v>0</v>
      </c>
      <c r="BQ156" s="98">
        <f t="shared" si="424"/>
        <v>0</v>
      </c>
      <c r="BR156" s="98">
        <f t="shared" si="424"/>
        <v>0</v>
      </c>
      <c r="BS156" s="98">
        <f t="shared" si="424"/>
        <v>0</v>
      </c>
      <c r="BT156" s="98">
        <f t="shared" si="424"/>
        <v>0</v>
      </c>
      <c r="BU156" s="98">
        <f t="shared" si="424"/>
        <v>0</v>
      </c>
      <c r="BV156" s="98">
        <f t="shared" ref="BV156:DE156" si="425">IF(ROW()=(COLUMN()+106), "-",+(COUNTIF(G3_1,$H50)*COUNTIF(G3_1,BV$7))+(COUNTIF(G3_2,$H50)*COUNTIF(G3_2,BV$7))+(COUNTIF(G3_3,$H50)*COUNTIF(G3_3,BV$7))+(COUNTIF(G3_4,$H50)*COUNTIF(G3_4,BV$7))+(COUNTIF(G3_5,$H50)*COUNTIF(G3_5,BV$7))+(COUNTIF(G3_6,$H50)*COUNTIF(G3_6,BV$7))+(COUNTIF(G3_7,$H50)*COUNTIF(G3_7,BV$7))+(COUNTIF(G3_8,$H50)*COUNTIF(G3_8,BV$7))+(COUNTIF(G3_9,$H50)*COUNTIF(G3_9,BV$7))+(COUNTIF(G3_10,$H50)*COUNTIF(G3_10,BV$7))+(COUNTIF(G4_1,$H50)*COUNTIF(G4_1,BV$7))+(COUNTIF(G4_2,$H50)*COUNTIF(G4_2,BV$7))+(COUNTIF(G4_3,$H50)*COUNTIF(G4_3,BV$7))+(COUNTIF(G4_4,$H50)*COUNTIF(G4_4,BV$7))+(COUNTIF(G4_5,$H50)*COUNTIF(G4_5,BV$7))+(COUNTIF(G4_6,$H50)*COUNTIF(G4_6,BV$7))+(COUNTIF(G4_7,$H50)*COUNTIF(G4_7,BV$7))+(COUNTIF(G4_8,$H50)*COUNTIF(G4_8,BV$7))+(COUNTIF(G4_9,$H50)*COUNTIF(G4_9,BV$7))+(COUNTIF(G4_10,$H50)*COUNTIF(G4_10,BV$7))+BV274)</f>
        <v>0</v>
      </c>
      <c r="BW156" s="98">
        <f t="shared" si="425"/>
        <v>0</v>
      </c>
      <c r="BX156" s="98">
        <f t="shared" si="425"/>
        <v>0</v>
      </c>
      <c r="BY156" s="98">
        <f t="shared" si="425"/>
        <v>0</v>
      </c>
      <c r="BZ156" s="98">
        <f t="shared" si="425"/>
        <v>0</v>
      </c>
      <c r="CA156" s="98">
        <f t="shared" si="425"/>
        <v>0</v>
      </c>
      <c r="CB156" s="98">
        <f t="shared" si="425"/>
        <v>0</v>
      </c>
      <c r="CC156" s="98">
        <f t="shared" si="425"/>
        <v>0</v>
      </c>
      <c r="CD156" s="98">
        <f t="shared" si="425"/>
        <v>0</v>
      </c>
      <c r="CE156" s="98">
        <f t="shared" si="425"/>
        <v>0</v>
      </c>
      <c r="CF156" s="98">
        <f t="shared" si="425"/>
        <v>0</v>
      </c>
      <c r="CG156" s="98">
        <f t="shared" si="425"/>
        <v>0</v>
      </c>
      <c r="CH156" s="98">
        <f t="shared" si="425"/>
        <v>0</v>
      </c>
      <c r="CI156" s="98">
        <f t="shared" si="425"/>
        <v>0</v>
      </c>
      <c r="CJ156" s="98">
        <f t="shared" si="425"/>
        <v>0</v>
      </c>
      <c r="CK156" s="98">
        <f t="shared" si="425"/>
        <v>0</v>
      </c>
      <c r="CL156" s="98">
        <f t="shared" si="425"/>
        <v>0</v>
      </c>
      <c r="CM156" s="98">
        <f t="shared" si="425"/>
        <v>0</v>
      </c>
      <c r="CN156" s="98">
        <f t="shared" si="425"/>
        <v>0</v>
      </c>
      <c r="CO156" s="98">
        <f t="shared" si="425"/>
        <v>0</v>
      </c>
      <c r="CP156" s="98">
        <f t="shared" si="425"/>
        <v>0</v>
      </c>
      <c r="CQ156" s="98">
        <f t="shared" si="425"/>
        <v>0</v>
      </c>
      <c r="CR156" s="98">
        <f t="shared" si="425"/>
        <v>0</v>
      </c>
      <c r="CS156" s="98">
        <f t="shared" si="425"/>
        <v>0</v>
      </c>
      <c r="CT156" s="98">
        <f t="shared" si="425"/>
        <v>0</v>
      </c>
      <c r="CU156" s="98">
        <f t="shared" si="425"/>
        <v>0</v>
      </c>
      <c r="CV156" s="98">
        <f t="shared" si="425"/>
        <v>0</v>
      </c>
      <c r="CW156" s="98">
        <f t="shared" si="425"/>
        <v>0</v>
      </c>
      <c r="CX156" s="98">
        <f t="shared" si="425"/>
        <v>0</v>
      </c>
      <c r="CY156" s="98">
        <f t="shared" si="425"/>
        <v>0</v>
      </c>
      <c r="CZ156" s="98">
        <f t="shared" si="425"/>
        <v>0</v>
      </c>
      <c r="DA156" s="98">
        <f t="shared" si="425"/>
        <v>0</v>
      </c>
      <c r="DB156" s="98">
        <f t="shared" si="425"/>
        <v>0</v>
      </c>
      <c r="DC156" s="98">
        <f t="shared" si="425"/>
        <v>0</v>
      </c>
      <c r="DD156" s="98">
        <f t="shared" si="425"/>
        <v>0</v>
      </c>
      <c r="DE156" s="98">
        <f t="shared" si="425"/>
        <v>0</v>
      </c>
      <c r="DF156">
        <f t="shared" si="311"/>
        <v>0</v>
      </c>
    </row>
    <row r="157" spans="8:110" ht="15.75">
      <c r="H157" s="64">
        <f>Registration!B52</f>
        <v>42</v>
      </c>
      <c r="I157" s="1" t="str">
        <f>Registration!C52</f>
        <v>Steve Walker</v>
      </c>
      <c r="J157" s="98">
        <f t="shared" ref="J157:AO157" si="426">IF(ROW()=(COLUMN()+106), "-",+(COUNTIF(G3_1,$H51)*COUNTIF(G3_1,J$7))+(COUNTIF(G3_2,$H51)*COUNTIF(G3_2,J$7))+(COUNTIF(G3_3,$H51)*COUNTIF(G3_3,J$7))+(COUNTIF(G3_4,$H51)*COUNTIF(G3_4,J$7))+(COUNTIF(G3_5,$H51)*COUNTIF(G3_5,J$7))+(COUNTIF(G3_6,$H51)*COUNTIF(G3_6,J$7))+(COUNTIF(G3_7,$H51)*COUNTIF(G3_7,J$7))+(COUNTIF(G3_8,$H51)*COUNTIF(G3_8,J$7))+(COUNTIF(G3_9,$H51)*COUNTIF(G3_9,J$7))+(COUNTIF(G3_10,$H51)*COUNTIF(G3_10,J$7))+(COUNTIF(G4_1,$H51)*COUNTIF(G4_1,J$7))+(COUNTIF(G4_2,$H51)*COUNTIF(G4_2,J$7))+(COUNTIF(G4_3,$H51)*COUNTIF(G4_3,J$7))+(COUNTIF(G4_4,$H51)*COUNTIF(G4_4,J$7))+(COUNTIF(G4_5,$H51)*COUNTIF(G4_5,J$7))+(COUNTIF(G4_6,$H51)*COUNTIF(G4_6,J$7))+(COUNTIF(G4_7,$H51)*COUNTIF(G4_7,J$7))+(COUNTIF(G4_8,$H51)*COUNTIF(G4_8,J$7))+(COUNTIF(G4_9,$H51)*COUNTIF(G4_9,J$7))+(COUNTIF(G4_10,$H51)*COUNTIF(G4_10,J$7))+J275)</f>
        <v>0</v>
      </c>
      <c r="K157" s="98">
        <f t="shared" si="426"/>
        <v>0</v>
      </c>
      <c r="L157" s="98">
        <f t="shared" si="426"/>
        <v>0</v>
      </c>
      <c r="M157" s="98">
        <f t="shared" si="426"/>
        <v>0</v>
      </c>
      <c r="N157" s="98">
        <f t="shared" si="426"/>
        <v>0</v>
      </c>
      <c r="O157" s="98">
        <f t="shared" si="426"/>
        <v>0</v>
      </c>
      <c r="P157" s="98">
        <f t="shared" si="426"/>
        <v>0</v>
      </c>
      <c r="Q157" s="98">
        <f t="shared" si="426"/>
        <v>0</v>
      </c>
      <c r="R157" s="98">
        <f t="shared" si="426"/>
        <v>0</v>
      </c>
      <c r="S157" s="98">
        <f t="shared" si="426"/>
        <v>0</v>
      </c>
      <c r="T157" s="98">
        <f t="shared" si="426"/>
        <v>0</v>
      </c>
      <c r="U157" s="98">
        <f t="shared" si="426"/>
        <v>0</v>
      </c>
      <c r="V157" s="98">
        <f t="shared" si="426"/>
        <v>0</v>
      </c>
      <c r="W157" s="98">
        <f t="shared" si="426"/>
        <v>0</v>
      </c>
      <c r="X157" s="98">
        <f t="shared" si="426"/>
        <v>0</v>
      </c>
      <c r="Y157" s="98">
        <f t="shared" si="426"/>
        <v>0</v>
      </c>
      <c r="Z157" s="98">
        <f t="shared" si="426"/>
        <v>0</v>
      </c>
      <c r="AA157" s="98">
        <f t="shared" si="426"/>
        <v>0</v>
      </c>
      <c r="AB157" s="98">
        <f t="shared" si="426"/>
        <v>0</v>
      </c>
      <c r="AC157" s="98">
        <f t="shared" si="426"/>
        <v>0</v>
      </c>
      <c r="AD157" s="98">
        <f t="shared" si="426"/>
        <v>0</v>
      </c>
      <c r="AE157" s="98">
        <f t="shared" si="426"/>
        <v>0</v>
      </c>
      <c r="AF157" s="98">
        <f t="shared" si="426"/>
        <v>0</v>
      </c>
      <c r="AG157" s="98">
        <f t="shared" si="426"/>
        <v>0</v>
      </c>
      <c r="AH157" s="98">
        <f t="shared" si="426"/>
        <v>0</v>
      </c>
      <c r="AI157" s="98">
        <f t="shared" si="426"/>
        <v>0</v>
      </c>
      <c r="AJ157" s="98">
        <f t="shared" si="426"/>
        <v>0</v>
      </c>
      <c r="AK157" s="98">
        <f t="shared" si="426"/>
        <v>0</v>
      </c>
      <c r="AL157" s="98">
        <f t="shared" si="426"/>
        <v>0</v>
      </c>
      <c r="AM157" s="98">
        <f t="shared" si="426"/>
        <v>0</v>
      </c>
      <c r="AN157" s="98">
        <f t="shared" si="426"/>
        <v>0</v>
      </c>
      <c r="AO157" s="98">
        <f t="shared" si="426"/>
        <v>0</v>
      </c>
      <c r="AP157" s="98">
        <f t="shared" ref="AP157:BU157" si="427">IF(ROW()=(COLUMN()+106), "-",+(COUNTIF(G3_1,$H51)*COUNTIF(G3_1,AP$7))+(COUNTIF(G3_2,$H51)*COUNTIF(G3_2,AP$7))+(COUNTIF(G3_3,$H51)*COUNTIF(G3_3,AP$7))+(COUNTIF(G3_4,$H51)*COUNTIF(G3_4,AP$7))+(COUNTIF(G3_5,$H51)*COUNTIF(G3_5,AP$7))+(COUNTIF(G3_6,$H51)*COUNTIF(G3_6,AP$7))+(COUNTIF(G3_7,$H51)*COUNTIF(G3_7,AP$7))+(COUNTIF(G3_8,$H51)*COUNTIF(G3_8,AP$7))+(COUNTIF(G3_9,$H51)*COUNTIF(G3_9,AP$7))+(COUNTIF(G3_10,$H51)*COUNTIF(G3_10,AP$7))+(COUNTIF(G4_1,$H51)*COUNTIF(G4_1,AP$7))+(COUNTIF(G4_2,$H51)*COUNTIF(G4_2,AP$7))+(COUNTIF(G4_3,$H51)*COUNTIF(G4_3,AP$7))+(COUNTIF(G4_4,$H51)*COUNTIF(G4_4,AP$7))+(COUNTIF(G4_5,$H51)*COUNTIF(G4_5,AP$7))+(COUNTIF(G4_6,$H51)*COUNTIF(G4_6,AP$7))+(COUNTIF(G4_7,$H51)*COUNTIF(G4_7,AP$7))+(COUNTIF(G4_8,$H51)*COUNTIF(G4_8,AP$7))+(COUNTIF(G4_9,$H51)*COUNTIF(G4_9,AP$7))+(COUNTIF(G4_10,$H51)*COUNTIF(G4_10,AP$7))+AP275)</f>
        <v>0</v>
      </c>
      <c r="AQ157" s="98">
        <f t="shared" si="427"/>
        <v>0</v>
      </c>
      <c r="AR157" s="98">
        <f t="shared" si="427"/>
        <v>0</v>
      </c>
      <c r="AS157" s="98">
        <f t="shared" si="427"/>
        <v>0</v>
      </c>
      <c r="AT157" s="98">
        <f t="shared" si="427"/>
        <v>0</v>
      </c>
      <c r="AU157" s="98">
        <f t="shared" si="427"/>
        <v>0</v>
      </c>
      <c r="AV157" s="98">
        <f t="shared" si="427"/>
        <v>0</v>
      </c>
      <c r="AW157" s="98">
        <f t="shared" si="427"/>
        <v>0</v>
      </c>
      <c r="AX157" s="98">
        <f t="shared" si="427"/>
        <v>0</v>
      </c>
      <c r="AY157" s="98" t="str">
        <f t="shared" si="427"/>
        <v>-</v>
      </c>
      <c r="AZ157" s="98">
        <f t="shared" si="427"/>
        <v>0</v>
      </c>
      <c r="BA157" s="98">
        <f t="shared" si="427"/>
        <v>0</v>
      </c>
      <c r="BB157" s="98">
        <f t="shared" si="427"/>
        <v>0</v>
      </c>
      <c r="BC157" s="98">
        <f t="shared" si="427"/>
        <v>0</v>
      </c>
      <c r="BD157" s="98">
        <f t="shared" si="427"/>
        <v>0</v>
      </c>
      <c r="BE157" s="98">
        <f t="shared" si="427"/>
        <v>0</v>
      </c>
      <c r="BF157" s="98">
        <f t="shared" si="427"/>
        <v>0</v>
      </c>
      <c r="BG157" s="98">
        <f t="shared" si="427"/>
        <v>0</v>
      </c>
      <c r="BH157" s="98">
        <f t="shared" si="427"/>
        <v>0</v>
      </c>
      <c r="BI157" s="98">
        <f t="shared" si="427"/>
        <v>0</v>
      </c>
      <c r="BJ157" s="98">
        <f t="shared" si="427"/>
        <v>0</v>
      </c>
      <c r="BK157" s="98">
        <f t="shared" si="427"/>
        <v>0</v>
      </c>
      <c r="BL157" s="98">
        <f t="shared" si="427"/>
        <v>0</v>
      </c>
      <c r="BM157" s="98">
        <f t="shared" si="427"/>
        <v>0</v>
      </c>
      <c r="BN157" s="98">
        <f t="shared" si="427"/>
        <v>0</v>
      </c>
      <c r="BO157" s="98">
        <f t="shared" si="427"/>
        <v>0</v>
      </c>
      <c r="BP157" s="98">
        <f t="shared" si="427"/>
        <v>0</v>
      </c>
      <c r="BQ157" s="98">
        <f t="shared" si="427"/>
        <v>0</v>
      </c>
      <c r="BR157" s="98">
        <f t="shared" si="427"/>
        <v>0</v>
      </c>
      <c r="BS157" s="98">
        <f t="shared" si="427"/>
        <v>0</v>
      </c>
      <c r="BT157" s="98">
        <f t="shared" si="427"/>
        <v>0</v>
      </c>
      <c r="BU157" s="98">
        <f t="shared" si="427"/>
        <v>0</v>
      </c>
      <c r="BV157" s="98">
        <f t="shared" ref="BV157:DE157" si="428">IF(ROW()=(COLUMN()+106), "-",+(COUNTIF(G3_1,$H51)*COUNTIF(G3_1,BV$7))+(COUNTIF(G3_2,$H51)*COUNTIF(G3_2,BV$7))+(COUNTIF(G3_3,$H51)*COUNTIF(G3_3,BV$7))+(COUNTIF(G3_4,$H51)*COUNTIF(G3_4,BV$7))+(COUNTIF(G3_5,$H51)*COUNTIF(G3_5,BV$7))+(COUNTIF(G3_6,$H51)*COUNTIF(G3_6,BV$7))+(COUNTIF(G3_7,$H51)*COUNTIF(G3_7,BV$7))+(COUNTIF(G3_8,$H51)*COUNTIF(G3_8,BV$7))+(COUNTIF(G3_9,$H51)*COUNTIF(G3_9,BV$7))+(COUNTIF(G3_10,$H51)*COUNTIF(G3_10,BV$7))+(COUNTIF(G4_1,$H51)*COUNTIF(G4_1,BV$7))+(COUNTIF(G4_2,$H51)*COUNTIF(G4_2,BV$7))+(COUNTIF(G4_3,$H51)*COUNTIF(G4_3,BV$7))+(COUNTIF(G4_4,$H51)*COUNTIF(G4_4,BV$7))+(COUNTIF(G4_5,$H51)*COUNTIF(G4_5,BV$7))+(COUNTIF(G4_6,$H51)*COUNTIF(G4_6,BV$7))+(COUNTIF(G4_7,$H51)*COUNTIF(G4_7,BV$7))+(COUNTIF(G4_8,$H51)*COUNTIF(G4_8,BV$7))+(COUNTIF(G4_9,$H51)*COUNTIF(G4_9,BV$7))+(COUNTIF(G4_10,$H51)*COUNTIF(G4_10,BV$7))+BV275)</f>
        <v>0</v>
      </c>
      <c r="BW157" s="98">
        <f t="shared" si="428"/>
        <v>0</v>
      </c>
      <c r="BX157" s="98">
        <f t="shared" si="428"/>
        <v>0</v>
      </c>
      <c r="BY157" s="98">
        <f t="shared" si="428"/>
        <v>0</v>
      </c>
      <c r="BZ157" s="98">
        <f t="shared" si="428"/>
        <v>0</v>
      </c>
      <c r="CA157" s="98">
        <f t="shared" si="428"/>
        <v>0</v>
      </c>
      <c r="CB157" s="98">
        <f t="shared" si="428"/>
        <v>0</v>
      </c>
      <c r="CC157" s="98">
        <f t="shared" si="428"/>
        <v>0</v>
      </c>
      <c r="CD157" s="98">
        <f t="shared" si="428"/>
        <v>0</v>
      </c>
      <c r="CE157" s="98">
        <f t="shared" si="428"/>
        <v>0</v>
      </c>
      <c r="CF157" s="98">
        <f t="shared" si="428"/>
        <v>0</v>
      </c>
      <c r="CG157" s="98">
        <f t="shared" si="428"/>
        <v>0</v>
      </c>
      <c r="CH157" s="98">
        <f t="shared" si="428"/>
        <v>0</v>
      </c>
      <c r="CI157" s="98">
        <f t="shared" si="428"/>
        <v>0</v>
      </c>
      <c r="CJ157" s="98">
        <f t="shared" si="428"/>
        <v>0</v>
      </c>
      <c r="CK157" s="98">
        <f t="shared" si="428"/>
        <v>0</v>
      </c>
      <c r="CL157" s="98">
        <f t="shared" si="428"/>
        <v>0</v>
      </c>
      <c r="CM157" s="98">
        <f t="shared" si="428"/>
        <v>0</v>
      </c>
      <c r="CN157" s="98">
        <f t="shared" si="428"/>
        <v>0</v>
      </c>
      <c r="CO157" s="98">
        <f t="shared" si="428"/>
        <v>0</v>
      </c>
      <c r="CP157" s="98">
        <f t="shared" si="428"/>
        <v>0</v>
      </c>
      <c r="CQ157" s="98">
        <f t="shared" si="428"/>
        <v>0</v>
      </c>
      <c r="CR157" s="98">
        <f t="shared" si="428"/>
        <v>0</v>
      </c>
      <c r="CS157" s="98">
        <f t="shared" si="428"/>
        <v>0</v>
      </c>
      <c r="CT157" s="98">
        <f t="shared" si="428"/>
        <v>0</v>
      </c>
      <c r="CU157" s="98">
        <f t="shared" si="428"/>
        <v>0</v>
      </c>
      <c r="CV157" s="98">
        <f t="shared" si="428"/>
        <v>0</v>
      </c>
      <c r="CW157" s="98">
        <f t="shared" si="428"/>
        <v>0</v>
      </c>
      <c r="CX157" s="98">
        <f t="shared" si="428"/>
        <v>0</v>
      </c>
      <c r="CY157" s="98">
        <f t="shared" si="428"/>
        <v>0</v>
      </c>
      <c r="CZ157" s="98">
        <f t="shared" si="428"/>
        <v>0</v>
      </c>
      <c r="DA157" s="98">
        <f t="shared" si="428"/>
        <v>0</v>
      </c>
      <c r="DB157" s="98">
        <f t="shared" si="428"/>
        <v>0</v>
      </c>
      <c r="DC157" s="98">
        <f t="shared" si="428"/>
        <v>0</v>
      </c>
      <c r="DD157" s="98">
        <f t="shared" si="428"/>
        <v>0</v>
      </c>
      <c r="DE157" s="98">
        <f t="shared" si="428"/>
        <v>0</v>
      </c>
      <c r="DF157">
        <f t="shared" si="311"/>
        <v>0</v>
      </c>
    </row>
    <row r="158" spans="8:110" ht="15.75">
      <c r="H158" s="64">
        <f>Registration!B53</f>
        <v>43</v>
      </c>
      <c r="I158" s="1" t="str">
        <f>Registration!C53</f>
        <v>Joann Walker</v>
      </c>
      <c r="J158" s="98">
        <f t="shared" ref="J158:AO158" si="429">IF(ROW()=(COLUMN()+106), "-",+(COUNTIF(G3_1,$H52)*COUNTIF(G3_1,J$7))+(COUNTIF(G3_2,$H52)*COUNTIF(G3_2,J$7))+(COUNTIF(G3_3,$H52)*COUNTIF(G3_3,J$7))+(COUNTIF(G3_4,$H52)*COUNTIF(G3_4,J$7))+(COUNTIF(G3_5,$H52)*COUNTIF(G3_5,J$7))+(COUNTIF(G3_6,$H52)*COUNTIF(G3_6,J$7))+(COUNTIF(G3_7,$H52)*COUNTIF(G3_7,J$7))+(COUNTIF(G3_8,$H52)*COUNTIF(G3_8,J$7))+(COUNTIF(G3_9,$H52)*COUNTIF(G3_9,J$7))+(COUNTIF(G3_10,$H52)*COUNTIF(G3_10,J$7))+(COUNTIF(G4_1,$H52)*COUNTIF(G4_1,J$7))+(COUNTIF(G4_2,$H52)*COUNTIF(G4_2,J$7))+(COUNTIF(G4_3,$H52)*COUNTIF(G4_3,J$7))+(COUNTIF(G4_4,$H52)*COUNTIF(G4_4,J$7))+(COUNTIF(G4_5,$H52)*COUNTIF(G4_5,J$7))+(COUNTIF(G4_6,$H52)*COUNTIF(G4_6,J$7))+(COUNTIF(G4_7,$H52)*COUNTIF(G4_7,J$7))+(COUNTIF(G4_8,$H52)*COUNTIF(G4_8,J$7))+(COUNTIF(G4_9,$H52)*COUNTIF(G4_9,J$7))+(COUNTIF(G4_10,$H52)*COUNTIF(G4_10,J$7))+J276)</f>
        <v>0</v>
      </c>
      <c r="K158" s="98">
        <f t="shared" si="429"/>
        <v>0</v>
      </c>
      <c r="L158" s="98">
        <f t="shared" si="429"/>
        <v>0</v>
      </c>
      <c r="M158" s="98">
        <f t="shared" si="429"/>
        <v>0</v>
      </c>
      <c r="N158" s="98">
        <f t="shared" si="429"/>
        <v>0</v>
      </c>
      <c r="O158" s="98">
        <f t="shared" si="429"/>
        <v>0</v>
      </c>
      <c r="P158" s="98">
        <f t="shared" si="429"/>
        <v>0</v>
      </c>
      <c r="Q158" s="98">
        <f t="shared" si="429"/>
        <v>0</v>
      </c>
      <c r="R158" s="98">
        <f t="shared" si="429"/>
        <v>0</v>
      </c>
      <c r="S158" s="98">
        <f t="shared" si="429"/>
        <v>0</v>
      </c>
      <c r="T158" s="98">
        <f t="shared" si="429"/>
        <v>0</v>
      </c>
      <c r="U158" s="98">
        <f t="shared" si="429"/>
        <v>0</v>
      </c>
      <c r="V158" s="98">
        <f t="shared" si="429"/>
        <v>0</v>
      </c>
      <c r="W158" s="98">
        <f t="shared" si="429"/>
        <v>0</v>
      </c>
      <c r="X158" s="98">
        <f t="shared" si="429"/>
        <v>0</v>
      </c>
      <c r="Y158" s="98">
        <f t="shared" si="429"/>
        <v>0</v>
      </c>
      <c r="Z158" s="98">
        <f t="shared" si="429"/>
        <v>0</v>
      </c>
      <c r="AA158" s="98">
        <f t="shared" si="429"/>
        <v>0</v>
      </c>
      <c r="AB158" s="98">
        <f t="shared" si="429"/>
        <v>0</v>
      </c>
      <c r="AC158" s="98">
        <f t="shared" si="429"/>
        <v>0</v>
      </c>
      <c r="AD158" s="98">
        <f t="shared" si="429"/>
        <v>0</v>
      </c>
      <c r="AE158" s="98">
        <f t="shared" si="429"/>
        <v>0</v>
      </c>
      <c r="AF158" s="98">
        <f t="shared" si="429"/>
        <v>0</v>
      </c>
      <c r="AG158" s="98">
        <f t="shared" si="429"/>
        <v>0</v>
      </c>
      <c r="AH158" s="98">
        <f t="shared" si="429"/>
        <v>0</v>
      </c>
      <c r="AI158" s="98">
        <f t="shared" si="429"/>
        <v>0</v>
      </c>
      <c r="AJ158" s="98">
        <f t="shared" si="429"/>
        <v>0</v>
      </c>
      <c r="AK158" s="98">
        <f t="shared" si="429"/>
        <v>0</v>
      </c>
      <c r="AL158" s="98">
        <f t="shared" si="429"/>
        <v>0</v>
      </c>
      <c r="AM158" s="98">
        <f t="shared" si="429"/>
        <v>0</v>
      </c>
      <c r="AN158" s="98">
        <f t="shared" si="429"/>
        <v>0</v>
      </c>
      <c r="AO158" s="98">
        <f t="shared" si="429"/>
        <v>0</v>
      </c>
      <c r="AP158" s="98">
        <f t="shared" ref="AP158:BU158" si="430">IF(ROW()=(COLUMN()+106), "-",+(COUNTIF(G3_1,$H52)*COUNTIF(G3_1,AP$7))+(COUNTIF(G3_2,$H52)*COUNTIF(G3_2,AP$7))+(COUNTIF(G3_3,$H52)*COUNTIF(G3_3,AP$7))+(COUNTIF(G3_4,$H52)*COUNTIF(G3_4,AP$7))+(COUNTIF(G3_5,$H52)*COUNTIF(G3_5,AP$7))+(COUNTIF(G3_6,$H52)*COUNTIF(G3_6,AP$7))+(COUNTIF(G3_7,$H52)*COUNTIF(G3_7,AP$7))+(COUNTIF(G3_8,$H52)*COUNTIF(G3_8,AP$7))+(COUNTIF(G3_9,$H52)*COUNTIF(G3_9,AP$7))+(COUNTIF(G3_10,$H52)*COUNTIF(G3_10,AP$7))+(COUNTIF(G4_1,$H52)*COUNTIF(G4_1,AP$7))+(COUNTIF(G4_2,$H52)*COUNTIF(G4_2,AP$7))+(COUNTIF(G4_3,$H52)*COUNTIF(G4_3,AP$7))+(COUNTIF(G4_4,$H52)*COUNTIF(G4_4,AP$7))+(COUNTIF(G4_5,$H52)*COUNTIF(G4_5,AP$7))+(COUNTIF(G4_6,$H52)*COUNTIF(G4_6,AP$7))+(COUNTIF(G4_7,$H52)*COUNTIF(G4_7,AP$7))+(COUNTIF(G4_8,$H52)*COUNTIF(G4_8,AP$7))+(COUNTIF(G4_9,$H52)*COUNTIF(G4_9,AP$7))+(COUNTIF(G4_10,$H52)*COUNTIF(G4_10,AP$7))+AP276)</f>
        <v>0</v>
      </c>
      <c r="AQ158" s="98">
        <f t="shared" si="430"/>
        <v>0</v>
      </c>
      <c r="AR158" s="98">
        <f t="shared" si="430"/>
        <v>0</v>
      </c>
      <c r="AS158" s="98">
        <f t="shared" si="430"/>
        <v>0</v>
      </c>
      <c r="AT158" s="98">
        <f t="shared" si="430"/>
        <v>0</v>
      </c>
      <c r="AU158" s="98">
        <f t="shared" si="430"/>
        <v>0</v>
      </c>
      <c r="AV158" s="98">
        <f t="shared" si="430"/>
        <v>0</v>
      </c>
      <c r="AW158" s="98">
        <f t="shared" si="430"/>
        <v>0</v>
      </c>
      <c r="AX158" s="98">
        <f t="shared" si="430"/>
        <v>0</v>
      </c>
      <c r="AY158" s="98">
        <f t="shared" si="430"/>
        <v>0</v>
      </c>
      <c r="AZ158" s="98" t="str">
        <f t="shared" si="430"/>
        <v>-</v>
      </c>
      <c r="BA158" s="98">
        <f t="shared" si="430"/>
        <v>0</v>
      </c>
      <c r="BB158" s="98">
        <f t="shared" si="430"/>
        <v>0</v>
      </c>
      <c r="BC158" s="98">
        <f t="shared" si="430"/>
        <v>0</v>
      </c>
      <c r="BD158" s="98">
        <f t="shared" si="430"/>
        <v>0</v>
      </c>
      <c r="BE158" s="98">
        <f t="shared" si="430"/>
        <v>0</v>
      </c>
      <c r="BF158" s="98">
        <f t="shared" si="430"/>
        <v>0</v>
      </c>
      <c r="BG158" s="98">
        <f t="shared" si="430"/>
        <v>0</v>
      </c>
      <c r="BH158" s="98">
        <f t="shared" si="430"/>
        <v>0</v>
      </c>
      <c r="BI158" s="98">
        <f t="shared" si="430"/>
        <v>0</v>
      </c>
      <c r="BJ158" s="98">
        <f t="shared" si="430"/>
        <v>0</v>
      </c>
      <c r="BK158" s="98">
        <f t="shared" si="430"/>
        <v>0</v>
      </c>
      <c r="BL158" s="98">
        <f t="shared" si="430"/>
        <v>0</v>
      </c>
      <c r="BM158" s="98">
        <f t="shared" si="430"/>
        <v>0</v>
      </c>
      <c r="BN158" s="98">
        <f t="shared" si="430"/>
        <v>0</v>
      </c>
      <c r="BO158" s="98">
        <f t="shared" si="430"/>
        <v>0</v>
      </c>
      <c r="BP158" s="98">
        <f t="shared" si="430"/>
        <v>0</v>
      </c>
      <c r="BQ158" s="98">
        <f t="shared" si="430"/>
        <v>0</v>
      </c>
      <c r="BR158" s="98">
        <f t="shared" si="430"/>
        <v>0</v>
      </c>
      <c r="BS158" s="98">
        <f t="shared" si="430"/>
        <v>0</v>
      </c>
      <c r="BT158" s="98">
        <f t="shared" si="430"/>
        <v>0</v>
      </c>
      <c r="BU158" s="98">
        <f t="shared" si="430"/>
        <v>0</v>
      </c>
      <c r="BV158" s="98">
        <f t="shared" ref="BV158:DE158" si="431">IF(ROW()=(COLUMN()+106), "-",+(COUNTIF(G3_1,$H52)*COUNTIF(G3_1,BV$7))+(COUNTIF(G3_2,$H52)*COUNTIF(G3_2,BV$7))+(COUNTIF(G3_3,$H52)*COUNTIF(G3_3,BV$7))+(COUNTIF(G3_4,$H52)*COUNTIF(G3_4,BV$7))+(COUNTIF(G3_5,$H52)*COUNTIF(G3_5,BV$7))+(COUNTIF(G3_6,$H52)*COUNTIF(G3_6,BV$7))+(COUNTIF(G3_7,$H52)*COUNTIF(G3_7,BV$7))+(COUNTIF(G3_8,$H52)*COUNTIF(G3_8,BV$7))+(COUNTIF(G3_9,$H52)*COUNTIF(G3_9,BV$7))+(COUNTIF(G3_10,$H52)*COUNTIF(G3_10,BV$7))+(COUNTIF(G4_1,$H52)*COUNTIF(G4_1,BV$7))+(COUNTIF(G4_2,$H52)*COUNTIF(G4_2,BV$7))+(COUNTIF(G4_3,$H52)*COUNTIF(G4_3,BV$7))+(COUNTIF(G4_4,$H52)*COUNTIF(G4_4,BV$7))+(COUNTIF(G4_5,$H52)*COUNTIF(G4_5,BV$7))+(COUNTIF(G4_6,$H52)*COUNTIF(G4_6,BV$7))+(COUNTIF(G4_7,$H52)*COUNTIF(G4_7,BV$7))+(COUNTIF(G4_8,$H52)*COUNTIF(G4_8,BV$7))+(COUNTIF(G4_9,$H52)*COUNTIF(G4_9,BV$7))+(COUNTIF(G4_10,$H52)*COUNTIF(G4_10,BV$7))+BV276)</f>
        <v>0</v>
      </c>
      <c r="BW158" s="98">
        <f t="shared" si="431"/>
        <v>0</v>
      </c>
      <c r="BX158" s="98">
        <f t="shared" si="431"/>
        <v>0</v>
      </c>
      <c r="BY158" s="98">
        <f t="shared" si="431"/>
        <v>0</v>
      </c>
      <c r="BZ158" s="98">
        <f t="shared" si="431"/>
        <v>0</v>
      </c>
      <c r="CA158" s="98">
        <f t="shared" si="431"/>
        <v>0</v>
      </c>
      <c r="CB158" s="98">
        <f t="shared" si="431"/>
        <v>0</v>
      </c>
      <c r="CC158" s="98">
        <f t="shared" si="431"/>
        <v>0</v>
      </c>
      <c r="CD158" s="98">
        <f t="shared" si="431"/>
        <v>0</v>
      </c>
      <c r="CE158" s="98">
        <f t="shared" si="431"/>
        <v>0</v>
      </c>
      <c r="CF158" s="98">
        <f t="shared" si="431"/>
        <v>0</v>
      </c>
      <c r="CG158" s="98">
        <f t="shared" si="431"/>
        <v>0</v>
      </c>
      <c r="CH158" s="98">
        <f t="shared" si="431"/>
        <v>0</v>
      </c>
      <c r="CI158" s="98">
        <f t="shared" si="431"/>
        <v>0</v>
      </c>
      <c r="CJ158" s="98">
        <f t="shared" si="431"/>
        <v>0</v>
      </c>
      <c r="CK158" s="98">
        <f t="shared" si="431"/>
        <v>0</v>
      </c>
      <c r="CL158" s="98">
        <f t="shared" si="431"/>
        <v>0</v>
      </c>
      <c r="CM158" s="98">
        <f t="shared" si="431"/>
        <v>0</v>
      </c>
      <c r="CN158" s="98">
        <f t="shared" si="431"/>
        <v>0</v>
      </c>
      <c r="CO158" s="98">
        <f t="shared" si="431"/>
        <v>0</v>
      </c>
      <c r="CP158" s="98">
        <f t="shared" si="431"/>
        <v>0</v>
      </c>
      <c r="CQ158" s="98">
        <f t="shared" si="431"/>
        <v>0</v>
      </c>
      <c r="CR158" s="98">
        <f t="shared" si="431"/>
        <v>0</v>
      </c>
      <c r="CS158" s="98">
        <f t="shared" si="431"/>
        <v>0</v>
      </c>
      <c r="CT158" s="98">
        <f t="shared" si="431"/>
        <v>0</v>
      </c>
      <c r="CU158" s="98">
        <f t="shared" si="431"/>
        <v>0</v>
      </c>
      <c r="CV158" s="98">
        <f t="shared" si="431"/>
        <v>0</v>
      </c>
      <c r="CW158" s="98">
        <f t="shared" si="431"/>
        <v>0</v>
      </c>
      <c r="CX158" s="98">
        <f t="shared" si="431"/>
        <v>0</v>
      </c>
      <c r="CY158" s="98">
        <f t="shared" si="431"/>
        <v>0</v>
      </c>
      <c r="CZ158" s="98">
        <f t="shared" si="431"/>
        <v>0</v>
      </c>
      <c r="DA158" s="98">
        <f t="shared" si="431"/>
        <v>0</v>
      </c>
      <c r="DB158" s="98">
        <f t="shared" si="431"/>
        <v>0</v>
      </c>
      <c r="DC158" s="98">
        <f t="shared" si="431"/>
        <v>0</v>
      </c>
      <c r="DD158" s="98">
        <f t="shared" si="431"/>
        <v>0</v>
      </c>
      <c r="DE158" s="98">
        <f t="shared" si="431"/>
        <v>0</v>
      </c>
      <c r="DF158">
        <f t="shared" si="311"/>
        <v>0</v>
      </c>
    </row>
    <row r="159" spans="8:110" ht="15.75">
      <c r="H159" s="64">
        <f>Registration!B54</f>
        <v>44</v>
      </c>
      <c r="I159" s="1" t="str">
        <f>Registration!C54</f>
        <v>Troy Shady</v>
      </c>
      <c r="J159" s="98">
        <f t="shared" ref="J159:AO159" si="432">IF(ROW()=(COLUMN()+106), "-",+(COUNTIF(G3_1,$H53)*COUNTIF(G3_1,J$7))+(COUNTIF(G3_2,$H53)*COUNTIF(G3_2,J$7))+(COUNTIF(G3_3,$H53)*COUNTIF(G3_3,J$7))+(COUNTIF(G3_4,$H53)*COUNTIF(G3_4,J$7))+(COUNTIF(G3_5,$H53)*COUNTIF(G3_5,J$7))+(COUNTIF(G3_6,$H53)*COUNTIF(G3_6,J$7))+(COUNTIF(G3_7,$H53)*COUNTIF(G3_7,J$7))+(COUNTIF(G3_8,$H53)*COUNTIF(G3_8,J$7))+(COUNTIF(G3_9,$H53)*COUNTIF(G3_9,J$7))+(COUNTIF(G3_10,$H53)*COUNTIF(G3_10,J$7))+(COUNTIF(G4_1,$H53)*COUNTIF(G4_1,J$7))+(COUNTIF(G4_2,$H53)*COUNTIF(G4_2,J$7))+(COUNTIF(G4_3,$H53)*COUNTIF(G4_3,J$7))+(COUNTIF(G4_4,$H53)*COUNTIF(G4_4,J$7))+(COUNTIF(G4_5,$H53)*COUNTIF(G4_5,J$7))+(COUNTIF(G4_6,$H53)*COUNTIF(G4_6,J$7))+(COUNTIF(G4_7,$H53)*COUNTIF(G4_7,J$7))+(COUNTIF(G4_8,$H53)*COUNTIF(G4_8,J$7))+(COUNTIF(G4_9,$H53)*COUNTIF(G4_9,J$7))+(COUNTIF(G4_10,$H53)*COUNTIF(G4_10,J$7))+J277)</f>
        <v>0</v>
      </c>
      <c r="K159" s="98">
        <f t="shared" si="432"/>
        <v>0</v>
      </c>
      <c r="L159" s="98">
        <f t="shared" si="432"/>
        <v>0</v>
      </c>
      <c r="M159" s="98">
        <f t="shared" si="432"/>
        <v>0</v>
      </c>
      <c r="N159" s="98">
        <f t="shared" si="432"/>
        <v>0</v>
      </c>
      <c r="O159" s="98">
        <f t="shared" si="432"/>
        <v>0</v>
      </c>
      <c r="P159" s="98">
        <f t="shared" si="432"/>
        <v>0</v>
      </c>
      <c r="Q159" s="98">
        <f t="shared" si="432"/>
        <v>0</v>
      </c>
      <c r="R159" s="98">
        <f t="shared" si="432"/>
        <v>0</v>
      </c>
      <c r="S159" s="98">
        <f t="shared" si="432"/>
        <v>0</v>
      </c>
      <c r="T159" s="98">
        <f t="shared" si="432"/>
        <v>0</v>
      </c>
      <c r="U159" s="98">
        <f t="shared" si="432"/>
        <v>0</v>
      </c>
      <c r="V159" s="98">
        <f t="shared" si="432"/>
        <v>0</v>
      </c>
      <c r="W159" s="98">
        <f t="shared" si="432"/>
        <v>0</v>
      </c>
      <c r="X159" s="98">
        <f t="shared" si="432"/>
        <v>0</v>
      </c>
      <c r="Y159" s="98">
        <f t="shared" si="432"/>
        <v>0</v>
      </c>
      <c r="Z159" s="98">
        <f t="shared" si="432"/>
        <v>0</v>
      </c>
      <c r="AA159" s="98">
        <f t="shared" si="432"/>
        <v>0</v>
      </c>
      <c r="AB159" s="98">
        <f t="shared" si="432"/>
        <v>0</v>
      </c>
      <c r="AC159" s="98">
        <f t="shared" si="432"/>
        <v>0</v>
      </c>
      <c r="AD159" s="98">
        <f t="shared" si="432"/>
        <v>0</v>
      </c>
      <c r="AE159" s="98">
        <f t="shared" si="432"/>
        <v>0</v>
      </c>
      <c r="AF159" s="98">
        <f t="shared" si="432"/>
        <v>0</v>
      </c>
      <c r="AG159" s="98">
        <f t="shared" si="432"/>
        <v>0</v>
      </c>
      <c r="AH159" s="98">
        <f t="shared" si="432"/>
        <v>0</v>
      </c>
      <c r="AI159" s="98">
        <f t="shared" si="432"/>
        <v>0</v>
      </c>
      <c r="AJ159" s="98">
        <f t="shared" si="432"/>
        <v>0</v>
      </c>
      <c r="AK159" s="98">
        <f t="shared" si="432"/>
        <v>0</v>
      </c>
      <c r="AL159" s="98">
        <f t="shared" si="432"/>
        <v>0</v>
      </c>
      <c r="AM159" s="98">
        <f t="shared" si="432"/>
        <v>0</v>
      </c>
      <c r="AN159" s="98">
        <f t="shared" si="432"/>
        <v>0</v>
      </c>
      <c r="AO159" s="98">
        <f t="shared" si="432"/>
        <v>0</v>
      </c>
      <c r="AP159" s="98">
        <f t="shared" ref="AP159:BU159" si="433">IF(ROW()=(COLUMN()+106), "-",+(COUNTIF(G3_1,$H53)*COUNTIF(G3_1,AP$7))+(COUNTIF(G3_2,$H53)*COUNTIF(G3_2,AP$7))+(COUNTIF(G3_3,$H53)*COUNTIF(G3_3,AP$7))+(COUNTIF(G3_4,$H53)*COUNTIF(G3_4,AP$7))+(COUNTIF(G3_5,$H53)*COUNTIF(G3_5,AP$7))+(COUNTIF(G3_6,$H53)*COUNTIF(G3_6,AP$7))+(COUNTIF(G3_7,$H53)*COUNTIF(G3_7,AP$7))+(COUNTIF(G3_8,$H53)*COUNTIF(G3_8,AP$7))+(COUNTIF(G3_9,$H53)*COUNTIF(G3_9,AP$7))+(COUNTIF(G3_10,$H53)*COUNTIF(G3_10,AP$7))+(COUNTIF(G4_1,$H53)*COUNTIF(G4_1,AP$7))+(COUNTIF(G4_2,$H53)*COUNTIF(G4_2,AP$7))+(COUNTIF(G4_3,$H53)*COUNTIF(G4_3,AP$7))+(COUNTIF(G4_4,$H53)*COUNTIF(G4_4,AP$7))+(COUNTIF(G4_5,$H53)*COUNTIF(G4_5,AP$7))+(COUNTIF(G4_6,$H53)*COUNTIF(G4_6,AP$7))+(COUNTIF(G4_7,$H53)*COUNTIF(G4_7,AP$7))+(COUNTIF(G4_8,$H53)*COUNTIF(G4_8,AP$7))+(COUNTIF(G4_9,$H53)*COUNTIF(G4_9,AP$7))+(COUNTIF(G4_10,$H53)*COUNTIF(G4_10,AP$7))+AP277)</f>
        <v>0</v>
      </c>
      <c r="AQ159" s="98">
        <f t="shared" si="433"/>
        <v>0</v>
      </c>
      <c r="AR159" s="98">
        <f t="shared" si="433"/>
        <v>0</v>
      </c>
      <c r="AS159" s="98">
        <f t="shared" si="433"/>
        <v>0</v>
      </c>
      <c r="AT159" s="98">
        <f t="shared" si="433"/>
        <v>0</v>
      </c>
      <c r="AU159" s="98">
        <f t="shared" si="433"/>
        <v>0</v>
      </c>
      <c r="AV159" s="98">
        <f t="shared" si="433"/>
        <v>0</v>
      </c>
      <c r="AW159" s="98">
        <f t="shared" si="433"/>
        <v>0</v>
      </c>
      <c r="AX159" s="98">
        <f t="shared" si="433"/>
        <v>0</v>
      </c>
      <c r="AY159" s="98">
        <f t="shared" si="433"/>
        <v>0</v>
      </c>
      <c r="AZ159" s="98">
        <f t="shared" si="433"/>
        <v>0</v>
      </c>
      <c r="BA159" s="98" t="str">
        <f t="shared" si="433"/>
        <v>-</v>
      </c>
      <c r="BB159" s="98">
        <f t="shared" si="433"/>
        <v>0</v>
      </c>
      <c r="BC159" s="98">
        <f t="shared" si="433"/>
        <v>0</v>
      </c>
      <c r="BD159" s="98">
        <f t="shared" si="433"/>
        <v>0</v>
      </c>
      <c r="BE159" s="98">
        <f t="shared" si="433"/>
        <v>0</v>
      </c>
      <c r="BF159" s="98">
        <f t="shared" si="433"/>
        <v>0</v>
      </c>
      <c r="BG159" s="98">
        <f t="shared" si="433"/>
        <v>0</v>
      </c>
      <c r="BH159" s="98">
        <f t="shared" si="433"/>
        <v>0</v>
      </c>
      <c r="BI159" s="98">
        <f t="shared" si="433"/>
        <v>0</v>
      </c>
      <c r="BJ159" s="98">
        <f t="shared" si="433"/>
        <v>0</v>
      </c>
      <c r="BK159" s="98">
        <f t="shared" si="433"/>
        <v>0</v>
      </c>
      <c r="BL159" s="98">
        <f t="shared" si="433"/>
        <v>0</v>
      </c>
      <c r="BM159" s="98">
        <f t="shared" si="433"/>
        <v>0</v>
      </c>
      <c r="BN159" s="98">
        <f t="shared" si="433"/>
        <v>0</v>
      </c>
      <c r="BO159" s="98">
        <f t="shared" si="433"/>
        <v>0</v>
      </c>
      <c r="BP159" s="98">
        <f t="shared" si="433"/>
        <v>0</v>
      </c>
      <c r="BQ159" s="98">
        <f t="shared" si="433"/>
        <v>0</v>
      </c>
      <c r="BR159" s="98">
        <f t="shared" si="433"/>
        <v>0</v>
      </c>
      <c r="BS159" s="98">
        <f t="shared" si="433"/>
        <v>0</v>
      </c>
      <c r="BT159" s="98">
        <f t="shared" si="433"/>
        <v>0</v>
      </c>
      <c r="BU159" s="98">
        <f t="shared" si="433"/>
        <v>0</v>
      </c>
      <c r="BV159" s="98">
        <f t="shared" ref="BV159:DE159" si="434">IF(ROW()=(COLUMN()+106), "-",+(COUNTIF(G3_1,$H53)*COUNTIF(G3_1,BV$7))+(COUNTIF(G3_2,$H53)*COUNTIF(G3_2,BV$7))+(COUNTIF(G3_3,$H53)*COUNTIF(G3_3,BV$7))+(COUNTIF(G3_4,$H53)*COUNTIF(G3_4,BV$7))+(COUNTIF(G3_5,$H53)*COUNTIF(G3_5,BV$7))+(COUNTIF(G3_6,$H53)*COUNTIF(G3_6,BV$7))+(COUNTIF(G3_7,$H53)*COUNTIF(G3_7,BV$7))+(COUNTIF(G3_8,$H53)*COUNTIF(G3_8,BV$7))+(COUNTIF(G3_9,$H53)*COUNTIF(G3_9,BV$7))+(COUNTIF(G3_10,$H53)*COUNTIF(G3_10,BV$7))+(COUNTIF(G4_1,$H53)*COUNTIF(G4_1,BV$7))+(COUNTIF(G4_2,$H53)*COUNTIF(G4_2,BV$7))+(COUNTIF(G4_3,$H53)*COUNTIF(G4_3,BV$7))+(COUNTIF(G4_4,$H53)*COUNTIF(G4_4,BV$7))+(COUNTIF(G4_5,$H53)*COUNTIF(G4_5,BV$7))+(COUNTIF(G4_6,$H53)*COUNTIF(G4_6,BV$7))+(COUNTIF(G4_7,$H53)*COUNTIF(G4_7,BV$7))+(COUNTIF(G4_8,$H53)*COUNTIF(G4_8,BV$7))+(COUNTIF(G4_9,$H53)*COUNTIF(G4_9,BV$7))+(COUNTIF(G4_10,$H53)*COUNTIF(G4_10,BV$7))+BV277)</f>
        <v>0</v>
      </c>
      <c r="BW159" s="98">
        <f t="shared" si="434"/>
        <v>0</v>
      </c>
      <c r="BX159" s="98">
        <f t="shared" si="434"/>
        <v>0</v>
      </c>
      <c r="BY159" s="98">
        <f t="shared" si="434"/>
        <v>0</v>
      </c>
      <c r="BZ159" s="98">
        <f t="shared" si="434"/>
        <v>0</v>
      </c>
      <c r="CA159" s="98">
        <f t="shared" si="434"/>
        <v>0</v>
      </c>
      <c r="CB159" s="98">
        <f t="shared" si="434"/>
        <v>0</v>
      </c>
      <c r="CC159" s="98">
        <f t="shared" si="434"/>
        <v>0</v>
      </c>
      <c r="CD159" s="98">
        <f t="shared" si="434"/>
        <v>0</v>
      </c>
      <c r="CE159" s="98">
        <f t="shared" si="434"/>
        <v>0</v>
      </c>
      <c r="CF159" s="98">
        <f t="shared" si="434"/>
        <v>0</v>
      </c>
      <c r="CG159" s="98">
        <f t="shared" si="434"/>
        <v>0</v>
      </c>
      <c r="CH159" s="98">
        <f t="shared" si="434"/>
        <v>0</v>
      </c>
      <c r="CI159" s="98">
        <f t="shared" si="434"/>
        <v>0</v>
      </c>
      <c r="CJ159" s="98">
        <f t="shared" si="434"/>
        <v>0</v>
      </c>
      <c r="CK159" s="98">
        <f t="shared" si="434"/>
        <v>0</v>
      </c>
      <c r="CL159" s="98">
        <f t="shared" si="434"/>
        <v>0</v>
      </c>
      <c r="CM159" s="98">
        <f t="shared" si="434"/>
        <v>0</v>
      </c>
      <c r="CN159" s="98">
        <f t="shared" si="434"/>
        <v>0</v>
      </c>
      <c r="CO159" s="98">
        <f t="shared" si="434"/>
        <v>0</v>
      </c>
      <c r="CP159" s="98">
        <f t="shared" si="434"/>
        <v>0</v>
      </c>
      <c r="CQ159" s="98">
        <f t="shared" si="434"/>
        <v>0</v>
      </c>
      <c r="CR159" s="98">
        <f t="shared" si="434"/>
        <v>0</v>
      </c>
      <c r="CS159" s="98">
        <f t="shared" si="434"/>
        <v>0</v>
      </c>
      <c r="CT159" s="98">
        <f t="shared" si="434"/>
        <v>0</v>
      </c>
      <c r="CU159" s="98">
        <f t="shared" si="434"/>
        <v>0</v>
      </c>
      <c r="CV159" s="98">
        <f t="shared" si="434"/>
        <v>0</v>
      </c>
      <c r="CW159" s="98">
        <f t="shared" si="434"/>
        <v>0</v>
      </c>
      <c r="CX159" s="98">
        <f t="shared" si="434"/>
        <v>0</v>
      </c>
      <c r="CY159" s="98">
        <f t="shared" si="434"/>
        <v>0</v>
      </c>
      <c r="CZ159" s="98">
        <f t="shared" si="434"/>
        <v>0</v>
      </c>
      <c r="DA159" s="98">
        <f t="shared" si="434"/>
        <v>0</v>
      </c>
      <c r="DB159" s="98">
        <f t="shared" si="434"/>
        <v>0</v>
      </c>
      <c r="DC159" s="98">
        <f t="shared" si="434"/>
        <v>0</v>
      </c>
      <c r="DD159" s="98">
        <f t="shared" si="434"/>
        <v>0</v>
      </c>
      <c r="DE159" s="98">
        <f t="shared" si="434"/>
        <v>0</v>
      </c>
      <c r="DF159">
        <f t="shared" si="311"/>
        <v>0</v>
      </c>
    </row>
    <row r="160" spans="8:110" ht="15.75">
      <c r="H160" s="64">
        <f>Registration!B55</f>
        <v>45</v>
      </c>
      <c r="I160" s="1" t="str">
        <f>Registration!C55</f>
        <v>Carol Lufburrow</v>
      </c>
      <c r="J160" s="98">
        <f t="shared" ref="J160:AO160" si="435">IF(ROW()=(COLUMN()+106), "-",+(COUNTIF(G3_1,$H54)*COUNTIF(G3_1,J$7))+(COUNTIF(G3_2,$H54)*COUNTIF(G3_2,J$7))+(COUNTIF(G3_3,$H54)*COUNTIF(G3_3,J$7))+(COUNTIF(G3_4,$H54)*COUNTIF(G3_4,J$7))+(COUNTIF(G3_5,$H54)*COUNTIF(G3_5,J$7))+(COUNTIF(G3_6,$H54)*COUNTIF(G3_6,J$7))+(COUNTIF(G3_7,$H54)*COUNTIF(G3_7,J$7))+(COUNTIF(G3_8,$H54)*COUNTIF(G3_8,J$7))+(COUNTIF(G3_9,$H54)*COUNTIF(G3_9,J$7))+(COUNTIF(G3_10,$H54)*COUNTIF(G3_10,J$7))+(COUNTIF(G4_1,$H54)*COUNTIF(G4_1,J$7))+(COUNTIF(G4_2,$H54)*COUNTIF(G4_2,J$7))+(COUNTIF(G4_3,$H54)*COUNTIF(G4_3,J$7))+(COUNTIF(G4_4,$H54)*COUNTIF(G4_4,J$7))+(COUNTIF(G4_5,$H54)*COUNTIF(G4_5,J$7))+(COUNTIF(G4_6,$H54)*COUNTIF(G4_6,J$7))+(COUNTIF(G4_7,$H54)*COUNTIF(G4_7,J$7))+(COUNTIF(G4_8,$H54)*COUNTIF(G4_8,J$7))+(COUNTIF(G4_9,$H54)*COUNTIF(G4_9,J$7))+(COUNTIF(G4_10,$H54)*COUNTIF(G4_10,J$7))+J278)</f>
        <v>0</v>
      </c>
      <c r="K160" s="98">
        <f t="shared" si="435"/>
        <v>0</v>
      </c>
      <c r="L160" s="98">
        <f t="shared" si="435"/>
        <v>0</v>
      </c>
      <c r="M160" s="98">
        <f t="shared" si="435"/>
        <v>0</v>
      </c>
      <c r="N160" s="98">
        <f t="shared" si="435"/>
        <v>0</v>
      </c>
      <c r="O160" s="98">
        <f t="shared" si="435"/>
        <v>0</v>
      </c>
      <c r="P160" s="98">
        <f t="shared" si="435"/>
        <v>0</v>
      </c>
      <c r="Q160" s="98">
        <f t="shared" si="435"/>
        <v>0</v>
      </c>
      <c r="R160" s="98">
        <f t="shared" si="435"/>
        <v>0</v>
      </c>
      <c r="S160" s="98">
        <f t="shared" si="435"/>
        <v>0</v>
      </c>
      <c r="T160" s="98">
        <f t="shared" si="435"/>
        <v>0</v>
      </c>
      <c r="U160" s="98">
        <f t="shared" si="435"/>
        <v>0</v>
      </c>
      <c r="V160" s="98">
        <f t="shared" si="435"/>
        <v>0</v>
      </c>
      <c r="W160" s="98">
        <f t="shared" si="435"/>
        <v>0</v>
      </c>
      <c r="X160" s="98">
        <f t="shared" si="435"/>
        <v>0</v>
      </c>
      <c r="Y160" s="98">
        <f t="shared" si="435"/>
        <v>0</v>
      </c>
      <c r="Z160" s="98">
        <f t="shared" si="435"/>
        <v>0</v>
      </c>
      <c r="AA160" s="98">
        <f t="shared" si="435"/>
        <v>0</v>
      </c>
      <c r="AB160" s="98">
        <f t="shared" si="435"/>
        <v>0</v>
      </c>
      <c r="AC160" s="98">
        <f t="shared" si="435"/>
        <v>0</v>
      </c>
      <c r="AD160" s="98">
        <f t="shared" si="435"/>
        <v>0</v>
      </c>
      <c r="AE160" s="98">
        <f t="shared" si="435"/>
        <v>0</v>
      </c>
      <c r="AF160" s="98">
        <f t="shared" si="435"/>
        <v>0</v>
      </c>
      <c r="AG160" s="98">
        <f t="shared" si="435"/>
        <v>0</v>
      </c>
      <c r="AH160" s="98">
        <f t="shared" si="435"/>
        <v>0</v>
      </c>
      <c r="AI160" s="98">
        <f t="shared" si="435"/>
        <v>0</v>
      </c>
      <c r="AJ160" s="98">
        <f t="shared" si="435"/>
        <v>0</v>
      </c>
      <c r="AK160" s="98">
        <f t="shared" si="435"/>
        <v>0</v>
      </c>
      <c r="AL160" s="98">
        <f t="shared" si="435"/>
        <v>0</v>
      </c>
      <c r="AM160" s="98">
        <f t="shared" si="435"/>
        <v>0</v>
      </c>
      <c r="AN160" s="98">
        <f t="shared" si="435"/>
        <v>0</v>
      </c>
      <c r="AO160" s="98">
        <f t="shared" si="435"/>
        <v>0</v>
      </c>
      <c r="AP160" s="98">
        <f t="shared" ref="AP160:BU160" si="436">IF(ROW()=(COLUMN()+106), "-",+(COUNTIF(G3_1,$H54)*COUNTIF(G3_1,AP$7))+(COUNTIF(G3_2,$H54)*COUNTIF(G3_2,AP$7))+(COUNTIF(G3_3,$H54)*COUNTIF(G3_3,AP$7))+(COUNTIF(G3_4,$H54)*COUNTIF(G3_4,AP$7))+(COUNTIF(G3_5,$H54)*COUNTIF(G3_5,AP$7))+(COUNTIF(G3_6,$H54)*COUNTIF(G3_6,AP$7))+(COUNTIF(G3_7,$H54)*COUNTIF(G3_7,AP$7))+(COUNTIF(G3_8,$H54)*COUNTIF(G3_8,AP$7))+(COUNTIF(G3_9,$H54)*COUNTIF(G3_9,AP$7))+(COUNTIF(G3_10,$H54)*COUNTIF(G3_10,AP$7))+(COUNTIF(G4_1,$H54)*COUNTIF(G4_1,AP$7))+(COUNTIF(G4_2,$H54)*COUNTIF(G4_2,AP$7))+(COUNTIF(G4_3,$H54)*COUNTIF(G4_3,AP$7))+(COUNTIF(G4_4,$H54)*COUNTIF(G4_4,AP$7))+(COUNTIF(G4_5,$H54)*COUNTIF(G4_5,AP$7))+(COUNTIF(G4_6,$H54)*COUNTIF(G4_6,AP$7))+(COUNTIF(G4_7,$H54)*COUNTIF(G4_7,AP$7))+(COUNTIF(G4_8,$H54)*COUNTIF(G4_8,AP$7))+(COUNTIF(G4_9,$H54)*COUNTIF(G4_9,AP$7))+(COUNTIF(G4_10,$H54)*COUNTIF(G4_10,AP$7))+AP278)</f>
        <v>0</v>
      </c>
      <c r="AQ160" s="98">
        <f t="shared" si="436"/>
        <v>0</v>
      </c>
      <c r="AR160" s="98">
        <f t="shared" si="436"/>
        <v>0</v>
      </c>
      <c r="AS160" s="98">
        <f t="shared" si="436"/>
        <v>0</v>
      </c>
      <c r="AT160" s="98">
        <f t="shared" si="436"/>
        <v>0</v>
      </c>
      <c r="AU160" s="98">
        <f t="shared" si="436"/>
        <v>0</v>
      </c>
      <c r="AV160" s="98">
        <f t="shared" si="436"/>
        <v>0</v>
      </c>
      <c r="AW160" s="98">
        <f t="shared" si="436"/>
        <v>0</v>
      </c>
      <c r="AX160" s="98">
        <f t="shared" si="436"/>
        <v>0</v>
      </c>
      <c r="AY160" s="98">
        <f t="shared" si="436"/>
        <v>0</v>
      </c>
      <c r="AZ160" s="98">
        <f t="shared" si="436"/>
        <v>0</v>
      </c>
      <c r="BA160" s="98">
        <f t="shared" si="436"/>
        <v>0</v>
      </c>
      <c r="BB160" s="98" t="str">
        <f t="shared" si="436"/>
        <v>-</v>
      </c>
      <c r="BC160" s="98">
        <f t="shared" si="436"/>
        <v>0</v>
      </c>
      <c r="BD160" s="98">
        <f t="shared" si="436"/>
        <v>0</v>
      </c>
      <c r="BE160" s="98">
        <f t="shared" si="436"/>
        <v>0</v>
      </c>
      <c r="BF160" s="98">
        <f t="shared" si="436"/>
        <v>0</v>
      </c>
      <c r="BG160" s="98">
        <f t="shared" si="436"/>
        <v>0</v>
      </c>
      <c r="BH160" s="98">
        <f t="shared" si="436"/>
        <v>0</v>
      </c>
      <c r="BI160" s="98">
        <f t="shared" si="436"/>
        <v>0</v>
      </c>
      <c r="BJ160" s="98">
        <f t="shared" si="436"/>
        <v>0</v>
      </c>
      <c r="BK160" s="98">
        <f t="shared" si="436"/>
        <v>0</v>
      </c>
      <c r="BL160" s="98">
        <f t="shared" si="436"/>
        <v>0</v>
      </c>
      <c r="BM160" s="98">
        <f t="shared" si="436"/>
        <v>0</v>
      </c>
      <c r="BN160" s="98">
        <f t="shared" si="436"/>
        <v>0</v>
      </c>
      <c r="BO160" s="98">
        <f t="shared" si="436"/>
        <v>0</v>
      </c>
      <c r="BP160" s="98">
        <f t="shared" si="436"/>
        <v>0</v>
      </c>
      <c r="BQ160" s="98">
        <f t="shared" si="436"/>
        <v>0</v>
      </c>
      <c r="BR160" s="98">
        <f t="shared" si="436"/>
        <v>0</v>
      </c>
      <c r="BS160" s="98">
        <f t="shared" si="436"/>
        <v>0</v>
      </c>
      <c r="BT160" s="98">
        <f t="shared" si="436"/>
        <v>0</v>
      </c>
      <c r="BU160" s="98">
        <f t="shared" si="436"/>
        <v>0</v>
      </c>
      <c r="BV160" s="98">
        <f t="shared" ref="BV160:DE160" si="437">IF(ROW()=(COLUMN()+106), "-",+(COUNTIF(G3_1,$H54)*COUNTIF(G3_1,BV$7))+(COUNTIF(G3_2,$H54)*COUNTIF(G3_2,BV$7))+(COUNTIF(G3_3,$H54)*COUNTIF(G3_3,BV$7))+(COUNTIF(G3_4,$H54)*COUNTIF(G3_4,BV$7))+(COUNTIF(G3_5,$H54)*COUNTIF(G3_5,BV$7))+(COUNTIF(G3_6,$H54)*COUNTIF(G3_6,BV$7))+(COUNTIF(G3_7,$H54)*COUNTIF(G3_7,BV$7))+(COUNTIF(G3_8,$H54)*COUNTIF(G3_8,BV$7))+(COUNTIF(G3_9,$H54)*COUNTIF(G3_9,BV$7))+(COUNTIF(G3_10,$H54)*COUNTIF(G3_10,BV$7))+(COUNTIF(G4_1,$H54)*COUNTIF(G4_1,BV$7))+(COUNTIF(G4_2,$H54)*COUNTIF(G4_2,BV$7))+(COUNTIF(G4_3,$H54)*COUNTIF(G4_3,BV$7))+(COUNTIF(G4_4,$H54)*COUNTIF(G4_4,BV$7))+(COUNTIF(G4_5,$H54)*COUNTIF(G4_5,BV$7))+(COUNTIF(G4_6,$H54)*COUNTIF(G4_6,BV$7))+(COUNTIF(G4_7,$H54)*COUNTIF(G4_7,BV$7))+(COUNTIF(G4_8,$H54)*COUNTIF(G4_8,BV$7))+(COUNTIF(G4_9,$H54)*COUNTIF(G4_9,BV$7))+(COUNTIF(G4_10,$H54)*COUNTIF(G4_10,BV$7))+BV278)</f>
        <v>0</v>
      </c>
      <c r="BW160" s="98">
        <f t="shared" si="437"/>
        <v>0</v>
      </c>
      <c r="BX160" s="98">
        <f t="shared" si="437"/>
        <v>0</v>
      </c>
      <c r="BY160" s="98">
        <f t="shared" si="437"/>
        <v>0</v>
      </c>
      <c r="BZ160" s="98">
        <f t="shared" si="437"/>
        <v>0</v>
      </c>
      <c r="CA160" s="98">
        <f t="shared" si="437"/>
        <v>0</v>
      </c>
      <c r="CB160" s="98">
        <f t="shared" si="437"/>
        <v>0</v>
      </c>
      <c r="CC160" s="98">
        <f t="shared" si="437"/>
        <v>0</v>
      </c>
      <c r="CD160" s="98">
        <f t="shared" si="437"/>
        <v>0</v>
      </c>
      <c r="CE160" s="98">
        <f t="shared" si="437"/>
        <v>0</v>
      </c>
      <c r="CF160" s="98">
        <f t="shared" si="437"/>
        <v>0</v>
      </c>
      <c r="CG160" s="98">
        <f t="shared" si="437"/>
        <v>0</v>
      </c>
      <c r="CH160" s="98">
        <f t="shared" si="437"/>
        <v>0</v>
      </c>
      <c r="CI160" s="98">
        <f t="shared" si="437"/>
        <v>0</v>
      </c>
      <c r="CJ160" s="98">
        <f t="shared" si="437"/>
        <v>0</v>
      </c>
      <c r="CK160" s="98">
        <f t="shared" si="437"/>
        <v>0</v>
      </c>
      <c r="CL160" s="98">
        <f t="shared" si="437"/>
        <v>0</v>
      </c>
      <c r="CM160" s="98">
        <f t="shared" si="437"/>
        <v>0</v>
      </c>
      <c r="CN160" s="98">
        <f t="shared" si="437"/>
        <v>0</v>
      </c>
      <c r="CO160" s="98">
        <f t="shared" si="437"/>
        <v>0</v>
      </c>
      <c r="CP160" s="98">
        <f t="shared" si="437"/>
        <v>0</v>
      </c>
      <c r="CQ160" s="98">
        <f t="shared" si="437"/>
        <v>0</v>
      </c>
      <c r="CR160" s="98">
        <f t="shared" si="437"/>
        <v>0</v>
      </c>
      <c r="CS160" s="98">
        <f t="shared" si="437"/>
        <v>0</v>
      </c>
      <c r="CT160" s="98">
        <f t="shared" si="437"/>
        <v>0</v>
      </c>
      <c r="CU160" s="98">
        <f t="shared" si="437"/>
        <v>0</v>
      </c>
      <c r="CV160" s="98">
        <f t="shared" si="437"/>
        <v>0</v>
      </c>
      <c r="CW160" s="98">
        <f t="shared" si="437"/>
        <v>0</v>
      </c>
      <c r="CX160" s="98">
        <f t="shared" si="437"/>
        <v>0</v>
      </c>
      <c r="CY160" s="98">
        <f t="shared" si="437"/>
        <v>0</v>
      </c>
      <c r="CZ160" s="98">
        <f t="shared" si="437"/>
        <v>0</v>
      </c>
      <c r="DA160" s="98">
        <f t="shared" si="437"/>
        <v>0</v>
      </c>
      <c r="DB160" s="98">
        <f t="shared" si="437"/>
        <v>0</v>
      </c>
      <c r="DC160" s="98">
        <f t="shared" si="437"/>
        <v>0</v>
      </c>
      <c r="DD160" s="98">
        <f t="shared" si="437"/>
        <v>0</v>
      </c>
      <c r="DE160" s="98">
        <f t="shared" si="437"/>
        <v>0</v>
      </c>
      <c r="DF160">
        <f t="shared" si="311"/>
        <v>0</v>
      </c>
    </row>
    <row r="161" spans="8:110" ht="15.75">
      <c r="H161" s="64">
        <f>Registration!B56</f>
        <v>46</v>
      </c>
      <c r="I161" s="1" t="str">
        <f>Registration!C56</f>
        <v>Richard S</v>
      </c>
      <c r="J161" s="98">
        <f t="shared" ref="J161:AO161" si="438">IF(ROW()=(COLUMN()+106), "-",+(COUNTIF(G3_1,$H55)*COUNTIF(G3_1,J$7))+(COUNTIF(G3_2,$H55)*COUNTIF(G3_2,J$7))+(COUNTIF(G3_3,$H55)*COUNTIF(G3_3,J$7))+(COUNTIF(G3_4,$H55)*COUNTIF(G3_4,J$7))+(COUNTIF(G3_5,$H55)*COUNTIF(G3_5,J$7))+(COUNTIF(G3_6,$H55)*COUNTIF(G3_6,J$7))+(COUNTIF(G3_7,$H55)*COUNTIF(G3_7,J$7))+(COUNTIF(G3_8,$H55)*COUNTIF(G3_8,J$7))+(COUNTIF(G3_9,$H55)*COUNTIF(G3_9,J$7))+(COUNTIF(G3_10,$H55)*COUNTIF(G3_10,J$7))+(COUNTIF(G4_1,$H55)*COUNTIF(G4_1,J$7))+(COUNTIF(G4_2,$H55)*COUNTIF(G4_2,J$7))+(COUNTIF(G4_3,$H55)*COUNTIF(G4_3,J$7))+(COUNTIF(G4_4,$H55)*COUNTIF(G4_4,J$7))+(COUNTIF(G4_5,$H55)*COUNTIF(G4_5,J$7))+(COUNTIF(G4_6,$H55)*COUNTIF(G4_6,J$7))+(COUNTIF(G4_7,$H55)*COUNTIF(G4_7,J$7))+(COUNTIF(G4_8,$H55)*COUNTIF(G4_8,J$7))+(COUNTIF(G4_9,$H55)*COUNTIF(G4_9,J$7))+(COUNTIF(G4_10,$H55)*COUNTIF(G4_10,J$7))+J279)</f>
        <v>0</v>
      </c>
      <c r="K161" s="98">
        <f t="shared" si="438"/>
        <v>0</v>
      </c>
      <c r="L161" s="98">
        <f t="shared" si="438"/>
        <v>0</v>
      </c>
      <c r="M161" s="98">
        <f t="shared" si="438"/>
        <v>0</v>
      </c>
      <c r="N161" s="98">
        <f t="shared" si="438"/>
        <v>0</v>
      </c>
      <c r="O161" s="98">
        <f t="shared" si="438"/>
        <v>0</v>
      </c>
      <c r="P161" s="98">
        <f t="shared" si="438"/>
        <v>0</v>
      </c>
      <c r="Q161" s="98">
        <f t="shared" si="438"/>
        <v>1</v>
      </c>
      <c r="R161" s="98">
        <f t="shared" si="438"/>
        <v>1</v>
      </c>
      <c r="S161" s="98">
        <f t="shared" si="438"/>
        <v>1</v>
      </c>
      <c r="T161" s="98">
        <f t="shared" si="438"/>
        <v>2</v>
      </c>
      <c r="U161" s="98">
        <f t="shared" si="438"/>
        <v>1</v>
      </c>
      <c r="V161" s="98">
        <f t="shared" si="438"/>
        <v>0</v>
      </c>
      <c r="W161" s="98">
        <f t="shared" si="438"/>
        <v>0</v>
      </c>
      <c r="X161" s="98">
        <f t="shared" si="438"/>
        <v>0</v>
      </c>
      <c r="Y161" s="98">
        <f t="shared" si="438"/>
        <v>0</v>
      </c>
      <c r="Z161" s="98">
        <f t="shared" si="438"/>
        <v>0</v>
      </c>
      <c r="AA161" s="98">
        <f t="shared" si="438"/>
        <v>0</v>
      </c>
      <c r="AB161" s="98">
        <f t="shared" si="438"/>
        <v>0</v>
      </c>
      <c r="AC161" s="98">
        <f t="shared" si="438"/>
        <v>0</v>
      </c>
      <c r="AD161" s="98">
        <f t="shared" si="438"/>
        <v>0</v>
      </c>
      <c r="AE161" s="98">
        <f t="shared" si="438"/>
        <v>0</v>
      </c>
      <c r="AF161" s="98">
        <f t="shared" si="438"/>
        <v>0</v>
      </c>
      <c r="AG161" s="98">
        <f t="shared" si="438"/>
        <v>0</v>
      </c>
      <c r="AH161" s="98">
        <f t="shared" si="438"/>
        <v>0</v>
      </c>
      <c r="AI161" s="98">
        <f t="shared" si="438"/>
        <v>0</v>
      </c>
      <c r="AJ161" s="98">
        <f t="shared" si="438"/>
        <v>0</v>
      </c>
      <c r="AK161" s="98">
        <f t="shared" si="438"/>
        <v>0</v>
      </c>
      <c r="AL161" s="98">
        <f t="shared" si="438"/>
        <v>1</v>
      </c>
      <c r="AM161" s="98">
        <f t="shared" si="438"/>
        <v>1</v>
      </c>
      <c r="AN161" s="98">
        <f t="shared" si="438"/>
        <v>0</v>
      </c>
      <c r="AO161" s="98">
        <f t="shared" si="438"/>
        <v>0</v>
      </c>
      <c r="AP161" s="98">
        <f t="shared" ref="AP161:BU161" si="439">IF(ROW()=(COLUMN()+106), "-",+(COUNTIF(G3_1,$H55)*COUNTIF(G3_1,AP$7))+(COUNTIF(G3_2,$H55)*COUNTIF(G3_2,AP$7))+(COUNTIF(G3_3,$H55)*COUNTIF(G3_3,AP$7))+(COUNTIF(G3_4,$H55)*COUNTIF(G3_4,AP$7))+(COUNTIF(G3_5,$H55)*COUNTIF(G3_5,AP$7))+(COUNTIF(G3_6,$H55)*COUNTIF(G3_6,AP$7))+(COUNTIF(G3_7,$H55)*COUNTIF(G3_7,AP$7))+(COUNTIF(G3_8,$H55)*COUNTIF(G3_8,AP$7))+(COUNTIF(G3_9,$H55)*COUNTIF(G3_9,AP$7))+(COUNTIF(G3_10,$H55)*COUNTIF(G3_10,AP$7))+(COUNTIF(G4_1,$H55)*COUNTIF(G4_1,AP$7))+(COUNTIF(G4_2,$H55)*COUNTIF(G4_2,AP$7))+(COUNTIF(G4_3,$H55)*COUNTIF(G4_3,AP$7))+(COUNTIF(G4_4,$H55)*COUNTIF(G4_4,AP$7))+(COUNTIF(G4_5,$H55)*COUNTIF(G4_5,AP$7))+(COUNTIF(G4_6,$H55)*COUNTIF(G4_6,AP$7))+(COUNTIF(G4_7,$H55)*COUNTIF(G4_7,AP$7))+(COUNTIF(G4_8,$H55)*COUNTIF(G4_8,AP$7))+(COUNTIF(G4_9,$H55)*COUNTIF(G4_9,AP$7))+(COUNTIF(G4_10,$H55)*COUNTIF(G4_10,AP$7))+AP279)</f>
        <v>0</v>
      </c>
      <c r="AQ161" s="98">
        <f t="shared" si="439"/>
        <v>0</v>
      </c>
      <c r="AR161" s="98">
        <f t="shared" si="439"/>
        <v>0</v>
      </c>
      <c r="AS161" s="98">
        <f t="shared" si="439"/>
        <v>0</v>
      </c>
      <c r="AT161" s="98">
        <f t="shared" si="439"/>
        <v>0</v>
      </c>
      <c r="AU161" s="98">
        <f t="shared" si="439"/>
        <v>1</v>
      </c>
      <c r="AV161" s="98">
        <f t="shared" si="439"/>
        <v>1</v>
      </c>
      <c r="AW161" s="98">
        <f t="shared" si="439"/>
        <v>0</v>
      </c>
      <c r="AX161" s="98">
        <f t="shared" si="439"/>
        <v>0</v>
      </c>
      <c r="AY161" s="98">
        <f t="shared" si="439"/>
        <v>0</v>
      </c>
      <c r="AZ161" s="98">
        <f t="shared" si="439"/>
        <v>0</v>
      </c>
      <c r="BA161" s="98">
        <f t="shared" si="439"/>
        <v>0</v>
      </c>
      <c r="BB161" s="98">
        <f t="shared" si="439"/>
        <v>0</v>
      </c>
      <c r="BC161" s="98" t="str">
        <f t="shared" si="439"/>
        <v>-</v>
      </c>
      <c r="BD161" s="98">
        <f t="shared" si="439"/>
        <v>0</v>
      </c>
      <c r="BE161" s="98">
        <f t="shared" si="439"/>
        <v>0</v>
      </c>
      <c r="BF161" s="98">
        <f t="shared" si="439"/>
        <v>0</v>
      </c>
      <c r="BG161" s="98">
        <f t="shared" si="439"/>
        <v>0</v>
      </c>
      <c r="BH161" s="98">
        <f t="shared" si="439"/>
        <v>0</v>
      </c>
      <c r="BI161" s="98">
        <f t="shared" si="439"/>
        <v>0</v>
      </c>
      <c r="BJ161" s="98">
        <f t="shared" si="439"/>
        <v>2</v>
      </c>
      <c r="BK161" s="98">
        <f t="shared" si="439"/>
        <v>1</v>
      </c>
      <c r="BL161" s="98">
        <f t="shared" si="439"/>
        <v>0</v>
      </c>
      <c r="BM161" s="98">
        <f t="shared" si="439"/>
        <v>0</v>
      </c>
      <c r="BN161" s="98">
        <f t="shared" si="439"/>
        <v>0</v>
      </c>
      <c r="BO161" s="98">
        <f t="shared" si="439"/>
        <v>0</v>
      </c>
      <c r="BP161" s="98">
        <f t="shared" si="439"/>
        <v>0</v>
      </c>
      <c r="BQ161" s="98">
        <f t="shared" si="439"/>
        <v>0</v>
      </c>
      <c r="BR161" s="98">
        <f t="shared" si="439"/>
        <v>0</v>
      </c>
      <c r="BS161" s="98">
        <f t="shared" si="439"/>
        <v>0</v>
      </c>
      <c r="BT161" s="98">
        <f t="shared" si="439"/>
        <v>0</v>
      </c>
      <c r="BU161" s="98">
        <f t="shared" si="439"/>
        <v>0</v>
      </c>
      <c r="BV161" s="98">
        <f t="shared" ref="BV161:DE161" si="440">IF(ROW()=(COLUMN()+106), "-",+(COUNTIF(G3_1,$H55)*COUNTIF(G3_1,BV$7))+(COUNTIF(G3_2,$H55)*COUNTIF(G3_2,BV$7))+(COUNTIF(G3_3,$H55)*COUNTIF(G3_3,BV$7))+(COUNTIF(G3_4,$H55)*COUNTIF(G3_4,BV$7))+(COUNTIF(G3_5,$H55)*COUNTIF(G3_5,BV$7))+(COUNTIF(G3_6,$H55)*COUNTIF(G3_6,BV$7))+(COUNTIF(G3_7,$H55)*COUNTIF(G3_7,BV$7))+(COUNTIF(G3_8,$H55)*COUNTIF(G3_8,BV$7))+(COUNTIF(G3_9,$H55)*COUNTIF(G3_9,BV$7))+(COUNTIF(G3_10,$H55)*COUNTIF(G3_10,BV$7))+(COUNTIF(G4_1,$H55)*COUNTIF(G4_1,BV$7))+(COUNTIF(G4_2,$H55)*COUNTIF(G4_2,BV$7))+(COUNTIF(G4_3,$H55)*COUNTIF(G4_3,BV$7))+(COUNTIF(G4_4,$H55)*COUNTIF(G4_4,BV$7))+(COUNTIF(G4_5,$H55)*COUNTIF(G4_5,BV$7))+(COUNTIF(G4_6,$H55)*COUNTIF(G4_6,BV$7))+(COUNTIF(G4_7,$H55)*COUNTIF(G4_7,BV$7))+(COUNTIF(G4_8,$H55)*COUNTIF(G4_8,BV$7))+(COUNTIF(G4_9,$H55)*COUNTIF(G4_9,BV$7))+(COUNTIF(G4_10,$H55)*COUNTIF(G4_10,BV$7))+BV279)</f>
        <v>0</v>
      </c>
      <c r="BW161" s="98">
        <f t="shared" si="440"/>
        <v>0</v>
      </c>
      <c r="BX161" s="98">
        <f t="shared" si="440"/>
        <v>0</v>
      </c>
      <c r="BY161" s="98">
        <f t="shared" si="440"/>
        <v>0</v>
      </c>
      <c r="BZ161" s="98">
        <f t="shared" si="440"/>
        <v>0</v>
      </c>
      <c r="CA161" s="98">
        <f t="shared" si="440"/>
        <v>0</v>
      </c>
      <c r="CB161" s="98">
        <f t="shared" si="440"/>
        <v>0</v>
      </c>
      <c r="CC161" s="98">
        <f t="shared" si="440"/>
        <v>0</v>
      </c>
      <c r="CD161" s="98">
        <f t="shared" si="440"/>
        <v>0</v>
      </c>
      <c r="CE161" s="98">
        <f t="shared" si="440"/>
        <v>0</v>
      </c>
      <c r="CF161" s="98">
        <f t="shared" si="440"/>
        <v>0</v>
      </c>
      <c r="CG161" s="98">
        <f t="shared" si="440"/>
        <v>0</v>
      </c>
      <c r="CH161" s="98">
        <f t="shared" si="440"/>
        <v>0</v>
      </c>
      <c r="CI161" s="98">
        <f t="shared" si="440"/>
        <v>0</v>
      </c>
      <c r="CJ161" s="98">
        <f t="shared" si="440"/>
        <v>0</v>
      </c>
      <c r="CK161" s="98">
        <f t="shared" si="440"/>
        <v>0</v>
      </c>
      <c r="CL161" s="98">
        <f t="shared" si="440"/>
        <v>0</v>
      </c>
      <c r="CM161" s="98">
        <f t="shared" si="440"/>
        <v>0</v>
      </c>
      <c r="CN161" s="98">
        <f t="shared" si="440"/>
        <v>0</v>
      </c>
      <c r="CO161" s="98">
        <f t="shared" si="440"/>
        <v>0</v>
      </c>
      <c r="CP161" s="98">
        <f t="shared" si="440"/>
        <v>0</v>
      </c>
      <c r="CQ161" s="98">
        <f t="shared" si="440"/>
        <v>0</v>
      </c>
      <c r="CR161" s="98">
        <f t="shared" si="440"/>
        <v>0</v>
      </c>
      <c r="CS161" s="98">
        <f t="shared" si="440"/>
        <v>0</v>
      </c>
      <c r="CT161" s="98">
        <f t="shared" si="440"/>
        <v>0</v>
      </c>
      <c r="CU161" s="98">
        <f t="shared" si="440"/>
        <v>0</v>
      </c>
      <c r="CV161" s="98">
        <f t="shared" si="440"/>
        <v>0</v>
      </c>
      <c r="CW161" s="98">
        <f t="shared" si="440"/>
        <v>0</v>
      </c>
      <c r="CX161" s="98">
        <f t="shared" si="440"/>
        <v>0</v>
      </c>
      <c r="CY161" s="98">
        <f t="shared" si="440"/>
        <v>0</v>
      </c>
      <c r="CZ161" s="98">
        <f t="shared" si="440"/>
        <v>0</v>
      </c>
      <c r="DA161" s="98">
        <f t="shared" si="440"/>
        <v>0</v>
      </c>
      <c r="DB161" s="98">
        <f t="shared" si="440"/>
        <v>0</v>
      </c>
      <c r="DC161" s="98">
        <f t="shared" si="440"/>
        <v>0</v>
      </c>
      <c r="DD161" s="98">
        <f t="shared" si="440"/>
        <v>0</v>
      </c>
      <c r="DE161" s="98">
        <f t="shared" si="440"/>
        <v>0</v>
      </c>
      <c r="DF161" s="72">
        <f t="shared" si="311"/>
        <v>0.9</v>
      </c>
    </row>
    <row r="162" spans="8:110" ht="15.75">
      <c r="H162" s="64">
        <f>Registration!B57</f>
        <v>47</v>
      </c>
      <c r="I162" s="1" t="str">
        <f>Registration!C57</f>
        <v>George Callen</v>
      </c>
      <c r="J162" s="98">
        <f t="shared" ref="J162:AO162" si="441">IF(ROW()=(COLUMN()+106), "-",+(COUNTIF(G3_1,$H56)*COUNTIF(G3_1,J$7))+(COUNTIF(G3_2,$H56)*COUNTIF(G3_2,J$7))+(COUNTIF(G3_3,$H56)*COUNTIF(G3_3,J$7))+(COUNTIF(G3_4,$H56)*COUNTIF(G3_4,J$7))+(COUNTIF(G3_5,$H56)*COUNTIF(G3_5,J$7))+(COUNTIF(G3_6,$H56)*COUNTIF(G3_6,J$7))+(COUNTIF(G3_7,$H56)*COUNTIF(G3_7,J$7))+(COUNTIF(G3_8,$H56)*COUNTIF(G3_8,J$7))+(COUNTIF(G3_9,$H56)*COUNTIF(G3_9,J$7))+(COUNTIF(G3_10,$H56)*COUNTIF(G3_10,J$7))+(COUNTIF(G4_1,$H56)*COUNTIF(G4_1,J$7))+(COUNTIF(G4_2,$H56)*COUNTIF(G4_2,J$7))+(COUNTIF(G4_3,$H56)*COUNTIF(G4_3,J$7))+(COUNTIF(G4_4,$H56)*COUNTIF(G4_4,J$7))+(COUNTIF(G4_5,$H56)*COUNTIF(G4_5,J$7))+(COUNTIF(G4_6,$H56)*COUNTIF(G4_6,J$7))+(COUNTIF(G4_7,$H56)*COUNTIF(G4_7,J$7))+(COUNTIF(G4_8,$H56)*COUNTIF(G4_8,J$7))+(COUNTIF(G4_9,$H56)*COUNTIF(G4_9,J$7))+(COUNTIF(G4_10,$H56)*COUNTIF(G4_10,J$7))+J280)</f>
        <v>0</v>
      </c>
      <c r="K162" s="98">
        <f t="shared" si="441"/>
        <v>0</v>
      </c>
      <c r="L162" s="98">
        <f t="shared" si="441"/>
        <v>0</v>
      </c>
      <c r="M162" s="98">
        <f t="shared" si="441"/>
        <v>0</v>
      </c>
      <c r="N162" s="98">
        <f t="shared" si="441"/>
        <v>0</v>
      </c>
      <c r="O162" s="98">
        <f t="shared" si="441"/>
        <v>0</v>
      </c>
      <c r="P162" s="98">
        <f t="shared" si="441"/>
        <v>0</v>
      </c>
      <c r="Q162" s="98">
        <f t="shared" si="441"/>
        <v>0</v>
      </c>
      <c r="R162" s="98">
        <f t="shared" si="441"/>
        <v>0</v>
      </c>
      <c r="S162" s="98">
        <f t="shared" si="441"/>
        <v>0</v>
      </c>
      <c r="T162" s="98">
        <f t="shared" si="441"/>
        <v>0</v>
      </c>
      <c r="U162" s="98">
        <f t="shared" si="441"/>
        <v>0</v>
      </c>
      <c r="V162" s="98">
        <f t="shared" si="441"/>
        <v>0</v>
      </c>
      <c r="W162" s="98">
        <f t="shared" si="441"/>
        <v>0</v>
      </c>
      <c r="X162" s="98">
        <f t="shared" si="441"/>
        <v>0</v>
      </c>
      <c r="Y162" s="98">
        <f t="shared" si="441"/>
        <v>0</v>
      </c>
      <c r="Z162" s="98">
        <f t="shared" si="441"/>
        <v>0</v>
      </c>
      <c r="AA162" s="98">
        <f t="shared" si="441"/>
        <v>0</v>
      </c>
      <c r="AB162" s="98">
        <f t="shared" si="441"/>
        <v>0</v>
      </c>
      <c r="AC162" s="98">
        <f t="shared" si="441"/>
        <v>0</v>
      </c>
      <c r="AD162" s="98">
        <f t="shared" si="441"/>
        <v>0</v>
      </c>
      <c r="AE162" s="98">
        <f t="shared" si="441"/>
        <v>0</v>
      </c>
      <c r="AF162" s="98">
        <f t="shared" si="441"/>
        <v>0</v>
      </c>
      <c r="AG162" s="98">
        <f t="shared" si="441"/>
        <v>0</v>
      </c>
      <c r="AH162" s="98">
        <f t="shared" si="441"/>
        <v>0</v>
      </c>
      <c r="AI162" s="98">
        <f t="shared" si="441"/>
        <v>0</v>
      </c>
      <c r="AJ162" s="98">
        <f t="shared" si="441"/>
        <v>0</v>
      </c>
      <c r="AK162" s="98">
        <f t="shared" si="441"/>
        <v>0</v>
      </c>
      <c r="AL162" s="98">
        <f t="shared" si="441"/>
        <v>0</v>
      </c>
      <c r="AM162" s="98">
        <f t="shared" si="441"/>
        <v>0</v>
      </c>
      <c r="AN162" s="98">
        <f t="shared" si="441"/>
        <v>0</v>
      </c>
      <c r="AO162" s="98">
        <f t="shared" si="441"/>
        <v>0</v>
      </c>
      <c r="AP162" s="98">
        <f t="shared" ref="AP162:BU162" si="442">IF(ROW()=(COLUMN()+106), "-",+(COUNTIF(G3_1,$H56)*COUNTIF(G3_1,AP$7))+(COUNTIF(G3_2,$H56)*COUNTIF(G3_2,AP$7))+(COUNTIF(G3_3,$H56)*COUNTIF(G3_3,AP$7))+(COUNTIF(G3_4,$H56)*COUNTIF(G3_4,AP$7))+(COUNTIF(G3_5,$H56)*COUNTIF(G3_5,AP$7))+(COUNTIF(G3_6,$H56)*COUNTIF(G3_6,AP$7))+(COUNTIF(G3_7,$H56)*COUNTIF(G3_7,AP$7))+(COUNTIF(G3_8,$H56)*COUNTIF(G3_8,AP$7))+(COUNTIF(G3_9,$H56)*COUNTIF(G3_9,AP$7))+(COUNTIF(G3_10,$H56)*COUNTIF(G3_10,AP$7))+(COUNTIF(G4_1,$H56)*COUNTIF(G4_1,AP$7))+(COUNTIF(G4_2,$H56)*COUNTIF(G4_2,AP$7))+(COUNTIF(G4_3,$H56)*COUNTIF(G4_3,AP$7))+(COUNTIF(G4_4,$H56)*COUNTIF(G4_4,AP$7))+(COUNTIF(G4_5,$H56)*COUNTIF(G4_5,AP$7))+(COUNTIF(G4_6,$H56)*COUNTIF(G4_6,AP$7))+(COUNTIF(G4_7,$H56)*COUNTIF(G4_7,AP$7))+(COUNTIF(G4_8,$H56)*COUNTIF(G4_8,AP$7))+(COUNTIF(G4_9,$H56)*COUNTIF(G4_9,AP$7))+(COUNTIF(G4_10,$H56)*COUNTIF(G4_10,AP$7))+AP280)</f>
        <v>0</v>
      </c>
      <c r="AQ162" s="98">
        <f t="shared" si="442"/>
        <v>0</v>
      </c>
      <c r="AR162" s="98">
        <f t="shared" si="442"/>
        <v>0</v>
      </c>
      <c r="AS162" s="98">
        <f t="shared" si="442"/>
        <v>0</v>
      </c>
      <c r="AT162" s="98">
        <f t="shared" si="442"/>
        <v>0</v>
      </c>
      <c r="AU162" s="98">
        <f t="shared" si="442"/>
        <v>0</v>
      </c>
      <c r="AV162" s="98">
        <f t="shared" si="442"/>
        <v>0</v>
      </c>
      <c r="AW162" s="98">
        <f t="shared" si="442"/>
        <v>0</v>
      </c>
      <c r="AX162" s="98">
        <f t="shared" si="442"/>
        <v>0</v>
      </c>
      <c r="AY162" s="98">
        <f t="shared" si="442"/>
        <v>0</v>
      </c>
      <c r="AZ162" s="98">
        <f t="shared" si="442"/>
        <v>0</v>
      </c>
      <c r="BA162" s="98">
        <f t="shared" si="442"/>
        <v>0</v>
      </c>
      <c r="BB162" s="98">
        <f t="shared" si="442"/>
        <v>0</v>
      </c>
      <c r="BC162" s="98">
        <f t="shared" si="442"/>
        <v>0</v>
      </c>
      <c r="BD162" s="98" t="str">
        <f t="shared" si="442"/>
        <v>-</v>
      </c>
      <c r="BE162" s="98">
        <f t="shared" si="442"/>
        <v>0</v>
      </c>
      <c r="BF162" s="98">
        <f t="shared" si="442"/>
        <v>0</v>
      </c>
      <c r="BG162" s="98">
        <f t="shared" si="442"/>
        <v>0</v>
      </c>
      <c r="BH162" s="98">
        <f t="shared" si="442"/>
        <v>0</v>
      </c>
      <c r="BI162" s="98">
        <f t="shared" si="442"/>
        <v>0</v>
      </c>
      <c r="BJ162" s="98">
        <f t="shared" si="442"/>
        <v>0</v>
      </c>
      <c r="BK162" s="98">
        <f t="shared" si="442"/>
        <v>0</v>
      </c>
      <c r="BL162" s="98">
        <f t="shared" si="442"/>
        <v>0</v>
      </c>
      <c r="BM162" s="98">
        <f t="shared" si="442"/>
        <v>0</v>
      </c>
      <c r="BN162" s="98">
        <f t="shared" si="442"/>
        <v>0</v>
      </c>
      <c r="BO162" s="98">
        <f t="shared" si="442"/>
        <v>0</v>
      </c>
      <c r="BP162" s="98">
        <f t="shared" si="442"/>
        <v>0</v>
      </c>
      <c r="BQ162" s="98">
        <f t="shared" si="442"/>
        <v>0</v>
      </c>
      <c r="BR162" s="98">
        <f t="shared" si="442"/>
        <v>0</v>
      </c>
      <c r="BS162" s="98">
        <f t="shared" si="442"/>
        <v>0</v>
      </c>
      <c r="BT162" s="98">
        <f t="shared" si="442"/>
        <v>0</v>
      </c>
      <c r="BU162" s="98">
        <f t="shared" si="442"/>
        <v>0</v>
      </c>
      <c r="BV162" s="98">
        <f t="shared" ref="BV162:DE162" si="443">IF(ROW()=(COLUMN()+106), "-",+(COUNTIF(G3_1,$H56)*COUNTIF(G3_1,BV$7))+(COUNTIF(G3_2,$H56)*COUNTIF(G3_2,BV$7))+(COUNTIF(G3_3,$H56)*COUNTIF(G3_3,BV$7))+(COUNTIF(G3_4,$H56)*COUNTIF(G3_4,BV$7))+(COUNTIF(G3_5,$H56)*COUNTIF(G3_5,BV$7))+(COUNTIF(G3_6,$H56)*COUNTIF(G3_6,BV$7))+(COUNTIF(G3_7,$H56)*COUNTIF(G3_7,BV$7))+(COUNTIF(G3_8,$H56)*COUNTIF(G3_8,BV$7))+(COUNTIF(G3_9,$H56)*COUNTIF(G3_9,BV$7))+(COUNTIF(G3_10,$H56)*COUNTIF(G3_10,BV$7))+(COUNTIF(G4_1,$H56)*COUNTIF(G4_1,BV$7))+(COUNTIF(G4_2,$H56)*COUNTIF(G4_2,BV$7))+(COUNTIF(G4_3,$H56)*COUNTIF(G4_3,BV$7))+(COUNTIF(G4_4,$H56)*COUNTIF(G4_4,BV$7))+(COUNTIF(G4_5,$H56)*COUNTIF(G4_5,BV$7))+(COUNTIF(G4_6,$H56)*COUNTIF(G4_6,BV$7))+(COUNTIF(G4_7,$H56)*COUNTIF(G4_7,BV$7))+(COUNTIF(G4_8,$H56)*COUNTIF(G4_8,BV$7))+(COUNTIF(G4_9,$H56)*COUNTIF(G4_9,BV$7))+(COUNTIF(G4_10,$H56)*COUNTIF(G4_10,BV$7))+BV280)</f>
        <v>0</v>
      </c>
      <c r="BW162" s="98">
        <f t="shared" si="443"/>
        <v>0</v>
      </c>
      <c r="BX162" s="98">
        <f t="shared" si="443"/>
        <v>0</v>
      </c>
      <c r="BY162" s="98">
        <f t="shared" si="443"/>
        <v>0</v>
      </c>
      <c r="BZ162" s="98">
        <f t="shared" si="443"/>
        <v>0</v>
      </c>
      <c r="CA162" s="98">
        <f t="shared" si="443"/>
        <v>0</v>
      </c>
      <c r="CB162" s="98">
        <f t="shared" si="443"/>
        <v>0</v>
      </c>
      <c r="CC162" s="98">
        <f t="shared" si="443"/>
        <v>0</v>
      </c>
      <c r="CD162" s="98">
        <f t="shared" si="443"/>
        <v>0</v>
      </c>
      <c r="CE162" s="98">
        <f t="shared" si="443"/>
        <v>0</v>
      </c>
      <c r="CF162" s="98">
        <f t="shared" si="443"/>
        <v>0</v>
      </c>
      <c r="CG162" s="98">
        <f t="shared" si="443"/>
        <v>0</v>
      </c>
      <c r="CH162" s="98">
        <f t="shared" si="443"/>
        <v>0</v>
      </c>
      <c r="CI162" s="98">
        <f t="shared" si="443"/>
        <v>0</v>
      </c>
      <c r="CJ162" s="98">
        <f t="shared" si="443"/>
        <v>0</v>
      </c>
      <c r="CK162" s="98">
        <f t="shared" si="443"/>
        <v>0</v>
      </c>
      <c r="CL162" s="98">
        <f t="shared" si="443"/>
        <v>0</v>
      </c>
      <c r="CM162" s="98">
        <f t="shared" si="443"/>
        <v>0</v>
      </c>
      <c r="CN162" s="98">
        <f t="shared" si="443"/>
        <v>0</v>
      </c>
      <c r="CO162" s="98">
        <f t="shared" si="443"/>
        <v>0</v>
      </c>
      <c r="CP162" s="98">
        <f t="shared" si="443"/>
        <v>0</v>
      </c>
      <c r="CQ162" s="98">
        <f t="shared" si="443"/>
        <v>0</v>
      </c>
      <c r="CR162" s="98">
        <f t="shared" si="443"/>
        <v>0</v>
      </c>
      <c r="CS162" s="98">
        <f t="shared" si="443"/>
        <v>0</v>
      </c>
      <c r="CT162" s="98">
        <f t="shared" si="443"/>
        <v>0</v>
      </c>
      <c r="CU162" s="98">
        <f t="shared" si="443"/>
        <v>0</v>
      </c>
      <c r="CV162" s="98">
        <f t="shared" si="443"/>
        <v>0</v>
      </c>
      <c r="CW162" s="98">
        <f t="shared" si="443"/>
        <v>0</v>
      </c>
      <c r="CX162" s="98">
        <f t="shared" si="443"/>
        <v>0</v>
      </c>
      <c r="CY162" s="98">
        <f t="shared" si="443"/>
        <v>0</v>
      </c>
      <c r="CZ162" s="98">
        <f t="shared" si="443"/>
        <v>0</v>
      </c>
      <c r="DA162" s="98">
        <f t="shared" si="443"/>
        <v>0</v>
      </c>
      <c r="DB162" s="98">
        <f t="shared" si="443"/>
        <v>0</v>
      </c>
      <c r="DC162" s="98">
        <f t="shared" si="443"/>
        <v>0</v>
      </c>
      <c r="DD162" s="98">
        <f t="shared" si="443"/>
        <v>0</v>
      </c>
      <c r="DE162" s="98">
        <f t="shared" si="443"/>
        <v>0</v>
      </c>
      <c r="DF162" s="73">
        <f t="shared" si="311"/>
        <v>0</v>
      </c>
    </row>
    <row r="163" spans="8:110" ht="15.75">
      <c r="H163" s="64">
        <f>Registration!B58</f>
        <v>48</v>
      </c>
      <c r="I163" s="1" t="str">
        <f>Registration!C58</f>
        <v>William Barber</v>
      </c>
      <c r="J163" s="98">
        <f t="shared" ref="J163:AO163" si="444">IF(ROW()=(COLUMN()+106), "-",+(COUNTIF(G3_1,$H57)*COUNTIF(G3_1,J$7))+(COUNTIF(G3_2,$H57)*COUNTIF(G3_2,J$7))+(COUNTIF(G3_3,$H57)*COUNTIF(G3_3,J$7))+(COUNTIF(G3_4,$H57)*COUNTIF(G3_4,J$7))+(COUNTIF(G3_5,$H57)*COUNTIF(G3_5,J$7))+(COUNTIF(G3_6,$H57)*COUNTIF(G3_6,J$7))+(COUNTIF(G3_7,$H57)*COUNTIF(G3_7,J$7))+(COUNTIF(G3_8,$H57)*COUNTIF(G3_8,J$7))+(COUNTIF(G3_9,$H57)*COUNTIF(G3_9,J$7))+(COUNTIF(G3_10,$H57)*COUNTIF(G3_10,J$7))+(COUNTIF(G4_1,$H57)*COUNTIF(G4_1,J$7))+(COUNTIF(G4_2,$H57)*COUNTIF(G4_2,J$7))+(COUNTIF(G4_3,$H57)*COUNTIF(G4_3,J$7))+(COUNTIF(G4_4,$H57)*COUNTIF(G4_4,J$7))+(COUNTIF(G4_5,$H57)*COUNTIF(G4_5,J$7))+(COUNTIF(G4_6,$H57)*COUNTIF(G4_6,J$7))+(COUNTIF(G4_7,$H57)*COUNTIF(G4_7,J$7))+(COUNTIF(G4_8,$H57)*COUNTIF(G4_8,J$7))+(COUNTIF(G4_9,$H57)*COUNTIF(G4_9,J$7))+(COUNTIF(G4_10,$H57)*COUNTIF(G4_10,J$7))+J281)</f>
        <v>0</v>
      </c>
      <c r="K163" s="98">
        <f t="shared" si="444"/>
        <v>0</v>
      </c>
      <c r="L163" s="98">
        <f t="shared" si="444"/>
        <v>0</v>
      </c>
      <c r="M163" s="98">
        <f t="shared" si="444"/>
        <v>0</v>
      </c>
      <c r="N163" s="98">
        <f t="shared" si="444"/>
        <v>0</v>
      </c>
      <c r="O163" s="98">
        <f t="shared" si="444"/>
        <v>0</v>
      </c>
      <c r="P163" s="98">
        <f t="shared" si="444"/>
        <v>0</v>
      </c>
      <c r="Q163" s="98">
        <f t="shared" si="444"/>
        <v>0</v>
      </c>
      <c r="R163" s="98">
        <f t="shared" si="444"/>
        <v>0</v>
      </c>
      <c r="S163" s="98">
        <f t="shared" si="444"/>
        <v>0</v>
      </c>
      <c r="T163" s="98">
        <f t="shared" si="444"/>
        <v>0</v>
      </c>
      <c r="U163" s="98">
        <f t="shared" si="444"/>
        <v>0</v>
      </c>
      <c r="V163" s="98">
        <f t="shared" si="444"/>
        <v>0</v>
      </c>
      <c r="W163" s="98">
        <f t="shared" si="444"/>
        <v>0</v>
      </c>
      <c r="X163" s="98">
        <f t="shared" si="444"/>
        <v>0</v>
      </c>
      <c r="Y163" s="98">
        <f t="shared" si="444"/>
        <v>0</v>
      </c>
      <c r="Z163" s="98">
        <f t="shared" si="444"/>
        <v>0</v>
      </c>
      <c r="AA163" s="98">
        <f t="shared" si="444"/>
        <v>0</v>
      </c>
      <c r="AB163" s="98">
        <f t="shared" si="444"/>
        <v>0</v>
      </c>
      <c r="AC163" s="98">
        <f t="shared" si="444"/>
        <v>0</v>
      </c>
      <c r="AD163" s="98">
        <f t="shared" si="444"/>
        <v>0</v>
      </c>
      <c r="AE163" s="98">
        <f t="shared" si="444"/>
        <v>0</v>
      </c>
      <c r="AF163" s="98">
        <f t="shared" si="444"/>
        <v>0</v>
      </c>
      <c r="AG163" s="98">
        <f t="shared" si="444"/>
        <v>0</v>
      </c>
      <c r="AH163" s="98">
        <f t="shared" si="444"/>
        <v>0</v>
      </c>
      <c r="AI163" s="98">
        <f t="shared" si="444"/>
        <v>0</v>
      </c>
      <c r="AJ163" s="98">
        <f t="shared" si="444"/>
        <v>0</v>
      </c>
      <c r="AK163" s="98">
        <f t="shared" si="444"/>
        <v>0</v>
      </c>
      <c r="AL163" s="98">
        <f t="shared" si="444"/>
        <v>0</v>
      </c>
      <c r="AM163" s="98">
        <f t="shared" si="444"/>
        <v>0</v>
      </c>
      <c r="AN163" s="98">
        <f t="shared" si="444"/>
        <v>0</v>
      </c>
      <c r="AO163" s="98">
        <f t="shared" si="444"/>
        <v>0</v>
      </c>
      <c r="AP163" s="98">
        <f t="shared" ref="AP163:BU163" si="445">IF(ROW()=(COLUMN()+106), "-",+(COUNTIF(G3_1,$H57)*COUNTIF(G3_1,AP$7))+(COUNTIF(G3_2,$H57)*COUNTIF(G3_2,AP$7))+(COUNTIF(G3_3,$H57)*COUNTIF(G3_3,AP$7))+(COUNTIF(G3_4,$H57)*COUNTIF(G3_4,AP$7))+(COUNTIF(G3_5,$H57)*COUNTIF(G3_5,AP$7))+(COUNTIF(G3_6,$H57)*COUNTIF(G3_6,AP$7))+(COUNTIF(G3_7,$H57)*COUNTIF(G3_7,AP$7))+(COUNTIF(G3_8,$H57)*COUNTIF(G3_8,AP$7))+(COUNTIF(G3_9,$H57)*COUNTIF(G3_9,AP$7))+(COUNTIF(G3_10,$H57)*COUNTIF(G3_10,AP$7))+(COUNTIF(G4_1,$H57)*COUNTIF(G4_1,AP$7))+(COUNTIF(G4_2,$H57)*COUNTIF(G4_2,AP$7))+(COUNTIF(G4_3,$H57)*COUNTIF(G4_3,AP$7))+(COUNTIF(G4_4,$H57)*COUNTIF(G4_4,AP$7))+(COUNTIF(G4_5,$H57)*COUNTIF(G4_5,AP$7))+(COUNTIF(G4_6,$H57)*COUNTIF(G4_6,AP$7))+(COUNTIF(G4_7,$H57)*COUNTIF(G4_7,AP$7))+(COUNTIF(G4_8,$H57)*COUNTIF(G4_8,AP$7))+(COUNTIF(G4_9,$H57)*COUNTIF(G4_9,AP$7))+(COUNTIF(G4_10,$H57)*COUNTIF(G4_10,AP$7))+AP281)</f>
        <v>0</v>
      </c>
      <c r="AQ163" s="98">
        <f t="shared" si="445"/>
        <v>0</v>
      </c>
      <c r="AR163" s="98">
        <f t="shared" si="445"/>
        <v>0</v>
      </c>
      <c r="AS163" s="98">
        <f t="shared" si="445"/>
        <v>0</v>
      </c>
      <c r="AT163" s="98">
        <f t="shared" si="445"/>
        <v>0</v>
      </c>
      <c r="AU163" s="98">
        <f t="shared" si="445"/>
        <v>0</v>
      </c>
      <c r="AV163" s="98">
        <f t="shared" si="445"/>
        <v>0</v>
      </c>
      <c r="AW163" s="98">
        <f t="shared" si="445"/>
        <v>0</v>
      </c>
      <c r="AX163" s="98">
        <f t="shared" si="445"/>
        <v>0</v>
      </c>
      <c r="AY163" s="98">
        <f t="shared" si="445"/>
        <v>0</v>
      </c>
      <c r="AZ163" s="98">
        <f t="shared" si="445"/>
        <v>0</v>
      </c>
      <c r="BA163" s="98">
        <f t="shared" si="445"/>
        <v>0</v>
      </c>
      <c r="BB163" s="98">
        <f t="shared" si="445"/>
        <v>0</v>
      </c>
      <c r="BC163" s="98">
        <f t="shared" si="445"/>
        <v>0</v>
      </c>
      <c r="BD163" s="98">
        <f t="shared" si="445"/>
        <v>0</v>
      </c>
      <c r="BE163" s="98" t="str">
        <f t="shared" si="445"/>
        <v>-</v>
      </c>
      <c r="BF163" s="98">
        <f t="shared" si="445"/>
        <v>0</v>
      </c>
      <c r="BG163" s="98">
        <f t="shared" si="445"/>
        <v>0</v>
      </c>
      <c r="BH163" s="98">
        <f t="shared" si="445"/>
        <v>0</v>
      </c>
      <c r="BI163" s="98">
        <f t="shared" si="445"/>
        <v>0</v>
      </c>
      <c r="BJ163" s="98">
        <f t="shared" si="445"/>
        <v>0</v>
      </c>
      <c r="BK163" s="98">
        <f t="shared" si="445"/>
        <v>0</v>
      </c>
      <c r="BL163" s="98">
        <f t="shared" si="445"/>
        <v>0</v>
      </c>
      <c r="BM163" s="98">
        <f t="shared" si="445"/>
        <v>0</v>
      </c>
      <c r="BN163" s="98">
        <f t="shared" si="445"/>
        <v>0</v>
      </c>
      <c r="BO163" s="98">
        <f t="shared" si="445"/>
        <v>0</v>
      </c>
      <c r="BP163" s="98">
        <f t="shared" si="445"/>
        <v>0</v>
      </c>
      <c r="BQ163" s="98">
        <f t="shared" si="445"/>
        <v>0</v>
      </c>
      <c r="BR163" s="98">
        <f t="shared" si="445"/>
        <v>0</v>
      </c>
      <c r="BS163" s="98">
        <f t="shared" si="445"/>
        <v>0</v>
      </c>
      <c r="BT163" s="98">
        <f t="shared" si="445"/>
        <v>0</v>
      </c>
      <c r="BU163" s="98">
        <f t="shared" si="445"/>
        <v>0</v>
      </c>
      <c r="BV163" s="98">
        <f t="shared" ref="BV163:DE163" si="446">IF(ROW()=(COLUMN()+106), "-",+(COUNTIF(G3_1,$H57)*COUNTIF(G3_1,BV$7))+(COUNTIF(G3_2,$H57)*COUNTIF(G3_2,BV$7))+(COUNTIF(G3_3,$H57)*COUNTIF(G3_3,BV$7))+(COUNTIF(G3_4,$H57)*COUNTIF(G3_4,BV$7))+(COUNTIF(G3_5,$H57)*COUNTIF(G3_5,BV$7))+(COUNTIF(G3_6,$H57)*COUNTIF(G3_6,BV$7))+(COUNTIF(G3_7,$H57)*COUNTIF(G3_7,BV$7))+(COUNTIF(G3_8,$H57)*COUNTIF(G3_8,BV$7))+(COUNTIF(G3_9,$H57)*COUNTIF(G3_9,BV$7))+(COUNTIF(G3_10,$H57)*COUNTIF(G3_10,BV$7))+(COUNTIF(G4_1,$H57)*COUNTIF(G4_1,BV$7))+(COUNTIF(G4_2,$H57)*COUNTIF(G4_2,BV$7))+(COUNTIF(G4_3,$H57)*COUNTIF(G4_3,BV$7))+(COUNTIF(G4_4,$H57)*COUNTIF(G4_4,BV$7))+(COUNTIF(G4_5,$H57)*COUNTIF(G4_5,BV$7))+(COUNTIF(G4_6,$H57)*COUNTIF(G4_6,BV$7))+(COUNTIF(G4_7,$H57)*COUNTIF(G4_7,BV$7))+(COUNTIF(G4_8,$H57)*COUNTIF(G4_8,BV$7))+(COUNTIF(G4_9,$H57)*COUNTIF(G4_9,BV$7))+(COUNTIF(G4_10,$H57)*COUNTIF(G4_10,BV$7))+BV281)</f>
        <v>0</v>
      </c>
      <c r="BW163" s="98">
        <f t="shared" si="446"/>
        <v>0</v>
      </c>
      <c r="BX163" s="98">
        <f t="shared" si="446"/>
        <v>0</v>
      </c>
      <c r="BY163" s="98">
        <f t="shared" si="446"/>
        <v>0</v>
      </c>
      <c r="BZ163" s="98">
        <f t="shared" si="446"/>
        <v>0</v>
      </c>
      <c r="CA163" s="98">
        <f t="shared" si="446"/>
        <v>0</v>
      </c>
      <c r="CB163" s="98">
        <f t="shared" si="446"/>
        <v>0</v>
      </c>
      <c r="CC163" s="98">
        <f t="shared" si="446"/>
        <v>0</v>
      </c>
      <c r="CD163" s="98">
        <f t="shared" si="446"/>
        <v>0</v>
      </c>
      <c r="CE163" s="98">
        <f t="shared" si="446"/>
        <v>0</v>
      </c>
      <c r="CF163" s="98">
        <f t="shared" si="446"/>
        <v>0</v>
      </c>
      <c r="CG163" s="98">
        <f t="shared" si="446"/>
        <v>0</v>
      </c>
      <c r="CH163" s="98">
        <f t="shared" si="446"/>
        <v>0</v>
      </c>
      <c r="CI163" s="98">
        <f t="shared" si="446"/>
        <v>0</v>
      </c>
      <c r="CJ163" s="98">
        <f t="shared" si="446"/>
        <v>0</v>
      </c>
      <c r="CK163" s="98">
        <f t="shared" si="446"/>
        <v>0</v>
      </c>
      <c r="CL163" s="98">
        <f t="shared" si="446"/>
        <v>0</v>
      </c>
      <c r="CM163" s="98">
        <f t="shared" si="446"/>
        <v>0</v>
      </c>
      <c r="CN163" s="98">
        <f t="shared" si="446"/>
        <v>0</v>
      </c>
      <c r="CO163" s="98">
        <f t="shared" si="446"/>
        <v>0</v>
      </c>
      <c r="CP163" s="98">
        <f t="shared" si="446"/>
        <v>0</v>
      </c>
      <c r="CQ163" s="98">
        <f t="shared" si="446"/>
        <v>0</v>
      </c>
      <c r="CR163" s="98">
        <f t="shared" si="446"/>
        <v>0</v>
      </c>
      <c r="CS163" s="98">
        <f t="shared" si="446"/>
        <v>0</v>
      </c>
      <c r="CT163" s="98">
        <f t="shared" si="446"/>
        <v>0</v>
      </c>
      <c r="CU163" s="98">
        <f t="shared" si="446"/>
        <v>0</v>
      </c>
      <c r="CV163" s="98">
        <f t="shared" si="446"/>
        <v>0</v>
      </c>
      <c r="CW163" s="98">
        <f t="shared" si="446"/>
        <v>0</v>
      </c>
      <c r="CX163" s="98">
        <f t="shared" si="446"/>
        <v>0</v>
      </c>
      <c r="CY163" s="98">
        <f t="shared" si="446"/>
        <v>0</v>
      </c>
      <c r="CZ163" s="98">
        <f t="shared" si="446"/>
        <v>0</v>
      </c>
      <c r="DA163" s="98">
        <f t="shared" si="446"/>
        <v>0</v>
      </c>
      <c r="DB163" s="98">
        <f t="shared" si="446"/>
        <v>0</v>
      </c>
      <c r="DC163" s="98">
        <f t="shared" si="446"/>
        <v>0</v>
      </c>
      <c r="DD163" s="98">
        <f t="shared" si="446"/>
        <v>0</v>
      </c>
      <c r="DE163" s="98">
        <f t="shared" si="446"/>
        <v>0</v>
      </c>
      <c r="DF163" s="74">
        <f t="shared" si="311"/>
        <v>0</v>
      </c>
    </row>
    <row r="164" spans="8:110" ht="15.75">
      <c r="H164" s="64">
        <f>Registration!B59</f>
        <v>49</v>
      </c>
      <c r="I164" s="1" t="str">
        <f>Registration!C59</f>
        <v>Charlie Beattie</v>
      </c>
      <c r="J164" s="98">
        <f t="shared" ref="J164:AO164" si="447">IF(ROW()=(COLUMN()+106), "-",+(COUNTIF(G3_1,$H58)*COUNTIF(G3_1,J$7))+(COUNTIF(G3_2,$H58)*COUNTIF(G3_2,J$7))+(COUNTIF(G3_3,$H58)*COUNTIF(G3_3,J$7))+(COUNTIF(G3_4,$H58)*COUNTIF(G3_4,J$7))+(COUNTIF(G3_5,$H58)*COUNTIF(G3_5,J$7))+(COUNTIF(G3_6,$H58)*COUNTIF(G3_6,J$7))+(COUNTIF(G3_7,$H58)*COUNTIF(G3_7,J$7))+(COUNTIF(G3_8,$H58)*COUNTIF(G3_8,J$7))+(COUNTIF(G3_9,$H58)*COUNTIF(G3_9,J$7))+(COUNTIF(G3_10,$H58)*COUNTIF(G3_10,J$7))+(COUNTIF(G4_1,$H58)*COUNTIF(G4_1,J$7))+(COUNTIF(G4_2,$H58)*COUNTIF(G4_2,J$7))+(COUNTIF(G4_3,$H58)*COUNTIF(G4_3,J$7))+(COUNTIF(G4_4,$H58)*COUNTIF(G4_4,J$7))+(COUNTIF(G4_5,$H58)*COUNTIF(G4_5,J$7))+(COUNTIF(G4_6,$H58)*COUNTIF(G4_6,J$7))+(COUNTIF(G4_7,$H58)*COUNTIF(G4_7,J$7))+(COUNTIF(G4_8,$H58)*COUNTIF(G4_8,J$7))+(COUNTIF(G4_9,$H58)*COUNTIF(G4_9,J$7))+(COUNTIF(G4_10,$H58)*COUNTIF(G4_10,J$7))+J282)</f>
        <v>0</v>
      </c>
      <c r="K164" s="98">
        <f t="shared" si="447"/>
        <v>1</v>
      </c>
      <c r="L164" s="98">
        <f t="shared" si="447"/>
        <v>1</v>
      </c>
      <c r="M164" s="98">
        <f t="shared" si="447"/>
        <v>0</v>
      </c>
      <c r="N164" s="98">
        <f t="shared" si="447"/>
        <v>0</v>
      </c>
      <c r="O164" s="98">
        <f t="shared" si="447"/>
        <v>0</v>
      </c>
      <c r="P164" s="98">
        <f t="shared" si="447"/>
        <v>0</v>
      </c>
      <c r="Q164" s="98">
        <f t="shared" si="447"/>
        <v>1</v>
      </c>
      <c r="R164" s="98">
        <f t="shared" si="447"/>
        <v>0</v>
      </c>
      <c r="S164" s="98">
        <f t="shared" si="447"/>
        <v>3</v>
      </c>
      <c r="T164" s="98">
        <f t="shared" si="447"/>
        <v>1</v>
      </c>
      <c r="U164" s="98">
        <f t="shared" si="447"/>
        <v>1</v>
      </c>
      <c r="V164" s="98">
        <f t="shared" si="447"/>
        <v>0</v>
      </c>
      <c r="W164" s="98">
        <f t="shared" si="447"/>
        <v>0</v>
      </c>
      <c r="X164" s="98">
        <f t="shared" si="447"/>
        <v>0</v>
      </c>
      <c r="Y164" s="98">
        <f t="shared" si="447"/>
        <v>0</v>
      </c>
      <c r="Z164" s="98">
        <f t="shared" si="447"/>
        <v>0</v>
      </c>
      <c r="AA164" s="98">
        <f t="shared" si="447"/>
        <v>0</v>
      </c>
      <c r="AB164" s="98">
        <f t="shared" si="447"/>
        <v>0</v>
      </c>
      <c r="AC164" s="98">
        <f t="shared" si="447"/>
        <v>0</v>
      </c>
      <c r="AD164" s="98">
        <f t="shared" si="447"/>
        <v>1</v>
      </c>
      <c r="AE164" s="98">
        <f t="shared" si="447"/>
        <v>0</v>
      </c>
      <c r="AF164" s="98">
        <f t="shared" si="447"/>
        <v>0</v>
      </c>
      <c r="AG164" s="98">
        <f t="shared" si="447"/>
        <v>1</v>
      </c>
      <c r="AH164" s="98">
        <f t="shared" si="447"/>
        <v>0</v>
      </c>
      <c r="AI164" s="98">
        <f t="shared" si="447"/>
        <v>0</v>
      </c>
      <c r="AJ164" s="98">
        <f t="shared" si="447"/>
        <v>1</v>
      </c>
      <c r="AK164" s="98">
        <f t="shared" si="447"/>
        <v>0</v>
      </c>
      <c r="AL164" s="98">
        <f t="shared" si="447"/>
        <v>1</v>
      </c>
      <c r="AM164" s="98">
        <f t="shared" si="447"/>
        <v>1</v>
      </c>
      <c r="AN164" s="98">
        <f t="shared" si="447"/>
        <v>0</v>
      </c>
      <c r="AO164" s="98">
        <f t="shared" si="447"/>
        <v>0</v>
      </c>
      <c r="AP164" s="98">
        <f t="shared" ref="AP164:BU164" si="448">IF(ROW()=(COLUMN()+106), "-",+(COUNTIF(G3_1,$H58)*COUNTIF(G3_1,AP$7))+(COUNTIF(G3_2,$H58)*COUNTIF(G3_2,AP$7))+(COUNTIF(G3_3,$H58)*COUNTIF(G3_3,AP$7))+(COUNTIF(G3_4,$H58)*COUNTIF(G3_4,AP$7))+(COUNTIF(G3_5,$H58)*COUNTIF(G3_5,AP$7))+(COUNTIF(G3_6,$H58)*COUNTIF(G3_6,AP$7))+(COUNTIF(G3_7,$H58)*COUNTIF(G3_7,AP$7))+(COUNTIF(G3_8,$H58)*COUNTIF(G3_8,AP$7))+(COUNTIF(G3_9,$H58)*COUNTIF(G3_9,AP$7))+(COUNTIF(G3_10,$H58)*COUNTIF(G3_10,AP$7))+(COUNTIF(G4_1,$H58)*COUNTIF(G4_1,AP$7))+(COUNTIF(G4_2,$H58)*COUNTIF(G4_2,AP$7))+(COUNTIF(G4_3,$H58)*COUNTIF(G4_3,AP$7))+(COUNTIF(G4_4,$H58)*COUNTIF(G4_4,AP$7))+(COUNTIF(G4_5,$H58)*COUNTIF(G4_5,AP$7))+(COUNTIF(G4_6,$H58)*COUNTIF(G4_6,AP$7))+(COUNTIF(G4_7,$H58)*COUNTIF(G4_7,AP$7))+(COUNTIF(G4_8,$H58)*COUNTIF(G4_8,AP$7))+(COUNTIF(G4_9,$H58)*COUNTIF(G4_9,AP$7))+(COUNTIF(G4_10,$H58)*COUNTIF(G4_10,AP$7))+AP282)</f>
        <v>0</v>
      </c>
      <c r="AQ164" s="98">
        <f t="shared" si="448"/>
        <v>0</v>
      </c>
      <c r="AR164" s="98">
        <f t="shared" si="448"/>
        <v>0</v>
      </c>
      <c r="AS164" s="98">
        <f t="shared" si="448"/>
        <v>1</v>
      </c>
      <c r="AT164" s="98">
        <f t="shared" si="448"/>
        <v>1</v>
      </c>
      <c r="AU164" s="98">
        <f t="shared" si="448"/>
        <v>0</v>
      </c>
      <c r="AV164" s="98">
        <f t="shared" si="448"/>
        <v>3</v>
      </c>
      <c r="AW164" s="98">
        <f t="shared" si="448"/>
        <v>0</v>
      </c>
      <c r="AX164" s="98">
        <f t="shared" si="448"/>
        <v>0</v>
      </c>
      <c r="AY164" s="98">
        <f t="shared" si="448"/>
        <v>0</v>
      </c>
      <c r="AZ164" s="98">
        <f t="shared" si="448"/>
        <v>0</v>
      </c>
      <c r="BA164" s="98">
        <f t="shared" si="448"/>
        <v>0</v>
      </c>
      <c r="BB164" s="98">
        <f t="shared" si="448"/>
        <v>0</v>
      </c>
      <c r="BC164" s="98">
        <f t="shared" si="448"/>
        <v>0</v>
      </c>
      <c r="BD164" s="98">
        <f t="shared" si="448"/>
        <v>0</v>
      </c>
      <c r="BE164" s="98">
        <f t="shared" si="448"/>
        <v>0</v>
      </c>
      <c r="BF164" s="98" t="str">
        <f t="shared" si="448"/>
        <v>-</v>
      </c>
      <c r="BG164" s="98">
        <f t="shared" si="448"/>
        <v>0</v>
      </c>
      <c r="BH164" s="98">
        <f t="shared" si="448"/>
        <v>0</v>
      </c>
      <c r="BI164" s="98">
        <f t="shared" si="448"/>
        <v>0</v>
      </c>
      <c r="BJ164" s="98">
        <f t="shared" si="448"/>
        <v>1</v>
      </c>
      <c r="BK164" s="98">
        <f t="shared" si="448"/>
        <v>1</v>
      </c>
      <c r="BL164" s="98">
        <f t="shared" si="448"/>
        <v>0</v>
      </c>
      <c r="BM164" s="98">
        <f t="shared" si="448"/>
        <v>0</v>
      </c>
      <c r="BN164" s="98">
        <f t="shared" si="448"/>
        <v>0</v>
      </c>
      <c r="BO164" s="98">
        <f t="shared" si="448"/>
        <v>0</v>
      </c>
      <c r="BP164" s="98">
        <f t="shared" si="448"/>
        <v>0</v>
      </c>
      <c r="BQ164" s="98">
        <f t="shared" si="448"/>
        <v>0</v>
      </c>
      <c r="BR164" s="98">
        <f t="shared" si="448"/>
        <v>0</v>
      </c>
      <c r="BS164" s="98">
        <f t="shared" si="448"/>
        <v>0</v>
      </c>
      <c r="BT164" s="98">
        <f t="shared" si="448"/>
        <v>0</v>
      </c>
      <c r="BU164" s="98">
        <f t="shared" si="448"/>
        <v>0</v>
      </c>
      <c r="BV164" s="98">
        <f t="shared" ref="BV164:DE164" si="449">IF(ROW()=(COLUMN()+106), "-",+(COUNTIF(G3_1,$H58)*COUNTIF(G3_1,BV$7))+(COUNTIF(G3_2,$H58)*COUNTIF(G3_2,BV$7))+(COUNTIF(G3_3,$H58)*COUNTIF(G3_3,BV$7))+(COUNTIF(G3_4,$H58)*COUNTIF(G3_4,BV$7))+(COUNTIF(G3_5,$H58)*COUNTIF(G3_5,BV$7))+(COUNTIF(G3_6,$H58)*COUNTIF(G3_6,BV$7))+(COUNTIF(G3_7,$H58)*COUNTIF(G3_7,BV$7))+(COUNTIF(G3_8,$H58)*COUNTIF(G3_8,BV$7))+(COUNTIF(G3_9,$H58)*COUNTIF(G3_9,BV$7))+(COUNTIF(G3_10,$H58)*COUNTIF(G3_10,BV$7))+(COUNTIF(G4_1,$H58)*COUNTIF(G4_1,BV$7))+(COUNTIF(G4_2,$H58)*COUNTIF(G4_2,BV$7))+(COUNTIF(G4_3,$H58)*COUNTIF(G4_3,BV$7))+(COUNTIF(G4_4,$H58)*COUNTIF(G4_4,BV$7))+(COUNTIF(G4_5,$H58)*COUNTIF(G4_5,BV$7))+(COUNTIF(G4_6,$H58)*COUNTIF(G4_6,BV$7))+(COUNTIF(G4_7,$H58)*COUNTIF(G4_7,BV$7))+(COUNTIF(G4_8,$H58)*COUNTIF(G4_8,BV$7))+(COUNTIF(G4_9,$H58)*COUNTIF(G4_9,BV$7))+(COUNTIF(G4_10,$H58)*COUNTIF(G4_10,BV$7))+BV282)</f>
        <v>0</v>
      </c>
      <c r="BW164" s="98">
        <f t="shared" si="449"/>
        <v>0</v>
      </c>
      <c r="BX164" s="98">
        <f t="shared" si="449"/>
        <v>0</v>
      </c>
      <c r="BY164" s="98">
        <f t="shared" si="449"/>
        <v>0</v>
      </c>
      <c r="BZ164" s="98">
        <f t="shared" si="449"/>
        <v>0</v>
      </c>
      <c r="CA164" s="98">
        <f t="shared" si="449"/>
        <v>0</v>
      </c>
      <c r="CB164" s="98">
        <f t="shared" si="449"/>
        <v>0</v>
      </c>
      <c r="CC164" s="98">
        <f t="shared" si="449"/>
        <v>0</v>
      </c>
      <c r="CD164" s="98">
        <f t="shared" si="449"/>
        <v>0</v>
      </c>
      <c r="CE164" s="98">
        <f t="shared" si="449"/>
        <v>0</v>
      </c>
      <c r="CF164" s="98">
        <f t="shared" si="449"/>
        <v>0</v>
      </c>
      <c r="CG164" s="98">
        <f t="shared" si="449"/>
        <v>0</v>
      </c>
      <c r="CH164" s="98">
        <f t="shared" si="449"/>
        <v>0</v>
      </c>
      <c r="CI164" s="98">
        <f t="shared" si="449"/>
        <v>0</v>
      </c>
      <c r="CJ164" s="98">
        <f t="shared" si="449"/>
        <v>0</v>
      </c>
      <c r="CK164" s="98">
        <f t="shared" si="449"/>
        <v>0</v>
      </c>
      <c r="CL164" s="98">
        <f t="shared" si="449"/>
        <v>0</v>
      </c>
      <c r="CM164" s="98">
        <f t="shared" si="449"/>
        <v>0</v>
      </c>
      <c r="CN164" s="98">
        <f t="shared" si="449"/>
        <v>0</v>
      </c>
      <c r="CO164" s="98">
        <f t="shared" si="449"/>
        <v>0</v>
      </c>
      <c r="CP164" s="98">
        <f t="shared" si="449"/>
        <v>0</v>
      </c>
      <c r="CQ164" s="98">
        <f t="shared" si="449"/>
        <v>0</v>
      </c>
      <c r="CR164" s="98">
        <f t="shared" si="449"/>
        <v>0</v>
      </c>
      <c r="CS164" s="98">
        <f t="shared" si="449"/>
        <v>0</v>
      </c>
      <c r="CT164" s="98">
        <f t="shared" si="449"/>
        <v>0</v>
      </c>
      <c r="CU164" s="98">
        <f t="shared" si="449"/>
        <v>0</v>
      </c>
      <c r="CV164" s="98">
        <f t="shared" si="449"/>
        <v>0</v>
      </c>
      <c r="CW164" s="98">
        <f t="shared" si="449"/>
        <v>0</v>
      </c>
      <c r="CX164" s="98">
        <f t="shared" si="449"/>
        <v>0</v>
      </c>
      <c r="CY164" s="98">
        <f t="shared" si="449"/>
        <v>0</v>
      </c>
      <c r="CZ164" s="98">
        <f t="shared" si="449"/>
        <v>0</v>
      </c>
      <c r="DA164" s="98">
        <f t="shared" si="449"/>
        <v>0</v>
      </c>
      <c r="DB164" s="98">
        <f t="shared" si="449"/>
        <v>0</v>
      </c>
      <c r="DC164" s="98">
        <f t="shared" si="449"/>
        <v>0</v>
      </c>
      <c r="DD164" s="98">
        <f t="shared" si="449"/>
        <v>0</v>
      </c>
      <c r="DE164" s="98">
        <f t="shared" si="449"/>
        <v>0</v>
      </c>
      <c r="DF164">
        <f t="shared" si="311"/>
        <v>1.4</v>
      </c>
    </row>
    <row r="165" spans="8:110" ht="15.75">
      <c r="H165" s="64">
        <f>Registration!B60</f>
        <v>50</v>
      </c>
      <c r="I165" s="1" t="str">
        <f>Registration!C60</f>
        <v>Kevin Karg</v>
      </c>
      <c r="J165" s="98">
        <f t="shared" ref="J165:AO165" si="450">IF(ROW()=(COLUMN()+106), "-",+(COUNTIF(G3_1,$H59)*COUNTIF(G3_1,J$7))+(COUNTIF(G3_2,$H59)*COUNTIF(G3_2,J$7))+(COUNTIF(G3_3,$H59)*COUNTIF(G3_3,J$7))+(COUNTIF(G3_4,$H59)*COUNTIF(G3_4,J$7))+(COUNTIF(G3_5,$H59)*COUNTIF(G3_5,J$7))+(COUNTIF(G3_6,$H59)*COUNTIF(G3_6,J$7))+(COUNTIF(G3_7,$H59)*COUNTIF(G3_7,J$7))+(COUNTIF(G3_8,$H59)*COUNTIF(G3_8,J$7))+(COUNTIF(G3_9,$H59)*COUNTIF(G3_9,J$7))+(COUNTIF(G3_10,$H59)*COUNTIF(G3_10,J$7))+(COUNTIF(G4_1,$H59)*COUNTIF(G4_1,J$7))+(COUNTIF(G4_2,$H59)*COUNTIF(G4_2,J$7))+(COUNTIF(G4_3,$H59)*COUNTIF(G4_3,J$7))+(COUNTIF(G4_4,$H59)*COUNTIF(G4_4,J$7))+(COUNTIF(G4_5,$H59)*COUNTIF(G4_5,J$7))+(COUNTIF(G4_6,$H59)*COUNTIF(G4_6,J$7))+(COUNTIF(G4_7,$H59)*COUNTIF(G4_7,J$7))+(COUNTIF(G4_8,$H59)*COUNTIF(G4_8,J$7))+(COUNTIF(G4_9,$H59)*COUNTIF(G4_9,J$7))+(COUNTIF(G4_10,$H59)*COUNTIF(G4_10,J$7))+J283)</f>
        <v>0</v>
      </c>
      <c r="K165" s="98">
        <f t="shared" si="450"/>
        <v>0</v>
      </c>
      <c r="L165" s="98">
        <f t="shared" si="450"/>
        <v>1</v>
      </c>
      <c r="M165" s="98">
        <f t="shared" si="450"/>
        <v>0</v>
      </c>
      <c r="N165" s="98">
        <f t="shared" si="450"/>
        <v>1</v>
      </c>
      <c r="O165" s="98">
        <f t="shared" si="450"/>
        <v>0</v>
      </c>
      <c r="P165" s="98">
        <f t="shared" si="450"/>
        <v>0</v>
      </c>
      <c r="Q165" s="98">
        <f t="shared" si="450"/>
        <v>0</v>
      </c>
      <c r="R165" s="98">
        <f t="shared" si="450"/>
        <v>0</v>
      </c>
      <c r="S165" s="98">
        <f t="shared" si="450"/>
        <v>0</v>
      </c>
      <c r="T165" s="98">
        <f t="shared" si="450"/>
        <v>0</v>
      </c>
      <c r="U165" s="98">
        <f t="shared" si="450"/>
        <v>0</v>
      </c>
      <c r="V165" s="98">
        <f t="shared" si="450"/>
        <v>0</v>
      </c>
      <c r="W165" s="98">
        <f t="shared" si="450"/>
        <v>0</v>
      </c>
      <c r="X165" s="98">
        <f t="shared" si="450"/>
        <v>0</v>
      </c>
      <c r="Y165" s="98">
        <f t="shared" si="450"/>
        <v>0</v>
      </c>
      <c r="Z165" s="98">
        <f t="shared" si="450"/>
        <v>0</v>
      </c>
      <c r="AA165" s="98">
        <f t="shared" si="450"/>
        <v>0</v>
      </c>
      <c r="AB165" s="98">
        <f t="shared" si="450"/>
        <v>0</v>
      </c>
      <c r="AC165" s="98">
        <f t="shared" si="450"/>
        <v>0</v>
      </c>
      <c r="AD165" s="98">
        <f t="shared" si="450"/>
        <v>0</v>
      </c>
      <c r="AE165" s="98">
        <f t="shared" si="450"/>
        <v>1</v>
      </c>
      <c r="AF165" s="98">
        <f t="shared" si="450"/>
        <v>0</v>
      </c>
      <c r="AG165" s="98">
        <f t="shared" si="450"/>
        <v>1</v>
      </c>
      <c r="AH165" s="98">
        <f t="shared" si="450"/>
        <v>0</v>
      </c>
      <c r="AI165" s="98">
        <f t="shared" si="450"/>
        <v>0</v>
      </c>
      <c r="AJ165" s="98">
        <f t="shared" si="450"/>
        <v>3</v>
      </c>
      <c r="AK165" s="98">
        <f t="shared" si="450"/>
        <v>0</v>
      </c>
      <c r="AL165" s="98">
        <f t="shared" si="450"/>
        <v>1</v>
      </c>
      <c r="AM165" s="98">
        <f t="shared" si="450"/>
        <v>1</v>
      </c>
      <c r="AN165" s="98">
        <f t="shared" si="450"/>
        <v>0</v>
      </c>
      <c r="AO165" s="98">
        <f t="shared" si="450"/>
        <v>0</v>
      </c>
      <c r="AP165" s="98">
        <f t="shared" ref="AP165:BU165" si="451">IF(ROW()=(COLUMN()+106), "-",+(COUNTIF(G3_1,$H59)*COUNTIF(G3_1,AP$7))+(COUNTIF(G3_2,$H59)*COUNTIF(G3_2,AP$7))+(COUNTIF(G3_3,$H59)*COUNTIF(G3_3,AP$7))+(COUNTIF(G3_4,$H59)*COUNTIF(G3_4,AP$7))+(COUNTIF(G3_5,$H59)*COUNTIF(G3_5,AP$7))+(COUNTIF(G3_6,$H59)*COUNTIF(G3_6,AP$7))+(COUNTIF(G3_7,$H59)*COUNTIF(G3_7,AP$7))+(COUNTIF(G3_8,$H59)*COUNTIF(G3_8,AP$7))+(COUNTIF(G3_9,$H59)*COUNTIF(G3_9,AP$7))+(COUNTIF(G3_10,$H59)*COUNTIF(G3_10,AP$7))+(COUNTIF(G4_1,$H59)*COUNTIF(G4_1,AP$7))+(COUNTIF(G4_2,$H59)*COUNTIF(G4_2,AP$7))+(COUNTIF(G4_3,$H59)*COUNTIF(G4_3,AP$7))+(COUNTIF(G4_4,$H59)*COUNTIF(G4_4,AP$7))+(COUNTIF(G4_5,$H59)*COUNTIF(G4_5,AP$7))+(COUNTIF(G4_6,$H59)*COUNTIF(G4_6,AP$7))+(COUNTIF(G4_7,$H59)*COUNTIF(G4_7,AP$7))+(COUNTIF(G4_8,$H59)*COUNTIF(G4_8,AP$7))+(COUNTIF(G4_9,$H59)*COUNTIF(G4_9,AP$7))+(COUNTIF(G4_10,$H59)*COUNTIF(G4_10,AP$7))+AP283)</f>
        <v>0</v>
      </c>
      <c r="AQ165" s="98">
        <f t="shared" si="451"/>
        <v>0</v>
      </c>
      <c r="AR165" s="98">
        <f t="shared" si="451"/>
        <v>0</v>
      </c>
      <c r="AS165" s="98">
        <f t="shared" si="451"/>
        <v>0</v>
      </c>
      <c r="AT165" s="98">
        <f t="shared" si="451"/>
        <v>0</v>
      </c>
      <c r="AU165" s="98">
        <f t="shared" si="451"/>
        <v>1</v>
      </c>
      <c r="AV165" s="98">
        <f t="shared" si="451"/>
        <v>1</v>
      </c>
      <c r="AW165" s="98">
        <f t="shared" si="451"/>
        <v>0</v>
      </c>
      <c r="AX165" s="98">
        <f t="shared" si="451"/>
        <v>0</v>
      </c>
      <c r="AY165" s="98">
        <f t="shared" si="451"/>
        <v>0</v>
      </c>
      <c r="AZ165" s="98">
        <f t="shared" si="451"/>
        <v>0</v>
      </c>
      <c r="BA165" s="98">
        <f t="shared" si="451"/>
        <v>0</v>
      </c>
      <c r="BB165" s="98">
        <f t="shared" si="451"/>
        <v>0</v>
      </c>
      <c r="BC165" s="98">
        <f t="shared" si="451"/>
        <v>0</v>
      </c>
      <c r="BD165" s="98">
        <f t="shared" si="451"/>
        <v>0</v>
      </c>
      <c r="BE165" s="98">
        <f t="shared" si="451"/>
        <v>0</v>
      </c>
      <c r="BF165" s="98">
        <f t="shared" si="451"/>
        <v>0</v>
      </c>
      <c r="BG165" s="98" t="str">
        <f t="shared" si="451"/>
        <v>-</v>
      </c>
      <c r="BH165" s="98">
        <f t="shared" si="451"/>
        <v>0</v>
      </c>
      <c r="BI165" s="98">
        <f t="shared" si="451"/>
        <v>1</v>
      </c>
      <c r="BJ165" s="98">
        <f t="shared" si="451"/>
        <v>0</v>
      </c>
      <c r="BK165" s="98">
        <f t="shared" si="451"/>
        <v>0</v>
      </c>
      <c r="BL165" s="98">
        <f t="shared" si="451"/>
        <v>0</v>
      </c>
      <c r="BM165" s="98">
        <f t="shared" si="451"/>
        <v>0</v>
      </c>
      <c r="BN165" s="98">
        <f t="shared" si="451"/>
        <v>0</v>
      </c>
      <c r="BO165" s="98">
        <f t="shared" si="451"/>
        <v>0</v>
      </c>
      <c r="BP165" s="98">
        <f t="shared" si="451"/>
        <v>0</v>
      </c>
      <c r="BQ165" s="98">
        <f t="shared" si="451"/>
        <v>0</v>
      </c>
      <c r="BR165" s="98">
        <f t="shared" si="451"/>
        <v>0</v>
      </c>
      <c r="BS165" s="98">
        <f t="shared" si="451"/>
        <v>0</v>
      </c>
      <c r="BT165" s="98">
        <f t="shared" si="451"/>
        <v>0</v>
      </c>
      <c r="BU165" s="98">
        <f t="shared" si="451"/>
        <v>0</v>
      </c>
      <c r="BV165" s="98">
        <f t="shared" ref="BV165:DE165" si="452">IF(ROW()=(COLUMN()+106), "-",+(COUNTIF(G3_1,$H59)*COUNTIF(G3_1,BV$7))+(COUNTIF(G3_2,$H59)*COUNTIF(G3_2,BV$7))+(COUNTIF(G3_3,$H59)*COUNTIF(G3_3,BV$7))+(COUNTIF(G3_4,$H59)*COUNTIF(G3_4,BV$7))+(COUNTIF(G3_5,$H59)*COUNTIF(G3_5,BV$7))+(COUNTIF(G3_6,$H59)*COUNTIF(G3_6,BV$7))+(COUNTIF(G3_7,$H59)*COUNTIF(G3_7,BV$7))+(COUNTIF(G3_8,$H59)*COUNTIF(G3_8,BV$7))+(COUNTIF(G3_9,$H59)*COUNTIF(G3_9,BV$7))+(COUNTIF(G3_10,$H59)*COUNTIF(G3_10,BV$7))+(COUNTIF(G4_1,$H59)*COUNTIF(G4_1,BV$7))+(COUNTIF(G4_2,$H59)*COUNTIF(G4_2,BV$7))+(COUNTIF(G4_3,$H59)*COUNTIF(G4_3,BV$7))+(COUNTIF(G4_4,$H59)*COUNTIF(G4_4,BV$7))+(COUNTIF(G4_5,$H59)*COUNTIF(G4_5,BV$7))+(COUNTIF(G4_6,$H59)*COUNTIF(G4_6,BV$7))+(COUNTIF(G4_7,$H59)*COUNTIF(G4_7,BV$7))+(COUNTIF(G4_8,$H59)*COUNTIF(G4_8,BV$7))+(COUNTIF(G4_9,$H59)*COUNTIF(G4_9,BV$7))+(COUNTIF(G4_10,$H59)*COUNTIF(G4_10,BV$7))+BV283)</f>
        <v>0</v>
      </c>
      <c r="BW165" s="98">
        <f t="shared" si="452"/>
        <v>0</v>
      </c>
      <c r="BX165" s="98">
        <f t="shared" si="452"/>
        <v>0</v>
      </c>
      <c r="BY165" s="98">
        <f t="shared" si="452"/>
        <v>0</v>
      </c>
      <c r="BZ165" s="98">
        <f t="shared" si="452"/>
        <v>0</v>
      </c>
      <c r="CA165" s="98">
        <f t="shared" si="452"/>
        <v>0</v>
      </c>
      <c r="CB165" s="98">
        <f t="shared" si="452"/>
        <v>0</v>
      </c>
      <c r="CC165" s="98">
        <f t="shared" si="452"/>
        <v>0</v>
      </c>
      <c r="CD165" s="98">
        <f t="shared" si="452"/>
        <v>0</v>
      </c>
      <c r="CE165" s="98">
        <f t="shared" si="452"/>
        <v>0</v>
      </c>
      <c r="CF165" s="98">
        <f t="shared" si="452"/>
        <v>0</v>
      </c>
      <c r="CG165" s="98">
        <f t="shared" si="452"/>
        <v>0</v>
      </c>
      <c r="CH165" s="98">
        <f t="shared" si="452"/>
        <v>0</v>
      </c>
      <c r="CI165" s="98">
        <f t="shared" si="452"/>
        <v>0</v>
      </c>
      <c r="CJ165" s="98">
        <f t="shared" si="452"/>
        <v>0</v>
      </c>
      <c r="CK165" s="98">
        <f t="shared" si="452"/>
        <v>0</v>
      </c>
      <c r="CL165" s="98">
        <f t="shared" si="452"/>
        <v>0</v>
      </c>
      <c r="CM165" s="98">
        <f t="shared" si="452"/>
        <v>0</v>
      </c>
      <c r="CN165" s="98">
        <f t="shared" si="452"/>
        <v>0</v>
      </c>
      <c r="CO165" s="98">
        <f t="shared" si="452"/>
        <v>0</v>
      </c>
      <c r="CP165" s="98">
        <f t="shared" si="452"/>
        <v>0</v>
      </c>
      <c r="CQ165" s="98">
        <f t="shared" si="452"/>
        <v>0</v>
      </c>
      <c r="CR165" s="98">
        <f t="shared" si="452"/>
        <v>0</v>
      </c>
      <c r="CS165" s="98">
        <f t="shared" si="452"/>
        <v>0</v>
      </c>
      <c r="CT165" s="98">
        <f t="shared" si="452"/>
        <v>0</v>
      </c>
      <c r="CU165" s="98">
        <f t="shared" si="452"/>
        <v>0</v>
      </c>
      <c r="CV165" s="98">
        <f t="shared" si="452"/>
        <v>0</v>
      </c>
      <c r="CW165" s="98">
        <f t="shared" si="452"/>
        <v>0</v>
      </c>
      <c r="CX165" s="98">
        <f t="shared" si="452"/>
        <v>0</v>
      </c>
      <c r="CY165" s="98">
        <f t="shared" si="452"/>
        <v>0</v>
      </c>
      <c r="CZ165" s="98">
        <f t="shared" si="452"/>
        <v>0</v>
      </c>
      <c r="DA165" s="98">
        <f t="shared" si="452"/>
        <v>0</v>
      </c>
      <c r="DB165" s="98">
        <f t="shared" si="452"/>
        <v>0</v>
      </c>
      <c r="DC165" s="98">
        <f t="shared" si="452"/>
        <v>0</v>
      </c>
      <c r="DD165" s="98">
        <f t="shared" si="452"/>
        <v>0</v>
      </c>
      <c r="DE165" s="98">
        <f t="shared" si="452"/>
        <v>0</v>
      </c>
      <c r="DF165">
        <f t="shared" si="311"/>
        <v>0.9</v>
      </c>
    </row>
    <row r="166" spans="8:110" ht="15.75">
      <c r="H166" s="64">
        <f>Registration!B61</f>
        <v>51</v>
      </c>
      <c r="I166" s="1" t="str">
        <f>Registration!C61</f>
        <v>David Synder</v>
      </c>
      <c r="J166" s="98">
        <f t="shared" ref="J166:AO166" si="453">IF(ROW()=(COLUMN()+106), "-",+(COUNTIF(G3_1,$H60)*COUNTIF(G3_1,J$7))+(COUNTIF(G3_2,$H60)*COUNTIF(G3_2,J$7))+(COUNTIF(G3_3,$H60)*COUNTIF(G3_3,J$7))+(COUNTIF(G3_4,$H60)*COUNTIF(G3_4,J$7))+(COUNTIF(G3_5,$H60)*COUNTIF(G3_5,J$7))+(COUNTIF(G3_6,$H60)*COUNTIF(G3_6,J$7))+(COUNTIF(G3_7,$H60)*COUNTIF(G3_7,J$7))+(COUNTIF(G3_8,$H60)*COUNTIF(G3_8,J$7))+(COUNTIF(G3_9,$H60)*COUNTIF(G3_9,J$7))+(COUNTIF(G3_10,$H60)*COUNTIF(G3_10,J$7))+(COUNTIF(G4_1,$H60)*COUNTIF(G4_1,J$7))+(COUNTIF(G4_2,$H60)*COUNTIF(G4_2,J$7))+(COUNTIF(G4_3,$H60)*COUNTIF(G4_3,J$7))+(COUNTIF(G4_4,$H60)*COUNTIF(G4_4,J$7))+(COUNTIF(G4_5,$H60)*COUNTIF(G4_5,J$7))+(COUNTIF(G4_6,$H60)*COUNTIF(G4_6,J$7))+(COUNTIF(G4_7,$H60)*COUNTIF(G4_7,J$7))+(COUNTIF(G4_8,$H60)*COUNTIF(G4_8,J$7))+(COUNTIF(G4_9,$H60)*COUNTIF(G4_9,J$7))+(COUNTIF(G4_10,$H60)*COUNTIF(G4_10,J$7))+J284)</f>
        <v>0</v>
      </c>
      <c r="K166" s="98">
        <f t="shared" si="453"/>
        <v>1</v>
      </c>
      <c r="L166" s="98">
        <f t="shared" si="453"/>
        <v>1</v>
      </c>
      <c r="M166" s="98">
        <f t="shared" si="453"/>
        <v>0</v>
      </c>
      <c r="N166" s="98">
        <f t="shared" si="453"/>
        <v>0</v>
      </c>
      <c r="O166" s="98">
        <f t="shared" si="453"/>
        <v>1</v>
      </c>
      <c r="P166" s="98">
        <f t="shared" si="453"/>
        <v>0</v>
      </c>
      <c r="Q166" s="98">
        <f t="shared" si="453"/>
        <v>0</v>
      </c>
      <c r="R166" s="98">
        <f t="shared" si="453"/>
        <v>0</v>
      </c>
      <c r="S166" s="98">
        <f t="shared" si="453"/>
        <v>0</v>
      </c>
      <c r="T166" s="98">
        <f t="shared" si="453"/>
        <v>1</v>
      </c>
      <c r="U166" s="98">
        <f t="shared" si="453"/>
        <v>0</v>
      </c>
      <c r="V166" s="98">
        <f t="shared" si="453"/>
        <v>0</v>
      </c>
      <c r="W166" s="98">
        <f t="shared" si="453"/>
        <v>0</v>
      </c>
      <c r="X166" s="98">
        <f t="shared" si="453"/>
        <v>0</v>
      </c>
      <c r="Y166" s="98">
        <f t="shared" si="453"/>
        <v>0</v>
      </c>
      <c r="Z166" s="98">
        <f t="shared" si="453"/>
        <v>0</v>
      </c>
      <c r="AA166" s="98">
        <f t="shared" si="453"/>
        <v>0</v>
      </c>
      <c r="AB166" s="98">
        <f t="shared" si="453"/>
        <v>0</v>
      </c>
      <c r="AC166" s="98">
        <f t="shared" si="453"/>
        <v>0</v>
      </c>
      <c r="AD166" s="98">
        <f t="shared" si="453"/>
        <v>0</v>
      </c>
      <c r="AE166" s="98">
        <f t="shared" si="453"/>
        <v>0</v>
      </c>
      <c r="AF166" s="98">
        <f t="shared" si="453"/>
        <v>0</v>
      </c>
      <c r="AG166" s="98">
        <f t="shared" si="453"/>
        <v>1</v>
      </c>
      <c r="AH166" s="98">
        <f t="shared" si="453"/>
        <v>1</v>
      </c>
      <c r="AI166" s="98">
        <f t="shared" si="453"/>
        <v>0</v>
      </c>
      <c r="AJ166" s="98">
        <f t="shared" si="453"/>
        <v>1</v>
      </c>
      <c r="AK166" s="98">
        <f t="shared" si="453"/>
        <v>1</v>
      </c>
      <c r="AL166" s="98">
        <f t="shared" si="453"/>
        <v>0</v>
      </c>
      <c r="AM166" s="98">
        <f t="shared" si="453"/>
        <v>1</v>
      </c>
      <c r="AN166" s="98">
        <f t="shared" si="453"/>
        <v>0</v>
      </c>
      <c r="AO166" s="98">
        <f t="shared" si="453"/>
        <v>0</v>
      </c>
      <c r="AP166" s="98">
        <f t="shared" ref="AP166:BU166" si="454">IF(ROW()=(COLUMN()+106), "-",+(COUNTIF(G3_1,$H60)*COUNTIF(G3_1,AP$7))+(COUNTIF(G3_2,$H60)*COUNTIF(G3_2,AP$7))+(COUNTIF(G3_3,$H60)*COUNTIF(G3_3,AP$7))+(COUNTIF(G3_4,$H60)*COUNTIF(G3_4,AP$7))+(COUNTIF(G3_5,$H60)*COUNTIF(G3_5,AP$7))+(COUNTIF(G3_6,$H60)*COUNTIF(G3_6,AP$7))+(COUNTIF(G3_7,$H60)*COUNTIF(G3_7,AP$7))+(COUNTIF(G3_8,$H60)*COUNTIF(G3_8,AP$7))+(COUNTIF(G3_9,$H60)*COUNTIF(G3_9,AP$7))+(COUNTIF(G3_10,$H60)*COUNTIF(G3_10,AP$7))+(COUNTIF(G4_1,$H60)*COUNTIF(G4_1,AP$7))+(COUNTIF(G4_2,$H60)*COUNTIF(G4_2,AP$7))+(COUNTIF(G4_3,$H60)*COUNTIF(G4_3,AP$7))+(COUNTIF(G4_4,$H60)*COUNTIF(G4_4,AP$7))+(COUNTIF(G4_5,$H60)*COUNTIF(G4_5,AP$7))+(COUNTIF(G4_6,$H60)*COUNTIF(G4_6,AP$7))+(COUNTIF(G4_7,$H60)*COUNTIF(G4_7,AP$7))+(COUNTIF(G4_8,$H60)*COUNTIF(G4_8,AP$7))+(COUNTIF(G4_9,$H60)*COUNTIF(G4_9,AP$7))+(COUNTIF(G4_10,$H60)*COUNTIF(G4_10,AP$7))+AP284)</f>
        <v>0</v>
      </c>
      <c r="AQ166" s="98">
        <f t="shared" si="454"/>
        <v>0</v>
      </c>
      <c r="AR166" s="98">
        <f t="shared" si="454"/>
        <v>0</v>
      </c>
      <c r="AS166" s="98">
        <f t="shared" si="454"/>
        <v>1</v>
      </c>
      <c r="AT166" s="98">
        <f t="shared" si="454"/>
        <v>0</v>
      </c>
      <c r="AU166" s="98">
        <f t="shared" si="454"/>
        <v>1</v>
      </c>
      <c r="AV166" s="98">
        <f t="shared" si="454"/>
        <v>1</v>
      </c>
      <c r="AW166" s="98">
        <f t="shared" si="454"/>
        <v>0</v>
      </c>
      <c r="AX166" s="98">
        <f t="shared" si="454"/>
        <v>0</v>
      </c>
      <c r="AY166" s="98">
        <f t="shared" si="454"/>
        <v>0</v>
      </c>
      <c r="AZ166" s="98">
        <f t="shared" si="454"/>
        <v>0</v>
      </c>
      <c r="BA166" s="98">
        <f t="shared" si="454"/>
        <v>0</v>
      </c>
      <c r="BB166" s="98">
        <f t="shared" si="454"/>
        <v>0</v>
      </c>
      <c r="BC166" s="98">
        <f t="shared" si="454"/>
        <v>0</v>
      </c>
      <c r="BD166" s="98">
        <f t="shared" si="454"/>
        <v>0</v>
      </c>
      <c r="BE166" s="98">
        <f t="shared" si="454"/>
        <v>0</v>
      </c>
      <c r="BF166" s="98">
        <f t="shared" si="454"/>
        <v>0</v>
      </c>
      <c r="BG166" s="98">
        <f t="shared" si="454"/>
        <v>0</v>
      </c>
      <c r="BH166" s="98" t="str">
        <f t="shared" si="454"/>
        <v>-</v>
      </c>
      <c r="BI166" s="98">
        <f t="shared" si="454"/>
        <v>1</v>
      </c>
      <c r="BJ166" s="98">
        <f t="shared" si="454"/>
        <v>0</v>
      </c>
      <c r="BK166" s="98">
        <f t="shared" si="454"/>
        <v>0</v>
      </c>
      <c r="BL166" s="98">
        <f t="shared" si="454"/>
        <v>0</v>
      </c>
      <c r="BM166" s="98">
        <f t="shared" si="454"/>
        <v>0</v>
      </c>
      <c r="BN166" s="98">
        <f t="shared" si="454"/>
        <v>0</v>
      </c>
      <c r="BO166" s="98">
        <f t="shared" si="454"/>
        <v>0</v>
      </c>
      <c r="BP166" s="98">
        <f t="shared" si="454"/>
        <v>0</v>
      </c>
      <c r="BQ166" s="98">
        <f t="shared" si="454"/>
        <v>0</v>
      </c>
      <c r="BR166" s="98">
        <f t="shared" si="454"/>
        <v>0</v>
      </c>
      <c r="BS166" s="98">
        <f t="shared" si="454"/>
        <v>0</v>
      </c>
      <c r="BT166" s="98">
        <f t="shared" si="454"/>
        <v>0</v>
      </c>
      <c r="BU166" s="98">
        <f t="shared" si="454"/>
        <v>0</v>
      </c>
      <c r="BV166" s="98">
        <f t="shared" ref="BV166:DE166" si="455">IF(ROW()=(COLUMN()+106), "-",+(COUNTIF(G3_1,$H60)*COUNTIF(G3_1,BV$7))+(COUNTIF(G3_2,$H60)*COUNTIF(G3_2,BV$7))+(COUNTIF(G3_3,$H60)*COUNTIF(G3_3,BV$7))+(COUNTIF(G3_4,$H60)*COUNTIF(G3_4,BV$7))+(COUNTIF(G3_5,$H60)*COUNTIF(G3_5,BV$7))+(COUNTIF(G3_6,$H60)*COUNTIF(G3_6,BV$7))+(COUNTIF(G3_7,$H60)*COUNTIF(G3_7,BV$7))+(COUNTIF(G3_8,$H60)*COUNTIF(G3_8,BV$7))+(COUNTIF(G3_9,$H60)*COUNTIF(G3_9,BV$7))+(COUNTIF(G3_10,$H60)*COUNTIF(G3_10,BV$7))+(COUNTIF(G4_1,$H60)*COUNTIF(G4_1,BV$7))+(COUNTIF(G4_2,$H60)*COUNTIF(G4_2,BV$7))+(COUNTIF(G4_3,$H60)*COUNTIF(G4_3,BV$7))+(COUNTIF(G4_4,$H60)*COUNTIF(G4_4,BV$7))+(COUNTIF(G4_5,$H60)*COUNTIF(G4_5,BV$7))+(COUNTIF(G4_6,$H60)*COUNTIF(G4_6,BV$7))+(COUNTIF(G4_7,$H60)*COUNTIF(G4_7,BV$7))+(COUNTIF(G4_8,$H60)*COUNTIF(G4_8,BV$7))+(COUNTIF(G4_9,$H60)*COUNTIF(G4_9,BV$7))+(COUNTIF(G4_10,$H60)*COUNTIF(G4_10,BV$7))+BV284)</f>
        <v>0</v>
      </c>
      <c r="BW166" s="98">
        <f t="shared" si="455"/>
        <v>0</v>
      </c>
      <c r="BX166" s="98">
        <f t="shared" si="455"/>
        <v>0</v>
      </c>
      <c r="BY166" s="98">
        <f t="shared" si="455"/>
        <v>0</v>
      </c>
      <c r="BZ166" s="98">
        <f t="shared" si="455"/>
        <v>0</v>
      </c>
      <c r="CA166" s="98">
        <f t="shared" si="455"/>
        <v>0</v>
      </c>
      <c r="CB166" s="98">
        <f t="shared" si="455"/>
        <v>0</v>
      </c>
      <c r="CC166" s="98">
        <f t="shared" si="455"/>
        <v>0</v>
      </c>
      <c r="CD166" s="98">
        <f t="shared" si="455"/>
        <v>0</v>
      </c>
      <c r="CE166" s="98">
        <f t="shared" si="455"/>
        <v>0</v>
      </c>
      <c r="CF166" s="98">
        <f t="shared" si="455"/>
        <v>0</v>
      </c>
      <c r="CG166" s="98">
        <f t="shared" si="455"/>
        <v>0</v>
      </c>
      <c r="CH166" s="98">
        <f t="shared" si="455"/>
        <v>0</v>
      </c>
      <c r="CI166" s="98">
        <f t="shared" si="455"/>
        <v>0</v>
      </c>
      <c r="CJ166" s="98">
        <f t="shared" si="455"/>
        <v>0</v>
      </c>
      <c r="CK166" s="98">
        <f t="shared" si="455"/>
        <v>0</v>
      </c>
      <c r="CL166" s="98">
        <f t="shared" si="455"/>
        <v>0</v>
      </c>
      <c r="CM166" s="98">
        <f t="shared" si="455"/>
        <v>0</v>
      </c>
      <c r="CN166" s="98">
        <f t="shared" si="455"/>
        <v>0</v>
      </c>
      <c r="CO166" s="98">
        <f t="shared" si="455"/>
        <v>0</v>
      </c>
      <c r="CP166" s="98">
        <f t="shared" si="455"/>
        <v>0</v>
      </c>
      <c r="CQ166" s="98">
        <f t="shared" si="455"/>
        <v>0</v>
      </c>
      <c r="CR166" s="98">
        <f t="shared" si="455"/>
        <v>0</v>
      </c>
      <c r="CS166" s="98">
        <f t="shared" si="455"/>
        <v>0</v>
      </c>
      <c r="CT166" s="98">
        <f t="shared" si="455"/>
        <v>0</v>
      </c>
      <c r="CU166" s="98">
        <f t="shared" si="455"/>
        <v>0</v>
      </c>
      <c r="CV166" s="98">
        <f t="shared" si="455"/>
        <v>0</v>
      </c>
      <c r="CW166" s="98">
        <f t="shared" si="455"/>
        <v>0</v>
      </c>
      <c r="CX166" s="98">
        <f t="shared" si="455"/>
        <v>0</v>
      </c>
      <c r="CY166" s="98">
        <f t="shared" si="455"/>
        <v>0</v>
      </c>
      <c r="CZ166" s="98">
        <f t="shared" si="455"/>
        <v>0</v>
      </c>
      <c r="DA166" s="98">
        <f t="shared" si="455"/>
        <v>0</v>
      </c>
      <c r="DB166" s="98">
        <f t="shared" si="455"/>
        <v>0</v>
      </c>
      <c r="DC166" s="98">
        <f t="shared" si="455"/>
        <v>0</v>
      </c>
      <c r="DD166" s="98">
        <f t="shared" si="455"/>
        <v>0</v>
      </c>
      <c r="DE166" s="98">
        <f t="shared" si="455"/>
        <v>0</v>
      </c>
    </row>
    <row r="167" spans="8:110" ht="15.75">
      <c r="H167" s="64">
        <f>Registration!B62</f>
        <v>52</v>
      </c>
      <c r="I167" s="1" t="str">
        <f>Registration!C62</f>
        <v>Franklin</v>
      </c>
      <c r="J167" s="98">
        <f t="shared" ref="J167:AO167" si="456">IF(ROW()=(COLUMN()+106), "-",+(COUNTIF(G3_1,$H61)*COUNTIF(G3_1,J$7))+(COUNTIF(G3_2,$H61)*COUNTIF(G3_2,J$7))+(COUNTIF(G3_3,$H61)*COUNTIF(G3_3,J$7))+(COUNTIF(G3_4,$H61)*COUNTIF(G3_4,J$7))+(COUNTIF(G3_5,$H61)*COUNTIF(G3_5,J$7))+(COUNTIF(G3_6,$H61)*COUNTIF(G3_6,J$7))+(COUNTIF(G3_7,$H61)*COUNTIF(G3_7,J$7))+(COUNTIF(G3_8,$H61)*COUNTIF(G3_8,J$7))+(COUNTIF(G3_9,$H61)*COUNTIF(G3_9,J$7))+(COUNTIF(G3_10,$H61)*COUNTIF(G3_10,J$7))+(COUNTIF(G4_1,$H61)*COUNTIF(G4_1,J$7))+(COUNTIF(G4_2,$H61)*COUNTIF(G4_2,J$7))+(COUNTIF(G4_3,$H61)*COUNTIF(G4_3,J$7))+(COUNTIF(G4_4,$H61)*COUNTIF(G4_4,J$7))+(COUNTIF(G4_5,$H61)*COUNTIF(G4_5,J$7))+(COUNTIF(G4_6,$H61)*COUNTIF(G4_6,J$7))+(COUNTIF(G4_7,$H61)*COUNTIF(G4_7,J$7))+(COUNTIF(G4_8,$H61)*COUNTIF(G4_8,J$7))+(COUNTIF(G4_9,$H61)*COUNTIF(G4_9,J$7))+(COUNTIF(G4_10,$H61)*COUNTIF(G4_10,J$7))+J285)</f>
        <v>0</v>
      </c>
      <c r="K167" s="98">
        <f t="shared" si="456"/>
        <v>0</v>
      </c>
      <c r="L167" s="98">
        <f t="shared" si="456"/>
        <v>1</v>
      </c>
      <c r="M167" s="98">
        <f t="shared" si="456"/>
        <v>1</v>
      </c>
      <c r="N167" s="98">
        <f t="shared" si="456"/>
        <v>0</v>
      </c>
      <c r="O167" s="98">
        <f t="shared" si="456"/>
        <v>0</v>
      </c>
      <c r="P167" s="98">
        <f t="shared" si="456"/>
        <v>1</v>
      </c>
      <c r="Q167" s="98">
        <f t="shared" si="456"/>
        <v>0</v>
      </c>
      <c r="R167" s="98">
        <f t="shared" si="456"/>
        <v>0</v>
      </c>
      <c r="S167" s="98">
        <f t="shared" si="456"/>
        <v>0</v>
      </c>
      <c r="T167" s="98">
        <f t="shared" si="456"/>
        <v>0</v>
      </c>
      <c r="U167" s="98">
        <f t="shared" si="456"/>
        <v>0</v>
      </c>
      <c r="V167" s="98">
        <f t="shared" si="456"/>
        <v>0</v>
      </c>
      <c r="W167" s="98">
        <f t="shared" si="456"/>
        <v>0</v>
      </c>
      <c r="X167" s="98">
        <f t="shared" si="456"/>
        <v>0</v>
      </c>
      <c r="Y167" s="98">
        <f t="shared" si="456"/>
        <v>0</v>
      </c>
      <c r="Z167" s="98">
        <f t="shared" si="456"/>
        <v>0</v>
      </c>
      <c r="AA167" s="98">
        <f t="shared" si="456"/>
        <v>0</v>
      </c>
      <c r="AB167" s="98">
        <f t="shared" si="456"/>
        <v>0</v>
      </c>
      <c r="AC167" s="98">
        <f t="shared" si="456"/>
        <v>0</v>
      </c>
      <c r="AD167" s="98">
        <f t="shared" si="456"/>
        <v>0</v>
      </c>
      <c r="AE167" s="98">
        <f t="shared" si="456"/>
        <v>2</v>
      </c>
      <c r="AF167" s="98">
        <f t="shared" si="456"/>
        <v>0</v>
      </c>
      <c r="AG167" s="98">
        <f t="shared" si="456"/>
        <v>0</v>
      </c>
      <c r="AH167" s="98">
        <f t="shared" si="456"/>
        <v>0</v>
      </c>
      <c r="AI167" s="98">
        <f t="shared" si="456"/>
        <v>0</v>
      </c>
      <c r="AJ167" s="98">
        <f t="shared" si="456"/>
        <v>0</v>
      </c>
      <c r="AK167" s="98">
        <f t="shared" si="456"/>
        <v>0</v>
      </c>
      <c r="AL167" s="98">
        <f t="shared" si="456"/>
        <v>0</v>
      </c>
      <c r="AM167" s="98">
        <f t="shared" si="456"/>
        <v>1</v>
      </c>
      <c r="AN167" s="98">
        <f t="shared" si="456"/>
        <v>0</v>
      </c>
      <c r="AO167" s="98">
        <f t="shared" si="456"/>
        <v>0</v>
      </c>
      <c r="AP167" s="98">
        <f t="shared" ref="AP167:BU167" si="457">IF(ROW()=(COLUMN()+106), "-",+(COUNTIF(G3_1,$H61)*COUNTIF(G3_1,AP$7))+(COUNTIF(G3_2,$H61)*COUNTIF(G3_2,AP$7))+(COUNTIF(G3_3,$H61)*COUNTIF(G3_3,AP$7))+(COUNTIF(G3_4,$H61)*COUNTIF(G3_4,AP$7))+(COUNTIF(G3_5,$H61)*COUNTIF(G3_5,AP$7))+(COUNTIF(G3_6,$H61)*COUNTIF(G3_6,AP$7))+(COUNTIF(G3_7,$H61)*COUNTIF(G3_7,AP$7))+(COUNTIF(G3_8,$H61)*COUNTIF(G3_8,AP$7))+(COUNTIF(G3_9,$H61)*COUNTIF(G3_9,AP$7))+(COUNTIF(G3_10,$H61)*COUNTIF(G3_10,AP$7))+(COUNTIF(G4_1,$H61)*COUNTIF(G4_1,AP$7))+(COUNTIF(G4_2,$H61)*COUNTIF(G4_2,AP$7))+(COUNTIF(G4_3,$H61)*COUNTIF(G4_3,AP$7))+(COUNTIF(G4_4,$H61)*COUNTIF(G4_4,AP$7))+(COUNTIF(G4_5,$H61)*COUNTIF(G4_5,AP$7))+(COUNTIF(G4_6,$H61)*COUNTIF(G4_6,AP$7))+(COUNTIF(G4_7,$H61)*COUNTIF(G4_7,AP$7))+(COUNTIF(G4_8,$H61)*COUNTIF(G4_8,AP$7))+(COUNTIF(G4_9,$H61)*COUNTIF(G4_9,AP$7))+(COUNTIF(G4_10,$H61)*COUNTIF(G4_10,AP$7))+AP285)</f>
        <v>0</v>
      </c>
      <c r="AQ167" s="98">
        <f t="shared" si="457"/>
        <v>0</v>
      </c>
      <c r="AR167" s="98">
        <f t="shared" si="457"/>
        <v>0</v>
      </c>
      <c r="AS167" s="98">
        <f t="shared" si="457"/>
        <v>0</v>
      </c>
      <c r="AT167" s="98">
        <f t="shared" si="457"/>
        <v>0</v>
      </c>
      <c r="AU167" s="98">
        <f t="shared" si="457"/>
        <v>2</v>
      </c>
      <c r="AV167" s="98">
        <f t="shared" si="457"/>
        <v>1</v>
      </c>
      <c r="AW167" s="98">
        <f t="shared" si="457"/>
        <v>0</v>
      </c>
      <c r="AX167" s="98">
        <f t="shared" si="457"/>
        <v>0</v>
      </c>
      <c r="AY167" s="98">
        <f t="shared" si="457"/>
        <v>0</v>
      </c>
      <c r="AZ167" s="98">
        <f t="shared" si="457"/>
        <v>0</v>
      </c>
      <c r="BA167" s="98">
        <f t="shared" si="457"/>
        <v>0</v>
      </c>
      <c r="BB167" s="98">
        <f t="shared" si="457"/>
        <v>0</v>
      </c>
      <c r="BC167" s="98">
        <f t="shared" si="457"/>
        <v>0</v>
      </c>
      <c r="BD167" s="98">
        <f t="shared" si="457"/>
        <v>0</v>
      </c>
      <c r="BE167" s="98">
        <f t="shared" si="457"/>
        <v>0</v>
      </c>
      <c r="BF167" s="98">
        <f t="shared" si="457"/>
        <v>0</v>
      </c>
      <c r="BG167" s="98">
        <f t="shared" si="457"/>
        <v>1</v>
      </c>
      <c r="BH167" s="98">
        <f t="shared" si="457"/>
        <v>1</v>
      </c>
      <c r="BI167" s="98" t="str">
        <f t="shared" si="457"/>
        <v>-</v>
      </c>
      <c r="BJ167" s="98">
        <f t="shared" si="457"/>
        <v>0</v>
      </c>
      <c r="BK167" s="98">
        <f t="shared" si="457"/>
        <v>0</v>
      </c>
      <c r="BL167" s="98">
        <f t="shared" si="457"/>
        <v>0</v>
      </c>
      <c r="BM167" s="98">
        <f t="shared" si="457"/>
        <v>0</v>
      </c>
      <c r="BN167" s="98">
        <f t="shared" si="457"/>
        <v>0</v>
      </c>
      <c r="BO167" s="98">
        <f t="shared" si="457"/>
        <v>0</v>
      </c>
      <c r="BP167" s="98">
        <f t="shared" si="457"/>
        <v>0</v>
      </c>
      <c r="BQ167" s="98">
        <f t="shared" si="457"/>
        <v>0</v>
      </c>
      <c r="BR167" s="98">
        <f t="shared" si="457"/>
        <v>0</v>
      </c>
      <c r="BS167" s="98">
        <f t="shared" si="457"/>
        <v>0</v>
      </c>
      <c r="BT167" s="98">
        <f t="shared" si="457"/>
        <v>0</v>
      </c>
      <c r="BU167" s="98">
        <f t="shared" si="457"/>
        <v>0</v>
      </c>
      <c r="BV167" s="98">
        <f t="shared" ref="BV167:DE167" si="458">IF(ROW()=(COLUMN()+106), "-",+(COUNTIF(G3_1,$H61)*COUNTIF(G3_1,BV$7))+(COUNTIF(G3_2,$H61)*COUNTIF(G3_2,BV$7))+(COUNTIF(G3_3,$H61)*COUNTIF(G3_3,BV$7))+(COUNTIF(G3_4,$H61)*COUNTIF(G3_4,BV$7))+(COUNTIF(G3_5,$H61)*COUNTIF(G3_5,BV$7))+(COUNTIF(G3_6,$H61)*COUNTIF(G3_6,BV$7))+(COUNTIF(G3_7,$H61)*COUNTIF(G3_7,BV$7))+(COUNTIF(G3_8,$H61)*COUNTIF(G3_8,BV$7))+(COUNTIF(G3_9,$H61)*COUNTIF(G3_9,BV$7))+(COUNTIF(G3_10,$H61)*COUNTIF(G3_10,BV$7))+(COUNTIF(G4_1,$H61)*COUNTIF(G4_1,BV$7))+(COUNTIF(G4_2,$H61)*COUNTIF(G4_2,BV$7))+(COUNTIF(G4_3,$H61)*COUNTIF(G4_3,BV$7))+(COUNTIF(G4_4,$H61)*COUNTIF(G4_4,BV$7))+(COUNTIF(G4_5,$H61)*COUNTIF(G4_5,BV$7))+(COUNTIF(G4_6,$H61)*COUNTIF(G4_6,BV$7))+(COUNTIF(G4_7,$H61)*COUNTIF(G4_7,BV$7))+(COUNTIF(G4_8,$H61)*COUNTIF(G4_8,BV$7))+(COUNTIF(G4_9,$H61)*COUNTIF(G4_9,BV$7))+(COUNTIF(G4_10,$H61)*COUNTIF(G4_10,BV$7))+BV285)</f>
        <v>0</v>
      </c>
      <c r="BW167" s="98">
        <f t="shared" si="458"/>
        <v>0</v>
      </c>
      <c r="BX167" s="98">
        <f t="shared" si="458"/>
        <v>0</v>
      </c>
      <c r="BY167" s="98">
        <f t="shared" si="458"/>
        <v>0</v>
      </c>
      <c r="BZ167" s="98">
        <f t="shared" si="458"/>
        <v>0</v>
      </c>
      <c r="CA167" s="98">
        <f t="shared" si="458"/>
        <v>0</v>
      </c>
      <c r="CB167" s="98">
        <f t="shared" si="458"/>
        <v>0</v>
      </c>
      <c r="CC167" s="98">
        <f t="shared" si="458"/>
        <v>0</v>
      </c>
      <c r="CD167" s="98">
        <f t="shared" si="458"/>
        <v>0</v>
      </c>
      <c r="CE167" s="98">
        <f t="shared" si="458"/>
        <v>0</v>
      </c>
      <c r="CF167" s="98">
        <f t="shared" si="458"/>
        <v>0</v>
      </c>
      <c r="CG167" s="98">
        <f t="shared" si="458"/>
        <v>0</v>
      </c>
      <c r="CH167" s="98">
        <f t="shared" si="458"/>
        <v>0</v>
      </c>
      <c r="CI167" s="98">
        <f t="shared" si="458"/>
        <v>0</v>
      </c>
      <c r="CJ167" s="98">
        <f t="shared" si="458"/>
        <v>0</v>
      </c>
      <c r="CK167" s="98">
        <f t="shared" si="458"/>
        <v>0</v>
      </c>
      <c r="CL167" s="98">
        <f t="shared" si="458"/>
        <v>0</v>
      </c>
      <c r="CM167" s="98">
        <f t="shared" si="458"/>
        <v>0</v>
      </c>
      <c r="CN167" s="98">
        <f t="shared" si="458"/>
        <v>0</v>
      </c>
      <c r="CO167" s="98">
        <f t="shared" si="458"/>
        <v>0</v>
      </c>
      <c r="CP167" s="98">
        <f t="shared" si="458"/>
        <v>0</v>
      </c>
      <c r="CQ167" s="98">
        <f t="shared" si="458"/>
        <v>0</v>
      </c>
      <c r="CR167" s="98">
        <f t="shared" si="458"/>
        <v>0</v>
      </c>
      <c r="CS167" s="98">
        <f t="shared" si="458"/>
        <v>0</v>
      </c>
      <c r="CT167" s="98">
        <f t="shared" si="458"/>
        <v>0</v>
      </c>
      <c r="CU167" s="98">
        <f t="shared" si="458"/>
        <v>0</v>
      </c>
      <c r="CV167" s="98">
        <f t="shared" si="458"/>
        <v>0</v>
      </c>
      <c r="CW167" s="98">
        <f t="shared" si="458"/>
        <v>0</v>
      </c>
      <c r="CX167" s="98">
        <f t="shared" si="458"/>
        <v>0</v>
      </c>
      <c r="CY167" s="98">
        <f t="shared" si="458"/>
        <v>0</v>
      </c>
      <c r="CZ167" s="98">
        <f t="shared" si="458"/>
        <v>0</v>
      </c>
      <c r="DA167" s="98">
        <f t="shared" si="458"/>
        <v>0</v>
      </c>
      <c r="DB167" s="98">
        <f t="shared" si="458"/>
        <v>0</v>
      </c>
      <c r="DC167" s="98">
        <f t="shared" si="458"/>
        <v>0</v>
      </c>
      <c r="DD167" s="98">
        <f t="shared" si="458"/>
        <v>0</v>
      </c>
      <c r="DE167" s="98">
        <f t="shared" si="458"/>
        <v>0</v>
      </c>
    </row>
    <row r="168" spans="8:110" ht="15.75">
      <c r="H168" s="64">
        <f>Registration!B63</f>
        <v>53</v>
      </c>
      <c r="I168" s="1" t="str">
        <f>Registration!C63</f>
        <v>David Aber</v>
      </c>
      <c r="J168" s="98">
        <f t="shared" ref="J168:AO168" si="459">IF(ROW()=(COLUMN()+106), "-",+(COUNTIF(G3_1,$H62)*COUNTIF(G3_1,J$7))+(COUNTIF(G3_2,$H62)*COUNTIF(G3_2,J$7))+(COUNTIF(G3_3,$H62)*COUNTIF(G3_3,J$7))+(COUNTIF(G3_4,$H62)*COUNTIF(G3_4,J$7))+(COUNTIF(G3_5,$H62)*COUNTIF(G3_5,J$7))+(COUNTIF(G3_6,$H62)*COUNTIF(G3_6,J$7))+(COUNTIF(G3_7,$H62)*COUNTIF(G3_7,J$7))+(COUNTIF(G3_8,$H62)*COUNTIF(G3_8,J$7))+(COUNTIF(G3_9,$H62)*COUNTIF(G3_9,J$7))+(COUNTIF(G3_10,$H62)*COUNTIF(G3_10,J$7))+(COUNTIF(G4_1,$H62)*COUNTIF(G4_1,J$7))+(COUNTIF(G4_2,$H62)*COUNTIF(G4_2,J$7))+(COUNTIF(G4_3,$H62)*COUNTIF(G4_3,J$7))+(COUNTIF(G4_4,$H62)*COUNTIF(G4_4,J$7))+(COUNTIF(G4_5,$H62)*COUNTIF(G4_5,J$7))+(COUNTIF(G4_6,$H62)*COUNTIF(G4_6,J$7))+(COUNTIF(G4_7,$H62)*COUNTIF(G4_7,J$7))+(COUNTIF(G4_8,$H62)*COUNTIF(G4_8,J$7))+(COUNTIF(G4_9,$H62)*COUNTIF(G4_9,J$7))+(COUNTIF(G4_10,$H62)*COUNTIF(G4_10,J$7))+J286)</f>
        <v>1</v>
      </c>
      <c r="K168" s="98">
        <f t="shared" si="459"/>
        <v>0</v>
      </c>
      <c r="L168" s="98">
        <f t="shared" si="459"/>
        <v>0</v>
      </c>
      <c r="M168" s="98">
        <f t="shared" si="459"/>
        <v>0</v>
      </c>
      <c r="N168" s="98">
        <f t="shared" si="459"/>
        <v>0</v>
      </c>
      <c r="O168" s="98">
        <f t="shared" si="459"/>
        <v>0</v>
      </c>
      <c r="P168" s="98">
        <f t="shared" si="459"/>
        <v>0</v>
      </c>
      <c r="Q168" s="98">
        <f t="shared" si="459"/>
        <v>2</v>
      </c>
      <c r="R168" s="98">
        <f t="shared" si="459"/>
        <v>0</v>
      </c>
      <c r="S168" s="98">
        <f t="shared" si="459"/>
        <v>1</v>
      </c>
      <c r="T168" s="98">
        <f t="shared" si="459"/>
        <v>2</v>
      </c>
      <c r="U168" s="98">
        <f t="shared" si="459"/>
        <v>1</v>
      </c>
      <c r="V168" s="98">
        <f t="shared" si="459"/>
        <v>0</v>
      </c>
      <c r="W168" s="98">
        <f t="shared" si="459"/>
        <v>0</v>
      </c>
      <c r="X168" s="98">
        <f t="shared" si="459"/>
        <v>0</v>
      </c>
      <c r="Y168" s="98">
        <f t="shared" si="459"/>
        <v>0</v>
      </c>
      <c r="Z168" s="98">
        <f t="shared" si="459"/>
        <v>0</v>
      </c>
      <c r="AA168" s="98">
        <f t="shared" si="459"/>
        <v>0</v>
      </c>
      <c r="AB168" s="98">
        <f t="shared" si="459"/>
        <v>0</v>
      </c>
      <c r="AC168" s="98">
        <f t="shared" si="459"/>
        <v>0</v>
      </c>
      <c r="AD168" s="98">
        <f t="shared" si="459"/>
        <v>0</v>
      </c>
      <c r="AE168" s="98">
        <f t="shared" si="459"/>
        <v>0</v>
      </c>
      <c r="AF168" s="98">
        <f t="shared" si="459"/>
        <v>0</v>
      </c>
      <c r="AG168" s="98">
        <f t="shared" si="459"/>
        <v>0</v>
      </c>
      <c r="AH168" s="98">
        <f t="shared" si="459"/>
        <v>0</v>
      </c>
      <c r="AI168" s="98">
        <f t="shared" si="459"/>
        <v>0</v>
      </c>
      <c r="AJ168" s="98">
        <f t="shared" si="459"/>
        <v>0</v>
      </c>
      <c r="AK168" s="98">
        <f t="shared" si="459"/>
        <v>0</v>
      </c>
      <c r="AL168" s="98">
        <f t="shared" si="459"/>
        <v>0</v>
      </c>
      <c r="AM168" s="98">
        <f t="shared" si="459"/>
        <v>1</v>
      </c>
      <c r="AN168" s="98">
        <f t="shared" si="459"/>
        <v>0</v>
      </c>
      <c r="AO168" s="98">
        <f t="shared" si="459"/>
        <v>0</v>
      </c>
      <c r="AP168" s="98">
        <f t="shared" ref="AP168:BU168" si="460">IF(ROW()=(COLUMN()+106), "-",+(COUNTIF(G3_1,$H62)*COUNTIF(G3_1,AP$7))+(COUNTIF(G3_2,$H62)*COUNTIF(G3_2,AP$7))+(COUNTIF(G3_3,$H62)*COUNTIF(G3_3,AP$7))+(COUNTIF(G3_4,$H62)*COUNTIF(G3_4,AP$7))+(COUNTIF(G3_5,$H62)*COUNTIF(G3_5,AP$7))+(COUNTIF(G3_6,$H62)*COUNTIF(G3_6,AP$7))+(COUNTIF(G3_7,$H62)*COUNTIF(G3_7,AP$7))+(COUNTIF(G3_8,$H62)*COUNTIF(G3_8,AP$7))+(COUNTIF(G3_9,$H62)*COUNTIF(G3_9,AP$7))+(COUNTIF(G3_10,$H62)*COUNTIF(G3_10,AP$7))+(COUNTIF(G4_1,$H62)*COUNTIF(G4_1,AP$7))+(COUNTIF(G4_2,$H62)*COUNTIF(G4_2,AP$7))+(COUNTIF(G4_3,$H62)*COUNTIF(G4_3,AP$7))+(COUNTIF(G4_4,$H62)*COUNTIF(G4_4,AP$7))+(COUNTIF(G4_5,$H62)*COUNTIF(G4_5,AP$7))+(COUNTIF(G4_6,$H62)*COUNTIF(G4_6,AP$7))+(COUNTIF(G4_7,$H62)*COUNTIF(G4_7,AP$7))+(COUNTIF(G4_8,$H62)*COUNTIF(G4_8,AP$7))+(COUNTIF(G4_9,$H62)*COUNTIF(G4_9,AP$7))+(COUNTIF(G4_10,$H62)*COUNTIF(G4_10,AP$7))+AP286)</f>
        <v>0</v>
      </c>
      <c r="AQ168" s="98">
        <f t="shared" si="460"/>
        <v>0</v>
      </c>
      <c r="AR168" s="98">
        <f t="shared" si="460"/>
        <v>0</v>
      </c>
      <c r="AS168" s="98">
        <f t="shared" si="460"/>
        <v>0</v>
      </c>
      <c r="AT168" s="98">
        <f t="shared" si="460"/>
        <v>0</v>
      </c>
      <c r="AU168" s="98">
        <f t="shared" si="460"/>
        <v>0</v>
      </c>
      <c r="AV168" s="98">
        <f t="shared" si="460"/>
        <v>1</v>
      </c>
      <c r="AW168" s="98">
        <f t="shared" si="460"/>
        <v>0</v>
      </c>
      <c r="AX168" s="98">
        <f t="shared" si="460"/>
        <v>0</v>
      </c>
      <c r="AY168" s="98">
        <f t="shared" si="460"/>
        <v>0</v>
      </c>
      <c r="AZ168" s="98">
        <f t="shared" si="460"/>
        <v>0</v>
      </c>
      <c r="BA168" s="98">
        <f t="shared" si="460"/>
        <v>0</v>
      </c>
      <c r="BB168" s="98">
        <f t="shared" si="460"/>
        <v>0</v>
      </c>
      <c r="BC168" s="98">
        <f t="shared" si="460"/>
        <v>2</v>
      </c>
      <c r="BD168" s="98">
        <f t="shared" si="460"/>
        <v>0</v>
      </c>
      <c r="BE168" s="98">
        <f t="shared" si="460"/>
        <v>0</v>
      </c>
      <c r="BF168" s="98">
        <f t="shared" si="460"/>
        <v>1</v>
      </c>
      <c r="BG168" s="98">
        <f t="shared" si="460"/>
        <v>0</v>
      </c>
      <c r="BH168" s="98">
        <f t="shared" si="460"/>
        <v>0</v>
      </c>
      <c r="BI168" s="98">
        <f t="shared" si="460"/>
        <v>0</v>
      </c>
      <c r="BJ168" s="98" t="str">
        <f t="shared" si="460"/>
        <v>-</v>
      </c>
      <c r="BK168" s="98">
        <f t="shared" si="460"/>
        <v>2</v>
      </c>
      <c r="BL168" s="98">
        <f t="shared" si="460"/>
        <v>0</v>
      </c>
      <c r="BM168" s="98">
        <f t="shared" si="460"/>
        <v>0</v>
      </c>
      <c r="BN168" s="98">
        <f t="shared" si="460"/>
        <v>0</v>
      </c>
      <c r="BO168" s="98">
        <f t="shared" si="460"/>
        <v>0</v>
      </c>
      <c r="BP168" s="98">
        <f t="shared" si="460"/>
        <v>0</v>
      </c>
      <c r="BQ168" s="98">
        <f t="shared" si="460"/>
        <v>0</v>
      </c>
      <c r="BR168" s="98">
        <f t="shared" si="460"/>
        <v>0</v>
      </c>
      <c r="BS168" s="98">
        <f t="shared" si="460"/>
        <v>0</v>
      </c>
      <c r="BT168" s="98">
        <f t="shared" si="460"/>
        <v>0</v>
      </c>
      <c r="BU168" s="98">
        <f t="shared" si="460"/>
        <v>0</v>
      </c>
      <c r="BV168" s="98">
        <f t="shared" ref="BV168:DE168" si="461">IF(ROW()=(COLUMN()+106), "-",+(COUNTIF(G3_1,$H62)*COUNTIF(G3_1,BV$7))+(COUNTIF(G3_2,$H62)*COUNTIF(G3_2,BV$7))+(COUNTIF(G3_3,$H62)*COUNTIF(G3_3,BV$7))+(COUNTIF(G3_4,$H62)*COUNTIF(G3_4,BV$7))+(COUNTIF(G3_5,$H62)*COUNTIF(G3_5,BV$7))+(COUNTIF(G3_6,$H62)*COUNTIF(G3_6,BV$7))+(COUNTIF(G3_7,$H62)*COUNTIF(G3_7,BV$7))+(COUNTIF(G3_8,$H62)*COUNTIF(G3_8,BV$7))+(COUNTIF(G3_9,$H62)*COUNTIF(G3_9,BV$7))+(COUNTIF(G3_10,$H62)*COUNTIF(G3_10,BV$7))+(COUNTIF(G4_1,$H62)*COUNTIF(G4_1,BV$7))+(COUNTIF(G4_2,$H62)*COUNTIF(G4_2,BV$7))+(COUNTIF(G4_3,$H62)*COUNTIF(G4_3,BV$7))+(COUNTIF(G4_4,$H62)*COUNTIF(G4_4,BV$7))+(COUNTIF(G4_5,$H62)*COUNTIF(G4_5,BV$7))+(COUNTIF(G4_6,$H62)*COUNTIF(G4_6,BV$7))+(COUNTIF(G4_7,$H62)*COUNTIF(G4_7,BV$7))+(COUNTIF(G4_8,$H62)*COUNTIF(G4_8,BV$7))+(COUNTIF(G4_9,$H62)*COUNTIF(G4_9,BV$7))+(COUNTIF(G4_10,$H62)*COUNTIF(G4_10,BV$7))+BV286)</f>
        <v>0</v>
      </c>
      <c r="BW168" s="98">
        <f t="shared" si="461"/>
        <v>0</v>
      </c>
      <c r="BX168" s="98">
        <f t="shared" si="461"/>
        <v>0</v>
      </c>
      <c r="BY168" s="98">
        <f t="shared" si="461"/>
        <v>0</v>
      </c>
      <c r="BZ168" s="98">
        <f t="shared" si="461"/>
        <v>0</v>
      </c>
      <c r="CA168" s="98">
        <f t="shared" si="461"/>
        <v>0</v>
      </c>
      <c r="CB168" s="98">
        <f t="shared" si="461"/>
        <v>0</v>
      </c>
      <c r="CC168" s="98">
        <f t="shared" si="461"/>
        <v>0</v>
      </c>
      <c r="CD168" s="98">
        <f t="shared" si="461"/>
        <v>0</v>
      </c>
      <c r="CE168" s="98">
        <f t="shared" si="461"/>
        <v>0</v>
      </c>
      <c r="CF168" s="98">
        <f t="shared" si="461"/>
        <v>0</v>
      </c>
      <c r="CG168" s="98">
        <f t="shared" si="461"/>
        <v>0</v>
      </c>
      <c r="CH168" s="98">
        <f t="shared" si="461"/>
        <v>0</v>
      </c>
      <c r="CI168" s="98">
        <f t="shared" si="461"/>
        <v>0</v>
      </c>
      <c r="CJ168" s="98">
        <f t="shared" si="461"/>
        <v>0</v>
      </c>
      <c r="CK168" s="98">
        <f t="shared" si="461"/>
        <v>0</v>
      </c>
      <c r="CL168" s="98">
        <f t="shared" si="461"/>
        <v>0</v>
      </c>
      <c r="CM168" s="98">
        <f t="shared" si="461"/>
        <v>0</v>
      </c>
      <c r="CN168" s="98">
        <f t="shared" si="461"/>
        <v>0</v>
      </c>
      <c r="CO168" s="98">
        <f t="shared" si="461"/>
        <v>0</v>
      </c>
      <c r="CP168" s="98">
        <f t="shared" si="461"/>
        <v>0</v>
      </c>
      <c r="CQ168" s="98">
        <f t="shared" si="461"/>
        <v>0</v>
      </c>
      <c r="CR168" s="98">
        <f t="shared" si="461"/>
        <v>0</v>
      </c>
      <c r="CS168" s="98">
        <f t="shared" si="461"/>
        <v>0</v>
      </c>
      <c r="CT168" s="98">
        <f t="shared" si="461"/>
        <v>0</v>
      </c>
      <c r="CU168" s="98">
        <f t="shared" si="461"/>
        <v>0</v>
      </c>
      <c r="CV168" s="98">
        <f t="shared" si="461"/>
        <v>0</v>
      </c>
      <c r="CW168" s="98">
        <f t="shared" si="461"/>
        <v>0</v>
      </c>
      <c r="CX168" s="98">
        <f t="shared" si="461"/>
        <v>0</v>
      </c>
      <c r="CY168" s="98">
        <f t="shared" si="461"/>
        <v>0</v>
      </c>
      <c r="CZ168" s="98">
        <f t="shared" si="461"/>
        <v>0</v>
      </c>
      <c r="DA168" s="98">
        <f t="shared" si="461"/>
        <v>0</v>
      </c>
      <c r="DB168" s="98">
        <f t="shared" si="461"/>
        <v>0</v>
      </c>
      <c r="DC168" s="98">
        <f t="shared" si="461"/>
        <v>0</v>
      </c>
      <c r="DD168" s="98">
        <f t="shared" si="461"/>
        <v>0</v>
      </c>
      <c r="DE168" s="98">
        <f t="shared" si="461"/>
        <v>0</v>
      </c>
    </row>
    <row r="169" spans="8:110" ht="15.75">
      <c r="H169" s="64">
        <f>Registration!B64</f>
        <v>54</v>
      </c>
      <c r="I169" s="1" t="str">
        <f>Registration!C64</f>
        <v>Dale Maxfield</v>
      </c>
      <c r="J169" s="98">
        <f t="shared" ref="J169:AO169" si="462">IF(ROW()=(COLUMN()+106), "-",+(COUNTIF(G3_1,$H63)*COUNTIF(G3_1,J$7))+(COUNTIF(G3_2,$H63)*COUNTIF(G3_2,J$7))+(COUNTIF(G3_3,$H63)*COUNTIF(G3_3,J$7))+(COUNTIF(G3_4,$H63)*COUNTIF(G3_4,J$7))+(COUNTIF(G3_5,$H63)*COUNTIF(G3_5,J$7))+(COUNTIF(G3_6,$H63)*COUNTIF(G3_6,J$7))+(COUNTIF(G3_7,$H63)*COUNTIF(G3_7,J$7))+(COUNTIF(G3_8,$H63)*COUNTIF(G3_8,J$7))+(COUNTIF(G3_9,$H63)*COUNTIF(G3_9,J$7))+(COUNTIF(G3_10,$H63)*COUNTIF(G3_10,J$7))+(COUNTIF(G4_1,$H63)*COUNTIF(G4_1,J$7))+(COUNTIF(G4_2,$H63)*COUNTIF(G4_2,J$7))+(COUNTIF(G4_3,$H63)*COUNTIF(G4_3,J$7))+(COUNTIF(G4_4,$H63)*COUNTIF(G4_4,J$7))+(COUNTIF(G4_5,$H63)*COUNTIF(G4_5,J$7))+(COUNTIF(G4_6,$H63)*COUNTIF(G4_6,J$7))+(COUNTIF(G4_7,$H63)*COUNTIF(G4_7,J$7))+(COUNTIF(G4_8,$H63)*COUNTIF(G4_8,J$7))+(COUNTIF(G4_9,$H63)*COUNTIF(G4_9,J$7))+(COUNTIF(G4_10,$H63)*COUNTIF(G4_10,J$7))+J287)</f>
        <v>0</v>
      </c>
      <c r="K169" s="98">
        <f t="shared" si="462"/>
        <v>0</v>
      </c>
      <c r="L169" s="98">
        <f t="shared" si="462"/>
        <v>0</v>
      </c>
      <c r="M169" s="98">
        <f t="shared" si="462"/>
        <v>0</v>
      </c>
      <c r="N169" s="98">
        <f t="shared" si="462"/>
        <v>0</v>
      </c>
      <c r="O169" s="98">
        <f t="shared" si="462"/>
        <v>1</v>
      </c>
      <c r="P169" s="98">
        <f t="shared" si="462"/>
        <v>0</v>
      </c>
      <c r="Q169" s="98">
        <f t="shared" si="462"/>
        <v>2</v>
      </c>
      <c r="R169" s="98">
        <f t="shared" si="462"/>
        <v>0</v>
      </c>
      <c r="S169" s="98">
        <f t="shared" si="462"/>
        <v>0</v>
      </c>
      <c r="T169" s="98">
        <f t="shared" si="462"/>
        <v>0</v>
      </c>
      <c r="U169" s="98">
        <f t="shared" si="462"/>
        <v>0</v>
      </c>
      <c r="V169" s="98">
        <f t="shared" si="462"/>
        <v>0</v>
      </c>
      <c r="W169" s="98">
        <f t="shared" si="462"/>
        <v>0</v>
      </c>
      <c r="X169" s="98">
        <f t="shared" si="462"/>
        <v>0</v>
      </c>
      <c r="Y169" s="98">
        <f t="shared" si="462"/>
        <v>0</v>
      </c>
      <c r="Z169" s="98">
        <f t="shared" si="462"/>
        <v>1</v>
      </c>
      <c r="AA169" s="98">
        <f t="shared" si="462"/>
        <v>1</v>
      </c>
      <c r="AB169" s="98">
        <f t="shared" si="462"/>
        <v>0</v>
      </c>
      <c r="AC169" s="98">
        <f t="shared" si="462"/>
        <v>0</v>
      </c>
      <c r="AD169" s="98">
        <f t="shared" si="462"/>
        <v>0</v>
      </c>
      <c r="AE169" s="98">
        <f t="shared" si="462"/>
        <v>0</v>
      </c>
      <c r="AF169" s="98">
        <f t="shared" si="462"/>
        <v>0</v>
      </c>
      <c r="AG169" s="98">
        <f t="shared" si="462"/>
        <v>0</v>
      </c>
      <c r="AH169" s="98">
        <f t="shared" si="462"/>
        <v>0</v>
      </c>
      <c r="AI169" s="98">
        <f t="shared" si="462"/>
        <v>0</v>
      </c>
      <c r="AJ169" s="98">
        <f t="shared" si="462"/>
        <v>0</v>
      </c>
      <c r="AK169" s="98">
        <f t="shared" si="462"/>
        <v>0</v>
      </c>
      <c r="AL169" s="98">
        <f t="shared" si="462"/>
        <v>0</v>
      </c>
      <c r="AM169" s="98">
        <f t="shared" si="462"/>
        <v>0</v>
      </c>
      <c r="AN169" s="98">
        <f t="shared" si="462"/>
        <v>0</v>
      </c>
      <c r="AO169" s="98">
        <f t="shared" si="462"/>
        <v>0</v>
      </c>
      <c r="AP169" s="98">
        <f t="shared" ref="AP169:BU169" si="463">IF(ROW()=(COLUMN()+106), "-",+(COUNTIF(G3_1,$H63)*COUNTIF(G3_1,AP$7))+(COUNTIF(G3_2,$H63)*COUNTIF(G3_2,AP$7))+(COUNTIF(G3_3,$H63)*COUNTIF(G3_3,AP$7))+(COUNTIF(G3_4,$H63)*COUNTIF(G3_4,AP$7))+(COUNTIF(G3_5,$H63)*COUNTIF(G3_5,AP$7))+(COUNTIF(G3_6,$H63)*COUNTIF(G3_6,AP$7))+(COUNTIF(G3_7,$H63)*COUNTIF(G3_7,AP$7))+(COUNTIF(G3_8,$H63)*COUNTIF(G3_8,AP$7))+(COUNTIF(G3_9,$H63)*COUNTIF(G3_9,AP$7))+(COUNTIF(G3_10,$H63)*COUNTIF(G3_10,AP$7))+(COUNTIF(G4_1,$H63)*COUNTIF(G4_1,AP$7))+(COUNTIF(G4_2,$H63)*COUNTIF(G4_2,AP$7))+(COUNTIF(G4_3,$H63)*COUNTIF(G4_3,AP$7))+(COUNTIF(G4_4,$H63)*COUNTIF(G4_4,AP$7))+(COUNTIF(G4_5,$H63)*COUNTIF(G4_5,AP$7))+(COUNTIF(G4_6,$H63)*COUNTIF(G4_6,AP$7))+(COUNTIF(G4_7,$H63)*COUNTIF(G4_7,AP$7))+(COUNTIF(G4_8,$H63)*COUNTIF(G4_8,AP$7))+(COUNTIF(G4_9,$H63)*COUNTIF(G4_9,AP$7))+(COUNTIF(G4_10,$H63)*COUNTIF(G4_10,AP$7))+AP287)</f>
        <v>0</v>
      </c>
      <c r="AQ169" s="98">
        <f t="shared" si="463"/>
        <v>0</v>
      </c>
      <c r="AR169" s="98">
        <f t="shared" si="463"/>
        <v>0</v>
      </c>
      <c r="AS169" s="98">
        <f t="shared" si="463"/>
        <v>0</v>
      </c>
      <c r="AT169" s="98">
        <f t="shared" si="463"/>
        <v>0</v>
      </c>
      <c r="AU169" s="98">
        <f t="shared" si="463"/>
        <v>0</v>
      </c>
      <c r="AV169" s="98">
        <f t="shared" si="463"/>
        <v>1</v>
      </c>
      <c r="AW169" s="98">
        <f t="shared" si="463"/>
        <v>0</v>
      </c>
      <c r="AX169" s="98">
        <f t="shared" si="463"/>
        <v>0</v>
      </c>
      <c r="AY169" s="98">
        <f t="shared" si="463"/>
        <v>0</v>
      </c>
      <c r="AZ169" s="98">
        <f t="shared" si="463"/>
        <v>0</v>
      </c>
      <c r="BA169" s="98">
        <f t="shared" si="463"/>
        <v>0</v>
      </c>
      <c r="BB169" s="98">
        <f t="shared" si="463"/>
        <v>0</v>
      </c>
      <c r="BC169" s="98">
        <f t="shared" si="463"/>
        <v>1</v>
      </c>
      <c r="BD169" s="98">
        <f t="shared" si="463"/>
        <v>0</v>
      </c>
      <c r="BE169" s="98">
        <f t="shared" si="463"/>
        <v>0</v>
      </c>
      <c r="BF169" s="98">
        <f t="shared" si="463"/>
        <v>1</v>
      </c>
      <c r="BG169" s="98">
        <f t="shared" si="463"/>
        <v>0</v>
      </c>
      <c r="BH169" s="98">
        <f t="shared" si="463"/>
        <v>0</v>
      </c>
      <c r="BI169" s="98">
        <f t="shared" si="463"/>
        <v>0</v>
      </c>
      <c r="BJ169" s="98">
        <f t="shared" si="463"/>
        <v>2</v>
      </c>
      <c r="BK169" s="98" t="str">
        <f t="shared" si="463"/>
        <v>-</v>
      </c>
      <c r="BL169" s="98">
        <f t="shared" si="463"/>
        <v>0</v>
      </c>
      <c r="BM169" s="98">
        <f t="shared" si="463"/>
        <v>0</v>
      </c>
      <c r="BN169" s="98">
        <f t="shared" si="463"/>
        <v>0</v>
      </c>
      <c r="BO169" s="98">
        <f t="shared" si="463"/>
        <v>0</v>
      </c>
      <c r="BP169" s="98">
        <f t="shared" si="463"/>
        <v>0</v>
      </c>
      <c r="BQ169" s="98">
        <f t="shared" si="463"/>
        <v>0</v>
      </c>
      <c r="BR169" s="98">
        <f t="shared" si="463"/>
        <v>0</v>
      </c>
      <c r="BS169" s="98">
        <f t="shared" si="463"/>
        <v>0</v>
      </c>
      <c r="BT169" s="98">
        <f t="shared" si="463"/>
        <v>0</v>
      </c>
      <c r="BU169" s="98">
        <f t="shared" si="463"/>
        <v>0</v>
      </c>
      <c r="BV169" s="98">
        <f t="shared" ref="BV169:DE169" si="464">IF(ROW()=(COLUMN()+106), "-",+(COUNTIF(G3_1,$H63)*COUNTIF(G3_1,BV$7))+(COUNTIF(G3_2,$H63)*COUNTIF(G3_2,BV$7))+(COUNTIF(G3_3,$H63)*COUNTIF(G3_3,BV$7))+(COUNTIF(G3_4,$H63)*COUNTIF(G3_4,BV$7))+(COUNTIF(G3_5,$H63)*COUNTIF(G3_5,BV$7))+(COUNTIF(G3_6,$H63)*COUNTIF(G3_6,BV$7))+(COUNTIF(G3_7,$H63)*COUNTIF(G3_7,BV$7))+(COUNTIF(G3_8,$H63)*COUNTIF(G3_8,BV$7))+(COUNTIF(G3_9,$H63)*COUNTIF(G3_9,BV$7))+(COUNTIF(G3_10,$H63)*COUNTIF(G3_10,BV$7))+(COUNTIF(G4_1,$H63)*COUNTIF(G4_1,BV$7))+(COUNTIF(G4_2,$H63)*COUNTIF(G4_2,BV$7))+(COUNTIF(G4_3,$H63)*COUNTIF(G4_3,BV$7))+(COUNTIF(G4_4,$H63)*COUNTIF(G4_4,BV$7))+(COUNTIF(G4_5,$H63)*COUNTIF(G4_5,BV$7))+(COUNTIF(G4_6,$H63)*COUNTIF(G4_6,BV$7))+(COUNTIF(G4_7,$H63)*COUNTIF(G4_7,BV$7))+(COUNTIF(G4_8,$H63)*COUNTIF(G4_8,BV$7))+(COUNTIF(G4_9,$H63)*COUNTIF(G4_9,BV$7))+(COUNTIF(G4_10,$H63)*COUNTIF(G4_10,BV$7))+BV287)</f>
        <v>0</v>
      </c>
      <c r="BW169" s="98">
        <f t="shared" si="464"/>
        <v>0</v>
      </c>
      <c r="BX169" s="98">
        <f t="shared" si="464"/>
        <v>0</v>
      </c>
      <c r="BY169" s="98">
        <f t="shared" si="464"/>
        <v>0</v>
      </c>
      <c r="BZ169" s="98">
        <f t="shared" si="464"/>
        <v>0</v>
      </c>
      <c r="CA169" s="98">
        <f t="shared" si="464"/>
        <v>0</v>
      </c>
      <c r="CB169" s="98">
        <f t="shared" si="464"/>
        <v>0</v>
      </c>
      <c r="CC169" s="98">
        <f t="shared" si="464"/>
        <v>0</v>
      </c>
      <c r="CD169" s="98">
        <f t="shared" si="464"/>
        <v>0</v>
      </c>
      <c r="CE169" s="98">
        <f t="shared" si="464"/>
        <v>0</v>
      </c>
      <c r="CF169" s="98">
        <f t="shared" si="464"/>
        <v>0</v>
      </c>
      <c r="CG169" s="98">
        <f t="shared" si="464"/>
        <v>0</v>
      </c>
      <c r="CH169" s="98">
        <f t="shared" si="464"/>
        <v>0</v>
      </c>
      <c r="CI169" s="98">
        <f t="shared" si="464"/>
        <v>0</v>
      </c>
      <c r="CJ169" s="98">
        <f t="shared" si="464"/>
        <v>0</v>
      </c>
      <c r="CK169" s="98">
        <f t="shared" si="464"/>
        <v>0</v>
      </c>
      <c r="CL169" s="98">
        <f t="shared" si="464"/>
        <v>0</v>
      </c>
      <c r="CM169" s="98">
        <f t="shared" si="464"/>
        <v>0</v>
      </c>
      <c r="CN169" s="98">
        <f t="shared" si="464"/>
        <v>0</v>
      </c>
      <c r="CO169" s="98">
        <f t="shared" si="464"/>
        <v>0</v>
      </c>
      <c r="CP169" s="98">
        <f t="shared" si="464"/>
        <v>0</v>
      </c>
      <c r="CQ169" s="98">
        <f t="shared" si="464"/>
        <v>0</v>
      </c>
      <c r="CR169" s="98">
        <f t="shared" si="464"/>
        <v>0</v>
      </c>
      <c r="CS169" s="98">
        <f t="shared" si="464"/>
        <v>0</v>
      </c>
      <c r="CT169" s="98">
        <f t="shared" si="464"/>
        <v>0</v>
      </c>
      <c r="CU169" s="98">
        <f t="shared" si="464"/>
        <v>0</v>
      </c>
      <c r="CV169" s="98">
        <f t="shared" si="464"/>
        <v>0</v>
      </c>
      <c r="CW169" s="98">
        <f t="shared" si="464"/>
        <v>0</v>
      </c>
      <c r="CX169" s="98">
        <f t="shared" si="464"/>
        <v>0</v>
      </c>
      <c r="CY169" s="98">
        <f t="shared" si="464"/>
        <v>0</v>
      </c>
      <c r="CZ169" s="98">
        <f t="shared" si="464"/>
        <v>0</v>
      </c>
      <c r="DA169" s="98">
        <f t="shared" si="464"/>
        <v>0</v>
      </c>
      <c r="DB169" s="98">
        <f t="shared" si="464"/>
        <v>0</v>
      </c>
      <c r="DC169" s="98">
        <f t="shared" si="464"/>
        <v>0</v>
      </c>
      <c r="DD169" s="98">
        <f t="shared" si="464"/>
        <v>0</v>
      </c>
      <c r="DE169" s="98">
        <f t="shared" si="464"/>
        <v>0</v>
      </c>
    </row>
    <row r="170" spans="8:110" ht="15.75">
      <c r="H170" s="64">
        <f>Registration!B65</f>
        <v>55</v>
      </c>
      <c r="I170" s="1" t="str">
        <f>Registration!C65</f>
        <v>Lisa</v>
      </c>
      <c r="J170" s="98">
        <f t="shared" ref="J170:AO170" si="465">IF(ROW()=(COLUMN()+106), "-",+(COUNTIF(G3_1,$H64)*COUNTIF(G3_1,J$7))+(COUNTIF(G3_2,$H64)*COUNTIF(G3_2,J$7))+(COUNTIF(G3_3,$H64)*COUNTIF(G3_3,J$7))+(COUNTIF(G3_4,$H64)*COUNTIF(G3_4,J$7))+(COUNTIF(G3_5,$H64)*COUNTIF(G3_5,J$7))+(COUNTIF(G3_6,$H64)*COUNTIF(G3_6,J$7))+(COUNTIF(G3_7,$H64)*COUNTIF(G3_7,J$7))+(COUNTIF(G3_8,$H64)*COUNTIF(G3_8,J$7))+(COUNTIF(G3_9,$H64)*COUNTIF(G3_9,J$7))+(COUNTIF(G3_10,$H64)*COUNTIF(G3_10,J$7))+(COUNTIF(G4_1,$H64)*COUNTIF(G4_1,J$7))+(COUNTIF(G4_2,$H64)*COUNTIF(G4_2,J$7))+(COUNTIF(G4_3,$H64)*COUNTIF(G4_3,J$7))+(COUNTIF(G4_4,$H64)*COUNTIF(G4_4,J$7))+(COUNTIF(G4_5,$H64)*COUNTIF(G4_5,J$7))+(COUNTIF(G4_6,$H64)*COUNTIF(G4_6,J$7))+(COUNTIF(G4_7,$H64)*COUNTIF(G4_7,J$7))+(COUNTIF(G4_8,$H64)*COUNTIF(G4_8,J$7))+(COUNTIF(G4_9,$H64)*COUNTIF(G4_9,J$7))+(COUNTIF(G4_10,$H64)*COUNTIF(G4_10,J$7))+J288)</f>
        <v>0</v>
      </c>
      <c r="K170" s="98">
        <f t="shared" si="465"/>
        <v>0</v>
      </c>
      <c r="L170" s="98">
        <f t="shared" si="465"/>
        <v>1</v>
      </c>
      <c r="M170" s="98">
        <f t="shared" si="465"/>
        <v>0</v>
      </c>
      <c r="N170" s="98">
        <f t="shared" si="465"/>
        <v>0</v>
      </c>
      <c r="O170" s="98">
        <f t="shared" si="465"/>
        <v>0</v>
      </c>
      <c r="P170" s="98">
        <f t="shared" si="465"/>
        <v>0</v>
      </c>
      <c r="Q170" s="98">
        <f t="shared" si="465"/>
        <v>0</v>
      </c>
      <c r="R170" s="98">
        <f t="shared" si="465"/>
        <v>0</v>
      </c>
      <c r="S170" s="98">
        <f t="shared" si="465"/>
        <v>0</v>
      </c>
      <c r="T170" s="98">
        <f t="shared" si="465"/>
        <v>0</v>
      </c>
      <c r="U170" s="98">
        <f t="shared" si="465"/>
        <v>0</v>
      </c>
      <c r="V170" s="98">
        <f t="shared" si="465"/>
        <v>0</v>
      </c>
      <c r="W170" s="98">
        <f t="shared" si="465"/>
        <v>0</v>
      </c>
      <c r="X170" s="98">
        <f t="shared" si="465"/>
        <v>0</v>
      </c>
      <c r="Y170" s="98">
        <f t="shared" si="465"/>
        <v>0</v>
      </c>
      <c r="Z170" s="98">
        <f t="shared" si="465"/>
        <v>0</v>
      </c>
      <c r="AA170" s="98">
        <f t="shared" si="465"/>
        <v>0</v>
      </c>
      <c r="AB170" s="98">
        <f t="shared" si="465"/>
        <v>0</v>
      </c>
      <c r="AC170" s="98">
        <f t="shared" si="465"/>
        <v>0</v>
      </c>
      <c r="AD170" s="98">
        <f t="shared" si="465"/>
        <v>0</v>
      </c>
      <c r="AE170" s="98">
        <f t="shared" si="465"/>
        <v>0</v>
      </c>
      <c r="AF170" s="98">
        <f t="shared" si="465"/>
        <v>1</v>
      </c>
      <c r="AG170" s="98">
        <f t="shared" si="465"/>
        <v>0</v>
      </c>
      <c r="AH170" s="98">
        <f t="shared" si="465"/>
        <v>0</v>
      </c>
      <c r="AI170" s="98">
        <f t="shared" si="465"/>
        <v>0</v>
      </c>
      <c r="AJ170" s="98">
        <f t="shared" si="465"/>
        <v>0</v>
      </c>
      <c r="AK170" s="98">
        <f t="shared" si="465"/>
        <v>0</v>
      </c>
      <c r="AL170" s="98">
        <f t="shared" si="465"/>
        <v>0</v>
      </c>
      <c r="AM170" s="98">
        <f t="shared" si="465"/>
        <v>0</v>
      </c>
      <c r="AN170" s="98">
        <f t="shared" si="465"/>
        <v>0</v>
      </c>
      <c r="AO170" s="98">
        <f t="shared" si="465"/>
        <v>0</v>
      </c>
      <c r="AP170" s="98">
        <f t="shared" ref="AP170:BU170" si="466">IF(ROW()=(COLUMN()+106), "-",+(COUNTIF(G3_1,$H64)*COUNTIF(G3_1,AP$7))+(COUNTIF(G3_2,$H64)*COUNTIF(G3_2,AP$7))+(COUNTIF(G3_3,$H64)*COUNTIF(G3_3,AP$7))+(COUNTIF(G3_4,$H64)*COUNTIF(G3_4,AP$7))+(COUNTIF(G3_5,$H64)*COUNTIF(G3_5,AP$7))+(COUNTIF(G3_6,$H64)*COUNTIF(G3_6,AP$7))+(COUNTIF(G3_7,$H64)*COUNTIF(G3_7,AP$7))+(COUNTIF(G3_8,$H64)*COUNTIF(G3_8,AP$7))+(COUNTIF(G3_9,$H64)*COUNTIF(G3_9,AP$7))+(COUNTIF(G3_10,$H64)*COUNTIF(G3_10,AP$7))+(COUNTIF(G4_1,$H64)*COUNTIF(G4_1,AP$7))+(COUNTIF(G4_2,$H64)*COUNTIF(G4_2,AP$7))+(COUNTIF(G4_3,$H64)*COUNTIF(G4_3,AP$7))+(COUNTIF(G4_4,$H64)*COUNTIF(G4_4,AP$7))+(COUNTIF(G4_5,$H64)*COUNTIF(G4_5,AP$7))+(COUNTIF(G4_6,$H64)*COUNTIF(G4_6,AP$7))+(COUNTIF(G4_7,$H64)*COUNTIF(G4_7,AP$7))+(COUNTIF(G4_8,$H64)*COUNTIF(G4_8,AP$7))+(COUNTIF(G4_9,$H64)*COUNTIF(G4_9,AP$7))+(COUNTIF(G4_10,$H64)*COUNTIF(G4_10,AP$7))+AP288)</f>
        <v>0</v>
      </c>
      <c r="AQ170" s="98">
        <f t="shared" si="466"/>
        <v>0</v>
      </c>
      <c r="AR170" s="98">
        <f t="shared" si="466"/>
        <v>0</v>
      </c>
      <c r="AS170" s="98">
        <f t="shared" si="466"/>
        <v>0</v>
      </c>
      <c r="AT170" s="98">
        <f t="shared" si="466"/>
        <v>0</v>
      </c>
      <c r="AU170" s="98">
        <f t="shared" si="466"/>
        <v>0</v>
      </c>
      <c r="AV170" s="98">
        <f t="shared" si="466"/>
        <v>0</v>
      </c>
      <c r="AW170" s="98">
        <f t="shared" si="466"/>
        <v>0</v>
      </c>
      <c r="AX170" s="98">
        <f t="shared" si="466"/>
        <v>0</v>
      </c>
      <c r="AY170" s="98">
        <f t="shared" si="466"/>
        <v>0</v>
      </c>
      <c r="AZ170" s="98">
        <f t="shared" si="466"/>
        <v>0</v>
      </c>
      <c r="BA170" s="98">
        <f t="shared" si="466"/>
        <v>0</v>
      </c>
      <c r="BB170" s="98">
        <f t="shared" si="466"/>
        <v>0</v>
      </c>
      <c r="BC170" s="98">
        <f t="shared" si="466"/>
        <v>0</v>
      </c>
      <c r="BD170" s="98">
        <f t="shared" si="466"/>
        <v>0</v>
      </c>
      <c r="BE170" s="98">
        <f t="shared" si="466"/>
        <v>0</v>
      </c>
      <c r="BF170" s="98">
        <f t="shared" si="466"/>
        <v>0</v>
      </c>
      <c r="BG170" s="98">
        <f t="shared" si="466"/>
        <v>0</v>
      </c>
      <c r="BH170" s="98">
        <f t="shared" si="466"/>
        <v>0</v>
      </c>
      <c r="BI170" s="98">
        <f t="shared" si="466"/>
        <v>0</v>
      </c>
      <c r="BJ170" s="98">
        <f t="shared" si="466"/>
        <v>0</v>
      </c>
      <c r="BK170" s="98">
        <f t="shared" si="466"/>
        <v>0</v>
      </c>
      <c r="BL170" s="98" t="str">
        <f t="shared" si="466"/>
        <v>-</v>
      </c>
      <c r="BM170" s="98">
        <f t="shared" si="466"/>
        <v>0</v>
      </c>
      <c r="BN170" s="98">
        <f t="shared" si="466"/>
        <v>0</v>
      </c>
      <c r="BO170" s="98">
        <f t="shared" si="466"/>
        <v>0</v>
      </c>
      <c r="BP170" s="98">
        <f t="shared" si="466"/>
        <v>0</v>
      </c>
      <c r="BQ170" s="98">
        <f t="shared" si="466"/>
        <v>0</v>
      </c>
      <c r="BR170" s="98">
        <f t="shared" si="466"/>
        <v>0</v>
      </c>
      <c r="BS170" s="98">
        <f t="shared" si="466"/>
        <v>0</v>
      </c>
      <c r="BT170" s="98">
        <f t="shared" si="466"/>
        <v>0</v>
      </c>
      <c r="BU170" s="98">
        <f t="shared" si="466"/>
        <v>0</v>
      </c>
      <c r="BV170" s="98">
        <f t="shared" ref="BV170:DE170" si="467">IF(ROW()=(COLUMN()+106), "-",+(COUNTIF(G3_1,$H64)*COUNTIF(G3_1,BV$7))+(COUNTIF(G3_2,$H64)*COUNTIF(G3_2,BV$7))+(COUNTIF(G3_3,$H64)*COUNTIF(G3_3,BV$7))+(COUNTIF(G3_4,$H64)*COUNTIF(G3_4,BV$7))+(COUNTIF(G3_5,$H64)*COUNTIF(G3_5,BV$7))+(COUNTIF(G3_6,$H64)*COUNTIF(G3_6,BV$7))+(COUNTIF(G3_7,$H64)*COUNTIF(G3_7,BV$7))+(COUNTIF(G3_8,$H64)*COUNTIF(G3_8,BV$7))+(COUNTIF(G3_9,$H64)*COUNTIF(G3_9,BV$7))+(COUNTIF(G3_10,$H64)*COUNTIF(G3_10,BV$7))+(COUNTIF(G4_1,$H64)*COUNTIF(G4_1,BV$7))+(COUNTIF(G4_2,$H64)*COUNTIF(G4_2,BV$7))+(COUNTIF(G4_3,$H64)*COUNTIF(G4_3,BV$7))+(COUNTIF(G4_4,$H64)*COUNTIF(G4_4,BV$7))+(COUNTIF(G4_5,$H64)*COUNTIF(G4_5,BV$7))+(COUNTIF(G4_6,$H64)*COUNTIF(G4_6,BV$7))+(COUNTIF(G4_7,$H64)*COUNTIF(G4_7,BV$7))+(COUNTIF(G4_8,$H64)*COUNTIF(G4_8,BV$7))+(COUNTIF(G4_9,$H64)*COUNTIF(G4_9,BV$7))+(COUNTIF(G4_10,$H64)*COUNTIF(G4_10,BV$7))+BV288)</f>
        <v>0</v>
      </c>
      <c r="BW170" s="98">
        <f t="shared" si="467"/>
        <v>0</v>
      </c>
      <c r="BX170" s="98">
        <f t="shared" si="467"/>
        <v>0</v>
      </c>
      <c r="BY170" s="98">
        <f t="shared" si="467"/>
        <v>0</v>
      </c>
      <c r="BZ170" s="98">
        <f t="shared" si="467"/>
        <v>0</v>
      </c>
      <c r="CA170" s="98">
        <f t="shared" si="467"/>
        <v>0</v>
      </c>
      <c r="CB170" s="98">
        <f t="shared" si="467"/>
        <v>0</v>
      </c>
      <c r="CC170" s="98">
        <f t="shared" si="467"/>
        <v>0</v>
      </c>
      <c r="CD170" s="98">
        <f t="shared" si="467"/>
        <v>0</v>
      </c>
      <c r="CE170" s="98">
        <f t="shared" si="467"/>
        <v>0</v>
      </c>
      <c r="CF170" s="98">
        <f t="shared" si="467"/>
        <v>0</v>
      </c>
      <c r="CG170" s="98">
        <f t="shared" si="467"/>
        <v>0</v>
      </c>
      <c r="CH170" s="98">
        <f t="shared" si="467"/>
        <v>0</v>
      </c>
      <c r="CI170" s="98">
        <f t="shared" si="467"/>
        <v>0</v>
      </c>
      <c r="CJ170" s="98">
        <f t="shared" si="467"/>
        <v>0</v>
      </c>
      <c r="CK170" s="98">
        <f t="shared" si="467"/>
        <v>0</v>
      </c>
      <c r="CL170" s="98">
        <f t="shared" si="467"/>
        <v>0</v>
      </c>
      <c r="CM170" s="98">
        <f t="shared" si="467"/>
        <v>0</v>
      </c>
      <c r="CN170" s="98">
        <f t="shared" si="467"/>
        <v>0</v>
      </c>
      <c r="CO170" s="98">
        <f t="shared" si="467"/>
        <v>0</v>
      </c>
      <c r="CP170" s="98">
        <f t="shared" si="467"/>
        <v>0</v>
      </c>
      <c r="CQ170" s="98">
        <f t="shared" si="467"/>
        <v>0</v>
      </c>
      <c r="CR170" s="98">
        <f t="shared" si="467"/>
        <v>0</v>
      </c>
      <c r="CS170" s="98">
        <f t="shared" si="467"/>
        <v>0</v>
      </c>
      <c r="CT170" s="98">
        <f t="shared" si="467"/>
        <v>0</v>
      </c>
      <c r="CU170" s="98">
        <f t="shared" si="467"/>
        <v>0</v>
      </c>
      <c r="CV170" s="98">
        <f t="shared" si="467"/>
        <v>0</v>
      </c>
      <c r="CW170" s="98">
        <f t="shared" si="467"/>
        <v>0</v>
      </c>
      <c r="CX170" s="98">
        <f t="shared" si="467"/>
        <v>0</v>
      </c>
      <c r="CY170" s="98">
        <f t="shared" si="467"/>
        <v>0</v>
      </c>
      <c r="CZ170" s="98">
        <f t="shared" si="467"/>
        <v>0</v>
      </c>
      <c r="DA170" s="98">
        <f t="shared" si="467"/>
        <v>0</v>
      </c>
      <c r="DB170" s="98">
        <f t="shared" si="467"/>
        <v>0</v>
      </c>
      <c r="DC170" s="98">
        <f t="shared" si="467"/>
        <v>0</v>
      </c>
      <c r="DD170" s="98">
        <f t="shared" si="467"/>
        <v>0</v>
      </c>
      <c r="DE170" s="98">
        <f t="shared" si="467"/>
        <v>0</v>
      </c>
    </row>
    <row r="171" spans="8:110" ht="15.75">
      <c r="H171" s="64">
        <f>Registration!B66</f>
        <v>56</v>
      </c>
      <c r="I171" s="1" t="str">
        <f>Registration!C66</f>
        <v>player 56</v>
      </c>
      <c r="J171" s="98">
        <f t="shared" ref="J171:AO171" si="468">IF(ROW()=(COLUMN()+106), "-",+(COUNTIF(G3_1,$H65)*COUNTIF(G3_1,J$7))+(COUNTIF(G3_2,$H65)*COUNTIF(G3_2,J$7))+(COUNTIF(G3_3,$H65)*COUNTIF(G3_3,J$7))+(COUNTIF(G3_4,$H65)*COUNTIF(G3_4,J$7))+(COUNTIF(G3_5,$H65)*COUNTIF(G3_5,J$7))+(COUNTIF(G3_6,$H65)*COUNTIF(G3_6,J$7))+(COUNTIF(G3_7,$H65)*COUNTIF(G3_7,J$7))+(COUNTIF(G3_8,$H65)*COUNTIF(G3_8,J$7))+(COUNTIF(G3_9,$H65)*COUNTIF(G3_9,J$7))+(COUNTIF(G3_10,$H65)*COUNTIF(G3_10,J$7))+(COUNTIF(G4_1,$H65)*COUNTIF(G4_1,J$7))+(COUNTIF(G4_2,$H65)*COUNTIF(G4_2,J$7))+(COUNTIF(G4_3,$H65)*COUNTIF(G4_3,J$7))+(COUNTIF(G4_4,$H65)*COUNTIF(G4_4,J$7))+(COUNTIF(G4_5,$H65)*COUNTIF(G4_5,J$7))+(COUNTIF(G4_6,$H65)*COUNTIF(G4_6,J$7))+(COUNTIF(G4_7,$H65)*COUNTIF(G4_7,J$7))+(COUNTIF(G4_8,$H65)*COUNTIF(G4_8,J$7))+(COUNTIF(G4_9,$H65)*COUNTIF(G4_9,J$7))+(COUNTIF(G4_10,$H65)*COUNTIF(G4_10,J$7))+J289)</f>
        <v>0</v>
      </c>
      <c r="K171" s="98">
        <f t="shared" si="468"/>
        <v>0</v>
      </c>
      <c r="L171" s="98">
        <f t="shared" si="468"/>
        <v>0</v>
      </c>
      <c r="M171" s="98">
        <f t="shared" si="468"/>
        <v>0</v>
      </c>
      <c r="N171" s="98">
        <f t="shared" si="468"/>
        <v>0</v>
      </c>
      <c r="O171" s="98">
        <f t="shared" si="468"/>
        <v>0</v>
      </c>
      <c r="P171" s="98">
        <f t="shared" si="468"/>
        <v>0</v>
      </c>
      <c r="Q171" s="98">
        <f t="shared" si="468"/>
        <v>0</v>
      </c>
      <c r="R171" s="98">
        <f t="shared" si="468"/>
        <v>0</v>
      </c>
      <c r="S171" s="98">
        <f t="shared" si="468"/>
        <v>0</v>
      </c>
      <c r="T171" s="98">
        <f t="shared" si="468"/>
        <v>0</v>
      </c>
      <c r="U171" s="98">
        <f t="shared" si="468"/>
        <v>0</v>
      </c>
      <c r="V171" s="98">
        <f t="shared" si="468"/>
        <v>0</v>
      </c>
      <c r="W171" s="98">
        <f t="shared" si="468"/>
        <v>0</v>
      </c>
      <c r="X171" s="98">
        <f t="shared" si="468"/>
        <v>0</v>
      </c>
      <c r="Y171" s="98">
        <f t="shared" si="468"/>
        <v>0</v>
      </c>
      <c r="Z171" s="98">
        <f t="shared" si="468"/>
        <v>0</v>
      </c>
      <c r="AA171" s="98">
        <f t="shared" si="468"/>
        <v>0</v>
      </c>
      <c r="AB171" s="98">
        <f t="shared" si="468"/>
        <v>0</v>
      </c>
      <c r="AC171" s="98">
        <f t="shared" si="468"/>
        <v>0</v>
      </c>
      <c r="AD171" s="98">
        <f t="shared" si="468"/>
        <v>0</v>
      </c>
      <c r="AE171" s="98">
        <f t="shared" si="468"/>
        <v>0</v>
      </c>
      <c r="AF171" s="98">
        <f t="shared" si="468"/>
        <v>0</v>
      </c>
      <c r="AG171" s="98">
        <f t="shared" si="468"/>
        <v>0</v>
      </c>
      <c r="AH171" s="98">
        <f t="shared" si="468"/>
        <v>0</v>
      </c>
      <c r="AI171" s="98">
        <f t="shared" si="468"/>
        <v>0</v>
      </c>
      <c r="AJ171" s="98">
        <f t="shared" si="468"/>
        <v>0</v>
      </c>
      <c r="AK171" s="98">
        <f t="shared" si="468"/>
        <v>0</v>
      </c>
      <c r="AL171" s="98">
        <f t="shared" si="468"/>
        <v>0</v>
      </c>
      <c r="AM171" s="98">
        <f t="shared" si="468"/>
        <v>0</v>
      </c>
      <c r="AN171" s="98">
        <f t="shared" si="468"/>
        <v>0</v>
      </c>
      <c r="AO171" s="98">
        <f t="shared" si="468"/>
        <v>0</v>
      </c>
      <c r="AP171" s="98">
        <f t="shared" ref="AP171:BU171" si="469">IF(ROW()=(COLUMN()+106), "-",+(COUNTIF(G3_1,$H65)*COUNTIF(G3_1,AP$7))+(COUNTIF(G3_2,$H65)*COUNTIF(G3_2,AP$7))+(COUNTIF(G3_3,$H65)*COUNTIF(G3_3,AP$7))+(COUNTIF(G3_4,$H65)*COUNTIF(G3_4,AP$7))+(COUNTIF(G3_5,$H65)*COUNTIF(G3_5,AP$7))+(COUNTIF(G3_6,$H65)*COUNTIF(G3_6,AP$7))+(COUNTIF(G3_7,$H65)*COUNTIF(G3_7,AP$7))+(COUNTIF(G3_8,$H65)*COUNTIF(G3_8,AP$7))+(COUNTIF(G3_9,$H65)*COUNTIF(G3_9,AP$7))+(COUNTIF(G3_10,$H65)*COUNTIF(G3_10,AP$7))+(COUNTIF(G4_1,$H65)*COUNTIF(G4_1,AP$7))+(COUNTIF(G4_2,$H65)*COUNTIF(G4_2,AP$7))+(COUNTIF(G4_3,$H65)*COUNTIF(G4_3,AP$7))+(COUNTIF(G4_4,$H65)*COUNTIF(G4_4,AP$7))+(COUNTIF(G4_5,$H65)*COUNTIF(G4_5,AP$7))+(COUNTIF(G4_6,$H65)*COUNTIF(G4_6,AP$7))+(COUNTIF(G4_7,$H65)*COUNTIF(G4_7,AP$7))+(COUNTIF(G4_8,$H65)*COUNTIF(G4_8,AP$7))+(COUNTIF(G4_9,$H65)*COUNTIF(G4_9,AP$7))+(COUNTIF(G4_10,$H65)*COUNTIF(G4_10,AP$7))+AP289)</f>
        <v>0</v>
      </c>
      <c r="AQ171" s="98">
        <f t="shared" si="469"/>
        <v>0</v>
      </c>
      <c r="AR171" s="98">
        <f t="shared" si="469"/>
        <v>0</v>
      </c>
      <c r="AS171" s="98">
        <f t="shared" si="469"/>
        <v>0</v>
      </c>
      <c r="AT171" s="98">
        <f t="shared" si="469"/>
        <v>0</v>
      </c>
      <c r="AU171" s="98">
        <f t="shared" si="469"/>
        <v>0</v>
      </c>
      <c r="AV171" s="98">
        <f t="shared" si="469"/>
        <v>0</v>
      </c>
      <c r="AW171" s="98">
        <f t="shared" si="469"/>
        <v>0</v>
      </c>
      <c r="AX171" s="98">
        <f t="shared" si="469"/>
        <v>0</v>
      </c>
      <c r="AY171" s="98">
        <f t="shared" si="469"/>
        <v>0</v>
      </c>
      <c r="AZ171" s="98">
        <f t="shared" si="469"/>
        <v>0</v>
      </c>
      <c r="BA171" s="98">
        <f t="shared" si="469"/>
        <v>0</v>
      </c>
      <c r="BB171" s="98">
        <f t="shared" si="469"/>
        <v>0</v>
      </c>
      <c r="BC171" s="98">
        <f t="shared" si="469"/>
        <v>0</v>
      </c>
      <c r="BD171" s="98">
        <f t="shared" si="469"/>
        <v>0</v>
      </c>
      <c r="BE171" s="98">
        <f t="shared" si="469"/>
        <v>0</v>
      </c>
      <c r="BF171" s="98">
        <f t="shared" si="469"/>
        <v>0</v>
      </c>
      <c r="BG171" s="98">
        <f t="shared" si="469"/>
        <v>0</v>
      </c>
      <c r="BH171" s="98">
        <f t="shared" si="469"/>
        <v>0</v>
      </c>
      <c r="BI171" s="98">
        <f t="shared" si="469"/>
        <v>0</v>
      </c>
      <c r="BJ171" s="98">
        <f t="shared" si="469"/>
        <v>0</v>
      </c>
      <c r="BK171" s="98">
        <f t="shared" si="469"/>
        <v>0</v>
      </c>
      <c r="BL171" s="98">
        <f t="shared" si="469"/>
        <v>0</v>
      </c>
      <c r="BM171" s="98" t="str">
        <f t="shared" si="469"/>
        <v>-</v>
      </c>
      <c r="BN171" s="98">
        <f t="shared" si="469"/>
        <v>0</v>
      </c>
      <c r="BO171" s="98">
        <f t="shared" si="469"/>
        <v>0</v>
      </c>
      <c r="BP171" s="98">
        <f t="shared" si="469"/>
        <v>0</v>
      </c>
      <c r="BQ171" s="98">
        <f t="shared" si="469"/>
        <v>0</v>
      </c>
      <c r="BR171" s="98">
        <f t="shared" si="469"/>
        <v>0</v>
      </c>
      <c r="BS171" s="98">
        <f t="shared" si="469"/>
        <v>0</v>
      </c>
      <c r="BT171" s="98">
        <f t="shared" si="469"/>
        <v>0</v>
      </c>
      <c r="BU171" s="98">
        <f t="shared" si="469"/>
        <v>0</v>
      </c>
      <c r="BV171" s="98">
        <f t="shared" ref="BV171:DE171" si="470">IF(ROW()=(COLUMN()+106), "-",+(COUNTIF(G3_1,$H65)*COUNTIF(G3_1,BV$7))+(COUNTIF(G3_2,$H65)*COUNTIF(G3_2,BV$7))+(COUNTIF(G3_3,$H65)*COUNTIF(G3_3,BV$7))+(COUNTIF(G3_4,$H65)*COUNTIF(G3_4,BV$7))+(COUNTIF(G3_5,$H65)*COUNTIF(G3_5,BV$7))+(COUNTIF(G3_6,$H65)*COUNTIF(G3_6,BV$7))+(COUNTIF(G3_7,$H65)*COUNTIF(G3_7,BV$7))+(COUNTIF(G3_8,$H65)*COUNTIF(G3_8,BV$7))+(COUNTIF(G3_9,$H65)*COUNTIF(G3_9,BV$7))+(COUNTIF(G3_10,$H65)*COUNTIF(G3_10,BV$7))+(COUNTIF(G4_1,$H65)*COUNTIF(G4_1,BV$7))+(COUNTIF(G4_2,$H65)*COUNTIF(G4_2,BV$7))+(COUNTIF(G4_3,$H65)*COUNTIF(G4_3,BV$7))+(COUNTIF(G4_4,$H65)*COUNTIF(G4_4,BV$7))+(COUNTIF(G4_5,$H65)*COUNTIF(G4_5,BV$7))+(COUNTIF(G4_6,$H65)*COUNTIF(G4_6,BV$7))+(COUNTIF(G4_7,$H65)*COUNTIF(G4_7,BV$7))+(COUNTIF(G4_8,$H65)*COUNTIF(G4_8,BV$7))+(COUNTIF(G4_9,$H65)*COUNTIF(G4_9,BV$7))+(COUNTIF(G4_10,$H65)*COUNTIF(G4_10,BV$7))+BV289)</f>
        <v>0</v>
      </c>
      <c r="BW171" s="98">
        <f t="shared" si="470"/>
        <v>0</v>
      </c>
      <c r="BX171" s="98">
        <f t="shared" si="470"/>
        <v>0</v>
      </c>
      <c r="BY171" s="98">
        <f t="shared" si="470"/>
        <v>0</v>
      </c>
      <c r="BZ171" s="98">
        <f t="shared" si="470"/>
        <v>0</v>
      </c>
      <c r="CA171" s="98">
        <f t="shared" si="470"/>
        <v>0</v>
      </c>
      <c r="CB171" s="98">
        <f t="shared" si="470"/>
        <v>0</v>
      </c>
      <c r="CC171" s="98">
        <f t="shared" si="470"/>
        <v>0</v>
      </c>
      <c r="CD171" s="98">
        <f t="shared" si="470"/>
        <v>0</v>
      </c>
      <c r="CE171" s="98">
        <f t="shared" si="470"/>
        <v>0</v>
      </c>
      <c r="CF171" s="98">
        <f t="shared" si="470"/>
        <v>0</v>
      </c>
      <c r="CG171" s="98">
        <f t="shared" si="470"/>
        <v>0</v>
      </c>
      <c r="CH171" s="98">
        <f t="shared" si="470"/>
        <v>0</v>
      </c>
      <c r="CI171" s="98">
        <f t="shared" si="470"/>
        <v>0</v>
      </c>
      <c r="CJ171" s="98">
        <f t="shared" si="470"/>
        <v>0</v>
      </c>
      <c r="CK171" s="98">
        <f t="shared" si="470"/>
        <v>0</v>
      </c>
      <c r="CL171" s="98">
        <f t="shared" si="470"/>
        <v>0</v>
      </c>
      <c r="CM171" s="98">
        <f t="shared" si="470"/>
        <v>0</v>
      </c>
      <c r="CN171" s="98">
        <f t="shared" si="470"/>
        <v>0</v>
      </c>
      <c r="CO171" s="98">
        <f t="shared" si="470"/>
        <v>0</v>
      </c>
      <c r="CP171" s="98">
        <f t="shared" si="470"/>
        <v>0</v>
      </c>
      <c r="CQ171" s="98">
        <f t="shared" si="470"/>
        <v>0</v>
      </c>
      <c r="CR171" s="98">
        <f t="shared" si="470"/>
        <v>0</v>
      </c>
      <c r="CS171" s="98">
        <f t="shared" si="470"/>
        <v>0</v>
      </c>
      <c r="CT171" s="98">
        <f t="shared" si="470"/>
        <v>0</v>
      </c>
      <c r="CU171" s="98">
        <f t="shared" si="470"/>
        <v>0</v>
      </c>
      <c r="CV171" s="98">
        <f t="shared" si="470"/>
        <v>0</v>
      </c>
      <c r="CW171" s="98">
        <f t="shared" si="470"/>
        <v>0</v>
      </c>
      <c r="CX171" s="98">
        <f t="shared" si="470"/>
        <v>0</v>
      </c>
      <c r="CY171" s="98">
        <f t="shared" si="470"/>
        <v>0</v>
      </c>
      <c r="CZ171" s="98">
        <f t="shared" si="470"/>
        <v>0</v>
      </c>
      <c r="DA171" s="98">
        <f t="shared" si="470"/>
        <v>0</v>
      </c>
      <c r="DB171" s="98">
        <f t="shared" si="470"/>
        <v>0</v>
      </c>
      <c r="DC171" s="98">
        <f t="shared" si="470"/>
        <v>0</v>
      </c>
      <c r="DD171" s="98">
        <f t="shared" si="470"/>
        <v>0</v>
      </c>
      <c r="DE171" s="98">
        <f t="shared" si="470"/>
        <v>0</v>
      </c>
    </row>
    <row r="172" spans="8:110" ht="15.75">
      <c r="H172" s="64">
        <f>Registration!B67</f>
        <v>57</v>
      </c>
      <c r="I172" s="1" t="str">
        <f>Registration!C67</f>
        <v>player 57</v>
      </c>
      <c r="J172" s="98">
        <f t="shared" ref="J172:AO172" si="471">IF(ROW()=(COLUMN()+106), "-",+(COUNTIF(G3_1,$H66)*COUNTIF(G3_1,J$7))+(COUNTIF(G3_2,$H66)*COUNTIF(G3_2,J$7))+(COUNTIF(G3_3,$H66)*COUNTIF(G3_3,J$7))+(COUNTIF(G3_4,$H66)*COUNTIF(G3_4,J$7))+(COUNTIF(G3_5,$H66)*COUNTIF(G3_5,J$7))+(COUNTIF(G3_6,$H66)*COUNTIF(G3_6,J$7))+(COUNTIF(G3_7,$H66)*COUNTIF(G3_7,J$7))+(COUNTIF(G3_8,$H66)*COUNTIF(G3_8,J$7))+(COUNTIF(G3_9,$H66)*COUNTIF(G3_9,J$7))+(COUNTIF(G3_10,$H66)*COUNTIF(G3_10,J$7))+(COUNTIF(G4_1,$H66)*COUNTIF(G4_1,J$7))+(COUNTIF(G4_2,$H66)*COUNTIF(G4_2,J$7))+(COUNTIF(G4_3,$H66)*COUNTIF(G4_3,J$7))+(COUNTIF(G4_4,$H66)*COUNTIF(G4_4,J$7))+(COUNTIF(G4_5,$H66)*COUNTIF(G4_5,J$7))+(COUNTIF(G4_6,$H66)*COUNTIF(G4_6,J$7))+(COUNTIF(G4_7,$H66)*COUNTIF(G4_7,J$7))+(COUNTIF(G4_8,$H66)*COUNTIF(G4_8,J$7))+(COUNTIF(G4_9,$H66)*COUNTIF(G4_9,J$7))+(COUNTIF(G4_10,$H66)*COUNTIF(G4_10,J$7))+J290)</f>
        <v>0</v>
      </c>
      <c r="K172" s="98">
        <f t="shared" si="471"/>
        <v>0</v>
      </c>
      <c r="L172" s="98">
        <f t="shared" si="471"/>
        <v>0</v>
      </c>
      <c r="M172" s="98">
        <f t="shared" si="471"/>
        <v>0</v>
      </c>
      <c r="N172" s="98">
        <f t="shared" si="471"/>
        <v>0</v>
      </c>
      <c r="O172" s="98">
        <f t="shared" si="471"/>
        <v>0</v>
      </c>
      <c r="P172" s="98">
        <f t="shared" si="471"/>
        <v>0</v>
      </c>
      <c r="Q172" s="98">
        <f t="shared" si="471"/>
        <v>0</v>
      </c>
      <c r="R172" s="98">
        <f t="shared" si="471"/>
        <v>0</v>
      </c>
      <c r="S172" s="98">
        <f t="shared" si="471"/>
        <v>0</v>
      </c>
      <c r="T172" s="98">
        <f t="shared" si="471"/>
        <v>0</v>
      </c>
      <c r="U172" s="98">
        <f t="shared" si="471"/>
        <v>0</v>
      </c>
      <c r="V172" s="98">
        <f t="shared" si="471"/>
        <v>0</v>
      </c>
      <c r="W172" s="98">
        <f t="shared" si="471"/>
        <v>0</v>
      </c>
      <c r="X172" s="98">
        <f t="shared" si="471"/>
        <v>0</v>
      </c>
      <c r="Y172" s="98">
        <f t="shared" si="471"/>
        <v>0</v>
      </c>
      <c r="Z172" s="98">
        <f t="shared" si="471"/>
        <v>0</v>
      </c>
      <c r="AA172" s="98">
        <f t="shared" si="471"/>
        <v>0</v>
      </c>
      <c r="AB172" s="98">
        <f t="shared" si="471"/>
        <v>0</v>
      </c>
      <c r="AC172" s="98">
        <f t="shared" si="471"/>
        <v>0</v>
      </c>
      <c r="AD172" s="98">
        <f t="shared" si="471"/>
        <v>0</v>
      </c>
      <c r="AE172" s="98">
        <f t="shared" si="471"/>
        <v>0</v>
      </c>
      <c r="AF172" s="98">
        <f t="shared" si="471"/>
        <v>0</v>
      </c>
      <c r="AG172" s="98">
        <f t="shared" si="471"/>
        <v>0</v>
      </c>
      <c r="AH172" s="98">
        <f t="shared" si="471"/>
        <v>0</v>
      </c>
      <c r="AI172" s="98">
        <f t="shared" si="471"/>
        <v>0</v>
      </c>
      <c r="AJ172" s="98">
        <f t="shared" si="471"/>
        <v>0</v>
      </c>
      <c r="AK172" s="98">
        <f t="shared" si="471"/>
        <v>0</v>
      </c>
      <c r="AL172" s="98">
        <f t="shared" si="471"/>
        <v>0</v>
      </c>
      <c r="AM172" s="98">
        <f t="shared" si="471"/>
        <v>0</v>
      </c>
      <c r="AN172" s="98">
        <f t="shared" si="471"/>
        <v>0</v>
      </c>
      <c r="AO172" s="98">
        <f t="shared" si="471"/>
        <v>0</v>
      </c>
      <c r="AP172" s="98">
        <f t="shared" ref="AP172:BU172" si="472">IF(ROW()=(COLUMN()+106), "-",+(COUNTIF(G3_1,$H66)*COUNTIF(G3_1,AP$7))+(COUNTIF(G3_2,$H66)*COUNTIF(G3_2,AP$7))+(COUNTIF(G3_3,$H66)*COUNTIF(G3_3,AP$7))+(COUNTIF(G3_4,$H66)*COUNTIF(G3_4,AP$7))+(COUNTIF(G3_5,$H66)*COUNTIF(G3_5,AP$7))+(COUNTIF(G3_6,$H66)*COUNTIF(G3_6,AP$7))+(COUNTIF(G3_7,$H66)*COUNTIF(G3_7,AP$7))+(COUNTIF(G3_8,$H66)*COUNTIF(G3_8,AP$7))+(COUNTIF(G3_9,$H66)*COUNTIF(G3_9,AP$7))+(COUNTIF(G3_10,$H66)*COUNTIF(G3_10,AP$7))+(COUNTIF(G4_1,$H66)*COUNTIF(G4_1,AP$7))+(COUNTIF(G4_2,$H66)*COUNTIF(G4_2,AP$7))+(COUNTIF(G4_3,$H66)*COUNTIF(G4_3,AP$7))+(COUNTIF(G4_4,$H66)*COUNTIF(G4_4,AP$7))+(COUNTIF(G4_5,$H66)*COUNTIF(G4_5,AP$7))+(COUNTIF(G4_6,$H66)*COUNTIF(G4_6,AP$7))+(COUNTIF(G4_7,$H66)*COUNTIF(G4_7,AP$7))+(COUNTIF(G4_8,$H66)*COUNTIF(G4_8,AP$7))+(COUNTIF(G4_9,$H66)*COUNTIF(G4_9,AP$7))+(COUNTIF(G4_10,$H66)*COUNTIF(G4_10,AP$7))+AP290)</f>
        <v>0</v>
      </c>
      <c r="AQ172" s="98">
        <f t="shared" si="472"/>
        <v>0</v>
      </c>
      <c r="AR172" s="98">
        <f t="shared" si="472"/>
        <v>0</v>
      </c>
      <c r="AS172" s="98">
        <f t="shared" si="472"/>
        <v>0</v>
      </c>
      <c r="AT172" s="98">
        <f t="shared" si="472"/>
        <v>0</v>
      </c>
      <c r="AU172" s="98">
        <f t="shared" si="472"/>
        <v>0</v>
      </c>
      <c r="AV172" s="98">
        <f t="shared" si="472"/>
        <v>0</v>
      </c>
      <c r="AW172" s="98">
        <f t="shared" si="472"/>
        <v>0</v>
      </c>
      <c r="AX172" s="98">
        <f t="shared" si="472"/>
        <v>0</v>
      </c>
      <c r="AY172" s="98">
        <f t="shared" si="472"/>
        <v>0</v>
      </c>
      <c r="AZ172" s="98">
        <f t="shared" si="472"/>
        <v>0</v>
      </c>
      <c r="BA172" s="98">
        <f t="shared" si="472"/>
        <v>0</v>
      </c>
      <c r="BB172" s="98">
        <f t="shared" si="472"/>
        <v>0</v>
      </c>
      <c r="BC172" s="98">
        <f t="shared" si="472"/>
        <v>0</v>
      </c>
      <c r="BD172" s="98">
        <f t="shared" si="472"/>
        <v>0</v>
      </c>
      <c r="BE172" s="98">
        <f t="shared" si="472"/>
        <v>0</v>
      </c>
      <c r="BF172" s="98">
        <f t="shared" si="472"/>
        <v>0</v>
      </c>
      <c r="BG172" s="98">
        <f t="shared" si="472"/>
        <v>0</v>
      </c>
      <c r="BH172" s="98">
        <f t="shared" si="472"/>
        <v>0</v>
      </c>
      <c r="BI172" s="98">
        <f t="shared" si="472"/>
        <v>0</v>
      </c>
      <c r="BJ172" s="98">
        <f t="shared" si="472"/>
        <v>0</v>
      </c>
      <c r="BK172" s="98">
        <f t="shared" si="472"/>
        <v>0</v>
      </c>
      <c r="BL172" s="98">
        <f t="shared" si="472"/>
        <v>0</v>
      </c>
      <c r="BM172" s="98">
        <f t="shared" si="472"/>
        <v>0</v>
      </c>
      <c r="BN172" s="98" t="str">
        <f t="shared" si="472"/>
        <v>-</v>
      </c>
      <c r="BO172" s="98">
        <f t="shared" si="472"/>
        <v>0</v>
      </c>
      <c r="BP172" s="98">
        <f t="shared" si="472"/>
        <v>0</v>
      </c>
      <c r="BQ172" s="98">
        <f t="shared" si="472"/>
        <v>0</v>
      </c>
      <c r="BR172" s="98">
        <f t="shared" si="472"/>
        <v>0</v>
      </c>
      <c r="BS172" s="98">
        <f t="shared" si="472"/>
        <v>0</v>
      </c>
      <c r="BT172" s="98">
        <f t="shared" si="472"/>
        <v>0</v>
      </c>
      <c r="BU172" s="98">
        <f t="shared" si="472"/>
        <v>0</v>
      </c>
      <c r="BV172" s="98">
        <f t="shared" ref="BV172:DE172" si="473">IF(ROW()=(COLUMN()+106), "-",+(COUNTIF(G3_1,$H66)*COUNTIF(G3_1,BV$7))+(COUNTIF(G3_2,$H66)*COUNTIF(G3_2,BV$7))+(COUNTIF(G3_3,$H66)*COUNTIF(G3_3,BV$7))+(COUNTIF(G3_4,$H66)*COUNTIF(G3_4,BV$7))+(COUNTIF(G3_5,$H66)*COUNTIF(G3_5,BV$7))+(COUNTIF(G3_6,$H66)*COUNTIF(G3_6,BV$7))+(COUNTIF(G3_7,$H66)*COUNTIF(G3_7,BV$7))+(COUNTIF(G3_8,$H66)*COUNTIF(G3_8,BV$7))+(COUNTIF(G3_9,$H66)*COUNTIF(G3_9,BV$7))+(COUNTIF(G3_10,$H66)*COUNTIF(G3_10,BV$7))+(COUNTIF(G4_1,$H66)*COUNTIF(G4_1,BV$7))+(COUNTIF(G4_2,$H66)*COUNTIF(G4_2,BV$7))+(COUNTIF(G4_3,$H66)*COUNTIF(G4_3,BV$7))+(COUNTIF(G4_4,$H66)*COUNTIF(G4_4,BV$7))+(COUNTIF(G4_5,$H66)*COUNTIF(G4_5,BV$7))+(COUNTIF(G4_6,$H66)*COUNTIF(G4_6,BV$7))+(COUNTIF(G4_7,$H66)*COUNTIF(G4_7,BV$7))+(COUNTIF(G4_8,$H66)*COUNTIF(G4_8,BV$7))+(COUNTIF(G4_9,$H66)*COUNTIF(G4_9,BV$7))+(COUNTIF(G4_10,$H66)*COUNTIF(G4_10,BV$7))+BV290)</f>
        <v>0</v>
      </c>
      <c r="BW172" s="98">
        <f t="shared" si="473"/>
        <v>0</v>
      </c>
      <c r="BX172" s="98">
        <f t="shared" si="473"/>
        <v>0</v>
      </c>
      <c r="BY172" s="98">
        <f t="shared" si="473"/>
        <v>0</v>
      </c>
      <c r="BZ172" s="98">
        <f t="shared" si="473"/>
        <v>0</v>
      </c>
      <c r="CA172" s="98">
        <f t="shared" si="473"/>
        <v>0</v>
      </c>
      <c r="CB172" s="98">
        <f t="shared" si="473"/>
        <v>0</v>
      </c>
      <c r="CC172" s="98">
        <f t="shared" si="473"/>
        <v>0</v>
      </c>
      <c r="CD172" s="98">
        <f t="shared" si="473"/>
        <v>0</v>
      </c>
      <c r="CE172" s="98">
        <f t="shared" si="473"/>
        <v>0</v>
      </c>
      <c r="CF172" s="98">
        <f t="shared" si="473"/>
        <v>0</v>
      </c>
      <c r="CG172" s="98">
        <f t="shared" si="473"/>
        <v>0</v>
      </c>
      <c r="CH172" s="98">
        <f t="shared" si="473"/>
        <v>0</v>
      </c>
      <c r="CI172" s="98">
        <f t="shared" si="473"/>
        <v>0</v>
      </c>
      <c r="CJ172" s="98">
        <f t="shared" si="473"/>
        <v>0</v>
      </c>
      <c r="CK172" s="98">
        <f t="shared" si="473"/>
        <v>0</v>
      </c>
      <c r="CL172" s="98">
        <f t="shared" si="473"/>
        <v>0</v>
      </c>
      <c r="CM172" s="98">
        <f t="shared" si="473"/>
        <v>0</v>
      </c>
      <c r="CN172" s="98">
        <f t="shared" si="473"/>
        <v>0</v>
      </c>
      <c r="CO172" s="98">
        <f t="shared" si="473"/>
        <v>0</v>
      </c>
      <c r="CP172" s="98">
        <f t="shared" si="473"/>
        <v>0</v>
      </c>
      <c r="CQ172" s="98">
        <f t="shared" si="473"/>
        <v>0</v>
      </c>
      <c r="CR172" s="98">
        <f t="shared" si="473"/>
        <v>0</v>
      </c>
      <c r="CS172" s="98">
        <f t="shared" si="473"/>
        <v>0</v>
      </c>
      <c r="CT172" s="98">
        <f t="shared" si="473"/>
        <v>0</v>
      </c>
      <c r="CU172" s="98">
        <f t="shared" si="473"/>
        <v>0</v>
      </c>
      <c r="CV172" s="98">
        <f t="shared" si="473"/>
        <v>0</v>
      </c>
      <c r="CW172" s="98">
        <f t="shared" si="473"/>
        <v>0</v>
      </c>
      <c r="CX172" s="98">
        <f t="shared" si="473"/>
        <v>0</v>
      </c>
      <c r="CY172" s="98">
        <f t="shared" si="473"/>
        <v>0</v>
      </c>
      <c r="CZ172" s="98">
        <f t="shared" si="473"/>
        <v>0</v>
      </c>
      <c r="DA172" s="98">
        <f t="shared" si="473"/>
        <v>0</v>
      </c>
      <c r="DB172" s="98">
        <f t="shared" si="473"/>
        <v>0</v>
      </c>
      <c r="DC172" s="98">
        <f t="shared" si="473"/>
        <v>0</v>
      </c>
      <c r="DD172" s="98">
        <f t="shared" si="473"/>
        <v>0</v>
      </c>
      <c r="DE172" s="98">
        <f t="shared" si="473"/>
        <v>0</v>
      </c>
    </row>
    <row r="173" spans="8:110" ht="15.75">
      <c r="H173" s="64">
        <f>Registration!B68</f>
        <v>58</v>
      </c>
      <c r="I173" s="1" t="str">
        <f>Registration!C68</f>
        <v>player 58</v>
      </c>
      <c r="J173" s="98">
        <f t="shared" ref="J173:AO173" si="474">IF(ROW()=(COLUMN()+106), "-",+(COUNTIF(G3_1,$H67)*COUNTIF(G3_1,J$7))+(COUNTIF(G3_2,$H67)*COUNTIF(G3_2,J$7))+(COUNTIF(G3_3,$H67)*COUNTIF(G3_3,J$7))+(COUNTIF(G3_4,$H67)*COUNTIF(G3_4,J$7))+(COUNTIF(G3_5,$H67)*COUNTIF(G3_5,J$7))+(COUNTIF(G3_6,$H67)*COUNTIF(G3_6,J$7))+(COUNTIF(G3_7,$H67)*COUNTIF(G3_7,J$7))+(COUNTIF(G3_8,$H67)*COUNTIF(G3_8,J$7))+(COUNTIF(G3_9,$H67)*COUNTIF(G3_9,J$7))+(COUNTIF(G3_10,$H67)*COUNTIF(G3_10,J$7))+(COUNTIF(G4_1,$H67)*COUNTIF(G4_1,J$7))+(COUNTIF(G4_2,$H67)*COUNTIF(G4_2,J$7))+(COUNTIF(G4_3,$H67)*COUNTIF(G4_3,J$7))+(COUNTIF(G4_4,$H67)*COUNTIF(G4_4,J$7))+(COUNTIF(G4_5,$H67)*COUNTIF(G4_5,J$7))+(COUNTIF(G4_6,$H67)*COUNTIF(G4_6,J$7))+(COUNTIF(G4_7,$H67)*COUNTIF(G4_7,J$7))+(COUNTIF(G4_8,$H67)*COUNTIF(G4_8,J$7))+(COUNTIF(G4_9,$H67)*COUNTIF(G4_9,J$7))+(COUNTIF(G4_10,$H67)*COUNTIF(G4_10,J$7))+J291)</f>
        <v>0</v>
      </c>
      <c r="K173" s="98">
        <f t="shared" si="474"/>
        <v>0</v>
      </c>
      <c r="L173" s="98">
        <f t="shared" si="474"/>
        <v>0</v>
      </c>
      <c r="M173" s="98">
        <f t="shared" si="474"/>
        <v>0</v>
      </c>
      <c r="N173" s="98">
        <f t="shared" si="474"/>
        <v>0</v>
      </c>
      <c r="O173" s="98">
        <f t="shared" si="474"/>
        <v>0</v>
      </c>
      <c r="P173" s="98">
        <f t="shared" si="474"/>
        <v>0</v>
      </c>
      <c r="Q173" s="98">
        <f t="shared" si="474"/>
        <v>0</v>
      </c>
      <c r="R173" s="98">
        <f t="shared" si="474"/>
        <v>0</v>
      </c>
      <c r="S173" s="98">
        <f t="shared" si="474"/>
        <v>0</v>
      </c>
      <c r="T173" s="98">
        <f t="shared" si="474"/>
        <v>0</v>
      </c>
      <c r="U173" s="98">
        <f t="shared" si="474"/>
        <v>0</v>
      </c>
      <c r="V173" s="98">
        <f t="shared" si="474"/>
        <v>0</v>
      </c>
      <c r="W173" s="98">
        <f t="shared" si="474"/>
        <v>0</v>
      </c>
      <c r="X173" s="98">
        <f t="shared" si="474"/>
        <v>0</v>
      </c>
      <c r="Y173" s="98">
        <f t="shared" si="474"/>
        <v>0</v>
      </c>
      <c r="Z173" s="98">
        <f t="shared" si="474"/>
        <v>0</v>
      </c>
      <c r="AA173" s="98">
        <f t="shared" si="474"/>
        <v>0</v>
      </c>
      <c r="AB173" s="98">
        <f t="shared" si="474"/>
        <v>0</v>
      </c>
      <c r="AC173" s="98">
        <f t="shared" si="474"/>
        <v>0</v>
      </c>
      <c r="AD173" s="98">
        <f t="shared" si="474"/>
        <v>0</v>
      </c>
      <c r="AE173" s="98">
        <f t="shared" si="474"/>
        <v>0</v>
      </c>
      <c r="AF173" s="98">
        <f t="shared" si="474"/>
        <v>0</v>
      </c>
      <c r="AG173" s="98">
        <f t="shared" si="474"/>
        <v>0</v>
      </c>
      <c r="AH173" s="98">
        <f t="shared" si="474"/>
        <v>0</v>
      </c>
      <c r="AI173" s="98">
        <f t="shared" si="474"/>
        <v>0</v>
      </c>
      <c r="AJ173" s="98">
        <f t="shared" si="474"/>
        <v>0</v>
      </c>
      <c r="AK173" s="98">
        <f t="shared" si="474"/>
        <v>0</v>
      </c>
      <c r="AL173" s="98">
        <f t="shared" si="474"/>
        <v>0</v>
      </c>
      <c r="AM173" s="98">
        <f t="shared" si="474"/>
        <v>0</v>
      </c>
      <c r="AN173" s="98">
        <f t="shared" si="474"/>
        <v>0</v>
      </c>
      <c r="AO173" s="98">
        <f t="shared" si="474"/>
        <v>0</v>
      </c>
      <c r="AP173" s="98">
        <f t="shared" ref="AP173:BU173" si="475">IF(ROW()=(COLUMN()+106), "-",+(COUNTIF(G3_1,$H67)*COUNTIF(G3_1,AP$7))+(COUNTIF(G3_2,$H67)*COUNTIF(G3_2,AP$7))+(COUNTIF(G3_3,$H67)*COUNTIF(G3_3,AP$7))+(COUNTIF(G3_4,$H67)*COUNTIF(G3_4,AP$7))+(COUNTIF(G3_5,$H67)*COUNTIF(G3_5,AP$7))+(COUNTIF(G3_6,$H67)*COUNTIF(G3_6,AP$7))+(COUNTIF(G3_7,$H67)*COUNTIF(G3_7,AP$7))+(COUNTIF(G3_8,$H67)*COUNTIF(G3_8,AP$7))+(COUNTIF(G3_9,$H67)*COUNTIF(G3_9,AP$7))+(COUNTIF(G3_10,$H67)*COUNTIF(G3_10,AP$7))+(COUNTIF(G4_1,$H67)*COUNTIF(G4_1,AP$7))+(COUNTIF(G4_2,$H67)*COUNTIF(G4_2,AP$7))+(COUNTIF(G4_3,$H67)*COUNTIF(G4_3,AP$7))+(COUNTIF(G4_4,$H67)*COUNTIF(G4_4,AP$7))+(COUNTIF(G4_5,$H67)*COUNTIF(G4_5,AP$7))+(COUNTIF(G4_6,$H67)*COUNTIF(G4_6,AP$7))+(COUNTIF(G4_7,$H67)*COUNTIF(G4_7,AP$7))+(COUNTIF(G4_8,$H67)*COUNTIF(G4_8,AP$7))+(COUNTIF(G4_9,$H67)*COUNTIF(G4_9,AP$7))+(COUNTIF(G4_10,$H67)*COUNTIF(G4_10,AP$7))+AP291)</f>
        <v>0</v>
      </c>
      <c r="AQ173" s="98">
        <f t="shared" si="475"/>
        <v>0</v>
      </c>
      <c r="AR173" s="98">
        <f t="shared" si="475"/>
        <v>0</v>
      </c>
      <c r="AS173" s="98">
        <f t="shared" si="475"/>
        <v>0</v>
      </c>
      <c r="AT173" s="98">
        <f t="shared" si="475"/>
        <v>0</v>
      </c>
      <c r="AU173" s="98">
        <f t="shared" si="475"/>
        <v>0</v>
      </c>
      <c r="AV173" s="98">
        <f t="shared" si="475"/>
        <v>0</v>
      </c>
      <c r="AW173" s="98">
        <f t="shared" si="475"/>
        <v>0</v>
      </c>
      <c r="AX173" s="98">
        <f t="shared" si="475"/>
        <v>0</v>
      </c>
      <c r="AY173" s="98">
        <f t="shared" si="475"/>
        <v>0</v>
      </c>
      <c r="AZ173" s="98">
        <f t="shared" si="475"/>
        <v>0</v>
      </c>
      <c r="BA173" s="98">
        <f t="shared" si="475"/>
        <v>0</v>
      </c>
      <c r="BB173" s="98">
        <f t="shared" si="475"/>
        <v>0</v>
      </c>
      <c r="BC173" s="98">
        <f t="shared" si="475"/>
        <v>0</v>
      </c>
      <c r="BD173" s="98">
        <f t="shared" si="475"/>
        <v>0</v>
      </c>
      <c r="BE173" s="98">
        <f t="shared" si="475"/>
        <v>0</v>
      </c>
      <c r="BF173" s="98">
        <f t="shared" si="475"/>
        <v>0</v>
      </c>
      <c r="BG173" s="98">
        <f t="shared" si="475"/>
        <v>0</v>
      </c>
      <c r="BH173" s="98">
        <f t="shared" si="475"/>
        <v>0</v>
      </c>
      <c r="BI173" s="98">
        <f t="shared" si="475"/>
        <v>0</v>
      </c>
      <c r="BJ173" s="98">
        <f t="shared" si="475"/>
        <v>0</v>
      </c>
      <c r="BK173" s="98">
        <f t="shared" si="475"/>
        <v>0</v>
      </c>
      <c r="BL173" s="98">
        <f t="shared" si="475"/>
        <v>0</v>
      </c>
      <c r="BM173" s="98">
        <f t="shared" si="475"/>
        <v>0</v>
      </c>
      <c r="BN173" s="98">
        <f t="shared" si="475"/>
        <v>0</v>
      </c>
      <c r="BO173" s="98" t="str">
        <f t="shared" si="475"/>
        <v>-</v>
      </c>
      <c r="BP173" s="98">
        <f t="shared" si="475"/>
        <v>0</v>
      </c>
      <c r="BQ173" s="98">
        <f t="shared" si="475"/>
        <v>0</v>
      </c>
      <c r="BR173" s="98">
        <f t="shared" si="475"/>
        <v>0</v>
      </c>
      <c r="BS173" s="98">
        <f t="shared" si="475"/>
        <v>0</v>
      </c>
      <c r="BT173" s="98">
        <f t="shared" si="475"/>
        <v>0</v>
      </c>
      <c r="BU173" s="98">
        <f t="shared" si="475"/>
        <v>0</v>
      </c>
      <c r="BV173" s="98">
        <f t="shared" ref="BV173:DE173" si="476">IF(ROW()=(COLUMN()+106), "-",+(COUNTIF(G3_1,$H67)*COUNTIF(G3_1,BV$7))+(COUNTIF(G3_2,$H67)*COUNTIF(G3_2,BV$7))+(COUNTIF(G3_3,$H67)*COUNTIF(G3_3,BV$7))+(COUNTIF(G3_4,$H67)*COUNTIF(G3_4,BV$7))+(COUNTIF(G3_5,$H67)*COUNTIF(G3_5,BV$7))+(COUNTIF(G3_6,$H67)*COUNTIF(G3_6,BV$7))+(COUNTIF(G3_7,$H67)*COUNTIF(G3_7,BV$7))+(COUNTIF(G3_8,$H67)*COUNTIF(G3_8,BV$7))+(COUNTIF(G3_9,$H67)*COUNTIF(G3_9,BV$7))+(COUNTIF(G3_10,$H67)*COUNTIF(G3_10,BV$7))+(COUNTIF(G4_1,$H67)*COUNTIF(G4_1,BV$7))+(COUNTIF(G4_2,$H67)*COUNTIF(G4_2,BV$7))+(COUNTIF(G4_3,$H67)*COUNTIF(G4_3,BV$7))+(COUNTIF(G4_4,$H67)*COUNTIF(G4_4,BV$7))+(COUNTIF(G4_5,$H67)*COUNTIF(G4_5,BV$7))+(COUNTIF(G4_6,$H67)*COUNTIF(G4_6,BV$7))+(COUNTIF(G4_7,$H67)*COUNTIF(G4_7,BV$7))+(COUNTIF(G4_8,$H67)*COUNTIF(G4_8,BV$7))+(COUNTIF(G4_9,$H67)*COUNTIF(G4_9,BV$7))+(COUNTIF(G4_10,$H67)*COUNTIF(G4_10,BV$7))+BV291)</f>
        <v>0</v>
      </c>
      <c r="BW173" s="98">
        <f t="shared" si="476"/>
        <v>0</v>
      </c>
      <c r="BX173" s="98">
        <f t="shared" si="476"/>
        <v>0</v>
      </c>
      <c r="BY173" s="98">
        <f t="shared" si="476"/>
        <v>0</v>
      </c>
      <c r="BZ173" s="98">
        <f t="shared" si="476"/>
        <v>0</v>
      </c>
      <c r="CA173" s="98">
        <f t="shared" si="476"/>
        <v>0</v>
      </c>
      <c r="CB173" s="98">
        <f t="shared" si="476"/>
        <v>0</v>
      </c>
      <c r="CC173" s="98">
        <f t="shared" si="476"/>
        <v>0</v>
      </c>
      <c r="CD173" s="98">
        <f t="shared" si="476"/>
        <v>0</v>
      </c>
      <c r="CE173" s="98">
        <f t="shared" si="476"/>
        <v>0</v>
      </c>
      <c r="CF173" s="98">
        <f t="shared" si="476"/>
        <v>0</v>
      </c>
      <c r="CG173" s="98">
        <f t="shared" si="476"/>
        <v>0</v>
      </c>
      <c r="CH173" s="98">
        <f t="shared" si="476"/>
        <v>0</v>
      </c>
      <c r="CI173" s="98">
        <f t="shared" si="476"/>
        <v>0</v>
      </c>
      <c r="CJ173" s="98">
        <f t="shared" si="476"/>
        <v>0</v>
      </c>
      <c r="CK173" s="98">
        <f t="shared" si="476"/>
        <v>0</v>
      </c>
      <c r="CL173" s="98">
        <f t="shared" si="476"/>
        <v>0</v>
      </c>
      <c r="CM173" s="98">
        <f t="shared" si="476"/>
        <v>0</v>
      </c>
      <c r="CN173" s="98">
        <f t="shared" si="476"/>
        <v>0</v>
      </c>
      <c r="CO173" s="98">
        <f t="shared" si="476"/>
        <v>0</v>
      </c>
      <c r="CP173" s="98">
        <f t="shared" si="476"/>
        <v>0</v>
      </c>
      <c r="CQ173" s="98">
        <f t="shared" si="476"/>
        <v>0</v>
      </c>
      <c r="CR173" s="98">
        <f t="shared" si="476"/>
        <v>0</v>
      </c>
      <c r="CS173" s="98">
        <f t="shared" si="476"/>
        <v>0</v>
      </c>
      <c r="CT173" s="98">
        <f t="shared" si="476"/>
        <v>0</v>
      </c>
      <c r="CU173" s="98">
        <f t="shared" si="476"/>
        <v>0</v>
      </c>
      <c r="CV173" s="98">
        <f t="shared" si="476"/>
        <v>0</v>
      </c>
      <c r="CW173" s="98">
        <f t="shared" si="476"/>
        <v>0</v>
      </c>
      <c r="CX173" s="98">
        <f t="shared" si="476"/>
        <v>0</v>
      </c>
      <c r="CY173" s="98">
        <f t="shared" si="476"/>
        <v>0</v>
      </c>
      <c r="CZ173" s="98">
        <f t="shared" si="476"/>
        <v>0</v>
      </c>
      <c r="DA173" s="98">
        <f t="shared" si="476"/>
        <v>0</v>
      </c>
      <c r="DB173" s="98">
        <f t="shared" si="476"/>
        <v>0</v>
      </c>
      <c r="DC173" s="98">
        <f t="shared" si="476"/>
        <v>0</v>
      </c>
      <c r="DD173" s="98">
        <f t="shared" si="476"/>
        <v>0</v>
      </c>
      <c r="DE173" s="98">
        <f t="shared" si="476"/>
        <v>0</v>
      </c>
    </row>
    <row r="174" spans="8:110" ht="15.75">
      <c r="H174" s="64">
        <f>Registration!B69</f>
        <v>59</v>
      </c>
      <c r="I174" s="1" t="str">
        <f>Registration!C69</f>
        <v>player 59</v>
      </c>
      <c r="J174" s="98">
        <f t="shared" ref="J174:AO174" si="477">IF(ROW()=(COLUMN()+106), "-",+(COUNTIF(G3_1,$H68)*COUNTIF(G3_1,J$7))+(COUNTIF(G3_2,$H68)*COUNTIF(G3_2,J$7))+(COUNTIF(G3_3,$H68)*COUNTIF(G3_3,J$7))+(COUNTIF(G3_4,$H68)*COUNTIF(G3_4,J$7))+(COUNTIF(G3_5,$H68)*COUNTIF(G3_5,J$7))+(COUNTIF(G3_6,$H68)*COUNTIF(G3_6,J$7))+(COUNTIF(G3_7,$H68)*COUNTIF(G3_7,J$7))+(COUNTIF(G3_8,$H68)*COUNTIF(G3_8,J$7))+(COUNTIF(G3_9,$H68)*COUNTIF(G3_9,J$7))+(COUNTIF(G3_10,$H68)*COUNTIF(G3_10,J$7))+(COUNTIF(G4_1,$H68)*COUNTIF(G4_1,J$7))+(COUNTIF(G4_2,$H68)*COUNTIF(G4_2,J$7))+(COUNTIF(G4_3,$H68)*COUNTIF(G4_3,J$7))+(COUNTIF(G4_4,$H68)*COUNTIF(G4_4,J$7))+(COUNTIF(G4_5,$H68)*COUNTIF(G4_5,J$7))+(COUNTIF(G4_6,$H68)*COUNTIF(G4_6,J$7))+(COUNTIF(G4_7,$H68)*COUNTIF(G4_7,J$7))+(COUNTIF(G4_8,$H68)*COUNTIF(G4_8,J$7))+(COUNTIF(G4_9,$H68)*COUNTIF(G4_9,J$7))+(COUNTIF(G4_10,$H68)*COUNTIF(G4_10,J$7))+J292)</f>
        <v>0</v>
      </c>
      <c r="K174" s="98">
        <f t="shared" si="477"/>
        <v>0</v>
      </c>
      <c r="L174" s="98">
        <f t="shared" si="477"/>
        <v>0</v>
      </c>
      <c r="M174" s="98">
        <f t="shared" si="477"/>
        <v>0</v>
      </c>
      <c r="N174" s="98">
        <f t="shared" si="477"/>
        <v>0</v>
      </c>
      <c r="O174" s="98">
        <f t="shared" si="477"/>
        <v>0</v>
      </c>
      <c r="P174" s="98">
        <f t="shared" si="477"/>
        <v>0</v>
      </c>
      <c r="Q174" s="98">
        <f t="shared" si="477"/>
        <v>0</v>
      </c>
      <c r="R174" s="98">
        <f t="shared" si="477"/>
        <v>0</v>
      </c>
      <c r="S174" s="98">
        <f t="shared" si="477"/>
        <v>0</v>
      </c>
      <c r="T174" s="98">
        <f t="shared" si="477"/>
        <v>0</v>
      </c>
      <c r="U174" s="98">
        <f t="shared" si="477"/>
        <v>0</v>
      </c>
      <c r="V174" s="98">
        <f t="shared" si="477"/>
        <v>0</v>
      </c>
      <c r="W174" s="98">
        <f t="shared" si="477"/>
        <v>0</v>
      </c>
      <c r="X174" s="98">
        <f t="shared" si="477"/>
        <v>0</v>
      </c>
      <c r="Y174" s="98">
        <f t="shared" si="477"/>
        <v>0</v>
      </c>
      <c r="Z174" s="98">
        <f t="shared" si="477"/>
        <v>0</v>
      </c>
      <c r="AA174" s="98">
        <f t="shared" si="477"/>
        <v>0</v>
      </c>
      <c r="AB174" s="98">
        <f t="shared" si="477"/>
        <v>0</v>
      </c>
      <c r="AC174" s="98">
        <f t="shared" si="477"/>
        <v>0</v>
      </c>
      <c r="AD174" s="98">
        <f t="shared" si="477"/>
        <v>0</v>
      </c>
      <c r="AE174" s="98">
        <f t="shared" si="477"/>
        <v>0</v>
      </c>
      <c r="AF174" s="98">
        <f t="shared" si="477"/>
        <v>0</v>
      </c>
      <c r="AG174" s="98">
        <f t="shared" si="477"/>
        <v>0</v>
      </c>
      <c r="AH174" s="98">
        <f t="shared" si="477"/>
        <v>0</v>
      </c>
      <c r="AI174" s="98">
        <f t="shared" si="477"/>
        <v>0</v>
      </c>
      <c r="AJ174" s="98">
        <f t="shared" si="477"/>
        <v>0</v>
      </c>
      <c r="AK174" s="98">
        <f t="shared" si="477"/>
        <v>0</v>
      </c>
      <c r="AL174" s="98">
        <f t="shared" si="477"/>
        <v>0</v>
      </c>
      <c r="AM174" s="98">
        <f t="shared" si="477"/>
        <v>0</v>
      </c>
      <c r="AN174" s="98">
        <f t="shared" si="477"/>
        <v>0</v>
      </c>
      <c r="AO174" s="98">
        <f t="shared" si="477"/>
        <v>0</v>
      </c>
      <c r="AP174" s="98">
        <f t="shared" ref="AP174:BU174" si="478">IF(ROW()=(COLUMN()+106), "-",+(COUNTIF(G3_1,$H68)*COUNTIF(G3_1,AP$7))+(COUNTIF(G3_2,$H68)*COUNTIF(G3_2,AP$7))+(COUNTIF(G3_3,$H68)*COUNTIF(G3_3,AP$7))+(COUNTIF(G3_4,$H68)*COUNTIF(G3_4,AP$7))+(COUNTIF(G3_5,$H68)*COUNTIF(G3_5,AP$7))+(COUNTIF(G3_6,$H68)*COUNTIF(G3_6,AP$7))+(COUNTIF(G3_7,$H68)*COUNTIF(G3_7,AP$7))+(COUNTIF(G3_8,$H68)*COUNTIF(G3_8,AP$7))+(COUNTIF(G3_9,$H68)*COUNTIF(G3_9,AP$7))+(COUNTIF(G3_10,$H68)*COUNTIF(G3_10,AP$7))+(COUNTIF(G4_1,$H68)*COUNTIF(G4_1,AP$7))+(COUNTIF(G4_2,$H68)*COUNTIF(G4_2,AP$7))+(COUNTIF(G4_3,$H68)*COUNTIF(G4_3,AP$7))+(COUNTIF(G4_4,$H68)*COUNTIF(G4_4,AP$7))+(COUNTIF(G4_5,$H68)*COUNTIF(G4_5,AP$7))+(COUNTIF(G4_6,$H68)*COUNTIF(G4_6,AP$7))+(COUNTIF(G4_7,$H68)*COUNTIF(G4_7,AP$7))+(COUNTIF(G4_8,$H68)*COUNTIF(G4_8,AP$7))+(COUNTIF(G4_9,$H68)*COUNTIF(G4_9,AP$7))+(COUNTIF(G4_10,$H68)*COUNTIF(G4_10,AP$7))+AP292)</f>
        <v>0</v>
      </c>
      <c r="AQ174" s="98">
        <f t="shared" si="478"/>
        <v>0</v>
      </c>
      <c r="AR174" s="98">
        <f t="shared" si="478"/>
        <v>0</v>
      </c>
      <c r="AS174" s="98">
        <f t="shared" si="478"/>
        <v>0</v>
      </c>
      <c r="AT174" s="98">
        <f t="shared" si="478"/>
        <v>0</v>
      </c>
      <c r="AU174" s="98">
        <f t="shared" si="478"/>
        <v>0</v>
      </c>
      <c r="AV174" s="98">
        <f t="shared" si="478"/>
        <v>0</v>
      </c>
      <c r="AW174" s="98">
        <f t="shared" si="478"/>
        <v>0</v>
      </c>
      <c r="AX174" s="98">
        <f t="shared" si="478"/>
        <v>0</v>
      </c>
      <c r="AY174" s="98">
        <f t="shared" si="478"/>
        <v>0</v>
      </c>
      <c r="AZ174" s="98">
        <f t="shared" si="478"/>
        <v>0</v>
      </c>
      <c r="BA174" s="98">
        <f t="shared" si="478"/>
        <v>0</v>
      </c>
      <c r="BB174" s="98">
        <f t="shared" si="478"/>
        <v>0</v>
      </c>
      <c r="BC174" s="98">
        <f t="shared" si="478"/>
        <v>0</v>
      </c>
      <c r="BD174" s="98">
        <f t="shared" si="478"/>
        <v>0</v>
      </c>
      <c r="BE174" s="98">
        <f t="shared" si="478"/>
        <v>0</v>
      </c>
      <c r="BF174" s="98">
        <f t="shared" si="478"/>
        <v>0</v>
      </c>
      <c r="BG174" s="98">
        <f t="shared" si="478"/>
        <v>0</v>
      </c>
      <c r="BH174" s="98">
        <f t="shared" si="478"/>
        <v>0</v>
      </c>
      <c r="BI174" s="98">
        <f t="shared" si="478"/>
        <v>0</v>
      </c>
      <c r="BJ174" s="98">
        <f t="shared" si="478"/>
        <v>0</v>
      </c>
      <c r="BK174" s="98">
        <f t="shared" si="478"/>
        <v>0</v>
      </c>
      <c r="BL174" s="98">
        <f t="shared" si="478"/>
        <v>0</v>
      </c>
      <c r="BM174" s="98">
        <f t="shared" si="478"/>
        <v>0</v>
      </c>
      <c r="BN174" s="98">
        <f t="shared" si="478"/>
        <v>0</v>
      </c>
      <c r="BO174" s="98">
        <f t="shared" si="478"/>
        <v>0</v>
      </c>
      <c r="BP174" s="98" t="str">
        <f t="shared" si="478"/>
        <v>-</v>
      </c>
      <c r="BQ174" s="98">
        <f t="shared" si="478"/>
        <v>0</v>
      </c>
      <c r="BR174" s="98">
        <f t="shared" si="478"/>
        <v>0</v>
      </c>
      <c r="BS174" s="98">
        <f t="shared" si="478"/>
        <v>0</v>
      </c>
      <c r="BT174" s="98">
        <f t="shared" si="478"/>
        <v>0</v>
      </c>
      <c r="BU174" s="98">
        <f t="shared" si="478"/>
        <v>0</v>
      </c>
      <c r="BV174" s="98">
        <f t="shared" ref="BV174:DE174" si="479">IF(ROW()=(COLUMN()+106), "-",+(COUNTIF(G3_1,$H68)*COUNTIF(G3_1,BV$7))+(COUNTIF(G3_2,$H68)*COUNTIF(G3_2,BV$7))+(COUNTIF(G3_3,$H68)*COUNTIF(G3_3,BV$7))+(COUNTIF(G3_4,$H68)*COUNTIF(G3_4,BV$7))+(COUNTIF(G3_5,$H68)*COUNTIF(G3_5,BV$7))+(COUNTIF(G3_6,$H68)*COUNTIF(G3_6,BV$7))+(COUNTIF(G3_7,$H68)*COUNTIF(G3_7,BV$7))+(COUNTIF(G3_8,$H68)*COUNTIF(G3_8,BV$7))+(COUNTIF(G3_9,$H68)*COUNTIF(G3_9,BV$7))+(COUNTIF(G3_10,$H68)*COUNTIF(G3_10,BV$7))+(COUNTIF(G4_1,$H68)*COUNTIF(G4_1,BV$7))+(COUNTIF(G4_2,$H68)*COUNTIF(G4_2,BV$7))+(COUNTIF(G4_3,$H68)*COUNTIF(G4_3,BV$7))+(COUNTIF(G4_4,$H68)*COUNTIF(G4_4,BV$7))+(COUNTIF(G4_5,$H68)*COUNTIF(G4_5,BV$7))+(COUNTIF(G4_6,$H68)*COUNTIF(G4_6,BV$7))+(COUNTIF(G4_7,$H68)*COUNTIF(G4_7,BV$7))+(COUNTIF(G4_8,$H68)*COUNTIF(G4_8,BV$7))+(COUNTIF(G4_9,$H68)*COUNTIF(G4_9,BV$7))+(COUNTIF(G4_10,$H68)*COUNTIF(G4_10,BV$7))+BV292)</f>
        <v>0</v>
      </c>
      <c r="BW174" s="98">
        <f t="shared" si="479"/>
        <v>0</v>
      </c>
      <c r="BX174" s="98">
        <f t="shared" si="479"/>
        <v>0</v>
      </c>
      <c r="BY174" s="98">
        <f t="shared" si="479"/>
        <v>0</v>
      </c>
      <c r="BZ174" s="98">
        <f t="shared" si="479"/>
        <v>0</v>
      </c>
      <c r="CA174" s="98">
        <f t="shared" si="479"/>
        <v>0</v>
      </c>
      <c r="CB174" s="98">
        <f t="shared" si="479"/>
        <v>0</v>
      </c>
      <c r="CC174" s="98">
        <f t="shared" si="479"/>
        <v>0</v>
      </c>
      <c r="CD174" s="98">
        <f t="shared" si="479"/>
        <v>0</v>
      </c>
      <c r="CE174" s="98">
        <f t="shared" si="479"/>
        <v>0</v>
      </c>
      <c r="CF174" s="98">
        <f t="shared" si="479"/>
        <v>0</v>
      </c>
      <c r="CG174" s="98">
        <f t="shared" si="479"/>
        <v>0</v>
      </c>
      <c r="CH174" s="98">
        <f t="shared" si="479"/>
        <v>0</v>
      </c>
      <c r="CI174" s="98">
        <f t="shared" si="479"/>
        <v>0</v>
      </c>
      <c r="CJ174" s="98">
        <f t="shared" si="479"/>
        <v>0</v>
      </c>
      <c r="CK174" s="98">
        <f t="shared" si="479"/>
        <v>0</v>
      </c>
      <c r="CL174" s="98">
        <f t="shared" si="479"/>
        <v>0</v>
      </c>
      <c r="CM174" s="98">
        <f t="shared" si="479"/>
        <v>0</v>
      </c>
      <c r="CN174" s="98">
        <f t="shared" si="479"/>
        <v>0</v>
      </c>
      <c r="CO174" s="98">
        <f t="shared" si="479"/>
        <v>0</v>
      </c>
      <c r="CP174" s="98">
        <f t="shared" si="479"/>
        <v>0</v>
      </c>
      <c r="CQ174" s="98">
        <f t="shared" si="479"/>
        <v>0</v>
      </c>
      <c r="CR174" s="98">
        <f t="shared" si="479"/>
        <v>0</v>
      </c>
      <c r="CS174" s="98">
        <f t="shared" si="479"/>
        <v>0</v>
      </c>
      <c r="CT174" s="98">
        <f t="shared" si="479"/>
        <v>0</v>
      </c>
      <c r="CU174" s="98">
        <f t="shared" si="479"/>
        <v>0</v>
      </c>
      <c r="CV174" s="98">
        <f t="shared" si="479"/>
        <v>0</v>
      </c>
      <c r="CW174" s="98">
        <f t="shared" si="479"/>
        <v>0</v>
      </c>
      <c r="CX174" s="98">
        <f t="shared" si="479"/>
        <v>0</v>
      </c>
      <c r="CY174" s="98">
        <f t="shared" si="479"/>
        <v>0</v>
      </c>
      <c r="CZ174" s="98">
        <f t="shared" si="479"/>
        <v>0</v>
      </c>
      <c r="DA174" s="98">
        <f t="shared" si="479"/>
        <v>0</v>
      </c>
      <c r="DB174" s="98">
        <f t="shared" si="479"/>
        <v>0</v>
      </c>
      <c r="DC174" s="98">
        <f t="shared" si="479"/>
        <v>0</v>
      </c>
      <c r="DD174" s="98">
        <f t="shared" si="479"/>
        <v>0</v>
      </c>
      <c r="DE174" s="98">
        <f t="shared" si="479"/>
        <v>0</v>
      </c>
    </row>
    <row r="175" spans="8:110" ht="15.75">
      <c r="H175" s="64">
        <f>Registration!B70</f>
        <v>60</v>
      </c>
      <c r="I175" s="1" t="str">
        <f>Registration!C70</f>
        <v>player 60</v>
      </c>
      <c r="J175" s="98">
        <f t="shared" ref="J175:AO175" si="480">IF(ROW()=(COLUMN()+106), "-",+(COUNTIF(G3_1,$H69)*COUNTIF(G3_1,J$7))+(COUNTIF(G3_2,$H69)*COUNTIF(G3_2,J$7))+(COUNTIF(G3_3,$H69)*COUNTIF(G3_3,J$7))+(COUNTIF(G3_4,$H69)*COUNTIF(G3_4,J$7))+(COUNTIF(G3_5,$H69)*COUNTIF(G3_5,J$7))+(COUNTIF(G3_6,$H69)*COUNTIF(G3_6,J$7))+(COUNTIF(G3_7,$H69)*COUNTIF(G3_7,J$7))+(COUNTIF(G3_8,$H69)*COUNTIF(G3_8,J$7))+(COUNTIF(G3_9,$H69)*COUNTIF(G3_9,J$7))+(COUNTIF(G3_10,$H69)*COUNTIF(G3_10,J$7))+(COUNTIF(G4_1,$H69)*COUNTIF(G4_1,J$7))+(COUNTIF(G4_2,$H69)*COUNTIF(G4_2,J$7))+(COUNTIF(G4_3,$H69)*COUNTIF(G4_3,J$7))+(COUNTIF(G4_4,$H69)*COUNTIF(G4_4,J$7))+(COUNTIF(G4_5,$H69)*COUNTIF(G4_5,J$7))+(COUNTIF(G4_6,$H69)*COUNTIF(G4_6,J$7))+(COUNTIF(G4_7,$H69)*COUNTIF(G4_7,J$7))+(COUNTIF(G4_8,$H69)*COUNTIF(G4_8,J$7))+(COUNTIF(G4_9,$H69)*COUNTIF(G4_9,J$7))+(COUNTIF(G4_10,$H69)*COUNTIF(G4_10,J$7))+J293)</f>
        <v>0</v>
      </c>
      <c r="K175" s="98">
        <f t="shared" si="480"/>
        <v>0</v>
      </c>
      <c r="L175" s="98">
        <f t="shared" si="480"/>
        <v>0</v>
      </c>
      <c r="M175" s="98">
        <f t="shared" si="480"/>
        <v>0</v>
      </c>
      <c r="N175" s="98">
        <f t="shared" si="480"/>
        <v>0</v>
      </c>
      <c r="O175" s="98">
        <f t="shared" si="480"/>
        <v>0</v>
      </c>
      <c r="P175" s="98">
        <f t="shared" si="480"/>
        <v>0</v>
      </c>
      <c r="Q175" s="98">
        <f t="shared" si="480"/>
        <v>0</v>
      </c>
      <c r="R175" s="98">
        <f t="shared" si="480"/>
        <v>0</v>
      </c>
      <c r="S175" s="98">
        <f t="shared" si="480"/>
        <v>0</v>
      </c>
      <c r="T175" s="98">
        <f t="shared" si="480"/>
        <v>0</v>
      </c>
      <c r="U175" s="98">
        <f t="shared" si="480"/>
        <v>0</v>
      </c>
      <c r="V175" s="98">
        <f t="shared" si="480"/>
        <v>0</v>
      </c>
      <c r="W175" s="98">
        <f t="shared" si="480"/>
        <v>0</v>
      </c>
      <c r="X175" s="98">
        <f t="shared" si="480"/>
        <v>0</v>
      </c>
      <c r="Y175" s="98">
        <f t="shared" si="480"/>
        <v>0</v>
      </c>
      <c r="Z175" s="98">
        <f t="shared" si="480"/>
        <v>0</v>
      </c>
      <c r="AA175" s="98">
        <f t="shared" si="480"/>
        <v>0</v>
      </c>
      <c r="AB175" s="98">
        <f t="shared" si="480"/>
        <v>0</v>
      </c>
      <c r="AC175" s="98">
        <f t="shared" si="480"/>
        <v>0</v>
      </c>
      <c r="AD175" s="98">
        <f t="shared" si="480"/>
        <v>0</v>
      </c>
      <c r="AE175" s="98">
        <f t="shared" si="480"/>
        <v>0</v>
      </c>
      <c r="AF175" s="98">
        <f t="shared" si="480"/>
        <v>0</v>
      </c>
      <c r="AG175" s="98">
        <f t="shared" si="480"/>
        <v>0</v>
      </c>
      <c r="AH175" s="98">
        <f t="shared" si="480"/>
        <v>0</v>
      </c>
      <c r="AI175" s="98">
        <f t="shared" si="480"/>
        <v>0</v>
      </c>
      <c r="AJ175" s="98">
        <f t="shared" si="480"/>
        <v>0</v>
      </c>
      <c r="AK175" s="98">
        <f t="shared" si="480"/>
        <v>0</v>
      </c>
      <c r="AL175" s="98">
        <f t="shared" si="480"/>
        <v>0</v>
      </c>
      <c r="AM175" s="98">
        <f t="shared" si="480"/>
        <v>0</v>
      </c>
      <c r="AN175" s="98">
        <f t="shared" si="480"/>
        <v>0</v>
      </c>
      <c r="AO175" s="98">
        <f t="shared" si="480"/>
        <v>0</v>
      </c>
      <c r="AP175" s="98">
        <f t="shared" ref="AP175:BU175" si="481">IF(ROW()=(COLUMN()+106), "-",+(COUNTIF(G3_1,$H69)*COUNTIF(G3_1,AP$7))+(COUNTIF(G3_2,$H69)*COUNTIF(G3_2,AP$7))+(COUNTIF(G3_3,$H69)*COUNTIF(G3_3,AP$7))+(COUNTIF(G3_4,$H69)*COUNTIF(G3_4,AP$7))+(COUNTIF(G3_5,$H69)*COUNTIF(G3_5,AP$7))+(COUNTIF(G3_6,$H69)*COUNTIF(G3_6,AP$7))+(COUNTIF(G3_7,$H69)*COUNTIF(G3_7,AP$7))+(COUNTIF(G3_8,$H69)*COUNTIF(G3_8,AP$7))+(COUNTIF(G3_9,$H69)*COUNTIF(G3_9,AP$7))+(COUNTIF(G3_10,$H69)*COUNTIF(G3_10,AP$7))+(COUNTIF(G4_1,$H69)*COUNTIF(G4_1,AP$7))+(COUNTIF(G4_2,$H69)*COUNTIF(G4_2,AP$7))+(COUNTIF(G4_3,$H69)*COUNTIF(G4_3,AP$7))+(COUNTIF(G4_4,$H69)*COUNTIF(G4_4,AP$7))+(COUNTIF(G4_5,$H69)*COUNTIF(G4_5,AP$7))+(COUNTIF(G4_6,$H69)*COUNTIF(G4_6,AP$7))+(COUNTIF(G4_7,$H69)*COUNTIF(G4_7,AP$7))+(COUNTIF(G4_8,$H69)*COUNTIF(G4_8,AP$7))+(COUNTIF(G4_9,$H69)*COUNTIF(G4_9,AP$7))+(COUNTIF(G4_10,$H69)*COUNTIF(G4_10,AP$7))+AP293)</f>
        <v>0</v>
      </c>
      <c r="AQ175" s="98">
        <f t="shared" si="481"/>
        <v>0</v>
      </c>
      <c r="AR175" s="98">
        <f t="shared" si="481"/>
        <v>0</v>
      </c>
      <c r="AS175" s="98">
        <f t="shared" si="481"/>
        <v>0</v>
      </c>
      <c r="AT175" s="98">
        <f t="shared" si="481"/>
        <v>0</v>
      </c>
      <c r="AU175" s="98">
        <f t="shared" si="481"/>
        <v>0</v>
      </c>
      <c r="AV175" s="98">
        <f t="shared" si="481"/>
        <v>0</v>
      </c>
      <c r="AW175" s="98">
        <f t="shared" si="481"/>
        <v>0</v>
      </c>
      <c r="AX175" s="98">
        <f t="shared" si="481"/>
        <v>0</v>
      </c>
      <c r="AY175" s="98">
        <f t="shared" si="481"/>
        <v>0</v>
      </c>
      <c r="AZ175" s="98">
        <f t="shared" si="481"/>
        <v>0</v>
      </c>
      <c r="BA175" s="98">
        <f t="shared" si="481"/>
        <v>0</v>
      </c>
      <c r="BB175" s="98">
        <f t="shared" si="481"/>
        <v>0</v>
      </c>
      <c r="BC175" s="98">
        <f t="shared" si="481"/>
        <v>0</v>
      </c>
      <c r="BD175" s="98">
        <f t="shared" si="481"/>
        <v>0</v>
      </c>
      <c r="BE175" s="98">
        <f t="shared" si="481"/>
        <v>0</v>
      </c>
      <c r="BF175" s="98">
        <f t="shared" si="481"/>
        <v>0</v>
      </c>
      <c r="BG175" s="98">
        <f t="shared" si="481"/>
        <v>0</v>
      </c>
      <c r="BH175" s="98">
        <f t="shared" si="481"/>
        <v>0</v>
      </c>
      <c r="BI175" s="98">
        <f t="shared" si="481"/>
        <v>0</v>
      </c>
      <c r="BJ175" s="98">
        <f t="shared" si="481"/>
        <v>0</v>
      </c>
      <c r="BK175" s="98">
        <f t="shared" si="481"/>
        <v>0</v>
      </c>
      <c r="BL175" s="98">
        <f t="shared" si="481"/>
        <v>0</v>
      </c>
      <c r="BM175" s="98">
        <f t="shared" si="481"/>
        <v>0</v>
      </c>
      <c r="BN175" s="98">
        <f t="shared" si="481"/>
        <v>0</v>
      </c>
      <c r="BO175" s="98">
        <f t="shared" si="481"/>
        <v>0</v>
      </c>
      <c r="BP175" s="98">
        <f t="shared" si="481"/>
        <v>0</v>
      </c>
      <c r="BQ175" s="98" t="str">
        <f t="shared" si="481"/>
        <v>-</v>
      </c>
      <c r="BR175" s="98">
        <f t="shared" si="481"/>
        <v>0</v>
      </c>
      <c r="BS175" s="98">
        <f t="shared" si="481"/>
        <v>0</v>
      </c>
      <c r="BT175" s="98">
        <f t="shared" si="481"/>
        <v>0</v>
      </c>
      <c r="BU175" s="98">
        <f t="shared" si="481"/>
        <v>0</v>
      </c>
      <c r="BV175" s="98">
        <f t="shared" ref="BV175:DE175" si="482">IF(ROW()=(COLUMN()+106), "-",+(COUNTIF(G3_1,$H69)*COUNTIF(G3_1,BV$7))+(COUNTIF(G3_2,$H69)*COUNTIF(G3_2,BV$7))+(COUNTIF(G3_3,$H69)*COUNTIF(G3_3,BV$7))+(COUNTIF(G3_4,$H69)*COUNTIF(G3_4,BV$7))+(COUNTIF(G3_5,$H69)*COUNTIF(G3_5,BV$7))+(COUNTIF(G3_6,$H69)*COUNTIF(G3_6,BV$7))+(COUNTIF(G3_7,$H69)*COUNTIF(G3_7,BV$7))+(COUNTIF(G3_8,$H69)*COUNTIF(G3_8,BV$7))+(COUNTIF(G3_9,$H69)*COUNTIF(G3_9,BV$7))+(COUNTIF(G3_10,$H69)*COUNTIF(G3_10,BV$7))+(COUNTIF(G4_1,$H69)*COUNTIF(G4_1,BV$7))+(COUNTIF(G4_2,$H69)*COUNTIF(G4_2,BV$7))+(COUNTIF(G4_3,$H69)*COUNTIF(G4_3,BV$7))+(COUNTIF(G4_4,$H69)*COUNTIF(G4_4,BV$7))+(COUNTIF(G4_5,$H69)*COUNTIF(G4_5,BV$7))+(COUNTIF(G4_6,$H69)*COUNTIF(G4_6,BV$7))+(COUNTIF(G4_7,$H69)*COUNTIF(G4_7,BV$7))+(COUNTIF(G4_8,$H69)*COUNTIF(G4_8,BV$7))+(COUNTIF(G4_9,$H69)*COUNTIF(G4_9,BV$7))+(COUNTIF(G4_10,$H69)*COUNTIF(G4_10,BV$7))+BV293)</f>
        <v>0</v>
      </c>
      <c r="BW175" s="98">
        <f t="shared" si="482"/>
        <v>0</v>
      </c>
      <c r="BX175" s="98">
        <f t="shared" si="482"/>
        <v>0</v>
      </c>
      <c r="BY175" s="98">
        <f t="shared" si="482"/>
        <v>0</v>
      </c>
      <c r="BZ175" s="98">
        <f t="shared" si="482"/>
        <v>0</v>
      </c>
      <c r="CA175" s="98">
        <f t="shared" si="482"/>
        <v>0</v>
      </c>
      <c r="CB175" s="98">
        <f t="shared" si="482"/>
        <v>0</v>
      </c>
      <c r="CC175" s="98">
        <f t="shared" si="482"/>
        <v>0</v>
      </c>
      <c r="CD175" s="98">
        <f t="shared" si="482"/>
        <v>0</v>
      </c>
      <c r="CE175" s="98">
        <f t="shared" si="482"/>
        <v>0</v>
      </c>
      <c r="CF175" s="98">
        <f t="shared" si="482"/>
        <v>0</v>
      </c>
      <c r="CG175" s="98">
        <f t="shared" si="482"/>
        <v>0</v>
      </c>
      <c r="CH175" s="98">
        <f t="shared" si="482"/>
        <v>0</v>
      </c>
      <c r="CI175" s="98">
        <f t="shared" si="482"/>
        <v>0</v>
      </c>
      <c r="CJ175" s="98">
        <f t="shared" si="482"/>
        <v>0</v>
      </c>
      <c r="CK175" s="98">
        <f t="shared" si="482"/>
        <v>0</v>
      </c>
      <c r="CL175" s="98">
        <f t="shared" si="482"/>
        <v>0</v>
      </c>
      <c r="CM175" s="98">
        <f t="shared" si="482"/>
        <v>0</v>
      </c>
      <c r="CN175" s="98">
        <f t="shared" si="482"/>
        <v>0</v>
      </c>
      <c r="CO175" s="98">
        <f t="shared" si="482"/>
        <v>0</v>
      </c>
      <c r="CP175" s="98">
        <f t="shared" si="482"/>
        <v>0</v>
      </c>
      <c r="CQ175" s="98">
        <f t="shared" si="482"/>
        <v>0</v>
      </c>
      <c r="CR175" s="98">
        <f t="shared" si="482"/>
        <v>0</v>
      </c>
      <c r="CS175" s="98">
        <f t="shared" si="482"/>
        <v>0</v>
      </c>
      <c r="CT175" s="98">
        <f t="shared" si="482"/>
        <v>0</v>
      </c>
      <c r="CU175" s="98">
        <f t="shared" si="482"/>
        <v>0</v>
      </c>
      <c r="CV175" s="98">
        <f t="shared" si="482"/>
        <v>0</v>
      </c>
      <c r="CW175" s="98">
        <f t="shared" si="482"/>
        <v>0</v>
      </c>
      <c r="CX175" s="98">
        <f t="shared" si="482"/>
        <v>0</v>
      </c>
      <c r="CY175" s="98">
        <f t="shared" si="482"/>
        <v>0</v>
      </c>
      <c r="CZ175" s="98">
        <f t="shared" si="482"/>
        <v>0</v>
      </c>
      <c r="DA175" s="98">
        <f t="shared" si="482"/>
        <v>0</v>
      </c>
      <c r="DB175" s="98">
        <f t="shared" si="482"/>
        <v>0</v>
      </c>
      <c r="DC175" s="98">
        <f t="shared" si="482"/>
        <v>0</v>
      </c>
      <c r="DD175" s="98">
        <f t="shared" si="482"/>
        <v>0</v>
      </c>
      <c r="DE175" s="98">
        <f t="shared" si="482"/>
        <v>0</v>
      </c>
    </row>
    <row r="176" spans="8:110" ht="15.75">
      <c r="H176" s="64">
        <f>Registration!B71</f>
        <v>61</v>
      </c>
      <c r="I176" s="1" t="str">
        <f>Registration!C71</f>
        <v>player 61</v>
      </c>
      <c r="J176" s="98">
        <f t="shared" ref="J176:AO176" si="483">IF(ROW()=(COLUMN()+106), "-",+(COUNTIF(G3_1,$H70)*COUNTIF(G3_1,J$7))+(COUNTIF(G3_2,$H70)*COUNTIF(G3_2,J$7))+(COUNTIF(G3_3,$H70)*COUNTIF(G3_3,J$7))+(COUNTIF(G3_4,$H70)*COUNTIF(G3_4,J$7))+(COUNTIF(G3_5,$H70)*COUNTIF(G3_5,J$7))+(COUNTIF(G3_6,$H70)*COUNTIF(G3_6,J$7))+(COUNTIF(G3_7,$H70)*COUNTIF(G3_7,J$7))+(COUNTIF(G3_8,$H70)*COUNTIF(G3_8,J$7))+(COUNTIF(G3_9,$H70)*COUNTIF(G3_9,J$7))+(COUNTIF(G3_10,$H70)*COUNTIF(G3_10,J$7))+(COUNTIF(G4_1,$H70)*COUNTIF(G4_1,J$7))+(COUNTIF(G4_2,$H70)*COUNTIF(G4_2,J$7))+(COUNTIF(G4_3,$H70)*COUNTIF(G4_3,J$7))+(COUNTIF(G4_4,$H70)*COUNTIF(G4_4,J$7))+(COUNTIF(G4_5,$H70)*COUNTIF(G4_5,J$7))+(COUNTIF(G4_6,$H70)*COUNTIF(G4_6,J$7))+(COUNTIF(G4_7,$H70)*COUNTIF(G4_7,J$7))+(COUNTIF(G4_8,$H70)*COUNTIF(G4_8,J$7))+(COUNTIF(G4_9,$H70)*COUNTIF(G4_9,J$7))+(COUNTIF(G4_10,$H70)*COUNTIF(G4_10,J$7))+J294)</f>
        <v>0</v>
      </c>
      <c r="K176" s="98">
        <f t="shared" si="483"/>
        <v>0</v>
      </c>
      <c r="L176" s="98">
        <f t="shared" si="483"/>
        <v>0</v>
      </c>
      <c r="M176" s="98">
        <f t="shared" si="483"/>
        <v>0</v>
      </c>
      <c r="N176" s="98">
        <f t="shared" si="483"/>
        <v>0</v>
      </c>
      <c r="O176" s="98">
        <f t="shared" si="483"/>
        <v>0</v>
      </c>
      <c r="P176" s="98">
        <f t="shared" si="483"/>
        <v>0</v>
      </c>
      <c r="Q176" s="98">
        <f t="shared" si="483"/>
        <v>0</v>
      </c>
      <c r="R176" s="98">
        <f t="shared" si="483"/>
        <v>0</v>
      </c>
      <c r="S176" s="98">
        <f t="shared" si="483"/>
        <v>0</v>
      </c>
      <c r="T176" s="98">
        <f t="shared" si="483"/>
        <v>0</v>
      </c>
      <c r="U176" s="98">
        <f t="shared" si="483"/>
        <v>0</v>
      </c>
      <c r="V176" s="98">
        <f t="shared" si="483"/>
        <v>0</v>
      </c>
      <c r="W176" s="98">
        <f t="shared" si="483"/>
        <v>0</v>
      </c>
      <c r="X176" s="98">
        <f t="shared" si="483"/>
        <v>0</v>
      </c>
      <c r="Y176" s="98">
        <f t="shared" si="483"/>
        <v>0</v>
      </c>
      <c r="Z176" s="98">
        <f t="shared" si="483"/>
        <v>0</v>
      </c>
      <c r="AA176" s="98">
        <f t="shared" si="483"/>
        <v>0</v>
      </c>
      <c r="AB176" s="98">
        <f t="shared" si="483"/>
        <v>0</v>
      </c>
      <c r="AC176" s="98">
        <f t="shared" si="483"/>
        <v>0</v>
      </c>
      <c r="AD176" s="98">
        <f t="shared" si="483"/>
        <v>0</v>
      </c>
      <c r="AE176" s="98">
        <f t="shared" si="483"/>
        <v>0</v>
      </c>
      <c r="AF176" s="98">
        <f t="shared" si="483"/>
        <v>0</v>
      </c>
      <c r="AG176" s="98">
        <f t="shared" si="483"/>
        <v>0</v>
      </c>
      <c r="AH176" s="98">
        <f t="shared" si="483"/>
        <v>0</v>
      </c>
      <c r="AI176" s="98">
        <f t="shared" si="483"/>
        <v>0</v>
      </c>
      <c r="AJ176" s="98">
        <f t="shared" si="483"/>
        <v>0</v>
      </c>
      <c r="AK176" s="98">
        <f t="shared" si="483"/>
        <v>0</v>
      </c>
      <c r="AL176" s="98">
        <f t="shared" si="483"/>
        <v>0</v>
      </c>
      <c r="AM176" s="98">
        <f t="shared" si="483"/>
        <v>0</v>
      </c>
      <c r="AN176" s="98">
        <f t="shared" si="483"/>
        <v>0</v>
      </c>
      <c r="AO176" s="98">
        <f t="shared" si="483"/>
        <v>0</v>
      </c>
      <c r="AP176" s="98">
        <f t="shared" ref="AP176:BU176" si="484">IF(ROW()=(COLUMN()+106), "-",+(COUNTIF(G3_1,$H70)*COUNTIF(G3_1,AP$7))+(COUNTIF(G3_2,$H70)*COUNTIF(G3_2,AP$7))+(COUNTIF(G3_3,$H70)*COUNTIF(G3_3,AP$7))+(COUNTIF(G3_4,$H70)*COUNTIF(G3_4,AP$7))+(COUNTIF(G3_5,$H70)*COUNTIF(G3_5,AP$7))+(COUNTIF(G3_6,$H70)*COUNTIF(G3_6,AP$7))+(COUNTIF(G3_7,$H70)*COUNTIF(G3_7,AP$7))+(COUNTIF(G3_8,$H70)*COUNTIF(G3_8,AP$7))+(COUNTIF(G3_9,$H70)*COUNTIF(G3_9,AP$7))+(COUNTIF(G3_10,$H70)*COUNTIF(G3_10,AP$7))+(COUNTIF(G4_1,$H70)*COUNTIF(G4_1,AP$7))+(COUNTIF(G4_2,$H70)*COUNTIF(G4_2,AP$7))+(COUNTIF(G4_3,$H70)*COUNTIF(G4_3,AP$7))+(COUNTIF(G4_4,$H70)*COUNTIF(G4_4,AP$7))+(COUNTIF(G4_5,$H70)*COUNTIF(G4_5,AP$7))+(COUNTIF(G4_6,$H70)*COUNTIF(G4_6,AP$7))+(COUNTIF(G4_7,$H70)*COUNTIF(G4_7,AP$7))+(COUNTIF(G4_8,$H70)*COUNTIF(G4_8,AP$7))+(COUNTIF(G4_9,$H70)*COUNTIF(G4_9,AP$7))+(COUNTIF(G4_10,$H70)*COUNTIF(G4_10,AP$7))+AP294)</f>
        <v>0</v>
      </c>
      <c r="AQ176" s="98">
        <f t="shared" si="484"/>
        <v>0</v>
      </c>
      <c r="AR176" s="98">
        <f t="shared" si="484"/>
        <v>0</v>
      </c>
      <c r="AS176" s="98">
        <f t="shared" si="484"/>
        <v>0</v>
      </c>
      <c r="AT176" s="98">
        <f t="shared" si="484"/>
        <v>0</v>
      </c>
      <c r="AU176" s="98">
        <f t="shared" si="484"/>
        <v>0</v>
      </c>
      <c r="AV176" s="98">
        <f t="shared" si="484"/>
        <v>0</v>
      </c>
      <c r="AW176" s="98">
        <f t="shared" si="484"/>
        <v>0</v>
      </c>
      <c r="AX176" s="98">
        <f t="shared" si="484"/>
        <v>0</v>
      </c>
      <c r="AY176" s="98">
        <f t="shared" si="484"/>
        <v>0</v>
      </c>
      <c r="AZ176" s="98">
        <f t="shared" si="484"/>
        <v>0</v>
      </c>
      <c r="BA176" s="98">
        <f t="shared" si="484"/>
        <v>0</v>
      </c>
      <c r="BB176" s="98">
        <f t="shared" si="484"/>
        <v>0</v>
      </c>
      <c r="BC176" s="98">
        <f t="shared" si="484"/>
        <v>0</v>
      </c>
      <c r="BD176" s="98">
        <f t="shared" si="484"/>
        <v>0</v>
      </c>
      <c r="BE176" s="98">
        <f t="shared" si="484"/>
        <v>0</v>
      </c>
      <c r="BF176" s="98">
        <f t="shared" si="484"/>
        <v>0</v>
      </c>
      <c r="BG176" s="98">
        <f t="shared" si="484"/>
        <v>0</v>
      </c>
      <c r="BH176" s="98">
        <f t="shared" si="484"/>
        <v>0</v>
      </c>
      <c r="BI176" s="98">
        <f t="shared" si="484"/>
        <v>0</v>
      </c>
      <c r="BJ176" s="98">
        <f t="shared" si="484"/>
        <v>0</v>
      </c>
      <c r="BK176" s="98">
        <f t="shared" si="484"/>
        <v>0</v>
      </c>
      <c r="BL176" s="98">
        <f t="shared" si="484"/>
        <v>0</v>
      </c>
      <c r="BM176" s="98">
        <f t="shared" si="484"/>
        <v>0</v>
      </c>
      <c r="BN176" s="98">
        <f t="shared" si="484"/>
        <v>0</v>
      </c>
      <c r="BO176" s="98">
        <f t="shared" si="484"/>
        <v>0</v>
      </c>
      <c r="BP176" s="98">
        <f t="shared" si="484"/>
        <v>0</v>
      </c>
      <c r="BQ176" s="98">
        <f t="shared" si="484"/>
        <v>0</v>
      </c>
      <c r="BR176" s="98" t="str">
        <f t="shared" si="484"/>
        <v>-</v>
      </c>
      <c r="BS176" s="98">
        <f t="shared" si="484"/>
        <v>0</v>
      </c>
      <c r="BT176" s="98">
        <f t="shared" si="484"/>
        <v>0</v>
      </c>
      <c r="BU176" s="98">
        <f t="shared" si="484"/>
        <v>0</v>
      </c>
      <c r="BV176" s="98">
        <f t="shared" ref="BV176:DE176" si="485">IF(ROW()=(COLUMN()+106), "-",+(COUNTIF(G3_1,$H70)*COUNTIF(G3_1,BV$7))+(COUNTIF(G3_2,$H70)*COUNTIF(G3_2,BV$7))+(COUNTIF(G3_3,$H70)*COUNTIF(G3_3,BV$7))+(COUNTIF(G3_4,$H70)*COUNTIF(G3_4,BV$7))+(COUNTIF(G3_5,$H70)*COUNTIF(G3_5,BV$7))+(COUNTIF(G3_6,$H70)*COUNTIF(G3_6,BV$7))+(COUNTIF(G3_7,$H70)*COUNTIF(G3_7,BV$7))+(COUNTIF(G3_8,$H70)*COUNTIF(G3_8,BV$7))+(COUNTIF(G3_9,$H70)*COUNTIF(G3_9,BV$7))+(COUNTIF(G3_10,$H70)*COUNTIF(G3_10,BV$7))+(COUNTIF(G4_1,$H70)*COUNTIF(G4_1,BV$7))+(COUNTIF(G4_2,$H70)*COUNTIF(G4_2,BV$7))+(COUNTIF(G4_3,$H70)*COUNTIF(G4_3,BV$7))+(COUNTIF(G4_4,$H70)*COUNTIF(G4_4,BV$7))+(COUNTIF(G4_5,$H70)*COUNTIF(G4_5,BV$7))+(COUNTIF(G4_6,$H70)*COUNTIF(G4_6,BV$7))+(COUNTIF(G4_7,$H70)*COUNTIF(G4_7,BV$7))+(COUNTIF(G4_8,$H70)*COUNTIF(G4_8,BV$7))+(COUNTIF(G4_9,$H70)*COUNTIF(G4_9,BV$7))+(COUNTIF(G4_10,$H70)*COUNTIF(G4_10,BV$7))+BV294)</f>
        <v>0</v>
      </c>
      <c r="BW176" s="98">
        <f t="shared" si="485"/>
        <v>0</v>
      </c>
      <c r="BX176" s="98">
        <f t="shared" si="485"/>
        <v>0</v>
      </c>
      <c r="BY176" s="98">
        <f t="shared" si="485"/>
        <v>0</v>
      </c>
      <c r="BZ176" s="98">
        <f t="shared" si="485"/>
        <v>0</v>
      </c>
      <c r="CA176" s="98">
        <f t="shared" si="485"/>
        <v>0</v>
      </c>
      <c r="CB176" s="98">
        <f t="shared" si="485"/>
        <v>0</v>
      </c>
      <c r="CC176" s="98">
        <f t="shared" si="485"/>
        <v>0</v>
      </c>
      <c r="CD176" s="98">
        <f t="shared" si="485"/>
        <v>0</v>
      </c>
      <c r="CE176" s="98">
        <f t="shared" si="485"/>
        <v>0</v>
      </c>
      <c r="CF176" s="98">
        <f t="shared" si="485"/>
        <v>0</v>
      </c>
      <c r="CG176" s="98">
        <f t="shared" si="485"/>
        <v>0</v>
      </c>
      <c r="CH176" s="98">
        <f t="shared" si="485"/>
        <v>0</v>
      </c>
      <c r="CI176" s="98">
        <f t="shared" si="485"/>
        <v>0</v>
      </c>
      <c r="CJ176" s="98">
        <f t="shared" si="485"/>
        <v>0</v>
      </c>
      <c r="CK176" s="98">
        <f t="shared" si="485"/>
        <v>0</v>
      </c>
      <c r="CL176" s="98">
        <f t="shared" si="485"/>
        <v>0</v>
      </c>
      <c r="CM176" s="98">
        <f t="shared" si="485"/>
        <v>0</v>
      </c>
      <c r="CN176" s="98">
        <f t="shared" si="485"/>
        <v>0</v>
      </c>
      <c r="CO176" s="98">
        <f t="shared" si="485"/>
        <v>0</v>
      </c>
      <c r="CP176" s="98">
        <f t="shared" si="485"/>
        <v>0</v>
      </c>
      <c r="CQ176" s="98">
        <f t="shared" si="485"/>
        <v>0</v>
      </c>
      <c r="CR176" s="98">
        <f t="shared" si="485"/>
        <v>0</v>
      </c>
      <c r="CS176" s="98">
        <f t="shared" si="485"/>
        <v>0</v>
      </c>
      <c r="CT176" s="98">
        <f t="shared" si="485"/>
        <v>0</v>
      </c>
      <c r="CU176" s="98">
        <f t="shared" si="485"/>
        <v>0</v>
      </c>
      <c r="CV176" s="98">
        <f t="shared" si="485"/>
        <v>0</v>
      </c>
      <c r="CW176" s="98">
        <f t="shared" si="485"/>
        <v>0</v>
      </c>
      <c r="CX176" s="98">
        <f t="shared" si="485"/>
        <v>0</v>
      </c>
      <c r="CY176" s="98">
        <f t="shared" si="485"/>
        <v>0</v>
      </c>
      <c r="CZ176" s="98">
        <f t="shared" si="485"/>
        <v>0</v>
      </c>
      <c r="DA176" s="98">
        <f t="shared" si="485"/>
        <v>0</v>
      </c>
      <c r="DB176" s="98">
        <f t="shared" si="485"/>
        <v>0</v>
      </c>
      <c r="DC176" s="98">
        <f t="shared" si="485"/>
        <v>0</v>
      </c>
      <c r="DD176" s="98">
        <f t="shared" si="485"/>
        <v>0</v>
      </c>
      <c r="DE176" s="98">
        <f t="shared" si="485"/>
        <v>0</v>
      </c>
    </row>
    <row r="177" spans="8:109" ht="15.75">
      <c r="H177" s="64">
        <f>Registration!B72</f>
        <v>62</v>
      </c>
      <c r="I177" s="1" t="str">
        <f>Registration!C72</f>
        <v>player 62</v>
      </c>
      <c r="J177" s="98">
        <f t="shared" ref="J177:AO177" si="486">IF(ROW()=(COLUMN()+106), "-",+(COUNTIF(G3_1,$H71)*COUNTIF(G3_1,J$7))+(COUNTIF(G3_2,$H71)*COUNTIF(G3_2,J$7))+(COUNTIF(G3_3,$H71)*COUNTIF(G3_3,J$7))+(COUNTIF(G3_4,$H71)*COUNTIF(G3_4,J$7))+(COUNTIF(G3_5,$H71)*COUNTIF(G3_5,J$7))+(COUNTIF(G3_6,$H71)*COUNTIF(G3_6,J$7))+(COUNTIF(G3_7,$H71)*COUNTIF(G3_7,J$7))+(COUNTIF(G3_8,$H71)*COUNTIF(G3_8,J$7))+(COUNTIF(G3_9,$H71)*COUNTIF(G3_9,J$7))+(COUNTIF(G3_10,$H71)*COUNTIF(G3_10,J$7))+(COUNTIF(G4_1,$H71)*COUNTIF(G4_1,J$7))+(COUNTIF(G4_2,$H71)*COUNTIF(G4_2,J$7))+(COUNTIF(G4_3,$H71)*COUNTIF(G4_3,J$7))+(COUNTIF(G4_4,$H71)*COUNTIF(G4_4,J$7))+(COUNTIF(G4_5,$H71)*COUNTIF(G4_5,J$7))+(COUNTIF(G4_6,$H71)*COUNTIF(G4_6,J$7))+(COUNTIF(G4_7,$H71)*COUNTIF(G4_7,J$7))+(COUNTIF(G4_8,$H71)*COUNTIF(G4_8,J$7))+(COUNTIF(G4_9,$H71)*COUNTIF(G4_9,J$7))+(COUNTIF(G4_10,$H71)*COUNTIF(G4_10,J$7))+J295)</f>
        <v>0</v>
      </c>
      <c r="K177" s="98">
        <f t="shared" si="486"/>
        <v>0</v>
      </c>
      <c r="L177" s="98">
        <f t="shared" si="486"/>
        <v>0</v>
      </c>
      <c r="M177" s="98">
        <f t="shared" si="486"/>
        <v>0</v>
      </c>
      <c r="N177" s="98">
        <f t="shared" si="486"/>
        <v>0</v>
      </c>
      <c r="O177" s="98">
        <f t="shared" si="486"/>
        <v>0</v>
      </c>
      <c r="P177" s="98">
        <f t="shared" si="486"/>
        <v>0</v>
      </c>
      <c r="Q177" s="98">
        <f t="shared" si="486"/>
        <v>0</v>
      </c>
      <c r="R177" s="98">
        <f t="shared" si="486"/>
        <v>0</v>
      </c>
      <c r="S177" s="98">
        <f t="shared" si="486"/>
        <v>0</v>
      </c>
      <c r="T177" s="98">
        <f t="shared" si="486"/>
        <v>0</v>
      </c>
      <c r="U177" s="98">
        <f t="shared" si="486"/>
        <v>0</v>
      </c>
      <c r="V177" s="98">
        <f t="shared" si="486"/>
        <v>0</v>
      </c>
      <c r="W177" s="98">
        <f t="shared" si="486"/>
        <v>0</v>
      </c>
      <c r="X177" s="98">
        <f t="shared" si="486"/>
        <v>0</v>
      </c>
      <c r="Y177" s="98">
        <f t="shared" si="486"/>
        <v>0</v>
      </c>
      <c r="Z177" s="98">
        <f t="shared" si="486"/>
        <v>0</v>
      </c>
      <c r="AA177" s="98">
        <f t="shared" si="486"/>
        <v>0</v>
      </c>
      <c r="AB177" s="98">
        <f t="shared" si="486"/>
        <v>0</v>
      </c>
      <c r="AC177" s="98">
        <f t="shared" si="486"/>
        <v>0</v>
      </c>
      <c r="AD177" s="98">
        <f t="shared" si="486"/>
        <v>0</v>
      </c>
      <c r="AE177" s="98">
        <f t="shared" si="486"/>
        <v>0</v>
      </c>
      <c r="AF177" s="98">
        <f t="shared" si="486"/>
        <v>0</v>
      </c>
      <c r="AG177" s="98">
        <f t="shared" si="486"/>
        <v>0</v>
      </c>
      <c r="AH177" s="98">
        <f t="shared" si="486"/>
        <v>0</v>
      </c>
      <c r="AI177" s="98">
        <f t="shared" si="486"/>
        <v>0</v>
      </c>
      <c r="AJ177" s="98">
        <f t="shared" si="486"/>
        <v>0</v>
      </c>
      <c r="AK177" s="98">
        <f t="shared" si="486"/>
        <v>0</v>
      </c>
      <c r="AL177" s="98">
        <f t="shared" si="486"/>
        <v>0</v>
      </c>
      <c r="AM177" s="98">
        <f t="shared" si="486"/>
        <v>0</v>
      </c>
      <c r="AN177" s="98">
        <f t="shared" si="486"/>
        <v>0</v>
      </c>
      <c r="AO177" s="98">
        <f t="shared" si="486"/>
        <v>0</v>
      </c>
      <c r="AP177" s="98">
        <f t="shared" ref="AP177:BU177" si="487">IF(ROW()=(COLUMN()+106), "-",+(COUNTIF(G3_1,$H71)*COUNTIF(G3_1,AP$7))+(COUNTIF(G3_2,$H71)*COUNTIF(G3_2,AP$7))+(COUNTIF(G3_3,$H71)*COUNTIF(G3_3,AP$7))+(COUNTIF(G3_4,$H71)*COUNTIF(G3_4,AP$7))+(COUNTIF(G3_5,$H71)*COUNTIF(G3_5,AP$7))+(COUNTIF(G3_6,$H71)*COUNTIF(G3_6,AP$7))+(COUNTIF(G3_7,$H71)*COUNTIF(G3_7,AP$7))+(COUNTIF(G3_8,$H71)*COUNTIF(G3_8,AP$7))+(COUNTIF(G3_9,$H71)*COUNTIF(G3_9,AP$7))+(COUNTIF(G3_10,$H71)*COUNTIF(G3_10,AP$7))+(COUNTIF(G4_1,$H71)*COUNTIF(G4_1,AP$7))+(COUNTIF(G4_2,$H71)*COUNTIF(G4_2,AP$7))+(COUNTIF(G4_3,$H71)*COUNTIF(G4_3,AP$7))+(COUNTIF(G4_4,$H71)*COUNTIF(G4_4,AP$7))+(COUNTIF(G4_5,$H71)*COUNTIF(G4_5,AP$7))+(COUNTIF(G4_6,$H71)*COUNTIF(G4_6,AP$7))+(COUNTIF(G4_7,$H71)*COUNTIF(G4_7,AP$7))+(COUNTIF(G4_8,$H71)*COUNTIF(G4_8,AP$7))+(COUNTIF(G4_9,$H71)*COUNTIF(G4_9,AP$7))+(COUNTIF(G4_10,$H71)*COUNTIF(G4_10,AP$7))+AP295)</f>
        <v>0</v>
      </c>
      <c r="AQ177" s="98">
        <f t="shared" si="487"/>
        <v>0</v>
      </c>
      <c r="AR177" s="98">
        <f t="shared" si="487"/>
        <v>0</v>
      </c>
      <c r="AS177" s="98">
        <f t="shared" si="487"/>
        <v>0</v>
      </c>
      <c r="AT177" s="98">
        <f t="shared" si="487"/>
        <v>0</v>
      </c>
      <c r="AU177" s="98">
        <f t="shared" si="487"/>
        <v>0</v>
      </c>
      <c r="AV177" s="98">
        <f t="shared" si="487"/>
        <v>0</v>
      </c>
      <c r="AW177" s="98">
        <f t="shared" si="487"/>
        <v>0</v>
      </c>
      <c r="AX177" s="98">
        <f t="shared" si="487"/>
        <v>0</v>
      </c>
      <c r="AY177" s="98">
        <f t="shared" si="487"/>
        <v>0</v>
      </c>
      <c r="AZ177" s="98">
        <f t="shared" si="487"/>
        <v>0</v>
      </c>
      <c r="BA177" s="98">
        <f t="shared" si="487"/>
        <v>0</v>
      </c>
      <c r="BB177" s="98">
        <f t="shared" si="487"/>
        <v>0</v>
      </c>
      <c r="BC177" s="98">
        <f t="shared" si="487"/>
        <v>0</v>
      </c>
      <c r="BD177" s="98">
        <f t="shared" si="487"/>
        <v>0</v>
      </c>
      <c r="BE177" s="98">
        <f t="shared" si="487"/>
        <v>0</v>
      </c>
      <c r="BF177" s="98">
        <f t="shared" si="487"/>
        <v>0</v>
      </c>
      <c r="BG177" s="98">
        <f t="shared" si="487"/>
        <v>0</v>
      </c>
      <c r="BH177" s="98">
        <f t="shared" si="487"/>
        <v>0</v>
      </c>
      <c r="BI177" s="98">
        <f t="shared" si="487"/>
        <v>0</v>
      </c>
      <c r="BJ177" s="98">
        <f t="shared" si="487"/>
        <v>0</v>
      </c>
      <c r="BK177" s="98">
        <f t="shared" si="487"/>
        <v>0</v>
      </c>
      <c r="BL177" s="98">
        <f t="shared" si="487"/>
        <v>0</v>
      </c>
      <c r="BM177" s="98">
        <f t="shared" si="487"/>
        <v>0</v>
      </c>
      <c r="BN177" s="98">
        <f t="shared" si="487"/>
        <v>0</v>
      </c>
      <c r="BO177" s="98">
        <f t="shared" si="487"/>
        <v>0</v>
      </c>
      <c r="BP177" s="98">
        <f t="shared" si="487"/>
        <v>0</v>
      </c>
      <c r="BQ177" s="98">
        <f t="shared" si="487"/>
        <v>0</v>
      </c>
      <c r="BR177" s="98">
        <f t="shared" si="487"/>
        <v>0</v>
      </c>
      <c r="BS177" s="98" t="str">
        <f t="shared" si="487"/>
        <v>-</v>
      </c>
      <c r="BT177" s="98">
        <f t="shared" si="487"/>
        <v>0</v>
      </c>
      <c r="BU177" s="98">
        <f t="shared" si="487"/>
        <v>0</v>
      </c>
      <c r="BV177" s="98">
        <f t="shared" ref="BV177:DE177" si="488">IF(ROW()=(COLUMN()+106), "-",+(COUNTIF(G3_1,$H71)*COUNTIF(G3_1,BV$7))+(COUNTIF(G3_2,$H71)*COUNTIF(G3_2,BV$7))+(COUNTIF(G3_3,$H71)*COUNTIF(G3_3,BV$7))+(COUNTIF(G3_4,$H71)*COUNTIF(G3_4,BV$7))+(COUNTIF(G3_5,$H71)*COUNTIF(G3_5,BV$7))+(COUNTIF(G3_6,$H71)*COUNTIF(G3_6,BV$7))+(COUNTIF(G3_7,$H71)*COUNTIF(G3_7,BV$7))+(COUNTIF(G3_8,$H71)*COUNTIF(G3_8,BV$7))+(COUNTIF(G3_9,$H71)*COUNTIF(G3_9,BV$7))+(COUNTIF(G3_10,$H71)*COUNTIF(G3_10,BV$7))+(COUNTIF(G4_1,$H71)*COUNTIF(G4_1,BV$7))+(COUNTIF(G4_2,$H71)*COUNTIF(G4_2,BV$7))+(COUNTIF(G4_3,$H71)*COUNTIF(G4_3,BV$7))+(COUNTIF(G4_4,$H71)*COUNTIF(G4_4,BV$7))+(COUNTIF(G4_5,$H71)*COUNTIF(G4_5,BV$7))+(COUNTIF(G4_6,$H71)*COUNTIF(G4_6,BV$7))+(COUNTIF(G4_7,$H71)*COUNTIF(G4_7,BV$7))+(COUNTIF(G4_8,$H71)*COUNTIF(G4_8,BV$7))+(COUNTIF(G4_9,$H71)*COUNTIF(G4_9,BV$7))+(COUNTIF(G4_10,$H71)*COUNTIF(G4_10,BV$7))+BV295)</f>
        <v>0</v>
      </c>
      <c r="BW177" s="98">
        <f t="shared" si="488"/>
        <v>0</v>
      </c>
      <c r="BX177" s="98">
        <f t="shared" si="488"/>
        <v>0</v>
      </c>
      <c r="BY177" s="98">
        <f t="shared" si="488"/>
        <v>0</v>
      </c>
      <c r="BZ177" s="98">
        <f t="shared" si="488"/>
        <v>0</v>
      </c>
      <c r="CA177" s="98">
        <f t="shared" si="488"/>
        <v>0</v>
      </c>
      <c r="CB177" s="98">
        <f t="shared" si="488"/>
        <v>0</v>
      </c>
      <c r="CC177" s="98">
        <f t="shared" si="488"/>
        <v>0</v>
      </c>
      <c r="CD177" s="98">
        <f t="shared" si="488"/>
        <v>0</v>
      </c>
      <c r="CE177" s="98">
        <f t="shared" si="488"/>
        <v>0</v>
      </c>
      <c r="CF177" s="98">
        <f t="shared" si="488"/>
        <v>0</v>
      </c>
      <c r="CG177" s="98">
        <f t="shared" si="488"/>
        <v>0</v>
      </c>
      <c r="CH177" s="98">
        <f t="shared" si="488"/>
        <v>0</v>
      </c>
      <c r="CI177" s="98">
        <f t="shared" si="488"/>
        <v>0</v>
      </c>
      <c r="CJ177" s="98">
        <f t="shared" si="488"/>
        <v>0</v>
      </c>
      <c r="CK177" s="98">
        <f t="shared" si="488"/>
        <v>0</v>
      </c>
      <c r="CL177" s="98">
        <f t="shared" si="488"/>
        <v>0</v>
      </c>
      <c r="CM177" s="98">
        <f t="shared" si="488"/>
        <v>0</v>
      </c>
      <c r="CN177" s="98">
        <f t="shared" si="488"/>
        <v>0</v>
      </c>
      <c r="CO177" s="98">
        <f t="shared" si="488"/>
        <v>0</v>
      </c>
      <c r="CP177" s="98">
        <f t="shared" si="488"/>
        <v>0</v>
      </c>
      <c r="CQ177" s="98">
        <f t="shared" si="488"/>
        <v>0</v>
      </c>
      <c r="CR177" s="98">
        <f t="shared" si="488"/>
        <v>0</v>
      </c>
      <c r="CS177" s="98">
        <f t="shared" si="488"/>
        <v>0</v>
      </c>
      <c r="CT177" s="98">
        <f t="shared" si="488"/>
        <v>0</v>
      </c>
      <c r="CU177" s="98">
        <f t="shared" si="488"/>
        <v>0</v>
      </c>
      <c r="CV177" s="98">
        <f t="shared" si="488"/>
        <v>0</v>
      </c>
      <c r="CW177" s="98">
        <f t="shared" si="488"/>
        <v>0</v>
      </c>
      <c r="CX177" s="98">
        <f t="shared" si="488"/>
        <v>0</v>
      </c>
      <c r="CY177" s="98">
        <f t="shared" si="488"/>
        <v>0</v>
      </c>
      <c r="CZ177" s="98">
        <f t="shared" si="488"/>
        <v>0</v>
      </c>
      <c r="DA177" s="98">
        <f t="shared" si="488"/>
        <v>0</v>
      </c>
      <c r="DB177" s="98">
        <f t="shared" si="488"/>
        <v>0</v>
      </c>
      <c r="DC177" s="98">
        <f t="shared" si="488"/>
        <v>0</v>
      </c>
      <c r="DD177" s="98">
        <f t="shared" si="488"/>
        <v>0</v>
      </c>
      <c r="DE177" s="98">
        <f t="shared" si="488"/>
        <v>0</v>
      </c>
    </row>
    <row r="178" spans="8:109" ht="15.75">
      <c r="H178" s="64">
        <f>Registration!B73</f>
        <v>63</v>
      </c>
      <c r="I178" s="1" t="str">
        <f>Registration!C73</f>
        <v>player 63</v>
      </c>
      <c r="J178" s="98">
        <f t="shared" ref="J178:AO178" si="489">IF(ROW()=(COLUMN()+106), "-",+(COUNTIF(G3_1,$H72)*COUNTIF(G3_1,J$7))+(COUNTIF(G3_2,$H72)*COUNTIF(G3_2,J$7))+(COUNTIF(G3_3,$H72)*COUNTIF(G3_3,J$7))+(COUNTIF(G3_4,$H72)*COUNTIF(G3_4,J$7))+(COUNTIF(G3_5,$H72)*COUNTIF(G3_5,J$7))+(COUNTIF(G3_6,$H72)*COUNTIF(G3_6,J$7))+(COUNTIF(G3_7,$H72)*COUNTIF(G3_7,J$7))+(COUNTIF(G3_8,$H72)*COUNTIF(G3_8,J$7))+(COUNTIF(G3_9,$H72)*COUNTIF(G3_9,J$7))+(COUNTIF(G3_10,$H72)*COUNTIF(G3_10,J$7))+(COUNTIF(G4_1,$H72)*COUNTIF(G4_1,J$7))+(COUNTIF(G4_2,$H72)*COUNTIF(G4_2,J$7))+(COUNTIF(G4_3,$H72)*COUNTIF(G4_3,J$7))+(COUNTIF(G4_4,$H72)*COUNTIF(G4_4,J$7))+(COUNTIF(G4_5,$H72)*COUNTIF(G4_5,J$7))+(COUNTIF(G4_6,$H72)*COUNTIF(G4_6,J$7))+(COUNTIF(G4_7,$H72)*COUNTIF(G4_7,J$7))+(COUNTIF(G4_8,$H72)*COUNTIF(G4_8,J$7))+(COUNTIF(G4_9,$H72)*COUNTIF(G4_9,J$7))+(COUNTIF(G4_10,$H72)*COUNTIF(G4_10,J$7))+J296)</f>
        <v>0</v>
      </c>
      <c r="K178" s="98">
        <f t="shared" si="489"/>
        <v>0</v>
      </c>
      <c r="L178" s="98">
        <f t="shared" si="489"/>
        <v>0</v>
      </c>
      <c r="M178" s="98">
        <f t="shared" si="489"/>
        <v>0</v>
      </c>
      <c r="N178" s="98">
        <f t="shared" si="489"/>
        <v>0</v>
      </c>
      <c r="O178" s="98">
        <f t="shared" si="489"/>
        <v>0</v>
      </c>
      <c r="P178" s="98">
        <f t="shared" si="489"/>
        <v>0</v>
      </c>
      <c r="Q178" s="98">
        <f t="shared" si="489"/>
        <v>0</v>
      </c>
      <c r="R178" s="98">
        <f t="shared" si="489"/>
        <v>0</v>
      </c>
      <c r="S178" s="98">
        <f t="shared" si="489"/>
        <v>0</v>
      </c>
      <c r="T178" s="98">
        <f t="shared" si="489"/>
        <v>0</v>
      </c>
      <c r="U178" s="98">
        <f t="shared" si="489"/>
        <v>0</v>
      </c>
      <c r="V178" s="98">
        <f t="shared" si="489"/>
        <v>0</v>
      </c>
      <c r="W178" s="98">
        <f t="shared" si="489"/>
        <v>0</v>
      </c>
      <c r="X178" s="98">
        <f t="shared" si="489"/>
        <v>0</v>
      </c>
      <c r="Y178" s="98">
        <f t="shared" si="489"/>
        <v>0</v>
      </c>
      <c r="Z178" s="98">
        <f t="shared" si="489"/>
        <v>0</v>
      </c>
      <c r="AA178" s="98">
        <f t="shared" si="489"/>
        <v>0</v>
      </c>
      <c r="AB178" s="98">
        <f t="shared" si="489"/>
        <v>0</v>
      </c>
      <c r="AC178" s="98">
        <f t="shared" si="489"/>
        <v>0</v>
      </c>
      <c r="AD178" s="98">
        <f t="shared" si="489"/>
        <v>0</v>
      </c>
      <c r="AE178" s="98">
        <f t="shared" si="489"/>
        <v>0</v>
      </c>
      <c r="AF178" s="98">
        <f t="shared" si="489"/>
        <v>0</v>
      </c>
      <c r="AG178" s="98">
        <f t="shared" si="489"/>
        <v>0</v>
      </c>
      <c r="AH178" s="98">
        <f t="shared" si="489"/>
        <v>0</v>
      </c>
      <c r="AI178" s="98">
        <f t="shared" si="489"/>
        <v>0</v>
      </c>
      <c r="AJ178" s="98">
        <f t="shared" si="489"/>
        <v>0</v>
      </c>
      <c r="AK178" s="98">
        <f t="shared" si="489"/>
        <v>0</v>
      </c>
      <c r="AL178" s="98">
        <f t="shared" si="489"/>
        <v>0</v>
      </c>
      <c r="AM178" s="98">
        <f t="shared" si="489"/>
        <v>0</v>
      </c>
      <c r="AN178" s="98">
        <f t="shared" si="489"/>
        <v>0</v>
      </c>
      <c r="AO178" s="98">
        <f t="shared" si="489"/>
        <v>0</v>
      </c>
      <c r="AP178" s="98">
        <f t="shared" ref="AP178:BU178" si="490">IF(ROW()=(COLUMN()+106), "-",+(COUNTIF(G3_1,$H72)*COUNTIF(G3_1,AP$7))+(COUNTIF(G3_2,$H72)*COUNTIF(G3_2,AP$7))+(COUNTIF(G3_3,$H72)*COUNTIF(G3_3,AP$7))+(COUNTIF(G3_4,$H72)*COUNTIF(G3_4,AP$7))+(COUNTIF(G3_5,$H72)*COUNTIF(G3_5,AP$7))+(COUNTIF(G3_6,$H72)*COUNTIF(G3_6,AP$7))+(COUNTIF(G3_7,$H72)*COUNTIF(G3_7,AP$7))+(COUNTIF(G3_8,$H72)*COUNTIF(G3_8,AP$7))+(COUNTIF(G3_9,$H72)*COUNTIF(G3_9,AP$7))+(COUNTIF(G3_10,$H72)*COUNTIF(G3_10,AP$7))+(COUNTIF(G4_1,$H72)*COUNTIF(G4_1,AP$7))+(COUNTIF(G4_2,$H72)*COUNTIF(G4_2,AP$7))+(COUNTIF(G4_3,$H72)*COUNTIF(G4_3,AP$7))+(COUNTIF(G4_4,$H72)*COUNTIF(G4_4,AP$7))+(COUNTIF(G4_5,$H72)*COUNTIF(G4_5,AP$7))+(COUNTIF(G4_6,$H72)*COUNTIF(G4_6,AP$7))+(COUNTIF(G4_7,$H72)*COUNTIF(G4_7,AP$7))+(COUNTIF(G4_8,$H72)*COUNTIF(G4_8,AP$7))+(COUNTIF(G4_9,$H72)*COUNTIF(G4_9,AP$7))+(COUNTIF(G4_10,$H72)*COUNTIF(G4_10,AP$7))+AP296)</f>
        <v>0</v>
      </c>
      <c r="AQ178" s="98">
        <f t="shared" si="490"/>
        <v>0</v>
      </c>
      <c r="AR178" s="98">
        <f t="shared" si="490"/>
        <v>0</v>
      </c>
      <c r="AS178" s="98">
        <f t="shared" si="490"/>
        <v>0</v>
      </c>
      <c r="AT178" s="98">
        <f t="shared" si="490"/>
        <v>0</v>
      </c>
      <c r="AU178" s="98">
        <f t="shared" si="490"/>
        <v>0</v>
      </c>
      <c r="AV178" s="98">
        <f t="shared" si="490"/>
        <v>0</v>
      </c>
      <c r="AW178" s="98">
        <f t="shared" si="490"/>
        <v>0</v>
      </c>
      <c r="AX178" s="98">
        <f t="shared" si="490"/>
        <v>0</v>
      </c>
      <c r="AY178" s="98">
        <f t="shared" si="490"/>
        <v>0</v>
      </c>
      <c r="AZ178" s="98">
        <f t="shared" si="490"/>
        <v>0</v>
      </c>
      <c r="BA178" s="98">
        <f t="shared" si="490"/>
        <v>0</v>
      </c>
      <c r="BB178" s="98">
        <f t="shared" si="490"/>
        <v>0</v>
      </c>
      <c r="BC178" s="98">
        <f t="shared" si="490"/>
        <v>0</v>
      </c>
      <c r="BD178" s="98">
        <f t="shared" si="490"/>
        <v>0</v>
      </c>
      <c r="BE178" s="98">
        <f t="shared" si="490"/>
        <v>0</v>
      </c>
      <c r="BF178" s="98">
        <f t="shared" si="490"/>
        <v>0</v>
      </c>
      <c r="BG178" s="98">
        <f t="shared" si="490"/>
        <v>0</v>
      </c>
      <c r="BH178" s="98">
        <f t="shared" si="490"/>
        <v>0</v>
      </c>
      <c r="BI178" s="98">
        <f t="shared" si="490"/>
        <v>0</v>
      </c>
      <c r="BJ178" s="98">
        <f t="shared" si="490"/>
        <v>0</v>
      </c>
      <c r="BK178" s="98">
        <f t="shared" si="490"/>
        <v>0</v>
      </c>
      <c r="BL178" s="98">
        <f t="shared" si="490"/>
        <v>0</v>
      </c>
      <c r="BM178" s="98">
        <f t="shared" si="490"/>
        <v>0</v>
      </c>
      <c r="BN178" s="98">
        <f t="shared" si="490"/>
        <v>0</v>
      </c>
      <c r="BO178" s="98">
        <f t="shared" si="490"/>
        <v>0</v>
      </c>
      <c r="BP178" s="98">
        <f t="shared" si="490"/>
        <v>0</v>
      </c>
      <c r="BQ178" s="98">
        <f t="shared" si="490"/>
        <v>0</v>
      </c>
      <c r="BR178" s="98">
        <f t="shared" si="490"/>
        <v>0</v>
      </c>
      <c r="BS178" s="98">
        <f t="shared" si="490"/>
        <v>0</v>
      </c>
      <c r="BT178" s="98" t="str">
        <f t="shared" si="490"/>
        <v>-</v>
      </c>
      <c r="BU178" s="98">
        <f t="shared" si="490"/>
        <v>0</v>
      </c>
      <c r="BV178" s="98">
        <f t="shared" ref="BV178:DE178" si="491">IF(ROW()=(COLUMN()+106), "-",+(COUNTIF(G3_1,$H72)*COUNTIF(G3_1,BV$7))+(COUNTIF(G3_2,$H72)*COUNTIF(G3_2,BV$7))+(COUNTIF(G3_3,$H72)*COUNTIF(G3_3,BV$7))+(COUNTIF(G3_4,$H72)*COUNTIF(G3_4,BV$7))+(COUNTIF(G3_5,$H72)*COUNTIF(G3_5,BV$7))+(COUNTIF(G3_6,$H72)*COUNTIF(G3_6,BV$7))+(COUNTIF(G3_7,$H72)*COUNTIF(G3_7,BV$7))+(COUNTIF(G3_8,$H72)*COUNTIF(G3_8,BV$7))+(COUNTIF(G3_9,$H72)*COUNTIF(G3_9,BV$7))+(COUNTIF(G3_10,$H72)*COUNTIF(G3_10,BV$7))+(COUNTIF(G4_1,$H72)*COUNTIF(G4_1,BV$7))+(COUNTIF(G4_2,$H72)*COUNTIF(G4_2,BV$7))+(COUNTIF(G4_3,$H72)*COUNTIF(G4_3,BV$7))+(COUNTIF(G4_4,$H72)*COUNTIF(G4_4,BV$7))+(COUNTIF(G4_5,$H72)*COUNTIF(G4_5,BV$7))+(COUNTIF(G4_6,$H72)*COUNTIF(G4_6,BV$7))+(COUNTIF(G4_7,$H72)*COUNTIF(G4_7,BV$7))+(COUNTIF(G4_8,$H72)*COUNTIF(G4_8,BV$7))+(COUNTIF(G4_9,$H72)*COUNTIF(G4_9,BV$7))+(COUNTIF(G4_10,$H72)*COUNTIF(G4_10,BV$7))+BV296)</f>
        <v>0</v>
      </c>
      <c r="BW178" s="98">
        <f t="shared" si="491"/>
        <v>0</v>
      </c>
      <c r="BX178" s="98">
        <f t="shared" si="491"/>
        <v>0</v>
      </c>
      <c r="BY178" s="98">
        <f t="shared" si="491"/>
        <v>0</v>
      </c>
      <c r="BZ178" s="98">
        <f t="shared" si="491"/>
        <v>0</v>
      </c>
      <c r="CA178" s="98">
        <f t="shared" si="491"/>
        <v>0</v>
      </c>
      <c r="CB178" s="98">
        <f t="shared" si="491"/>
        <v>0</v>
      </c>
      <c r="CC178" s="98">
        <f t="shared" si="491"/>
        <v>0</v>
      </c>
      <c r="CD178" s="98">
        <f t="shared" si="491"/>
        <v>0</v>
      </c>
      <c r="CE178" s="98">
        <f t="shared" si="491"/>
        <v>0</v>
      </c>
      <c r="CF178" s="98">
        <f t="shared" si="491"/>
        <v>0</v>
      </c>
      <c r="CG178" s="98">
        <f t="shared" si="491"/>
        <v>0</v>
      </c>
      <c r="CH178" s="98">
        <f t="shared" si="491"/>
        <v>0</v>
      </c>
      <c r="CI178" s="98">
        <f t="shared" si="491"/>
        <v>0</v>
      </c>
      <c r="CJ178" s="98">
        <f t="shared" si="491"/>
        <v>0</v>
      </c>
      <c r="CK178" s="98">
        <f t="shared" si="491"/>
        <v>0</v>
      </c>
      <c r="CL178" s="98">
        <f t="shared" si="491"/>
        <v>0</v>
      </c>
      <c r="CM178" s="98">
        <f t="shared" si="491"/>
        <v>0</v>
      </c>
      <c r="CN178" s="98">
        <f t="shared" si="491"/>
        <v>0</v>
      </c>
      <c r="CO178" s="98">
        <f t="shared" si="491"/>
        <v>0</v>
      </c>
      <c r="CP178" s="98">
        <f t="shared" si="491"/>
        <v>0</v>
      </c>
      <c r="CQ178" s="98">
        <f t="shared" si="491"/>
        <v>0</v>
      </c>
      <c r="CR178" s="98">
        <f t="shared" si="491"/>
        <v>0</v>
      </c>
      <c r="CS178" s="98">
        <f t="shared" si="491"/>
        <v>0</v>
      </c>
      <c r="CT178" s="98">
        <f t="shared" si="491"/>
        <v>0</v>
      </c>
      <c r="CU178" s="98">
        <f t="shared" si="491"/>
        <v>0</v>
      </c>
      <c r="CV178" s="98">
        <f t="shared" si="491"/>
        <v>0</v>
      </c>
      <c r="CW178" s="98">
        <f t="shared" si="491"/>
        <v>0</v>
      </c>
      <c r="CX178" s="98">
        <f t="shared" si="491"/>
        <v>0</v>
      </c>
      <c r="CY178" s="98">
        <f t="shared" si="491"/>
        <v>0</v>
      </c>
      <c r="CZ178" s="98">
        <f t="shared" si="491"/>
        <v>0</v>
      </c>
      <c r="DA178" s="98">
        <f t="shared" si="491"/>
        <v>0</v>
      </c>
      <c r="DB178" s="98">
        <f t="shared" si="491"/>
        <v>0</v>
      </c>
      <c r="DC178" s="98">
        <f t="shared" si="491"/>
        <v>0</v>
      </c>
      <c r="DD178" s="98">
        <f t="shared" si="491"/>
        <v>0</v>
      </c>
      <c r="DE178" s="98">
        <f t="shared" si="491"/>
        <v>0</v>
      </c>
    </row>
    <row r="179" spans="8:109" ht="15.75">
      <c r="H179" s="64">
        <f>Registration!B74</f>
        <v>64</v>
      </c>
      <c r="I179" s="1" t="str">
        <f>Registration!C74</f>
        <v>player 64</v>
      </c>
      <c r="J179" s="98">
        <f t="shared" ref="J179:AO179" si="492">IF(ROW()=(COLUMN()+106), "-",+(COUNTIF(G3_1,$H73)*COUNTIF(G3_1,J$7))+(COUNTIF(G3_2,$H73)*COUNTIF(G3_2,J$7))+(COUNTIF(G3_3,$H73)*COUNTIF(G3_3,J$7))+(COUNTIF(G3_4,$H73)*COUNTIF(G3_4,J$7))+(COUNTIF(G3_5,$H73)*COUNTIF(G3_5,J$7))+(COUNTIF(G3_6,$H73)*COUNTIF(G3_6,J$7))+(COUNTIF(G3_7,$H73)*COUNTIF(G3_7,J$7))+(COUNTIF(G3_8,$H73)*COUNTIF(G3_8,J$7))+(COUNTIF(G3_9,$H73)*COUNTIF(G3_9,J$7))+(COUNTIF(G3_10,$H73)*COUNTIF(G3_10,J$7))+(COUNTIF(G4_1,$H73)*COUNTIF(G4_1,J$7))+(COUNTIF(G4_2,$H73)*COUNTIF(G4_2,J$7))+(COUNTIF(G4_3,$H73)*COUNTIF(G4_3,J$7))+(COUNTIF(G4_4,$H73)*COUNTIF(G4_4,J$7))+(COUNTIF(G4_5,$H73)*COUNTIF(G4_5,J$7))+(COUNTIF(G4_6,$H73)*COUNTIF(G4_6,J$7))+(COUNTIF(G4_7,$H73)*COUNTIF(G4_7,J$7))+(COUNTIF(G4_8,$H73)*COUNTIF(G4_8,J$7))+(COUNTIF(G4_9,$H73)*COUNTIF(G4_9,J$7))+(COUNTIF(G4_10,$H73)*COUNTIF(G4_10,J$7))+J297)</f>
        <v>0</v>
      </c>
      <c r="K179" s="98">
        <f t="shared" si="492"/>
        <v>0</v>
      </c>
      <c r="L179" s="98">
        <f t="shared" si="492"/>
        <v>0</v>
      </c>
      <c r="M179" s="98">
        <f t="shared" si="492"/>
        <v>0</v>
      </c>
      <c r="N179" s="98">
        <f t="shared" si="492"/>
        <v>0</v>
      </c>
      <c r="O179" s="98">
        <f t="shared" si="492"/>
        <v>0</v>
      </c>
      <c r="P179" s="98">
        <f t="shared" si="492"/>
        <v>0</v>
      </c>
      <c r="Q179" s="98">
        <f t="shared" si="492"/>
        <v>0</v>
      </c>
      <c r="R179" s="98">
        <f t="shared" si="492"/>
        <v>0</v>
      </c>
      <c r="S179" s="98">
        <f t="shared" si="492"/>
        <v>0</v>
      </c>
      <c r="T179" s="98">
        <f t="shared" si="492"/>
        <v>0</v>
      </c>
      <c r="U179" s="98">
        <f t="shared" si="492"/>
        <v>0</v>
      </c>
      <c r="V179" s="98">
        <f t="shared" si="492"/>
        <v>0</v>
      </c>
      <c r="W179" s="98">
        <f t="shared" si="492"/>
        <v>0</v>
      </c>
      <c r="X179" s="98">
        <f t="shared" si="492"/>
        <v>0</v>
      </c>
      <c r="Y179" s="98">
        <f t="shared" si="492"/>
        <v>0</v>
      </c>
      <c r="Z179" s="98">
        <f t="shared" si="492"/>
        <v>0</v>
      </c>
      <c r="AA179" s="98">
        <f t="shared" si="492"/>
        <v>0</v>
      </c>
      <c r="AB179" s="98">
        <f t="shared" si="492"/>
        <v>0</v>
      </c>
      <c r="AC179" s="98">
        <f t="shared" si="492"/>
        <v>0</v>
      </c>
      <c r="AD179" s="98">
        <f t="shared" si="492"/>
        <v>0</v>
      </c>
      <c r="AE179" s="98">
        <f t="shared" si="492"/>
        <v>0</v>
      </c>
      <c r="AF179" s="98">
        <f t="shared" si="492"/>
        <v>0</v>
      </c>
      <c r="AG179" s="98">
        <f t="shared" si="492"/>
        <v>0</v>
      </c>
      <c r="AH179" s="98">
        <f t="shared" si="492"/>
        <v>0</v>
      </c>
      <c r="AI179" s="98">
        <f t="shared" si="492"/>
        <v>0</v>
      </c>
      <c r="AJ179" s="98">
        <f t="shared" si="492"/>
        <v>0</v>
      </c>
      <c r="AK179" s="98">
        <f t="shared" si="492"/>
        <v>0</v>
      </c>
      <c r="AL179" s="98">
        <f t="shared" si="492"/>
        <v>0</v>
      </c>
      <c r="AM179" s="98">
        <f t="shared" si="492"/>
        <v>0</v>
      </c>
      <c r="AN179" s="98">
        <f t="shared" si="492"/>
        <v>0</v>
      </c>
      <c r="AO179" s="98">
        <f t="shared" si="492"/>
        <v>0</v>
      </c>
      <c r="AP179" s="98">
        <f t="shared" ref="AP179:BU179" si="493">IF(ROW()=(COLUMN()+106), "-",+(COUNTIF(G3_1,$H73)*COUNTIF(G3_1,AP$7))+(COUNTIF(G3_2,$H73)*COUNTIF(G3_2,AP$7))+(COUNTIF(G3_3,$H73)*COUNTIF(G3_3,AP$7))+(COUNTIF(G3_4,$H73)*COUNTIF(G3_4,AP$7))+(COUNTIF(G3_5,$H73)*COUNTIF(G3_5,AP$7))+(COUNTIF(G3_6,$H73)*COUNTIF(G3_6,AP$7))+(COUNTIF(G3_7,$H73)*COUNTIF(G3_7,AP$7))+(COUNTIF(G3_8,$H73)*COUNTIF(G3_8,AP$7))+(COUNTIF(G3_9,$H73)*COUNTIF(G3_9,AP$7))+(COUNTIF(G3_10,$H73)*COUNTIF(G3_10,AP$7))+(COUNTIF(G4_1,$H73)*COUNTIF(G4_1,AP$7))+(COUNTIF(G4_2,$H73)*COUNTIF(G4_2,AP$7))+(COUNTIF(G4_3,$H73)*COUNTIF(G4_3,AP$7))+(COUNTIF(G4_4,$H73)*COUNTIF(G4_4,AP$7))+(COUNTIF(G4_5,$H73)*COUNTIF(G4_5,AP$7))+(COUNTIF(G4_6,$H73)*COUNTIF(G4_6,AP$7))+(COUNTIF(G4_7,$H73)*COUNTIF(G4_7,AP$7))+(COUNTIF(G4_8,$H73)*COUNTIF(G4_8,AP$7))+(COUNTIF(G4_9,$H73)*COUNTIF(G4_9,AP$7))+(COUNTIF(G4_10,$H73)*COUNTIF(G4_10,AP$7))+AP297)</f>
        <v>0</v>
      </c>
      <c r="AQ179" s="98">
        <f t="shared" si="493"/>
        <v>0</v>
      </c>
      <c r="AR179" s="98">
        <f t="shared" si="493"/>
        <v>0</v>
      </c>
      <c r="AS179" s="98">
        <f t="shared" si="493"/>
        <v>0</v>
      </c>
      <c r="AT179" s="98">
        <f t="shared" si="493"/>
        <v>0</v>
      </c>
      <c r="AU179" s="98">
        <f t="shared" si="493"/>
        <v>0</v>
      </c>
      <c r="AV179" s="98">
        <f t="shared" si="493"/>
        <v>0</v>
      </c>
      <c r="AW179" s="98">
        <f t="shared" si="493"/>
        <v>0</v>
      </c>
      <c r="AX179" s="98">
        <f t="shared" si="493"/>
        <v>0</v>
      </c>
      <c r="AY179" s="98">
        <f t="shared" si="493"/>
        <v>0</v>
      </c>
      <c r="AZ179" s="98">
        <f t="shared" si="493"/>
        <v>0</v>
      </c>
      <c r="BA179" s="98">
        <f t="shared" si="493"/>
        <v>0</v>
      </c>
      <c r="BB179" s="98">
        <f t="shared" si="493"/>
        <v>0</v>
      </c>
      <c r="BC179" s="98">
        <f t="shared" si="493"/>
        <v>0</v>
      </c>
      <c r="BD179" s="98">
        <f t="shared" si="493"/>
        <v>0</v>
      </c>
      <c r="BE179" s="98">
        <f t="shared" si="493"/>
        <v>0</v>
      </c>
      <c r="BF179" s="98">
        <f t="shared" si="493"/>
        <v>0</v>
      </c>
      <c r="BG179" s="98">
        <f t="shared" si="493"/>
        <v>0</v>
      </c>
      <c r="BH179" s="98">
        <f t="shared" si="493"/>
        <v>0</v>
      </c>
      <c r="BI179" s="98">
        <f t="shared" si="493"/>
        <v>0</v>
      </c>
      <c r="BJ179" s="98">
        <f t="shared" si="493"/>
        <v>0</v>
      </c>
      <c r="BK179" s="98">
        <f t="shared" si="493"/>
        <v>0</v>
      </c>
      <c r="BL179" s="98">
        <f t="shared" si="493"/>
        <v>0</v>
      </c>
      <c r="BM179" s="98">
        <f t="shared" si="493"/>
        <v>0</v>
      </c>
      <c r="BN179" s="98">
        <f t="shared" si="493"/>
        <v>0</v>
      </c>
      <c r="BO179" s="98">
        <f t="shared" si="493"/>
        <v>0</v>
      </c>
      <c r="BP179" s="98">
        <f t="shared" si="493"/>
        <v>0</v>
      </c>
      <c r="BQ179" s="98">
        <f t="shared" si="493"/>
        <v>0</v>
      </c>
      <c r="BR179" s="98">
        <f t="shared" si="493"/>
        <v>0</v>
      </c>
      <c r="BS179" s="98">
        <f t="shared" si="493"/>
        <v>0</v>
      </c>
      <c r="BT179" s="98">
        <f t="shared" si="493"/>
        <v>0</v>
      </c>
      <c r="BU179" s="98" t="str">
        <f t="shared" si="493"/>
        <v>-</v>
      </c>
      <c r="BV179" s="98">
        <f t="shared" ref="BV179:DE179" si="494">IF(ROW()=(COLUMN()+106), "-",+(COUNTIF(G3_1,$H73)*COUNTIF(G3_1,BV$7))+(COUNTIF(G3_2,$H73)*COUNTIF(G3_2,BV$7))+(COUNTIF(G3_3,$H73)*COUNTIF(G3_3,BV$7))+(COUNTIF(G3_4,$H73)*COUNTIF(G3_4,BV$7))+(COUNTIF(G3_5,$H73)*COUNTIF(G3_5,BV$7))+(COUNTIF(G3_6,$H73)*COUNTIF(G3_6,BV$7))+(COUNTIF(G3_7,$H73)*COUNTIF(G3_7,BV$7))+(COUNTIF(G3_8,$H73)*COUNTIF(G3_8,BV$7))+(COUNTIF(G3_9,$H73)*COUNTIF(G3_9,BV$7))+(COUNTIF(G3_10,$H73)*COUNTIF(G3_10,BV$7))+(COUNTIF(G4_1,$H73)*COUNTIF(G4_1,BV$7))+(COUNTIF(G4_2,$H73)*COUNTIF(G4_2,BV$7))+(COUNTIF(G4_3,$H73)*COUNTIF(G4_3,BV$7))+(COUNTIF(G4_4,$H73)*COUNTIF(G4_4,BV$7))+(COUNTIF(G4_5,$H73)*COUNTIF(G4_5,BV$7))+(COUNTIF(G4_6,$H73)*COUNTIF(G4_6,BV$7))+(COUNTIF(G4_7,$H73)*COUNTIF(G4_7,BV$7))+(COUNTIF(G4_8,$H73)*COUNTIF(G4_8,BV$7))+(COUNTIF(G4_9,$H73)*COUNTIF(G4_9,BV$7))+(COUNTIF(G4_10,$H73)*COUNTIF(G4_10,BV$7))+BV297)</f>
        <v>0</v>
      </c>
      <c r="BW179" s="98">
        <f t="shared" si="494"/>
        <v>0</v>
      </c>
      <c r="BX179" s="98">
        <f t="shared" si="494"/>
        <v>0</v>
      </c>
      <c r="BY179" s="98">
        <f t="shared" si="494"/>
        <v>0</v>
      </c>
      <c r="BZ179" s="98">
        <f t="shared" si="494"/>
        <v>0</v>
      </c>
      <c r="CA179" s="98">
        <f t="shared" si="494"/>
        <v>0</v>
      </c>
      <c r="CB179" s="98">
        <f t="shared" si="494"/>
        <v>0</v>
      </c>
      <c r="CC179" s="98">
        <f t="shared" si="494"/>
        <v>0</v>
      </c>
      <c r="CD179" s="98">
        <f t="shared" si="494"/>
        <v>0</v>
      </c>
      <c r="CE179" s="98">
        <f t="shared" si="494"/>
        <v>0</v>
      </c>
      <c r="CF179" s="98">
        <f t="shared" si="494"/>
        <v>0</v>
      </c>
      <c r="CG179" s="98">
        <f t="shared" si="494"/>
        <v>0</v>
      </c>
      <c r="CH179" s="98">
        <f t="shared" si="494"/>
        <v>0</v>
      </c>
      <c r="CI179" s="98">
        <f t="shared" si="494"/>
        <v>0</v>
      </c>
      <c r="CJ179" s="98">
        <f t="shared" si="494"/>
        <v>0</v>
      </c>
      <c r="CK179" s="98">
        <f t="shared" si="494"/>
        <v>0</v>
      </c>
      <c r="CL179" s="98">
        <f t="shared" si="494"/>
        <v>0</v>
      </c>
      <c r="CM179" s="98">
        <f t="shared" si="494"/>
        <v>0</v>
      </c>
      <c r="CN179" s="98">
        <f t="shared" si="494"/>
        <v>0</v>
      </c>
      <c r="CO179" s="98">
        <f t="shared" si="494"/>
        <v>0</v>
      </c>
      <c r="CP179" s="98">
        <f t="shared" si="494"/>
        <v>0</v>
      </c>
      <c r="CQ179" s="98">
        <f t="shared" si="494"/>
        <v>0</v>
      </c>
      <c r="CR179" s="98">
        <f t="shared" si="494"/>
        <v>0</v>
      </c>
      <c r="CS179" s="98">
        <f t="shared" si="494"/>
        <v>0</v>
      </c>
      <c r="CT179" s="98">
        <f t="shared" si="494"/>
        <v>0</v>
      </c>
      <c r="CU179" s="98">
        <f t="shared" si="494"/>
        <v>0</v>
      </c>
      <c r="CV179" s="98">
        <f t="shared" si="494"/>
        <v>0</v>
      </c>
      <c r="CW179" s="98">
        <f t="shared" si="494"/>
        <v>0</v>
      </c>
      <c r="CX179" s="98">
        <f t="shared" si="494"/>
        <v>0</v>
      </c>
      <c r="CY179" s="98">
        <f t="shared" si="494"/>
        <v>0</v>
      </c>
      <c r="CZ179" s="98">
        <f t="shared" si="494"/>
        <v>0</v>
      </c>
      <c r="DA179" s="98">
        <f t="shared" si="494"/>
        <v>0</v>
      </c>
      <c r="DB179" s="98">
        <f t="shared" si="494"/>
        <v>0</v>
      </c>
      <c r="DC179" s="98">
        <f t="shared" si="494"/>
        <v>0</v>
      </c>
      <c r="DD179" s="98">
        <f t="shared" si="494"/>
        <v>0</v>
      </c>
      <c r="DE179" s="98">
        <f t="shared" si="494"/>
        <v>0</v>
      </c>
    </row>
    <row r="180" spans="8:109" ht="15.75">
      <c r="H180" s="64">
        <f>Registration!B75</f>
        <v>65</v>
      </c>
      <c r="I180" s="1" t="str">
        <f>Registration!C75</f>
        <v>player 65</v>
      </c>
      <c r="J180" s="98">
        <f t="shared" ref="J180:AO180" si="495">IF(ROW()=(COLUMN()+106), "-",+(COUNTIF(G3_1,$H74)*COUNTIF(G3_1,J$7))+(COUNTIF(G3_2,$H74)*COUNTIF(G3_2,J$7))+(COUNTIF(G3_3,$H74)*COUNTIF(G3_3,J$7))+(COUNTIF(G3_4,$H74)*COUNTIF(G3_4,J$7))+(COUNTIF(G3_5,$H74)*COUNTIF(G3_5,J$7))+(COUNTIF(G3_6,$H74)*COUNTIF(G3_6,J$7))+(COUNTIF(G3_7,$H74)*COUNTIF(G3_7,J$7))+(COUNTIF(G3_8,$H74)*COUNTIF(G3_8,J$7))+(COUNTIF(G3_9,$H74)*COUNTIF(G3_9,J$7))+(COUNTIF(G3_10,$H74)*COUNTIF(G3_10,J$7))+(COUNTIF(G4_1,$H74)*COUNTIF(G4_1,J$7))+(COUNTIF(G4_2,$H74)*COUNTIF(G4_2,J$7))+(COUNTIF(G4_3,$H74)*COUNTIF(G4_3,J$7))+(COUNTIF(G4_4,$H74)*COUNTIF(G4_4,J$7))+(COUNTIF(G4_5,$H74)*COUNTIF(G4_5,J$7))+(COUNTIF(G4_6,$H74)*COUNTIF(G4_6,J$7))+(COUNTIF(G4_7,$H74)*COUNTIF(G4_7,J$7))+(COUNTIF(G4_8,$H74)*COUNTIF(G4_8,J$7))+(COUNTIF(G4_9,$H74)*COUNTIF(G4_9,J$7))+(COUNTIF(G4_10,$H74)*COUNTIF(G4_10,J$7))+J298)</f>
        <v>0</v>
      </c>
      <c r="K180" s="98">
        <f t="shared" si="495"/>
        <v>0</v>
      </c>
      <c r="L180" s="98">
        <f t="shared" si="495"/>
        <v>0</v>
      </c>
      <c r="M180" s="98">
        <f t="shared" si="495"/>
        <v>0</v>
      </c>
      <c r="N180" s="98">
        <f t="shared" si="495"/>
        <v>0</v>
      </c>
      <c r="O180" s="98">
        <f t="shared" si="495"/>
        <v>0</v>
      </c>
      <c r="P180" s="98">
        <f t="shared" si="495"/>
        <v>0</v>
      </c>
      <c r="Q180" s="98">
        <f t="shared" si="495"/>
        <v>0</v>
      </c>
      <c r="R180" s="98">
        <f t="shared" si="495"/>
        <v>0</v>
      </c>
      <c r="S180" s="98">
        <f t="shared" si="495"/>
        <v>0</v>
      </c>
      <c r="T180" s="98">
        <f t="shared" si="495"/>
        <v>0</v>
      </c>
      <c r="U180" s="98">
        <f t="shared" si="495"/>
        <v>0</v>
      </c>
      <c r="V180" s="98">
        <f t="shared" si="495"/>
        <v>0</v>
      </c>
      <c r="W180" s="98">
        <f t="shared" si="495"/>
        <v>0</v>
      </c>
      <c r="X180" s="98">
        <f t="shared" si="495"/>
        <v>0</v>
      </c>
      <c r="Y180" s="98">
        <f t="shared" si="495"/>
        <v>0</v>
      </c>
      <c r="Z180" s="98">
        <f t="shared" si="495"/>
        <v>0</v>
      </c>
      <c r="AA180" s="98">
        <f t="shared" si="495"/>
        <v>0</v>
      </c>
      <c r="AB180" s="98">
        <f t="shared" si="495"/>
        <v>0</v>
      </c>
      <c r="AC180" s="98">
        <f t="shared" si="495"/>
        <v>0</v>
      </c>
      <c r="AD180" s="98">
        <f t="shared" si="495"/>
        <v>0</v>
      </c>
      <c r="AE180" s="98">
        <f t="shared" si="495"/>
        <v>0</v>
      </c>
      <c r="AF180" s="98">
        <f t="shared" si="495"/>
        <v>0</v>
      </c>
      <c r="AG180" s="98">
        <f t="shared" si="495"/>
        <v>0</v>
      </c>
      <c r="AH180" s="98">
        <f t="shared" si="495"/>
        <v>0</v>
      </c>
      <c r="AI180" s="98">
        <f t="shared" si="495"/>
        <v>0</v>
      </c>
      <c r="AJ180" s="98">
        <f t="shared" si="495"/>
        <v>0</v>
      </c>
      <c r="AK180" s="98">
        <f t="shared" si="495"/>
        <v>0</v>
      </c>
      <c r="AL180" s="98">
        <f t="shared" si="495"/>
        <v>0</v>
      </c>
      <c r="AM180" s="98">
        <f t="shared" si="495"/>
        <v>0</v>
      </c>
      <c r="AN180" s="98">
        <f t="shared" si="495"/>
        <v>0</v>
      </c>
      <c r="AO180" s="98">
        <f t="shared" si="495"/>
        <v>0</v>
      </c>
      <c r="AP180" s="98">
        <f t="shared" ref="AP180:BU180" si="496">IF(ROW()=(COLUMN()+106), "-",+(COUNTIF(G3_1,$H74)*COUNTIF(G3_1,AP$7))+(COUNTIF(G3_2,$H74)*COUNTIF(G3_2,AP$7))+(COUNTIF(G3_3,$H74)*COUNTIF(G3_3,AP$7))+(COUNTIF(G3_4,$H74)*COUNTIF(G3_4,AP$7))+(COUNTIF(G3_5,$H74)*COUNTIF(G3_5,AP$7))+(COUNTIF(G3_6,$H74)*COUNTIF(G3_6,AP$7))+(COUNTIF(G3_7,$H74)*COUNTIF(G3_7,AP$7))+(COUNTIF(G3_8,$H74)*COUNTIF(G3_8,AP$7))+(COUNTIF(G3_9,$H74)*COUNTIF(G3_9,AP$7))+(COUNTIF(G3_10,$H74)*COUNTIF(G3_10,AP$7))+(COUNTIF(G4_1,$H74)*COUNTIF(G4_1,AP$7))+(COUNTIF(G4_2,$H74)*COUNTIF(G4_2,AP$7))+(COUNTIF(G4_3,$H74)*COUNTIF(G4_3,AP$7))+(COUNTIF(G4_4,$H74)*COUNTIF(G4_4,AP$7))+(COUNTIF(G4_5,$H74)*COUNTIF(G4_5,AP$7))+(COUNTIF(G4_6,$H74)*COUNTIF(G4_6,AP$7))+(COUNTIF(G4_7,$H74)*COUNTIF(G4_7,AP$7))+(COUNTIF(G4_8,$H74)*COUNTIF(G4_8,AP$7))+(COUNTIF(G4_9,$H74)*COUNTIF(G4_9,AP$7))+(COUNTIF(G4_10,$H74)*COUNTIF(G4_10,AP$7))+AP298)</f>
        <v>0</v>
      </c>
      <c r="AQ180" s="98">
        <f t="shared" si="496"/>
        <v>0</v>
      </c>
      <c r="AR180" s="98">
        <f t="shared" si="496"/>
        <v>0</v>
      </c>
      <c r="AS180" s="98">
        <f t="shared" si="496"/>
        <v>0</v>
      </c>
      <c r="AT180" s="98">
        <f t="shared" si="496"/>
        <v>0</v>
      </c>
      <c r="AU180" s="98">
        <f t="shared" si="496"/>
        <v>0</v>
      </c>
      <c r="AV180" s="98">
        <f t="shared" si="496"/>
        <v>0</v>
      </c>
      <c r="AW180" s="98">
        <f t="shared" si="496"/>
        <v>0</v>
      </c>
      <c r="AX180" s="98">
        <f t="shared" si="496"/>
        <v>0</v>
      </c>
      <c r="AY180" s="98">
        <f t="shared" si="496"/>
        <v>0</v>
      </c>
      <c r="AZ180" s="98">
        <f t="shared" si="496"/>
        <v>0</v>
      </c>
      <c r="BA180" s="98">
        <f t="shared" si="496"/>
        <v>0</v>
      </c>
      <c r="BB180" s="98">
        <f t="shared" si="496"/>
        <v>0</v>
      </c>
      <c r="BC180" s="98">
        <f t="shared" si="496"/>
        <v>0</v>
      </c>
      <c r="BD180" s="98">
        <f t="shared" si="496"/>
        <v>0</v>
      </c>
      <c r="BE180" s="98">
        <f t="shared" si="496"/>
        <v>0</v>
      </c>
      <c r="BF180" s="98">
        <f t="shared" si="496"/>
        <v>0</v>
      </c>
      <c r="BG180" s="98">
        <f t="shared" si="496"/>
        <v>0</v>
      </c>
      <c r="BH180" s="98">
        <f t="shared" si="496"/>
        <v>0</v>
      </c>
      <c r="BI180" s="98">
        <f t="shared" si="496"/>
        <v>0</v>
      </c>
      <c r="BJ180" s="98">
        <f t="shared" si="496"/>
        <v>0</v>
      </c>
      <c r="BK180" s="98">
        <f t="shared" si="496"/>
        <v>0</v>
      </c>
      <c r="BL180" s="98">
        <f t="shared" si="496"/>
        <v>0</v>
      </c>
      <c r="BM180" s="98">
        <f t="shared" si="496"/>
        <v>0</v>
      </c>
      <c r="BN180" s="98">
        <f t="shared" si="496"/>
        <v>0</v>
      </c>
      <c r="BO180" s="98">
        <f t="shared" si="496"/>
        <v>0</v>
      </c>
      <c r="BP180" s="98">
        <f t="shared" si="496"/>
        <v>0</v>
      </c>
      <c r="BQ180" s="98">
        <f t="shared" si="496"/>
        <v>0</v>
      </c>
      <c r="BR180" s="98">
        <f t="shared" si="496"/>
        <v>0</v>
      </c>
      <c r="BS180" s="98">
        <f t="shared" si="496"/>
        <v>0</v>
      </c>
      <c r="BT180" s="98">
        <f t="shared" si="496"/>
        <v>0</v>
      </c>
      <c r="BU180" s="98">
        <f t="shared" si="496"/>
        <v>0</v>
      </c>
      <c r="BV180" s="98" t="str">
        <f t="shared" ref="BV180:DE180" si="497">IF(ROW()=(COLUMN()+106), "-",+(COUNTIF(G3_1,$H74)*COUNTIF(G3_1,BV$7))+(COUNTIF(G3_2,$H74)*COUNTIF(G3_2,BV$7))+(COUNTIF(G3_3,$H74)*COUNTIF(G3_3,BV$7))+(COUNTIF(G3_4,$H74)*COUNTIF(G3_4,BV$7))+(COUNTIF(G3_5,$H74)*COUNTIF(G3_5,BV$7))+(COUNTIF(G3_6,$H74)*COUNTIF(G3_6,BV$7))+(COUNTIF(G3_7,$H74)*COUNTIF(G3_7,BV$7))+(COUNTIF(G3_8,$H74)*COUNTIF(G3_8,BV$7))+(COUNTIF(G3_9,$H74)*COUNTIF(G3_9,BV$7))+(COUNTIF(G3_10,$H74)*COUNTIF(G3_10,BV$7))+(COUNTIF(G4_1,$H74)*COUNTIF(G4_1,BV$7))+(COUNTIF(G4_2,$H74)*COUNTIF(G4_2,BV$7))+(COUNTIF(G4_3,$H74)*COUNTIF(G4_3,BV$7))+(COUNTIF(G4_4,$H74)*COUNTIF(G4_4,BV$7))+(COUNTIF(G4_5,$H74)*COUNTIF(G4_5,BV$7))+(COUNTIF(G4_6,$H74)*COUNTIF(G4_6,BV$7))+(COUNTIF(G4_7,$H74)*COUNTIF(G4_7,BV$7))+(COUNTIF(G4_8,$H74)*COUNTIF(G4_8,BV$7))+(COUNTIF(G4_9,$H74)*COUNTIF(G4_9,BV$7))+(COUNTIF(G4_10,$H74)*COUNTIF(G4_10,BV$7))+BV298)</f>
        <v>-</v>
      </c>
      <c r="BW180" s="98">
        <f t="shared" si="497"/>
        <v>0</v>
      </c>
      <c r="BX180" s="98">
        <f t="shared" si="497"/>
        <v>0</v>
      </c>
      <c r="BY180" s="98">
        <f t="shared" si="497"/>
        <v>0</v>
      </c>
      <c r="BZ180" s="98">
        <f t="shared" si="497"/>
        <v>0</v>
      </c>
      <c r="CA180" s="98">
        <f t="shared" si="497"/>
        <v>0</v>
      </c>
      <c r="CB180" s="98">
        <f t="shared" si="497"/>
        <v>0</v>
      </c>
      <c r="CC180" s="98">
        <f t="shared" si="497"/>
        <v>0</v>
      </c>
      <c r="CD180" s="98">
        <f t="shared" si="497"/>
        <v>0</v>
      </c>
      <c r="CE180" s="98">
        <f t="shared" si="497"/>
        <v>0</v>
      </c>
      <c r="CF180" s="98">
        <f t="shared" si="497"/>
        <v>0</v>
      </c>
      <c r="CG180" s="98">
        <f t="shared" si="497"/>
        <v>0</v>
      </c>
      <c r="CH180" s="98">
        <f t="shared" si="497"/>
        <v>0</v>
      </c>
      <c r="CI180" s="98">
        <f t="shared" si="497"/>
        <v>0</v>
      </c>
      <c r="CJ180" s="98">
        <f t="shared" si="497"/>
        <v>0</v>
      </c>
      <c r="CK180" s="98">
        <f t="shared" si="497"/>
        <v>0</v>
      </c>
      <c r="CL180" s="98">
        <f t="shared" si="497"/>
        <v>0</v>
      </c>
      <c r="CM180" s="98">
        <f t="shared" si="497"/>
        <v>0</v>
      </c>
      <c r="CN180" s="98">
        <f t="shared" si="497"/>
        <v>0</v>
      </c>
      <c r="CO180" s="98">
        <f t="shared" si="497"/>
        <v>0</v>
      </c>
      <c r="CP180" s="98">
        <f t="shared" si="497"/>
        <v>0</v>
      </c>
      <c r="CQ180" s="98">
        <f t="shared" si="497"/>
        <v>0</v>
      </c>
      <c r="CR180" s="98">
        <f t="shared" si="497"/>
        <v>0</v>
      </c>
      <c r="CS180" s="98">
        <f t="shared" si="497"/>
        <v>0</v>
      </c>
      <c r="CT180" s="98">
        <f t="shared" si="497"/>
        <v>0</v>
      </c>
      <c r="CU180" s="98">
        <f t="shared" si="497"/>
        <v>0</v>
      </c>
      <c r="CV180" s="98">
        <f t="shared" si="497"/>
        <v>0</v>
      </c>
      <c r="CW180" s="98">
        <f t="shared" si="497"/>
        <v>0</v>
      </c>
      <c r="CX180" s="98">
        <f t="shared" si="497"/>
        <v>0</v>
      </c>
      <c r="CY180" s="98">
        <f t="shared" si="497"/>
        <v>0</v>
      </c>
      <c r="CZ180" s="98">
        <f t="shared" si="497"/>
        <v>0</v>
      </c>
      <c r="DA180" s="98">
        <f t="shared" si="497"/>
        <v>0</v>
      </c>
      <c r="DB180" s="98">
        <f t="shared" si="497"/>
        <v>0</v>
      </c>
      <c r="DC180" s="98">
        <f t="shared" si="497"/>
        <v>0</v>
      </c>
      <c r="DD180" s="98">
        <f t="shared" si="497"/>
        <v>0</v>
      </c>
      <c r="DE180" s="98">
        <f t="shared" si="497"/>
        <v>0</v>
      </c>
    </row>
    <row r="181" spans="8:109" ht="15.75">
      <c r="H181" s="64">
        <f>Registration!B76</f>
        <v>66</v>
      </c>
      <c r="I181" s="1" t="str">
        <f>Registration!C76</f>
        <v>player 66</v>
      </c>
      <c r="J181" s="98">
        <f t="shared" ref="J181:AO181" si="498">IF(ROW()=(COLUMN()+106), "-",+(COUNTIF(G3_1,$H75)*COUNTIF(G3_1,J$7))+(COUNTIF(G3_2,$H75)*COUNTIF(G3_2,J$7))+(COUNTIF(G3_3,$H75)*COUNTIF(G3_3,J$7))+(COUNTIF(G3_4,$H75)*COUNTIF(G3_4,J$7))+(COUNTIF(G3_5,$H75)*COUNTIF(G3_5,J$7))+(COUNTIF(G3_6,$H75)*COUNTIF(G3_6,J$7))+(COUNTIF(G3_7,$H75)*COUNTIF(G3_7,J$7))+(COUNTIF(G3_8,$H75)*COUNTIF(G3_8,J$7))+(COUNTIF(G3_9,$H75)*COUNTIF(G3_9,J$7))+(COUNTIF(G3_10,$H75)*COUNTIF(G3_10,J$7))+(COUNTIF(G4_1,$H75)*COUNTIF(G4_1,J$7))+(COUNTIF(G4_2,$H75)*COUNTIF(G4_2,J$7))+(COUNTIF(G4_3,$H75)*COUNTIF(G4_3,J$7))+(COUNTIF(G4_4,$H75)*COUNTIF(G4_4,J$7))+(COUNTIF(G4_5,$H75)*COUNTIF(G4_5,J$7))+(COUNTIF(G4_6,$H75)*COUNTIF(G4_6,J$7))+(COUNTIF(G4_7,$H75)*COUNTIF(G4_7,J$7))+(COUNTIF(G4_8,$H75)*COUNTIF(G4_8,J$7))+(COUNTIF(G4_9,$H75)*COUNTIF(G4_9,J$7))+(COUNTIF(G4_10,$H75)*COUNTIF(G4_10,J$7))+J299)</f>
        <v>0</v>
      </c>
      <c r="K181" s="98">
        <f t="shared" si="498"/>
        <v>0</v>
      </c>
      <c r="L181" s="98">
        <f t="shared" si="498"/>
        <v>0</v>
      </c>
      <c r="M181" s="98">
        <f t="shared" si="498"/>
        <v>0</v>
      </c>
      <c r="N181" s="98">
        <f t="shared" si="498"/>
        <v>0</v>
      </c>
      <c r="O181" s="98">
        <f t="shared" si="498"/>
        <v>0</v>
      </c>
      <c r="P181" s="98">
        <f t="shared" si="498"/>
        <v>0</v>
      </c>
      <c r="Q181" s="98">
        <f t="shared" si="498"/>
        <v>0</v>
      </c>
      <c r="R181" s="98">
        <f t="shared" si="498"/>
        <v>0</v>
      </c>
      <c r="S181" s="98">
        <f t="shared" si="498"/>
        <v>0</v>
      </c>
      <c r="T181" s="98">
        <f t="shared" si="498"/>
        <v>0</v>
      </c>
      <c r="U181" s="98">
        <f t="shared" si="498"/>
        <v>0</v>
      </c>
      <c r="V181" s="98">
        <f t="shared" si="498"/>
        <v>0</v>
      </c>
      <c r="W181" s="98">
        <f t="shared" si="498"/>
        <v>0</v>
      </c>
      <c r="X181" s="98">
        <f t="shared" si="498"/>
        <v>0</v>
      </c>
      <c r="Y181" s="98">
        <f t="shared" si="498"/>
        <v>0</v>
      </c>
      <c r="Z181" s="98">
        <f t="shared" si="498"/>
        <v>0</v>
      </c>
      <c r="AA181" s="98">
        <f t="shared" si="498"/>
        <v>0</v>
      </c>
      <c r="AB181" s="98">
        <f t="shared" si="498"/>
        <v>0</v>
      </c>
      <c r="AC181" s="98">
        <f t="shared" si="498"/>
        <v>0</v>
      </c>
      <c r="AD181" s="98">
        <f t="shared" si="498"/>
        <v>0</v>
      </c>
      <c r="AE181" s="98">
        <f t="shared" si="498"/>
        <v>0</v>
      </c>
      <c r="AF181" s="98">
        <f t="shared" si="498"/>
        <v>0</v>
      </c>
      <c r="AG181" s="98">
        <f t="shared" si="498"/>
        <v>0</v>
      </c>
      <c r="AH181" s="98">
        <f t="shared" si="498"/>
        <v>0</v>
      </c>
      <c r="AI181" s="98">
        <f t="shared" si="498"/>
        <v>0</v>
      </c>
      <c r="AJ181" s="98">
        <f t="shared" si="498"/>
        <v>0</v>
      </c>
      <c r="AK181" s="98">
        <f t="shared" si="498"/>
        <v>0</v>
      </c>
      <c r="AL181" s="98">
        <f t="shared" si="498"/>
        <v>0</v>
      </c>
      <c r="AM181" s="98">
        <f t="shared" si="498"/>
        <v>0</v>
      </c>
      <c r="AN181" s="98">
        <f t="shared" si="498"/>
        <v>0</v>
      </c>
      <c r="AO181" s="98">
        <f t="shared" si="498"/>
        <v>0</v>
      </c>
      <c r="AP181" s="98">
        <f t="shared" ref="AP181:BU181" si="499">IF(ROW()=(COLUMN()+106), "-",+(COUNTIF(G3_1,$H75)*COUNTIF(G3_1,AP$7))+(COUNTIF(G3_2,$H75)*COUNTIF(G3_2,AP$7))+(COUNTIF(G3_3,$H75)*COUNTIF(G3_3,AP$7))+(COUNTIF(G3_4,$H75)*COUNTIF(G3_4,AP$7))+(COUNTIF(G3_5,$H75)*COUNTIF(G3_5,AP$7))+(COUNTIF(G3_6,$H75)*COUNTIF(G3_6,AP$7))+(COUNTIF(G3_7,$H75)*COUNTIF(G3_7,AP$7))+(COUNTIF(G3_8,$H75)*COUNTIF(G3_8,AP$7))+(COUNTIF(G3_9,$H75)*COUNTIF(G3_9,AP$7))+(COUNTIF(G3_10,$H75)*COUNTIF(G3_10,AP$7))+(COUNTIF(G4_1,$H75)*COUNTIF(G4_1,AP$7))+(COUNTIF(G4_2,$H75)*COUNTIF(G4_2,AP$7))+(COUNTIF(G4_3,$H75)*COUNTIF(G4_3,AP$7))+(COUNTIF(G4_4,$H75)*COUNTIF(G4_4,AP$7))+(COUNTIF(G4_5,$H75)*COUNTIF(G4_5,AP$7))+(COUNTIF(G4_6,$H75)*COUNTIF(G4_6,AP$7))+(COUNTIF(G4_7,$H75)*COUNTIF(G4_7,AP$7))+(COUNTIF(G4_8,$H75)*COUNTIF(G4_8,AP$7))+(COUNTIF(G4_9,$H75)*COUNTIF(G4_9,AP$7))+(COUNTIF(G4_10,$H75)*COUNTIF(G4_10,AP$7))+AP299)</f>
        <v>0</v>
      </c>
      <c r="AQ181" s="98">
        <f t="shared" si="499"/>
        <v>0</v>
      </c>
      <c r="AR181" s="98">
        <f t="shared" si="499"/>
        <v>0</v>
      </c>
      <c r="AS181" s="98">
        <f t="shared" si="499"/>
        <v>0</v>
      </c>
      <c r="AT181" s="98">
        <f t="shared" si="499"/>
        <v>0</v>
      </c>
      <c r="AU181" s="98">
        <f t="shared" si="499"/>
        <v>0</v>
      </c>
      <c r="AV181" s="98">
        <f t="shared" si="499"/>
        <v>0</v>
      </c>
      <c r="AW181" s="98">
        <f t="shared" si="499"/>
        <v>0</v>
      </c>
      <c r="AX181" s="98">
        <f t="shared" si="499"/>
        <v>0</v>
      </c>
      <c r="AY181" s="98">
        <f t="shared" si="499"/>
        <v>0</v>
      </c>
      <c r="AZ181" s="98">
        <f t="shared" si="499"/>
        <v>0</v>
      </c>
      <c r="BA181" s="98">
        <f t="shared" si="499"/>
        <v>0</v>
      </c>
      <c r="BB181" s="98">
        <f t="shared" si="499"/>
        <v>0</v>
      </c>
      <c r="BC181" s="98">
        <f t="shared" si="499"/>
        <v>0</v>
      </c>
      <c r="BD181" s="98">
        <f t="shared" si="499"/>
        <v>0</v>
      </c>
      <c r="BE181" s="98">
        <f t="shared" si="499"/>
        <v>0</v>
      </c>
      <c r="BF181" s="98">
        <f t="shared" si="499"/>
        <v>0</v>
      </c>
      <c r="BG181" s="98">
        <f t="shared" si="499"/>
        <v>0</v>
      </c>
      <c r="BH181" s="98">
        <f t="shared" si="499"/>
        <v>0</v>
      </c>
      <c r="BI181" s="98">
        <f t="shared" si="499"/>
        <v>0</v>
      </c>
      <c r="BJ181" s="98">
        <f t="shared" si="499"/>
        <v>0</v>
      </c>
      <c r="BK181" s="98">
        <f t="shared" si="499"/>
        <v>0</v>
      </c>
      <c r="BL181" s="98">
        <f t="shared" si="499"/>
        <v>0</v>
      </c>
      <c r="BM181" s="98">
        <f t="shared" si="499"/>
        <v>0</v>
      </c>
      <c r="BN181" s="98">
        <f t="shared" si="499"/>
        <v>0</v>
      </c>
      <c r="BO181" s="98">
        <f t="shared" si="499"/>
        <v>0</v>
      </c>
      <c r="BP181" s="98">
        <f t="shared" si="499"/>
        <v>0</v>
      </c>
      <c r="BQ181" s="98">
        <f t="shared" si="499"/>
        <v>0</v>
      </c>
      <c r="BR181" s="98">
        <f t="shared" si="499"/>
        <v>0</v>
      </c>
      <c r="BS181" s="98">
        <f t="shared" si="499"/>
        <v>0</v>
      </c>
      <c r="BT181" s="98">
        <f t="shared" si="499"/>
        <v>0</v>
      </c>
      <c r="BU181" s="98">
        <f t="shared" si="499"/>
        <v>0</v>
      </c>
      <c r="BV181" s="98">
        <f t="shared" ref="BV181:DE181" si="500">IF(ROW()=(COLUMN()+106), "-",+(COUNTIF(G3_1,$H75)*COUNTIF(G3_1,BV$7))+(COUNTIF(G3_2,$H75)*COUNTIF(G3_2,BV$7))+(COUNTIF(G3_3,$H75)*COUNTIF(G3_3,BV$7))+(COUNTIF(G3_4,$H75)*COUNTIF(G3_4,BV$7))+(COUNTIF(G3_5,$H75)*COUNTIF(G3_5,BV$7))+(COUNTIF(G3_6,$H75)*COUNTIF(G3_6,BV$7))+(COUNTIF(G3_7,$H75)*COUNTIF(G3_7,BV$7))+(COUNTIF(G3_8,$H75)*COUNTIF(G3_8,BV$7))+(COUNTIF(G3_9,$H75)*COUNTIF(G3_9,BV$7))+(COUNTIF(G3_10,$H75)*COUNTIF(G3_10,BV$7))+(COUNTIF(G4_1,$H75)*COUNTIF(G4_1,BV$7))+(COUNTIF(G4_2,$H75)*COUNTIF(G4_2,BV$7))+(COUNTIF(G4_3,$H75)*COUNTIF(G4_3,BV$7))+(COUNTIF(G4_4,$H75)*COUNTIF(G4_4,BV$7))+(COUNTIF(G4_5,$H75)*COUNTIF(G4_5,BV$7))+(COUNTIF(G4_6,$H75)*COUNTIF(G4_6,BV$7))+(COUNTIF(G4_7,$H75)*COUNTIF(G4_7,BV$7))+(COUNTIF(G4_8,$H75)*COUNTIF(G4_8,BV$7))+(COUNTIF(G4_9,$H75)*COUNTIF(G4_9,BV$7))+(COUNTIF(G4_10,$H75)*COUNTIF(G4_10,BV$7))+BV299)</f>
        <v>0</v>
      </c>
      <c r="BW181" s="98" t="str">
        <f t="shared" si="500"/>
        <v>-</v>
      </c>
      <c r="BX181" s="98">
        <f t="shared" si="500"/>
        <v>0</v>
      </c>
      <c r="BY181" s="98">
        <f t="shared" si="500"/>
        <v>0</v>
      </c>
      <c r="BZ181" s="98">
        <f t="shared" si="500"/>
        <v>0</v>
      </c>
      <c r="CA181" s="98">
        <f t="shared" si="500"/>
        <v>0</v>
      </c>
      <c r="CB181" s="98">
        <f t="shared" si="500"/>
        <v>0</v>
      </c>
      <c r="CC181" s="98">
        <f t="shared" si="500"/>
        <v>0</v>
      </c>
      <c r="CD181" s="98">
        <f t="shared" si="500"/>
        <v>0</v>
      </c>
      <c r="CE181" s="98">
        <f t="shared" si="500"/>
        <v>0</v>
      </c>
      <c r="CF181" s="98">
        <f t="shared" si="500"/>
        <v>0</v>
      </c>
      <c r="CG181" s="98">
        <f t="shared" si="500"/>
        <v>0</v>
      </c>
      <c r="CH181" s="98">
        <f t="shared" si="500"/>
        <v>0</v>
      </c>
      <c r="CI181" s="98">
        <f t="shared" si="500"/>
        <v>0</v>
      </c>
      <c r="CJ181" s="98">
        <f t="shared" si="500"/>
        <v>0</v>
      </c>
      <c r="CK181" s="98">
        <f t="shared" si="500"/>
        <v>0</v>
      </c>
      <c r="CL181" s="98">
        <f t="shared" si="500"/>
        <v>0</v>
      </c>
      <c r="CM181" s="98">
        <f t="shared" si="500"/>
        <v>0</v>
      </c>
      <c r="CN181" s="98">
        <f t="shared" si="500"/>
        <v>0</v>
      </c>
      <c r="CO181" s="98">
        <f t="shared" si="500"/>
        <v>0</v>
      </c>
      <c r="CP181" s="98">
        <f t="shared" si="500"/>
        <v>0</v>
      </c>
      <c r="CQ181" s="98">
        <f t="shared" si="500"/>
        <v>0</v>
      </c>
      <c r="CR181" s="98">
        <f t="shared" si="500"/>
        <v>0</v>
      </c>
      <c r="CS181" s="98">
        <f t="shared" si="500"/>
        <v>0</v>
      </c>
      <c r="CT181" s="98">
        <f t="shared" si="500"/>
        <v>0</v>
      </c>
      <c r="CU181" s="98">
        <f t="shared" si="500"/>
        <v>0</v>
      </c>
      <c r="CV181" s="98">
        <f t="shared" si="500"/>
        <v>0</v>
      </c>
      <c r="CW181" s="98">
        <f t="shared" si="500"/>
        <v>0</v>
      </c>
      <c r="CX181" s="98">
        <f t="shared" si="500"/>
        <v>0</v>
      </c>
      <c r="CY181" s="98">
        <f t="shared" si="500"/>
        <v>0</v>
      </c>
      <c r="CZ181" s="98">
        <f t="shared" si="500"/>
        <v>0</v>
      </c>
      <c r="DA181" s="98">
        <f t="shared" si="500"/>
        <v>0</v>
      </c>
      <c r="DB181" s="98">
        <f t="shared" si="500"/>
        <v>0</v>
      </c>
      <c r="DC181" s="98">
        <f t="shared" si="500"/>
        <v>0</v>
      </c>
      <c r="DD181" s="98">
        <f t="shared" si="500"/>
        <v>0</v>
      </c>
      <c r="DE181" s="98">
        <f t="shared" si="500"/>
        <v>0</v>
      </c>
    </row>
    <row r="182" spans="8:109" ht="15.75">
      <c r="H182" s="64">
        <f>Registration!B77</f>
        <v>67</v>
      </c>
      <c r="I182" s="1" t="str">
        <f>Registration!C77</f>
        <v>player 67</v>
      </c>
      <c r="J182" s="98">
        <f t="shared" ref="J182:AO182" si="501">IF(ROW()=(COLUMN()+106), "-",+(COUNTIF(G3_1,$H76)*COUNTIF(G3_1,J$7))+(COUNTIF(G3_2,$H76)*COUNTIF(G3_2,J$7))+(COUNTIF(G3_3,$H76)*COUNTIF(G3_3,J$7))+(COUNTIF(G3_4,$H76)*COUNTIF(G3_4,J$7))+(COUNTIF(G3_5,$H76)*COUNTIF(G3_5,J$7))+(COUNTIF(G3_6,$H76)*COUNTIF(G3_6,J$7))+(COUNTIF(G3_7,$H76)*COUNTIF(G3_7,J$7))+(COUNTIF(G3_8,$H76)*COUNTIF(G3_8,J$7))+(COUNTIF(G3_9,$H76)*COUNTIF(G3_9,J$7))+(COUNTIF(G3_10,$H76)*COUNTIF(G3_10,J$7))+(COUNTIF(G4_1,$H76)*COUNTIF(G4_1,J$7))+(COUNTIF(G4_2,$H76)*COUNTIF(G4_2,J$7))+(COUNTIF(G4_3,$H76)*COUNTIF(G4_3,J$7))+(COUNTIF(G4_4,$H76)*COUNTIF(G4_4,J$7))+(COUNTIF(G4_5,$H76)*COUNTIF(G4_5,J$7))+(COUNTIF(G4_6,$H76)*COUNTIF(G4_6,J$7))+(COUNTIF(G4_7,$H76)*COUNTIF(G4_7,J$7))+(COUNTIF(G4_8,$H76)*COUNTIF(G4_8,J$7))+(COUNTIF(G4_9,$H76)*COUNTIF(G4_9,J$7))+(COUNTIF(G4_10,$H76)*COUNTIF(G4_10,J$7))+J300)</f>
        <v>0</v>
      </c>
      <c r="K182" s="98">
        <f t="shared" si="501"/>
        <v>0</v>
      </c>
      <c r="L182" s="98">
        <f t="shared" si="501"/>
        <v>0</v>
      </c>
      <c r="M182" s="98">
        <f t="shared" si="501"/>
        <v>0</v>
      </c>
      <c r="N182" s="98">
        <f t="shared" si="501"/>
        <v>0</v>
      </c>
      <c r="O182" s="98">
        <f t="shared" si="501"/>
        <v>0</v>
      </c>
      <c r="P182" s="98">
        <f t="shared" si="501"/>
        <v>0</v>
      </c>
      <c r="Q182" s="98">
        <f t="shared" si="501"/>
        <v>0</v>
      </c>
      <c r="R182" s="98">
        <f t="shared" si="501"/>
        <v>0</v>
      </c>
      <c r="S182" s="98">
        <f t="shared" si="501"/>
        <v>0</v>
      </c>
      <c r="T182" s="98">
        <f t="shared" si="501"/>
        <v>0</v>
      </c>
      <c r="U182" s="98">
        <f t="shared" si="501"/>
        <v>0</v>
      </c>
      <c r="V182" s="98">
        <f t="shared" si="501"/>
        <v>0</v>
      </c>
      <c r="W182" s="98">
        <f t="shared" si="501"/>
        <v>0</v>
      </c>
      <c r="X182" s="98">
        <f t="shared" si="501"/>
        <v>0</v>
      </c>
      <c r="Y182" s="98">
        <f t="shared" si="501"/>
        <v>0</v>
      </c>
      <c r="Z182" s="98">
        <f t="shared" si="501"/>
        <v>0</v>
      </c>
      <c r="AA182" s="98">
        <f t="shared" si="501"/>
        <v>0</v>
      </c>
      <c r="AB182" s="98">
        <f t="shared" si="501"/>
        <v>0</v>
      </c>
      <c r="AC182" s="98">
        <f t="shared" si="501"/>
        <v>0</v>
      </c>
      <c r="AD182" s="98">
        <f t="shared" si="501"/>
        <v>0</v>
      </c>
      <c r="AE182" s="98">
        <f t="shared" si="501"/>
        <v>0</v>
      </c>
      <c r="AF182" s="98">
        <f t="shared" si="501"/>
        <v>0</v>
      </c>
      <c r="AG182" s="98">
        <f t="shared" si="501"/>
        <v>0</v>
      </c>
      <c r="AH182" s="98">
        <f t="shared" si="501"/>
        <v>0</v>
      </c>
      <c r="AI182" s="98">
        <f t="shared" si="501"/>
        <v>0</v>
      </c>
      <c r="AJ182" s="98">
        <f t="shared" si="501"/>
        <v>0</v>
      </c>
      <c r="AK182" s="98">
        <f t="shared" si="501"/>
        <v>0</v>
      </c>
      <c r="AL182" s="98">
        <f t="shared" si="501"/>
        <v>0</v>
      </c>
      <c r="AM182" s="98">
        <f t="shared" si="501"/>
        <v>0</v>
      </c>
      <c r="AN182" s="98">
        <f t="shared" si="501"/>
        <v>0</v>
      </c>
      <c r="AO182" s="98">
        <f t="shared" si="501"/>
        <v>0</v>
      </c>
      <c r="AP182" s="98">
        <f t="shared" ref="AP182:BU182" si="502">IF(ROW()=(COLUMN()+106), "-",+(COUNTIF(G3_1,$H76)*COUNTIF(G3_1,AP$7))+(COUNTIF(G3_2,$H76)*COUNTIF(G3_2,AP$7))+(COUNTIF(G3_3,$H76)*COUNTIF(G3_3,AP$7))+(COUNTIF(G3_4,$H76)*COUNTIF(G3_4,AP$7))+(COUNTIF(G3_5,$H76)*COUNTIF(G3_5,AP$7))+(COUNTIF(G3_6,$H76)*COUNTIF(G3_6,AP$7))+(COUNTIF(G3_7,$H76)*COUNTIF(G3_7,AP$7))+(COUNTIF(G3_8,$H76)*COUNTIF(G3_8,AP$7))+(COUNTIF(G3_9,$H76)*COUNTIF(G3_9,AP$7))+(COUNTIF(G3_10,$H76)*COUNTIF(G3_10,AP$7))+(COUNTIF(G4_1,$H76)*COUNTIF(G4_1,AP$7))+(COUNTIF(G4_2,$H76)*COUNTIF(G4_2,AP$7))+(COUNTIF(G4_3,$H76)*COUNTIF(G4_3,AP$7))+(COUNTIF(G4_4,$H76)*COUNTIF(G4_4,AP$7))+(COUNTIF(G4_5,$H76)*COUNTIF(G4_5,AP$7))+(COUNTIF(G4_6,$H76)*COUNTIF(G4_6,AP$7))+(COUNTIF(G4_7,$H76)*COUNTIF(G4_7,AP$7))+(COUNTIF(G4_8,$H76)*COUNTIF(G4_8,AP$7))+(COUNTIF(G4_9,$H76)*COUNTIF(G4_9,AP$7))+(COUNTIF(G4_10,$H76)*COUNTIF(G4_10,AP$7))+AP300)</f>
        <v>0</v>
      </c>
      <c r="AQ182" s="98">
        <f t="shared" si="502"/>
        <v>0</v>
      </c>
      <c r="AR182" s="98">
        <f t="shared" si="502"/>
        <v>0</v>
      </c>
      <c r="AS182" s="98">
        <f t="shared" si="502"/>
        <v>0</v>
      </c>
      <c r="AT182" s="98">
        <f t="shared" si="502"/>
        <v>0</v>
      </c>
      <c r="AU182" s="98">
        <f t="shared" si="502"/>
        <v>0</v>
      </c>
      <c r="AV182" s="98">
        <f t="shared" si="502"/>
        <v>0</v>
      </c>
      <c r="AW182" s="98">
        <f t="shared" si="502"/>
        <v>0</v>
      </c>
      <c r="AX182" s="98">
        <f t="shared" si="502"/>
        <v>0</v>
      </c>
      <c r="AY182" s="98">
        <f t="shared" si="502"/>
        <v>0</v>
      </c>
      <c r="AZ182" s="98">
        <f t="shared" si="502"/>
        <v>0</v>
      </c>
      <c r="BA182" s="98">
        <f t="shared" si="502"/>
        <v>0</v>
      </c>
      <c r="BB182" s="98">
        <f t="shared" si="502"/>
        <v>0</v>
      </c>
      <c r="BC182" s="98">
        <f t="shared" si="502"/>
        <v>0</v>
      </c>
      <c r="BD182" s="98">
        <f t="shared" si="502"/>
        <v>0</v>
      </c>
      <c r="BE182" s="98">
        <f t="shared" si="502"/>
        <v>0</v>
      </c>
      <c r="BF182" s="98">
        <f t="shared" si="502"/>
        <v>0</v>
      </c>
      <c r="BG182" s="98">
        <f t="shared" si="502"/>
        <v>0</v>
      </c>
      <c r="BH182" s="98">
        <f t="shared" si="502"/>
        <v>0</v>
      </c>
      <c r="BI182" s="98">
        <f t="shared" si="502"/>
        <v>0</v>
      </c>
      <c r="BJ182" s="98">
        <f t="shared" si="502"/>
        <v>0</v>
      </c>
      <c r="BK182" s="98">
        <f t="shared" si="502"/>
        <v>0</v>
      </c>
      <c r="BL182" s="98">
        <f t="shared" si="502"/>
        <v>0</v>
      </c>
      <c r="BM182" s="98">
        <f t="shared" si="502"/>
        <v>0</v>
      </c>
      <c r="BN182" s="98">
        <f t="shared" si="502"/>
        <v>0</v>
      </c>
      <c r="BO182" s="98">
        <f t="shared" si="502"/>
        <v>0</v>
      </c>
      <c r="BP182" s="98">
        <f t="shared" si="502"/>
        <v>0</v>
      </c>
      <c r="BQ182" s="98">
        <f t="shared" si="502"/>
        <v>0</v>
      </c>
      <c r="BR182" s="98">
        <f t="shared" si="502"/>
        <v>0</v>
      </c>
      <c r="BS182" s="98">
        <f t="shared" si="502"/>
        <v>0</v>
      </c>
      <c r="BT182" s="98">
        <f t="shared" si="502"/>
        <v>0</v>
      </c>
      <c r="BU182" s="98">
        <f t="shared" si="502"/>
        <v>0</v>
      </c>
      <c r="BV182" s="98">
        <f t="shared" ref="BV182:DE182" si="503">IF(ROW()=(COLUMN()+106), "-",+(COUNTIF(G3_1,$H76)*COUNTIF(G3_1,BV$7))+(COUNTIF(G3_2,$H76)*COUNTIF(G3_2,BV$7))+(COUNTIF(G3_3,$H76)*COUNTIF(G3_3,BV$7))+(COUNTIF(G3_4,$H76)*COUNTIF(G3_4,BV$7))+(COUNTIF(G3_5,$H76)*COUNTIF(G3_5,BV$7))+(COUNTIF(G3_6,$H76)*COUNTIF(G3_6,BV$7))+(COUNTIF(G3_7,$H76)*COUNTIF(G3_7,BV$7))+(COUNTIF(G3_8,$H76)*COUNTIF(G3_8,BV$7))+(COUNTIF(G3_9,$H76)*COUNTIF(G3_9,BV$7))+(COUNTIF(G3_10,$H76)*COUNTIF(G3_10,BV$7))+(COUNTIF(G4_1,$H76)*COUNTIF(G4_1,BV$7))+(COUNTIF(G4_2,$H76)*COUNTIF(G4_2,BV$7))+(COUNTIF(G4_3,$H76)*COUNTIF(G4_3,BV$7))+(COUNTIF(G4_4,$H76)*COUNTIF(G4_4,BV$7))+(COUNTIF(G4_5,$H76)*COUNTIF(G4_5,BV$7))+(COUNTIF(G4_6,$H76)*COUNTIF(G4_6,BV$7))+(COUNTIF(G4_7,$H76)*COUNTIF(G4_7,BV$7))+(COUNTIF(G4_8,$H76)*COUNTIF(G4_8,BV$7))+(COUNTIF(G4_9,$H76)*COUNTIF(G4_9,BV$7))+(COUNTIF(G4_10,$H76)*COUNTIF(G4_10,BV$7))+BV300)</f>
        <v>0</v>
      </c>
      <c r="BW182" s="98">
        <f t="shared" si="503"/>
        <v>0</v>
      </c>
      <c r="BX182" s="98" t="str">
        <f t="shared" si="503"/>
        <v>-</v>
      </c>
      <c r="BY182" s="98">
        <f t="shared" si="503"/>
        <v>0</v>
      </c>
      <c r="BZ182" s="98">
        <f t="shared" si="503"/>
        <v>0</v>
      </c>
      <c r="CA182" s="98">
        <f t="shared" si="503"/>
        <v>0</v>
      </c>
      <c r="CB182" s="98">
        <f t="shared" si="503"/>
        <v>0</v>
      </c>
      <c r="CC182" s="98">
        <f t="shared" si="503"/>
        <v>0</v>
      </c>
      <c r="CD182" s="98">
        <f t="shared" si="503"/>
        <v>0</v>
      </c>
      <c r="CE182" s="98">
        <f t="shared" si="503"/>
        <v>0</v>
      </c>
      <c r="CF182" s="98">
        <f t="shared" si="503"/>
        <v>0</v>
      </c>
      <c r="CG182" s="98">
        <f t="shared" si="503"/>
        <v>0</v>
      </c>
      <c r="CH182" s="98">
        <f t="shared" si="503"/>
        <v>0</v>
      </c>
      <c r="CI182" s="98">
        <f t="shared" si="503"/>
        <v>0</v>
      </c>
      <c r="CJ182" s="98">
        <f t="shared" si="503"/>
        <v>0</v>
      </c>
      <c r="CK182" s="98">
        <f t="shared" si="503"/>
        <v>0</v>
      </c>
      <c r="CL182" s="98">
        <f t="shared" si="503"/>
        <v>0</v>
      </c>
      <c r="CM182" s="98">
        <f t="shared" si="503"/>
        <v>0</v>
      </c>
      <c r="CN182" s="98">
        <f t="shared" si="503"/>
        <v>0</v>
      </c>
      <c r="CO182" s="98">
        <f t="shared" si="503"/>
        <v>0</v>
      </c>
      <c r="CP182" s="98">
        <f t="shared" si="503"/>
        <v>0</v>
      </c>
      <c r="CQ182" s="98">
        <f t="shared" si="503"/>
        <v>0</v>
      </c>
      <c r="CR182" s="98">
        <f t="shared" si="503"/>
        <v>0</v>
      </c>
      <c r="CS182" s="98">
        <f t="shared" si="503"/>
        <v>0</v>
      </c>
      <c r="CT182" s="98">
        <f t="shared" si="503"/>
        <v>0</v>
      </c>
      <c r="CU182" s="98">
        <f t="shared" si="503"/>
        <v>0</v>
      </c>
      <c r="CV182" s="98">
        <f t="shared" si="503"/>
        <v>0</v>
      </c>
      <c r="CW182" s="98">
        <f t="shared" si="503"/>
        <v>0</v>
      </c>
      <c r="CX182" s="98">
        <f t="shared" si="503"/>
        <v>0</v>
      </c>
      <c r="CY182" s="98">
        <f t="shared" si="503"/>
        <v>0</v>
      </c>
      <c r="CZ182" s="98">
        <f t="shared" si="503"/>
        <v>0</v>
      </c>
      <c r="DA182" s="98">
        <f t="shared" si="503"/>
        <v>0</v>
      </c>
      <c r="DB182" s="98">
        <f t="shared" si="503"/>
        <v>0</v>
      </c>
      <c r="DC182" s="98">
        <f t="shared" si="503"/>
        <v>0</v>
      </c>
      <c r="DD182" s="98">
        <f t="shared" si="503"/>
        <v>0</v>
      </c>
      <c r="DE182" s="98">
        <f t="shared" si="503"/>
        <v>0</v>
      </c>
    </row>
    <row r="183" spans="8:109" ht="15.75">
      <c r="H183" s="64">
        <f>Registration!B78</f>
        <v>68</v>
      </c>
      <c r="I183" s="1" t="str">
        <f>Registration!C78</f>
        <v>player 68</v>
      </c>
      <c r="J183" s="98">
        <f t="shared" ref="J183:AO183" si="504">IF(ROW()=(COLUMN()+106), "-",+(COUNTIF(G3_1,$H77)*COUNTIF(G3_1,J$7))+(COUNTIF(G3_2,$H77)*COUNTIF(G3_2,J$7))+(COUNTIF(G3_3,$H77)*COUNTIF(G3_3,J$7))+(COUNTIF(G3_4,$H77)*COUNTIF(G3_4,J$7))+(COUNTIF(G3_5,$H77)*COUNTIF(G3_5,J$7))+(COUNTIF(G3_6,$H77)*COUNTIF(G3_6,J$7))+(COUNTIF(G3_7,$H77)*COUNTIF(G3_7,J$7))+(COUNTIF(G3_8,$H77)*COUNTIF(G3_8,J$7))+(COUNTIF(G3_9,$H77)*COUNTIF(G3_9,J$7))+(COUNTIF(G3_10,$H77)*COUNTIF(G3_10,J$7))+(COUNTIF(G4_1,$H77)*COUNTIF(G4_1,J$7))+(COUNTIF(G4_2,$H77)*COUNTIF(G4_2,J$7))+(COUNTIF(G4_3,$H77)*COUNTIF(G4_3,J$7))+(COUNTIF(G4_4,$H77)*COUNTIF(G4_4,J$7))+(COUNTIF(G4_5,$H77)*COUNTIF(G4_5,J$7))+(COUNTIF(G4_6,$H77)*COUNTIF(G4_6,J$7))+(COUNTIF(G4_7,$H77)*COUNTIF(G4_7,J$7))+(COUNTIF(G4_8,$H77)*COUNTIF(G4_8,J$7))+(COUNTIF(G4_9,$H77)*COUNTIF(G4_9,J$7))+(COUNTIF(G4_10,$H77)*COUNTIF(G4_10,J$7))+J301)</f>
        <v>0</v>
      </c>
      <c r="K183" s="98">
        <f t="shared" si="504"/>
        <v>0</v>
      </c>
      <c r="L183" s="98">
        <f t="shared" si="504"/>
        <v>0</v>
      </c>
      <c r="M183" s="98">
        <f t="shared" si="504"/>
        <v>0</v>
      </c>
      <c r="N183" s="98">
        <f t="shared" si="504"/>
        <v>0</v>
      </c>
      <c r="O183" s="98">
        <f t="shared" si="504"/>
        <v>0</v>
      </c>
      <c r="P183" s="98">
        <f t="shared" si="504"/>
        <v>0</v>
      </c>
      <c r="Q183" s="98">
        <f t="shared" si="504"/>
        <v>0</v>
      </c>
      <c r="R183" s="98">
        <f t="shared" si="504"/>
        <v>0</v>
      </c>
      <c r="S183" s="98">
        <f t="shared" si="504"/>
        <v>0</v>
      </c>
      <c r="T183" s="98">
        <f t="shared" si="504"/>
        <v>0</v>
      </c>
      <c r="U183" s="98">
        <f t="shared" si="504"/>
        <v>0</v>
      </c>
      <c r="V183" s="98">
        <f t="shared" si="504"/>
        <v>0</v>
      </c>
      <c r="W183" s="98">
        <f t="shared" si="504"/>
        <v>0</v>
      </c>
      <c r="X183" s="98">
        <f t="shared" si="504"/>
        <v>0</v>
      </c>
      <c r="Y183" s="98">
        <f t="shared" si="504"/>
        <v>0</v>
      </c>
      <c r="Z183" s="98">
        <f t="shared" si="504"/>
        <v>0</v>
      </c>
      <c r="AA183" s="98">
        <f t="shared" si="504"/>
        <v>0</v>
      </c>
      <c r="AB183" s="98">
        <f t="shared" si="504"/>
        <v>0</v>
      </c>
      <c r="AC183" s="98">
        <f t="shared" si="504"/>
        <v>0</v>
      </c>
      <c r="AD183" s="98">
        <f t="shared" si="504"/>
        <v>0</v>
      </c>
      <c r="AE183" s="98">
        <f t="shared" si="504"/>
        <v>0</v>
      </c>
      <c r="AF183" s="98">
        <f t="shared" si="504"/>
        <v>0</v>
      </c>
      <c r="AG183" s="98">
        <f t="shared" si="504"/>
        <v>0</v>
      </c>
      <c r="AH183" s="98">
        <f t="shared" si="504"/>
        <v>0</v>
      </c>
      <c r="AI183" s="98">
        <f t="shared" si="504"/>
        <v>0</v>
      </c>
      <c r="AJ183" s="98">
        <f t="shared" si="504"/>
        <v>0</v>
      </c>
      <c r="AK183" s="98">
        <f t="shared" si="504"/>
        <v>0</v>
      </c>
      <c r="AL183" s="98">
        <f t="shared" si="504"/>
        <v>0</v>
      </c>
      <c r="AM183" s="98">
        <f t="shared" si="504"/>
        <v>0</v>
      </c>
      <c r="AN183" s="98">
        <f t="shared" si="504"/>
        <v>0</v>
      </c>
      <c r="AO183" s="98">
        <f t="shared" si="504"/>
        <v>0</v>
      </c>
      <c r="AP183" s="98">
        <f t="shared" ref="AP183:BU183" si="505">IF(ROW()=(COLUMN()+106), "-",+(COUNTIF(G3_1,$H77)*COUNTIF(G3_1,AP$7))+(COUNTIF(G3_2,$H77)*COUNTIF(G3_2,AP$7))+(COUNTIF(G3_3,$H77)*COUNTIF(G3_3,AP$7))+(COUNTIF(G3_4,$H77)*COUNTIF(G3_4,AP$7))+(COUNTIF(G3_5,$H77)*COUNTIF(G3_5,AP$7))+(COUNTIF(G3_6,$H77)*COUNTIF(G3_6,AP$7))+(COUNTIF(G3_7,$H77)*COUNTIF(G3_7,AP$7))+(COUNTIF(G3_8,$H77)*COUNTIF(G3_8,AP$7))+(COUNTIF(G3_9,$H77)*COUNTIF(G3_9,AP$7))+(COUNTIF(G3_10,$H77)*COUNTIF(G3_10,AP$7))+(COUNTIF(G4_1,$H77)*COUNTIF(G4_1,AP$7))+(COUNTIF(G4_2,$H77)*COUNTIF(G4_2,AP$7))+(COUNTIF(G4_3,$H77)*COUNTIF(G4_3,AP$7))+(COUNTIF(G4_4,$H77)*COUNTIF(G4_4,AP$7))+(COUNTIF(G4_5,$H77)*COUNTIF(G4_5,AP$7))+(COUNTIF(G4_6,$H77)*COUNTIF(G4_6,AP$7))+(COUNTIF(G4_7,$H77)*COUNTIF(G4_7,AP$7))+(COUNTIF(G4_8,$H77)*COUNTIF(G4_8,AP$7))+(COUNTIF(G4_9,$H77)*COUNTIF(G4_9,AP$7))+(COUNTIF(G4_10,$H77)*COUNTIF(G4_10,AP$7))+AP301)</f>
        <v>0</v>
      </c>
      <c r="AQ183" s="98">
        <f t="shared" si="505"/>
        <v>0</v>
      </c>
      <c r="AR183" s="98">
        <f t="shared" si="505"/>
        <v>0</v>
      </c>
      <c r="AS183" s="98">
        <f t="shared" si="505"/>
        <v>0</v>
      </c>
      <c r="AT183" s="98">
        <f t="shared" si="505"/>
        <v>0</v>
      </c>
      <c r="AU183" s="98">
        <f t="shared" si="505"/>
        <v>0</v>
      </c>
      <c r="AV183" s="98">
        <f t="shared" si="505"/>
        <v>0</v>
      </c>
      <c r="AW183" s="98">
        <f t="shared" si="505"/>
        <v>0</v>
      </c>
      <c r="AX183" s="98">
        <f t="shared" si="505"/>
        <v>0</v>
      </c>
      <c r="AY183" s="98">
        <f t="shared" si="505"/>
        <v>0</v>
      </c>
      <c r="AZ183" s="98">
        <f t="shared" si="505"/>
        <v>0</v>
      </c>
      <c r="BA183" s="98">
        <f t="shared" si="505"/>
        <v>0</v>
      </c>
      <c r="BB183" s="98">
        <f t="shared" si="505"/>
        <v>0</v>
      </c>
      <c r="BC183" s="98">
        <f t="shared" si="505"/>
        <v>0</v>
      </c>
      <c r="BD183" s="98">
        <f t="shared" si="505"/>
        <v>0</v>
      </c>
      <c r="BE183" s="98">
        <f t="shared" si="505"/>
        <v>0</v>
      </c>
      <c r="BF183" s="98">
        <f t="shared" si="505"/>
        <v>0</v>
      </c>
      <c r="BG183" s="98">
        <f t="shared" si="505"/>
        <v>0</v>
      </c>
      <c r="BH183" s="98">
        <f t="shared" si="505"/>
        <v>0</v>
      </c>
      <c r="BI183" s="98">
        <f t="shared" si="505"/>
        <v>0</v>
      </c>
      <c r="BJ183" s="98">
        <f t="shared" si="505"/>
        <v>0</v>
      </c>
      <c r="BK183" s="98">
        <f t="shared" si="505"/>
        <v>0</v>
      </c>
      <c r="BL183" s="98">
        <f t="shared" si="505"/>
        <v>0</v>
      </c>
      <c r="BM183" s="98">
        <f t="shared" si="505"/>
        <v>0</v>
      </c>
      <c r="BN183" s="98">
        <f t="shared" si="505"/>
        <v>0</v>
      </c>
      <c r="BO183" s="98">
        <f t="shared" si="505"/>
        <v>0</v>
      </c>
      <c r="BP183" s="98">
        <f t="shared" si="505"/>
        <v>0</v>
      </c>
      <c r="BQ183" s="98">
        <f t="shared" si="505"/>
        <v>0</v>
      </c>
      <c r="BR183" s="98">
        <f t="shared" si="505"/>
        <v>0</v>
      </c>
      <c r="BS183" s="98">
        <f t="shared" si="505"/>
        <v>0</v>
      </c>
      <c r="BT183" s="98">
        <f t="shared" si="505"/>
        <v>0</v>
      </c>
      <c r="BU183" s="98">
        <f t="shared" si="505"/>
        <v>0</v>
      </c>
      <c r="BV183" s="98">
        <f t="shared" ref="BV183:DE183" si="506">IF(ROW()=(COLUMN()+106), "-",+(COUNTIF(G3_1,$H77)*COUNTIF(G3_1,BV$7))+(COUNTIF(G3_2,$H77)*COUNTIF(G3_2,BV$7))+(COUNTIF(G3_3,$H77)*COUNTIF(G3_3,BV$7))+(COUNTIF(G3_4,$H77)*COUNTIF(G3_4,BV$7))+(COUNTIF(G3_5,$H77)*COUNTIF(G3_5,BV$7))+(COUNTIF(G3_6,$H77)*COUNTIF(G3_6,BV$7))+(COUNTIF(G3_7,$H77)*COUNTIF(G3_7,BV$7))+(COUNTIF(G3_8,$H77)*COUNTIF(G3_8,BV$7))+(COUNTIF(G3_9,$H77)*COUNTIF(G3_9,BV$7))+(COUNTIF(G3_10,$H77)*COUNTIF(G3_10,BV$7))+(COUNTIF(G4_1,$H77)*COUNTIF(G4_1,BV$7))+(COUNTIF(G4_2,$H77)*COUNTIF(G4_2,BV$7))+(COUNTIF(G4_3,$H77)*COUNTIF(G4_3,BV$7))+(COUNTIF(G4_4,$H77)*COUNTIF(G4_4,BV$7))+(COUNTIF(G4_5,$H77)*COUNTIF(G4_5,BV$7))+(COUNTIF(G4_6,$H77)*COUNTIF(G4_6,BV$7))+(COUNTIF(G4_7,$H77)*COUNTIF(G4_7,BV$7))+(COUNTIF(G4_8,$H77)*COUNTIF(G4_8,BV$7))+(COUNTIF(G4_9,$H77)*COUNTIF(G4_9,BV$7))+(COUNTIF(G4_10,$H77)*COUNTIF(G4_10,BV$7))+BV301)</f>
        <v>0</v>
      </c>
      <c r="BW183" s="98">
        <f t="shared" si="506"/>
        <v>0</v>
      </c>
      <c r="BX183" s="98">
        <f t="shared" si="506"/>
        <v>0</v>
      </c>
      <c r="BY183" s="98" t="str">
        <f t="shared" si="506"/>
        <v>-</v>
      </c>
      <c r="BZ183" s="98">
        <f t="shared" si="506"/>
        <v>0</v>
      </c>
      <c r="CA183" s="98">
        <f t="shared" si="506"/>
        <v>0</v>
      </c>
      <c r="CB183" s="98">
        <f t="shared" si="506"/>
        <v>0</v>
      </c>
      <c r="CC183" s="98">
        <f t="shared" si="506"/>
        <v>0</v>
      </c>
      <c r="CD183" s="98">
        <f t="shared" si="506"/>
        <v>0</v>
      </c>
      <c r="CE183" s="98">
        <f t="shared" si="506"/>
        <v>0</v>
      </c>
      <c r="CF183" s="98">
        <f t="shared" si="506"/>
        <v>0</v>
      </c>
      <c r="CG183" s="98">
        <f t="shared" si="506"/>
        <v>0</v>
      </c>
      <c r="CH183" s="98">
        <f t="shared" si="506"/>
        <v>0</v>
      </c>
      <c r="CI183" s="98">
        <f t="shared" si="506"/>
        <v>0</v>
      </c>
      <c r="CJ183" s="98">
        <f t="shared" si="506"/>
        <v>0</v>
      </c>
      <c r="CK183" s="98">
        <f t="shared" si="506"/>
        <v>0</v>
      </c>
      <c r="CL183" s="98">
        <f t="shared" si="506"/>
        <v>0</v>
      </c>
      <c r="CM183" s="98">
        <f t="shared" si="506"/>
        <v>0</v>
      </c>
      <c r="CN183" s="98">
        <f t="shared" si="506"/>
        <v>0</v>
      </c>
      <c r="CO183" s="98">
        <f t="shared" si="506"/>
        <v>0</v>
      </c>
      <c r="CP183" s="98">
        <f t="shared" si="506"/>
        <v>0</v>
      </c>
      <c r="CQ183" s="98">
        <f t="shared" si="506"/>
        <v>0</v>
      </c>
      <c r="CR183" s="98">
        <f t="shared" si="506"/>
        <v>0</v>
      </c>
      <c r="CS183" s="98">
        <f t="shared" si="506"/>
        <v>0</v>
      </c>
      <c r="CT183" s="98">
        <f t="shared" si="506"/>
        <v>0</v>
      </c>
      <c r="CU183" s="98">
        <f t="shared" si="506"/>
        <v>0</v>
      </c>
      <c r="CV183" s="98">
        <f t="shared" si="506"/>
        <v>0</v>
      </c>
      <c r="CW183" s="98">
        <f t="shared" si="506"/>
        <v>0</v>
      </c>
      <c r="CX183" s="98">
        <f t="shared" si="506"/>
        <v>0</v>
      </c>
      <c r="CY183" s="98">
        <f t="shared" si="506"/>
        <v>0</v>
      </c>
      <c r="CZ183" s="98">
        <f t="shared" si="506"/>
        <v>0</v>
      </c>
      <c r="DA183" s="98">
        <f t="shared" si="506"/>
        <v>0</v>
      </c>
      <c r="DB183" s="98">
        <f t="shared" si="506"/>
        <v>0</v>
      </c>
      <c r="DC183" s="98">
        <f t="shared" si="506"/>
        <v>0</v>
      </c>
      <c r="DD183" s="98">
        <f t="shared" si="506"/>
        <v>0</v>
      </c>
      <c r="DE183" s="98">
        <f t="shared" si="506"/>
        <v>0</v>
      </c>
    </row>
    <row r="184" spans="8:109" ht="15.75">
      <c r="H184" s="64">
        <f>Registration!B79</f>
        <v>69</v>
      </c>
      <c r="I184" s="1" t="str">
        <f>Registration!C79</f>
        <v>player 69</v>
      </c>
      <c r="J184" s="98">
        <f t="shared" ref="J184:AO184" si="507">IF(ROW()=(COLUMN()+106), "-",+(COUNTIF(G3_1,$H78)*COUNTIF(G3_1,J$7))+(COUNTIF(G3_2,$H78)*COUNTIF(G3_2,J$7))+(COUNTIF(G3_3,$H78)*COUNTIF(G3_3,J$7))+(COUNTIF(G3_4,$H78)*COUNTIF(G3_4,J$7))+(COUNTIF(G3_5,$H78)*COUNTIF(G3_5,J$7))+(COUNTIF(G3_6,$H78)*COUNTIF(G3_6,J$7))+(COUNTIF(G3_7,$H78)*COUNTIF(G3_7,J$7))+(COUNTIF(G3_8,$H78)*COUNTIF(G3_8,J$7))+(COUNTIF(G3_9,$H78)*COUNTIF(G3_9,J$7))+(COUNTIF(G3_10,$H78)*COUNTIF(G3_10,J$7))+(COUNTIF(G4_1,$H78)*COUNTIF(G4_1,J$7))+(COUNTIF(G4_2,$H78)*COUNTIF(G4_2,J$7))+(COUNTIF(G4_3,$H78)*COUNTIF(G4_3,J$7))+(COUNTIF(G4_4,$H78)*COUNTIF(G4_4,J$7))+(COUNTIF(G4_5,$H78)*COUNTIF(G4_5,J$7))+(COUNTIF(G4_6,$H78)*COUNTIF(G4_6,J$7))+(COUNTIF(G4_7,$H78)*COUNTIF(G4_7,J$7))+(COUNTIF(G4_8,$H78)*COUNTIF(G4_8,J$7))+(COUNTIF(G4_9,$H78)*COUNTIF(G4_9,J$7))+(COUNTIF(G4_10,$H78)*COUNTIF(G4_10,J$7))+J302)</f>
        <v>0</v>
      </c>
      <c r="K184" s="98">
        <f t="shared" si="507"/>
        <v>0</v>
      </c>
      <c r="L184" s="98">
        <f t="shared" si="507"/>
        <v>0</v>
      </c>
      <c r="M184" s="98">
        <f t="shared" si="507"/>
        <v>0</v>
      </c>
      <c r="N184" s="98">
        <f t="shared" si="507"/>
        <v>0</v>
      </c>
      <c r="O184" s="98">
        <f t="shared" si="507"/>
        <v>0</v>
      </c>
      <c r="P184" s="98">
        <f t="shared" si="507"/>
        <v>0</v>
      </c>
      <c r="Q184" s="98">
        <f t="shared" si="507"/>
        <v>0</v>
      </c>
      <c r="R184" s="98">
        <f t="shared" si="507"/>
        <v>0</v>
      </c>
      <c r="S184" s="98">
        <f t="shared" si="507"/>
        <v>0</v>
      </c>
      <c r="T184" s="98">
        <f t="shared" si="507"/>
        <v>0</v>
      </c>
      <c r="U184" s="98">
        <f t="shared" si="507"/>
        <v>0</v>
      </c>
      <c r="V184" s="98">
        <f t="shared" si="507"/>
        <v>0</v>
      </c>
      <c r="W184" s="98">
        <f t="shared" si="507"/>
        <v>0</v>
      </c>
      <c r="X184" s="98">
        <f t="shared" si="507"/>
        <v>0</v>
      </c>
      <c r="Y184" s="98">
        <f t="shared" si="507"/>
        <v>0</v>
      </c>
      <c r="Z184" s="98">
        <f t="shared" si="507"/>
        <v>0</v>
      </c>
      <c r="AA184" s="98">
        <f t="shared" si="507"/>
        <v>0</v>
      </c>
      <c r="AB184" s="98">
        <f t="shared" si="507"/>
        <v>0</v>
      </c>
      <c r="AC184" s="98">
        <f t="shared" si="507"/>
        <v>0</v>
      </c>
      <c r="AD184" s="98">
        <f t="shared" si="507"/>
        <v>0</v>
      </c>
      <c r="AE184" s="98">
        <f t="shared" si="507"/>
        <v>0</v>
      </c>
      <c r="AF184" s="98">
        <f t="shared" si="507"/>
        <v>0</v>
      </c>
      <c r="AG184" s="98">
        <f t="shared" si="507"/>
        <v>0</v>
      </c>
      <c r="AH184" s="98">
        <f t="shared" si="507"/>
        <v>0</v>
      </c>
      <c r="AI184" s="98">
        <f t="shared" si="507"/>
        <v>0</v>
      </c>
      <c r="AJ184" s="98">
        <f t="shared" si="507"/>
        <v>0</v>
      </c>
      <c r="AK184" s="98">
        <f t="shared" si="507"/>
        <v>0</v>
      </c>
      <c r="AL184" s="98">
        <f t="shared" si="507"/>
        <v>0</v>
      </c>
      <c r="AM184" s="98">
        <f t="shared" si="507"/>
        <v>0</v>
      </c>
      <c r="AN184" s="98">
        <f t="shared" si="507"/>
        <v>0</v>
      </c>
      <c r="AO184" s="98">
        <f t="shared" si="507"/>
        <v>0</v>
      </c>
      <c r="AP184" s="98">
        <f t="shared" ref="AP184:BU184" si="508">IF(ROW()=(COLUMN()+106), "-",+(COUNTIF(G3_1,$H78)*COUNTIF(G3_1,AP$7))+(COUNTIF(G3_2,$H78)*COUNTIF(G3_2,AP$7))+(COUNTIF(G3_3,$H78)*COUNTIF(G3_3,AP$7))+(COUNTIF(G3_4,$H78)*COUNTIF(G3_4,AP$7))+(COUNTIF(G3_5,$H78)*COUNTIF(G3_5,AP$7))+(COUNTIF(G3_6,$H78)*COUNTIF(G3_6,AP$7))+(COUNTIF(G3_7,$H78)*COUNTIF(G3_7,AP$7))+(COUNTIF(G3_8,$H78)*COUNTIF(G3_8,AP$7))+(COUNTIF(G3_9,$H78)*COUNTIF(G3_9,AP$7))+(COUNTIF(G3_10,$H78)*COUNTIF(G3_10,AP$7))+(COUNTIF(G4_1,$H78)*COUNTIF(G4_1,AP$7))+(COUNTIF(G4_2,$H78)*COUNTIF(G4_2,AP$7))+(COUNTIF(G4_3,$H78)*COUNTIF(G4_3,AP$7))+(COUNTIF(G4_4,$H78)*COUNTIF(G4_4,AP$7))+(COUNTIF(G4_5,$H78)*COUNTIF(G4_5,AP$7))+(COUNTIF(G4_6,$H78)*COUNTIF(G4_6,AP$7))+(COUNTIF(G4_7,$H78)*COUNTIF(G4_7,AP$7))+(COUNTIF(G4_8,$H78)*COUNTIF(G4_8,AP$7))+(COUNTIF(G4_9,$H78)*COUNTIF(G4_9,AP$7))+(COUNTIF(G4_10,$H78)*COUNTIF(G4_10,AP$7))+AP302)</f>
        <v>0</v>
      </c>
      <c r="AQ184" s="98">
        <f t="shared" si="508"/>
        <v>0</v>
      </c>
      <c r="AR184" s="98">
        <f t="shared" si="508"/>
        <v>0</v>
      </c>
      <c r="AS184" s="98">
        <f t="shared" si="508"/>
        <v>0</v>
      </c>
      <c r="AT184" s="98">
        <f t="shared" si="508"/>
        <v>0</v>
      </c>
      <c r="AU184" s="98">
        <f t="shared" si="508"/>
        <v>0</v>
      </c>
      <c r="AV184" s="98">
        <f t="shared" si="508"/>
        <v>0</v>
      </c>
      <c r="AW184" s="98">
        <f t="shared" si="508"/>
        <v>0</v>
      </c>
      <c r="AX184" s="98">
        <f t="shared" si="508"/>
        <v>0</v>
      </c>
      <c r="AY184" s="98">
        <f t="shared" si="508"/>
        <v>0</v>
      </c>
      <c r="AZ184" s="98">
        <f t="shared" si="508"/>
        <v>0</v>
      </c>
      <c r="BA184" s="98">
        <f t="shared" si="508"/>
        <v>0</v>
      </c>
      <c r="BB184" s="98">
        <f t="shared" si="508"/>
        <v>0</v>
      </c>
      <c r="BC184" s="98">
        <f t="shared" si="508"/>
        <v>0</v>
      </c>
      <c r="BD184" s="98">
        <f t="shared" si="508"/>
        <v>0</v>
      </c>
      <c r="BE184" s="98">
        <f t="shared" si="508"/>
        <v>0</v>
      </c>
      <c r="BF184" s="98">
        <f t="shared" si="508"/>
        <v>0</v>
      </c>
      <c r="BG184" s="98">
        <f t="shared" si="508"/>
        <v>0</v>
      </c>
      <c r="BH184" s="98">
        <f t="shared" si="508"/>
        <v>0</v>
      </c>
      <c r="BI184" s="98">
        <f t="shared" si="508"/>
        <v>0</v>
      </c>
      <c r="BJ184" s="98">
        <f t="shared" si="508"/>
        <v>0</v>
      </c>
      <c r="BK184" s="98">
        <f t="shared" si="508"/>
        <v>0</v>
      </c>
      <c r="BL184" s="98">
        <f t="shared" si="508"/>
        <v>0</v>
      </c>
      <c r="BM184" s="98">
        <f t="shared" si="508"/>
        <v>0</v>
      </c>
      <c r="BN184" s="98">
        <f t="shared" si="508"/>
        <v>0</v>
      </c>
      <c r="BO184" s="98">
        <f t="shared" si="508"/>
        <v>0</v>
      </c>
      <c r="BP184" s="98">
        <f t="shared" si="508"/>
        <v>0</v>
      </c>
      <c r="BQ184" s="98">
        <f t="shared" si="508"/>
        <v>0</v>
      </c>
      <c r="BR184" s="98">
        <f t="shared" si="508"/>
        <v>0</v>
      </c>
      <c r="BS184" s="98">
        <f t="shared" si="508"/>
        <v>0</v>
      </c>
      <c r="BT184" s="98">
        <f t="shared" si="508"/>
        <v>0</v>
      </c>
      <c r="BU184" s="98">
        <f t="shared" si="508"/>
        <v>0</v>
      </c>
      <c r="BV184" s="98">
        <f t="shared" ref="BV184:DE184" si="509">IF(ROW()=(COLUMN()+106), "-",+(COUNTIF(G3_1,$H78)*COUNTIF(G3_1,BV$7))+(COUNTIF(G3_2,$H78)*COUNTIF(G3_2,BV$7))+(COUNTIF(G3_3,$H78)*COUNTIF(G3_3,BV$7))+(COUNTIF(G3_4,$H78)*COUNTIF(G3_4,BV$7))+(COUNTIF(G3_5,$H78)*COUNTIF(G3_5,BV$7))+(COUNTIF(G3_6,$H78)*COUNTIF(G3_6,BV$7))+(COUNTIF(G3_7,$H78)*COUNTIF(G3_7,BV$7))+(COUNTIF(G3_8,$H78)*COUNTIF(G3_8,BV$7))+(COUNTIF(G3_9,$H78)*COUNTIF(G3_9,BV$7))+(COUNTIF(G3_10,$H78)*COUNTIF(G3_10,BV$7))+(COUNTIF(G4_1,$H78)*COUNTIF(G4_1,BV$7))+(COUNTIF(G4_2,$H78)*COUNTIF(G4_2,BV$7))+(COUNTIF(G4_3,$H78)*COUNTIF(G4_3,BV$7))+(COUNTIF(G4_4,$H78)*COUNTIF(G4_4,BV$7))+(COUNTIF(G4_5,$H78)*COUNTIF(G4_5,BV$7))+(COUNTIF(G4_6,$H78)*COUNTIF(G4_6,BV$7))+(COUNTIF(G4_7,$H78)*COUNTIF(G4_7,BV$7))+(COUNTIF(G4_8,$H78)*COUNTIF(G4_8,BV$7))+(COUNTIF(G4_9,$H78)*COUNTIF(G4_9,BV$7))+(COUNTIF(G4_10,$H78)*COUNTIF(G4_10,BV$7))+BV302)</f>
        <v>0</v>
      </c>
      <c r="BW184" s="98">
        <f t="shared" si="509"/>
        <v>0</v>
      </c>
      <c r="BX184" s="98">
        <f t="shared" si="509"/>
        <v>0</v>
      </c>
      <c r="BY184" s="98">
        <f t="shared" si="509"/>
        <v>0</v>
      </c>
      <c r="BZ184" s="98" t="str">
        <f t="shared" si="509"/>
        <v>-</v>
      </c>
      <c r="CA184" s="98">
        <f t="shared" si="509"/>
        <v>0</v>
      </c>
      <c r="CB184" s="98">
        <f t="shared" si="509"/>
        <v>0</v>
      </c>
      <c r="CC184" s="98">
        <f t="shared" si="509"/>
        <v>0</v>
      </c>
      <c r="CD184" s="98">
        <f t="shared" si="509"/>
        <v>0</v>
      </c>
      <c r="CE184" s="98">
        <f t="shared" si="509"/>
        <v>0</v>
      </c>
      <c r="CF184" s="98">
        <f t="shared" si="509"/>
        <v>0</v>
      </c>
      <c r="CG184" s="98">
        <f t="shared" si="509"/>
        <v>0</v>
      </c>
      <c r="CH184" s="98">
        <f t="shared" si="509"/>
        <v>0</v>
      </c>
      <c r="CI184" s="98">
        <f t="shared" si="509"/>
        <v>0</v>
      </c>
      <c r="CJ184" s="98">
        <f t="shared" si="509"/>
        <v>0</v>
      </c>
      <c r="CK184" s="98">
        <f t="shared" si="509"/>
        <v>0</v>
      </c>
      <c r="CL184" s="98">
        <f t="shared" si="509"/>
        <v>0</v>
      </c>
      <c r="CM184" s="98">
        <f t="shared" si="509"/>
        <v>0</v>
      </c>
      <c r="CN184" s="98">
        <f t="shared" si="509"/>
        <v>0</v>
      </c>
      <c r="CO184" s="98">
        <f t="shared" si="509"/>
        <v>0</v>
      </c>
      <c r="CP184" s="98">
        <f t="shared" si="509"/>
        <v>0</v>
      </c>
      <c r="CQ184" s="98">
        <f t="shared" si="509"/>
        <v>0</v>
      </c>
      <c r="CR184" s="98">
        <f t="shared" si="509"/>
        <v>0</v>
      </c>
      <c r="CS184" s="98">
        <f t="shared" si="509"/>
        <v>0</v>
      </c>
      <c r="CT184" s="98">
        <f t="shared" si="509"/>
        <v>0</v>
      </c>
      <c r="CU184" s="98">
        <f t="shared" si="509"/>
        <v>0</v>
      </c>
      <c r="CV184" s="98">
        <f t="shared" si="509"/>
        <v>0</v>
      </c>
      <c r="CW184" s="98">
        <f t="shared" si="509"/>
        <v>0</v>
      </c>
      <c r="CX184" s="98">
        <f t="shared" si="509"/>
        <v>0</v>
      </c>
      <c r="CY184" s="98">
        <f t="shared" si="509"/>
        <v>0</v>
      </c>
      <c r="CZ184" s="98">
        <f t="shared" si="509"/>
        <v>0</v>
      </c>
      <c r="DA184" s="98">
        <f t="shared" si="509"/>
        <v>0</v>
      </c>
      <c r="DB184" s="98">
        <f t="shared" si="509"/>
        <v>0</v>
      </c>
      <c r="DC184" s="98">
        <f t="shared" si="509"/>
        <v>0</v>
      </c>
      <c r="DD184" s="98">
        <f t="shared" si="509"/>
        <v>0</v>
      </c>
      <c r="DE184" s="98">
        <f t="shared" si="509"/>
        <v>0</v>
      </c>
    </row>
    <row r="185" spans="8:109" ht="15.75">
      <c r="H185" s="64">
        <f>Registration!B80</f>
        <v>70</v>
      </c>
      <c r="I185" s="1" t="str">
        <f>Registration!C80</f>
        <v>player 70</v>
      </c>
      <c r="J185" s="98">
        <f t="shared" ref="J185:AO185" si="510">IF(ROW()=(COLUMN()+106), "-",+(COUNTIF(G3_1,$H79)*COUNTIF(G3_1,J$7))+(COUNTIF(G3_2,$H79)*COUNTIF(G3_2,J$7))+(COUNTIF(G3_3,$H79)*COUNTIF(G3_3,J$7))+(COUNTIF(G3_4,$H79)*COUNTIF(G3_4,J$7))+(COUNTIF(G3_5,$H79)*COUNTIF(G3_5,J$7))+(COUNTIF(G3_6,$H79)*COUNTIF(G3_6,J$7))+(COUNTIF(G3_7,$H79)*COUNTIF(G3_7,J$7))+(COUNTIF(G3_8,$H79)*COUNTIF(G3_8,J$7))+(COUNTIF(G3_9,$H79)*COUNTIF(G3_9,J$7))+(COUNTIF(G3_10,$H79)*COUNTIF(G3_10,J$7))+(COUNTIF(G4_1,$H79)*COUNTIF(G4_1,J$7))+(COUNTIF(G4_2,$H79)*COUNTIF(G4_2,J$7))+(COUNTIF(G4_3,$H79)*COUNTIF(G4_3,J$7))+(COUNTIF(G4_4,$H79)*COUNTIF(G4_4,J$7))+(COUNTIF(G4_5,$H79)*COUNTIF(G4_5,J$7))+(COUNTIF(G4_6,$H79)*COUNTIF(G4_6,J$7))+(COUNTIF(G4_7,$H79)*COUNTIF(G4_7,J$7))+(COUNTIF(G4_8,$H79)*COUNTIF(G4_8,J$7))+(COUNTIF(G4_9,$H79)*COUNTIF(G4_9,J$7))+(COUNTIF(G4_10,$H79)*COUNTIF(G4_10,J$7))+J303)</f>
        <v>0</v>
      </c>
      <c r="K185" s="98">
        <f t="shared" si="510"/>
        <v>0</v>
      </c>
      <c r="L185" s="98">
        <f t="shared" si="510"/>
        <v>0</v>
      </c>
      <c r="M185" s="98">
        <f t="shared" si="510"/>
        <v>0</v>
      </c>
      <c r="N185" s="98">
        <f t="shared" si="510"/>
        <v>0</v>
      </c>
      <c r="O185" s="98">
        <f t="shared" si="510"/>
        <v>0</v>
      </c>
      <c r="P185" s="98">
        <f t="shared" si="510"/>
        <v>0</v>
      </c>
      <c r="Q185" s="98">
        <f t="shared" si="510"/>
        <v>0</v>
      </c>
      <c r="R185" s="98">
        <f t="shared" si="510"/>
        <v>0</v>
      </c>
      <c r="S185" s="98">
        <f t="shared" si="510"/>
        <v>0</v>
      </c>
      <c r="T185" s="98">
        <f t="shared" si="510"/>
        <v>0</v>
      </c>
      <c r="U185" s="98">
        <f t="shared" si="510"/>
        <v>0</v>
      </c>
      <c r="V185" s="98">
        <f t="shared" si="510"/>
        <v>0</v>
      </c>
      <c r="W185" s="98">
        <f t="shared" si="510"/>
        <v>0</v>
      </c>
      <c r="X185" s="98">
        <f t="shared" si="510"/>
        <v>0</v>
      </c>
      <c r="Y185" s="98">
        <f t="shared" si="510"/>
        <v>0</v>
      </c>
      <c r="Z185" s="98">
        <f t="shared" si="510"/>
        <v>0</v>
      </c>
      <c r="AA185" s="98">
        <f t="shared" si="510"/>
        <v>0</v>
      </c>
      <c r="AB185" s="98">
        <f t="shared" si="510"/>
        <v>0</v>
      </c>
      <c r="AC185" s="98">
        <f t="shared" si="510"/>
        <v>0</v>
      </c>
      <c r="AD185" s="98">
        <f t="shared" si="510"/>
        <v>0</v>
      </c>
      <c r="AE185" s="98">
        <f t="shared" si="510"/>
        <v>0</v>
      </c>
      <c r="AF185" s="98">
        <f t="shared" si="510"/>
        <v>0</v>
      </c>
      <c r="AG185" s="98">
        <f t="shared" si="510"/>
        <v>0</v>
      </c>
      <c r="AH185" s="98">
        <f t="shared" si="510"/>
        <v>0</v>
      </c>
      <c r="AI185" s="98">
        <f t="shared" si="510"/>
        <v>0</v>
      </c>
      <c r="AJ185" s="98">
        <f t="shared" si="510"/>
        <v>0</v>
      </c>
      <c r="AK185" s="98">
        <f t="shared" si="510"/>
        <v>0</v>
      </c>
      <c r="AL185" s="98">
        <f t="shared" si="510"/>
        <v>0</v>
      </c>
      <c r="AM185" s="98">
        <f t="shared" si="510"/>
        <v>0</v>
      </c>
      <c r="AN185" s="98">
        <f t="shared" si="510"/>
        <v>0</v>
      </c>
      <c r="AO185" s="98">
        <f t="shared" si="510"/>
        <v>0</v>
      </c>
      <c r="AP185" s="98">
        <f t="shared" ref="AP185:BU185" si="511">IF(ROW()=(COLUMN()+106), "-",+(COUNTIF(G3_1,$H79)*COUNTIF(G3_1,AP$7))+(COUNTIF(G3_2,$H79)*COUNTIF(G3_2,AP$7))+(COUNTIF(G3_3,$H79)*COUNTIF(G3_3,AP$7))+(COUNTIF(G3_4,$H79)*COUNTIF(G3_4,AP$7))+(COUNTIF(G3_5,$H79)*COUNTIF(G3_5,AP$7))+(COUNTIF(G3_6,$H79)*COUNTIF(G3_6,AP$7))+(COUNTIF(G3_7,$H79)*COUNTIF(G3_7,AP$7))+(COUNTIF(G3_8,$H79)*COUNTIF(G3_8,AP$7))+(COUNTIF(G3_9,$H79)*COUNTIF(G3_9,AP$7))+(COUNTIF(G3_10,$H79)*COUNTIF(G3_10,AP$7))+(COUNTIF(G4_1,$H79)*COUNTIF(G4_1,AP$7))+(COUNTIF(G4_2,$H79)*COUNTIF(G4_2,AP$7))+(COUNTIF(G4_3,$H79)*COUNTIF(G4_3,AP$7))+(COUNTIF(G4_4,$H79)*COUNTIF(G4_4,AP$7))+(COUNTIF(G4_5,$H79)*COUNTIF(G4_5,AP$7))+(COUNTIF(G4_6,$H79)*COUNTIF(G4_6,AP$7))+(COUNTIF(G4_7,$H79)*COUNTIF(G4_7,AP$7))+(COUNTIF(G4_8,$H79)*COUNTIF(G4_8,AP$7))+(COUNTIF(G4_9,$H79)*COUNTIF(G4_9,AP$7))+(COUNTIF(G4_10,$H79)*COUNTIF(G4_10,AP$7))+AP303)</f>
        <v>0</v>
      </c>
      <c r="AQ185" s="98">
        <f t="shared" si="511"/>
        <v>0</v>
      </c>
      <c r="AR185" s="98">
        <f t="shared" si="511"/>
        <v>0</v>
      </c>
      <c r="AS185" s="98">
        <f t="shared" si="511"/>
        <v>0</v>
      </c>
      <c r="AT185" s="98">
        <f t="shared" si="511"/>
        <v>0</v>
      </c>
      <c r="AU185" s="98">
        <f t="shared" si="511"/>
        <v>0</v>
      </c>
      <c r="AV185" s="98">
        <f t="shared" si="511"/>
        <v>0</v>
      </c>
      <c r="AW185" s="98">
        <f t="shared" si="511"/>
        <v>0</v>
      </c>
      <c r="AX185" s="98">
        <f t="shared" si="511"/>
        <v>0</v>
      </c>
      <c r="AY185" s="98">
        <f t="shared" si="511"/>
        <v>0</v>
      </c>
      <c r="AZ185" s="98">
        <f t="shared" si="511"/>
        <v>0</v>
      </c>
      <c r="BA185" s="98">
        <f t="shared" si="511"/>
        <v>0</v>
      </c>
      <c r="BB185" s="98">
        <f t="shared" si="511"/>
        <v>0</v>
      </c>
      <c r="BC185" s="98">
        <f t="shared" si="511"/>
        <v>0</v>
      </c>
      <c r="BD185" s="98">
        <f t="shared" si="511"/>
        <v>0</v>
      </c>
      <c r="BE185" s="98">
        <f t="shared" si="511"/>
        <v>0</v>
      </c>
      <c r="BF185" s="98">
        <f t="shared" si="511"/>
        <v>0</v>
      </c>
      <c r="BG185" s="98">
        <f t="shared" si="511"/>
        <v>0</v>
      </c>
      <c r="BH185" s="98">
        <f t="shared" si="511"/>
        <v>0</v>
      </c>
      <c r="BI185" s="98">
        <f t="shared" si="511"/>
        <v>0</v>
      </c>
      <c r="BJ185" s="98">
        <f t="shared" si="511"/>
        <v>0</v>
      </c>
      <c r="BK185" s="98">
        <f t="shared" si="511"/>
        <v>0</v>
      </c>
      <c r="BL185" s="98">
        <f t="shared" si="511"/>
        <v>0</v>
      </c>
      <c r="BM185" s="98">
        <f t="shared" si="511"/>
        <v>0</v>
      </c>
      <c r="BN185" s="98">
        <f t="shared" si="511"/>
        <v>0</v>
      </c>
      <c r="BO185" s="98">
        <f t="shared" si="511"/>
        <v>0</v>
      </c>
      <c r="BP185" s="98">
        <f t="shared" si="511"/>
        <v>0</v>
      </c>
      <c r="BQ185" s="98">
        <f t="shared" si="511"/>
        <v>0</v>
      </c>
      <c r="BR185" s="98">
        <f t="shared" si="511"/>
        <v>0</v>
      </c>
      <c r="BS185" s="98">
        <f t="shared" si="511"/>
        <v>0</v>
      </c>
      <c r="BT185" s="98">
        <f t="shared" si="511"/>
        <v>0</v>
      </c>
      <c r="BU185" s="98">
        <f t="shared" si="511"/>
        <v>0</v>
      </c>
      <c r="BV185" s="98">
        <f t="shared" ref="BV185:DE185" si="512">IF(ROW()=(COLUMN()+106), "-",+(COUNTIF(G3_1,$H79)*COUNTIF(G3_1,BV$7))+(COUNTIF(G3_2,$H79)*COUNTIF(G3_2,BV$7))+(COUNTIF(G3_3,$H79)*COUNTIF(G3_3,BV$7))+(COUNTIF(G3_4,$H79)*COUNTIF(G3_4,BV$7))+(COUNTIF(G3_5,$H79)*COUNTIF(G3_5,BV$7))+(COUNTIF(G3_6,$H79)*COUNTIF(G3_6,BV$7))+(COUNTIF(G3_7,$H79)*COUNTIF(G3_7,BV$7))+(COUNTIF(G3_8,$H79)*COUNTIF(G3_8,BV$7))+(COUNTIF(G3_9,$H79)*COUNTIF(G3_9,BV$7))+(COUNTIF(G3_10,$H79)*COUNTIF(G3_10,BV$7))+(COUNTIF(G4_1,$H79)*COUNTIF(G4_1,BV$7))+(COUNTIF(G4_2,$H79)*COUNTIF(G4_2,BV$7))+(COUNTIF(G4_3,$H79)*COUNTIF(G4_3,BV$7))+(COUNTIF(G4_4,$H79)*COUNTIF(G4_4,BV$7))+(COUNTIF(G4_5,$H79)*COUNTIF(G4_5,BV$7))+(COUNTIF(G4_6,$H79)*COUNTIF(G4_6,BV$7))+(COUNTIF(G4_7,$H79)*COUNTIF(G4_7,BV$7))+(COUNTIF(G4_8,$H79)*COUNTIF(G4_8,BV$7))+(COUNTIF(G4_9,$H79)*COUNTIF(G4_9,BV$7))+(COUNTIF(G4_10,$H79)*COUNTIF(G4_10,BV$7))+BV303)</f>
        <v>0</v>
      </c>
      <c r="BW185" s="98">
        <f t="shared" si="512"/>
        <v>0</v>
      </c>
      <c r="BX185" s="98">
        <f t="shared" si="512"/>
        <v>0</v>
      </c>
      <c r="BY185" s="98">
        <f t="shared" si="512"/>
        <v>0</v>
      </c>
      <c r="BZ185" s="98">
        <f t="shared" si="512"/>
        <v>0</v>
      </c>
      <c r="CA185" s="98" t="str">
        <f t="shared" si="512"/>
        <v>-</v>
      </c>
      <c r="CB185" s="98">
        <f t="shared" si="512"/>
        <v>0</v>
      </c>
      <c r="CC185" s="98">
        <f t="shared" si="512"/>
        <v>0</v>
      </c>
      <c r="CD185" s="98">
        <f t="shared" si="512"/>
        <v>0</v>
      </c>
      <c r="CE185" s="98">
        <f t="shared" si="512"/>
        <v>0</v>
      </c>
      <c r="CF185" s="98">
        <f t="shared" si="512"/>
        <v>0</v>
      </c>
      <c r="CG185" s="98">
        <f t="shared" si="512"/>
        <v>0</v>
      </c>
      <c r="CH185" s="98">
        <f t="shared" si="512"/>
        <v>0</v>
      </c>
      <c r="CI185" s="98">
        <f t="shared" si="512"/>
        <v>0</v>
      </c>
      <c r="CJ185" s="98">
        <f t="shared" si="512"/>
        <v>0</v>
      </c>
      <c r="CK185" s="98">
        <f t="shared" si="512"/>
        <v>0</v>
      </c>
      <c r="CL185" s="98">
        <f t="shared" si="512"/>
        <v>0</v>
      </c>
      <c r="CM185" s="98">
        <f t="shared" si="512"/>
        <v>0</v>
      </c>
      <c r="CN185" s="98">
        <f t="shared" si="512"/>
        <v>0</v>
      </c>
      <c r="CO185" s="98">
        <f t="shared" si="512"/>
        <v>0</v>
      </c>
      <c r="CP185" s="98">
        <f t="shared" si="512"/>
        <v>0</v>
      </c>
      <c r="CQ185" s="98">
        <f t="shared" si="512"/>
        <v>0</v>
      </c>
      <c r="CR185" s="98">
        <f t="shared" si="512"/>
        <v>0</v>
      </c>
      <c r="CS185" s="98">
        <f t="shared" si="512"/>
        <v>0</v>
      </c>
      <c r="CT185" s="98">
        <f t="shared" si="512"/>
        <v>0</v>
      </c>
      <c r="CU185" s="98">
        <f t="shared" si="512"/>
        <v>0</v>
      </c>
      <c r="CV185" s="98">
        <f t="shared" si="512"/>
        <v>0</v>
      </c>
      <c r="CW185" s="98">
        <f t="shared" si="512"/>
        <v>0</v>
      </c>
      <c r="CX185" s="98">
        <f t="shared" si="512"/>
        <v>0</v>
      </c>
      <c r="CY185" s="98">
        <f t="shared" si="512"/>
        <v>0</v>
      </c>
      <c r="CZ185" s="98">
        <f t="shared" si="512"/>
        <v>0</v>
      </c>
      <c r="DA185" s="98">
        <f t="shared" si="512"/>
        <v>0</v>
      </c>
      <c r="DB185" s="98">
        <f t="shared" si="512"/>
        <v>0</v>
      </c>
      <c r="DC185" s="98">
        <f t="shared" si="512"/>
        <v>0</v>
      </c>
      <c r="DD185" s="98">
        <f t="shared" si="512"/>
        <v>0</v>
      </c>
      <c r="DE185" s="98">
        <f t="shared" si="512"/>
        <v>0</v>
      </c>
    </row>
    <row r="186" spans="8:109" ht="15.75">
      <c r="H186" s="64">
        <f>Registration!B81</f>
        <v>71</v>
      </c>
      <c r="I186" s="1" t="str">
        <f>Registration!C81</f>
        <v>player 71</v>
      </c>
      <c r="J186" s="98">
        <f t="shared" ref="J186:AO186" si="513">IF(ROW()=(COLUMN()+106), "-",+(COUNTIF(G3_1,$H80)*COUNTIF(G3_1,J$7))+(COUNTIF(G3_2,$H80)*COUNTIF(G3_2,J$7))+(COUNTIF(G3_3,$H80)*COUNTIF(G3_3,J$7))+(COUNTIF(G3_4,$H80)*COUNTIF(G3_4,J$7))+(COUNTIF(G3_5,$H80)*COUNTIF(G3_5,J$7))+(COUNTIF(G3_6,$H80)*COUNTIF(G3_6,J$7))+(COUNTIF(G3_7,$H80)*COUNTIF(G3_7,J$7))+(COUNTIF(G3_8,$H80)*COUNTIF(G3_8,J$7))+(COUNTIF(G3_9,$H80)*COUNTIF(G3_9,J$7))+(COUNTIF(G3_10,$H80)*COUNTIF(G3_10,J$7))+(COUNTIF(G4_1,$H80)*COUNTIF(G4_1,J$7))+(COUNTIF(G4_2,$H80)*COUNTIF(G4_2,J$7))+(COUNTIF(G4_3,$H80)*COUNTIF(G4_3,J$7))+(COUNTIF(G4_4,$H80)*COUNTIF(G4_4,J$7))+(COUNTIF(G4_5,$H80)*COUNTIF(G4_5,J$7))+(COUNTIF(G4_6,$H80)*COUNTIF(G4_6,J$7))+(COUNTIF(G4_7,$H80)*COUNTIF(G4_7,J$7))+(COUNTIF(G4_8,$H80)*COUNTIF(G4_8,J$7))+(COUNTIF(G4_9,$H80)*COUNTIF(G4_9,J$7))+(COUNTIF(G4_10,$H80)*COUNTIF(G4_10,J$7))+J304)</f>
        <v>0</v>
      </c>
      <c r="K186" s="98">
        <f t="shared" si="513"/>
        <v>0</v>
      </c>
      <c r="L186" s="98">
        <f t="shared" si="513"/>
        <v>0</v>
      </c>
      <c r="M186" s="98">
        <f t="shared" si="513"/>
        <v>0</v>
      </c>
      <c r="N186" s="98">
        <f t="shared" si="513"/>
        <v>0</v>
      </c>
      <c r="O186" s="98">
        <f t="shared" si="513"/>
        <v>0</v>
      </c>
      <c r="P186" s="98">
        <f t="shared" si="513"/>
        <v>0</v>
      </c>
      <c r="Q186" s="98">
        <f t="shared" si="513"/>
        <v>0</v>
      </c>
      <c r="R186" s="98">
        <f t="shared" si="513"/>
        <v>0</v>
      </c>
      <c r="S186" s="98">
        <f t="shared" si="513"/>
        <v>0</v>
      </c>
      <c r="T186" s="98">
        <f t="shared" si="513"/>
        <v>0</v>
      </c>
      <c r="U186" s="98">
        <f t="shared" si="513"/>
        <v>0</v>
      </c>
      <c r="V186" s="98">
        <f t="shared" si="513"/>
        <v>0</v>
      </c>
      <c r="W186" s="98">
        <f t="shared" si="513"/>
        <v>0</v>
      </c>
      <c r="X186" s="98">
        <f t="shared" si="513"/>
        <v>0</v>
      </c>
      <c r="Y186" s="98">
        <f t="shared" si="513"/>
        <v>0</v>
      </c>
      <c r="Z186" s="98">
        <f t="shared" si="513"/>
        <v>0</v>
      </c>
      <c r="AA186" s="98">
        <f t="shared" si="513"/>
        <v>0</v>
      </c>
      <c r="AB186" s="98">
        <f t="shared" si="513"/>
        <v>0</v>
      </c>
      <c r="AC186" s="98">
        <f t="shared" si="513"/>
        <v>0</v>
      </c>
      <c r="AD186" s="98">
        <f t="shared" si="513"/>
        <v>0</v>
      </c>
      <c r="AE186" s="98">
        <f t="shared" si="513"/>
        <v>0</v>
      </c>
      <c r="AF186" s="98">
        <f t="shared" si="513"/>
        <v>0</v>
      </c>
      <c r="AG186" s="98">
        <f t="shared" si="513"/>
        <v>0</v>
      </c>
      <c r="AH186" s="98">
        <f t="shared" si="513"/>
        <v>0</v>
      </c>
      <c r="AI186" s="98">
        <f t="shared" si="513"/>
        <v>0</v>
      </c>
      <c r="AJ186" s="98">
        <f t="shared" si="513"/>
        <v>0</v>
      </c>
      <c r="AK186" s="98">
        <f t="shared" si="513"/>
        <v>0</v>
      </c>
      <c r="AL186" s="98">
        <f t="shared" si="513"/>
        <v>0</v>
      </c>
      <c r="AM186" s="98">
        <f t="shared" si="513"/>
        <v>0</v>
      </c>
      <c r="AN186" s="98">
        <f t="shared" si="513"/>
        <v>0</v>
      </c>
      <c r="AO186" s="98">
        <f t="shared" si="513"/>
        <v>0</v>
      </c>
      <c r="AP186" s="98">
        <f t="shared" ref="AP186:BU186" si="514">IF(ROW()=(COLUMN()+106), "-",+(COUNTIF(G3_1,$H80)*COUNTIF(G3_1,AP$7))+(COUNTIF(G3_2,$H80)*COUNTIF(G3_2,AP$7))+(COUNTIF(G3_3,$H80)*COUNTIF(G3_3,AP$7))+(COUNTIF(G3_4,$H80)*COUNTIF(G3_4,AP$7))+(COUNTIF(G3_5,$H80)*COUNTIF(G3_5,AP$7))+(COUNTIF(G3_6,$H80)*COUNTIF(G3_6,AP$7))+(COUNTIF(G3_7,$H80)*COUNTIF(G3_7,AP$7))+(COUNTIF(G3_8,$H80)*COUNTIF(G3_8,AP$7))+(COUNTIF(G3_9,$H80)*COUNTIF(G3_9,AP$7))+(COUNTIF(G3_10,$H80)*COUNTIF(G3_10,AP$7))+(COUNTIF(G4_1,$H80)*COUNTIF(G4_1,AP$7))+(COUNTIF(G4_2,$H80)*COUNTIF(G4_2,AP$7))+(COUNTIF(G4_3,$H80)*COUNTIF(G4_3,AP$7))+(COUNTIF(G4_4,$H80)*COUNTIF(G4_4,AP$7))+(COUNTIF(G4_5,$H80)*COUNTIF(G4_5,AP$7))+(COUNTIF(G4_6,$H80)*COUNTIF(G4_6,AP$7))+(COUNTIF(G4_7,$H80)*COUNTIF(G4_7,AP$7))+(COUNTIF(G4_8,$H80)*COUNTIF(G4_8,AP$7))+(COUNTIF(G4_9,$H80)*COUNTIF(G4_9,AP$7))+(COUNTIF(G4_10,$H80)*COUNTIF(G4_10,AP$7))+AP304)</f>
        <v>0</v>
      </c>
      <c r="AQ186" s="98">
        <f t="shared" si="514"/>
        <v>0</v>
      </c>
      <c r="AR186" s="98">
        <f t="shared" si="514"/>
        <v>0</v>
      </c>
      <c r="AS186" s="98">
        <f t="shared" si="514"/>
        <v>0</v>
      </c>
      <c r="AT186" s="98">
        <f t="shared" si="514"/>
        <v>0</v>
      </c>
      <c r="AU186" s="98">
        <f t="shared" si="514"/>
        <v>0</v>
      </c>
      <c r="AV186" s="98">
        <f t="shared" si="514"/>
        <v>0</v>
      </c>
      <c r="AW186" s="98">
        <f t="shared" si="514"/>
        <v>0</v>
      </c>
      <c r="AX186" s="98">
        <f t="shared" si="514"/>
        <v>0</v>
      </c>
      <c r="AY186" s="98">
        <f t="shared" si="514"/>
        <v>0</v>
      </c>
      <c r="AZ186" s="98">
        <f t="shared" si="514"/>
        <v>0</v>
      </c>
      <c r="BA186" s="98">
        <f t="shared" si="514"/>
        <v>0</v>
      </c>
      <c r="BB186" s="98">
        <f t="shared" si="514"/>
        <v>0</v>
      </c>
      <c r="BC186" s="98">
        <f t="shared" si="514"/>
        <v>0</v>
      </c>
      <c r="BD186" s="98">
        <f t="shared" si="514"/>
        <v>0</v>
      </c>
      <c r="BE186" s="98">
        <f t="shared" si="514"/>
        <v>0</v>
      </c>
      <c r="BF186" s="98">
        <f t="shared" si="514"/>
        <v>0</v>
      </c>
      <c r="BG186" s="98">
        <f t="shared" si="514"/>
        <v>0</v>
      </c>
      <c r="BH186" s="98">
        <f t="shared" si="514"/>
        <v>0</v>
      </c>
      <c r="BI186" s="98">
        <f t="shared" si="514"/>
        <v>0</v>
      </c>
      <c r="BJ186" s="98">
        <f t="shared" si="514"/>
        <v>0</v>
      </c>
      <c r="BK186" s="98">
        <f t="shared" si="514"/>
        <v>0</v>
      </c>
      <c r="BL186" s="98">
        <f t="shared" si="514"/>
        <v>0</v>
      </c>
      <c r="BM186" s="98">
        <f t="shared" si="514"/>
        <v>0</v>
      </c>
      <c r="BN186" s="98">
        <f t="shared" si="514"/>
        <v>0</v>
      </c>
      <c r="BO186" s="98">
        <f t="shared" si="514"/>
        <v>0</v>
      </c>
      <c r="BP186" s="98">
        <f t="shared" si="514"/>
        <v>0</v>
      </c>
      <c r="BQ186" s="98">
        <f t="shared" si="514"/>
        <v>0</v>
      </c>
      <c r="BR186" s="98">
        <f t="shared" si="514"/>
        <v>0</v>
      </c>
      <c r="BS186" s="98">
        <f t="shared" si="514"/>
        <v>0</v>
      </c>
      <c r="BT186" s="98">
        <f t="shared" si="514"/>
        <v>0</v>
      </c>
      <c r="BU186" s="98">
        <f t="shared" si="514"/>
        <v>0</v>
      </c>
      <c r="BV186" s="98">
        <f t="shared" ref="BV186:DE186" si="515">IF(ROW()=(COLUMN()+106), "-",+(COUNTIF(G3_1,$H80)*COUNTIF(G3_1,BV$7))+(COUNTIF(G3_2,$H80)*COUNTIF(G3_2,BV$7))+(COUNTIF(G3_3,$H80)*COUNTIF(G3_3,BV$7))+(COUNTIF(G3_4,$H80)*COUNTIF(G3_4,BV$7))+(COUNTIF(G3_5,$H80)*COUNTIF(G3_5,BV$7))+(COUNTIF(G3_6,$H80)*COUNTIF(G3_6,BV$7))+(COUNTIF(G3_7,$H80)*COUNTIF(G3_7,BV$7))+(COUNTIF(G3_8,$H80)*COUNTIF(G3_8,BV$7))+(COUNTIF(G3_9,$H80)*COUNTIF(G3_9,BV$7))+(COUNTIF(G3_10,$H80)*COUNTIF(G3_10,BV$7))+(COUNTIF(G4_1,$H80)*COUNTIF(G4_1,BV$7))+(COUNTIF(G4_2,$H80)*COUNTIF(G4_2,BV$7))+(COUNTIF(G4_3,$H80)*COUNTIF(G4_3,BV$7))+(COUNTIF(G4_4,$H80)*COUNTIF(G4_4,BV$7))+(COUNTIF(G4_5,$H80)*COUNTIF(G4_5,BV$7))+(COUNTIF(G4_6,$H80)*COUNTIF(G4_6,BV$7))+(COUNTIF(G4_7,$H80)*COUNTIF(G4_7,BV$7))+(COUNTIF(G4_8,$H80)*COUNTIF(G4_8,BV$7))+(COUNTIF(G4_9,$H80)*COUNTIF(G4_9,BV$7))+(COUNTIF(G4_10,$H80)*COUNTIF(G4_10,BV$7))+BV304)</f>
        <v>0</v>
      </c>
      <c r="BW186" s="98">
        <f t="shared" si="515"/>
        <v>0</v>
      </c>
      <c r="BX186" s="98">
        <f t="shared" si="515"/>
        <v>0</v>
      </c>
      <c r="BY186" s="98">
        <f t="shared" si="515"/>
        <v>0</v>
      </c>
      <c r="BZ186" s="98">
        <f t="shared" si="515"/>
        <v>0</v>
      </c>
      <c r="CA186" s="98">
        <f t="shared" si="515"/>
        <v>0</v>
      </c>
      <c r="CB186" s="98" t="str">
        <f t="shared" si="515"/>
        <v>-</v>
      </c>
      <c r="CC186" s="98">
        <f t="shared" si="515"/>
        <v>0</v>
      </c>
      <c r="CD186" s="98">
        <f t="shared" si="515"/>
        <v>0</v>
      </c>
      <c r="CE186" s="98">
        <f t="shared" si="515"/>
        <v>0</v>
      </c>
      <c r="CF186" s="98">
        <f t="shared" si="515"/>
        <v>0</v>
      </c>
      <c r="CG186" s="98">
        <f t="shared" si="515"/>
        <v>0</v>
      </c>
      <c r="CH186" s="98">
        <f t="shared" si="515"/>
        <v>0</v>
      </c>
      <c r="CI186" s="98">
        <f t="shared" si="515"/>
        <v>0</v>
      </c>
      <c r="CJ186" s="98">
        <f t="shared" si="515"/>
        <v>0</v>
      </c>
      <c r="CK186" s="98">
        <f t="shared" si="515"/>
        <v>0</v>
      </c>
      <c r="CL186" s="98">
        <f t="shared" si="515"/>
        <v>0</v>
      </c>
      <c r="CM186" s="98">
        <f t="shared" si="515"/>
        <v>0</v>
      </c>
      <c r="CN186" s="98">
        <f t="shared" si="515"/>
        <v>0</v>
      </c>
      <c r="CO186" s="98">
        <f t="shared" si="515"/>
        <v>0</v>
      </c>
      <c r="CP186" s="98">
        <f t="shared" si="515"/>
        <v>0</v>
      </c>
      <c r="CQ186" s="98">
        <f t="shared" si="515"/>
        <v>0</v>
      </c>
      <c r="CR186" s="98">
        <f t="shared" si="515"/>
        <v>0</v>
      </c>
      <c r="CS186" s="98">
        <f t="shared" si="515"/>
        <v>0</v>
      </c>
      <c r="CT186" s="98">
        <f t="shared" si="515"/>
        <v>0</v>
      </c>
      <c r="CU186" s="98">
        <f t="shared" si="515"/>
        <v>0</v>
      </c>
      <c r="CV186" s="98">
        <f t="shared" si="515"/>
        <v>0</v>
      </c>
      <c r="CW186" s="98">
        <f t="shared" si="515"/>
        <v>0</v>
      </c>
      <c r="CX186" s="98">
        <f t="shared" si="515"/>
        <v>0</v>
      </c>
      <c r="CY186" s="98">
        <f t="shared" si="515"/>
        <v>0</v>
      </c>
      <c r="CZ186" s="98">
        <f t="shared" si="515"/>
        <v>0</v>
      </c>
      <c r="DA186" s="98">
        <f t="shared" si="515"/>
        <v>0</v>
      </c>
      <c r="DB186" s="98">
        <f t="shared" si="515"/>
        <v>0</v>
      </c>
      <c r="DC186" s="98">
        <f t="shared" si="515"/>
        <v>0</v>
      </c>
      <c r="DD186" s="98">
        <f t="shared" si="515"/>
        <v>0</v>
      </c>
      <c r="DE186" s="98">
        <f t="shared" si="515"/>
        <v>0</v>
      </c>
    </row>
    <row r="187" spans="8:109" ht="15.75">
      <c r="H187" s="64">
        <f>Registration!B82</f>
        <v>72</v>
      </c>
      <c r="I187" s="1" t="str">
        <f>Registration!C82</f>
        <v>player 72</v>
      </c>
      <c r="J187" s="98">
        <f t="shared" ref="J187:AO187" si="516">IF(ROW()=(COLUMN()+106), "-",+(COUNTIF(G3_1,$H81)*COUNTIF(G3_1,J$7))+(COUNTIF(G3_2,$H81)*COUNTIF(G3_2,J$7))+(COUNTIF(G3_3,$H81)*COUNTIF(G3_3,J$7))+(COUNTIF(G3_4,$H81)*COUNTIF(G3_4,J$7))+(COUNTIF(G3_5,$H81)*COUNTIF(G3_5,J$7))+(COUNTIF(G3_6,$H81)*COUNTIF(G3_6,J$7))+(COUNTIF(G3_7,$H81)*COUNTIF(G3_7,J$7))+(COUNTIF(G3_8,$H81)*COUNTIF(G3_8,J$7))+(COUNTIF(G3_9,$H81)*COUNTIF(G3_9,J$7))+(COUNTIF(G3_10,$H81)*COUNTIF(G3_10,J$7))+(COUNTIF(G4_1,$H81)*COUNTIF(G4_1,J$7))+(COUNTIF(G4_2,$H81)*COUNTIF(G4_2,J$7))+(COUNTIF(G4_3,$H81)*COUNTIF(G4_3,J$7))+(COUNTIF(G4_4,$H81)*COUNTIF(G4_4,J$7))+(COUNTIF(G4_5,$H81)*COUNTIF(G4_5,J$7))+(COUNTIF(G4_6,$H81)*COUNTIF(G4_6,J$7))+(COUNTIF(G4_7,$H81)*COUNTIF(G4_7,J$7))+(COUNTIF(G4_8,$H81)*COUNTIF(G4_8,J$7))+(COUNTIF(G4_9,$H81)*COUNTIF(G4_9,J$7))+(COUNTIF(G4_10,$H81)*COUNTIF(G4_10,J$7))+J305)</f>
        <v>0</v>
      </c>
      <c r="K187" s="98">
        <f t="shared" si="516"/>
        <v>0</v>
      </c>
      <c r="L187" s="98">
        <f t="shared" si="516"/>
        <v>0</v>
      </c>
      <c r="M187" s="98">
        <f t="shared" si="516"/>
        <v>0</v>
      </c>
      <c r="N187" s="98">
        <f t="shared" si="516"/>
        <v>0</v>
      </c>
      <c r="O187" s="98">
        <f t="shared" si="516"/>
        <v>0</v>
      </c>
      <c r="P187" s="98">
        <f t="shared" si="516"/>
        <v>0</v>
      </c>
      <c r="Q187" s="98">
        <f t="shared" si="516"/>
        <v>0</v>
      </c>
      <c r="R187" s="98">
        <f t="shared" si="516"/>
        <v>0</v>
      </c>
      <c r="S187" s="98">
        <f t="shared" si="516"/>
        <v>0</v>
      </c>
      <c r="T187" s="98">
        <f t="shared" si="516"/>
        <v>0</v>
      </c>
      <c r="U187" s="98">
        <f t="shared" si="516"/>
        <v>0</v>
      </c>
      <c r="V187" s="98">
        <f t="shared" si="516"/>
        <v>0</v>
      </c>
      <c r="W187" s="98">
        <f t="shared" si="516"/>
        <v>0</v>
      </c>
      <c r="X187" s="98">
        <f t="shared" si="516"/>
        <v>0</v>
      </c>
      <c r="Y187" s="98">
        <f t="shared" si="516"/>
        <v>0</v>
      </c>
      <c r="Z187" s="98">
        <f t="shared" si="516"/>
        <v>0</v>
      </c>
      <c r="AA187" s="98">
        <f t="shared" si="516"/>
        <v>0</v>
      </c>
      <c r="AB187" s="98">
        <f t="shared" si="516"/>
        <v>0</v>
      </c>
      <c r="AC187" s="98">
        <f t="shared" si="516"/>
        <v>0</v>
      </c>
      <c r="AD187" s="98">
        <f t="shared" si="516"/>
        <v>0</v>
      </c>
      <c r="AE187" s="98">
        <f t="shared" si="516"/>
        <v>0</v>
      </c>
      <c r="AF187" s="98">
        <f t="shared" si="516"/>
        <v>0</v>
      </c>
      <c r="AG187" s="98">
        <f t="shared" si="516"/>
        <v>0</v>
      </c>
      <c r="AH187" s="98">
        <f t="shared" si="516"/>
        <v>0</v>
      </c>
      <c r="AI187" s="98">
        <f t="shared" si="516"/>
        <v>0</v>
      </c>
      <c r="AJ187" s="98">
        <f t="shared" si="516"/>
        <v>0</v>
      </c>
      <c r="AK187" s="98">
        <f t="shared" si="516"/>
        <v>0</v>
      </c>
      <c r="AL187" s="98">
        <f t="shared" si="516"/>
        <v>0</v>
      </c>
      <c r="AM187" s="98">
        <f t="shared" si="516"/>
        <v>0</v>
      </c>
      <c r="AN187" s="98">
        <f t="shared" si="516"/>
        <v>0</v>
      </c>
      <c r="AO187" s="98">
        <f t="shared" si="516"/>
        <v>0</v>
      </c>
      <c r="AP187" s="98">
        <f t="shared" ref="AP187:BU187" si="517">IF(ROW()=(COLUMN()+106), "-",+(COUNTIF(G3_1,$H81)*COUNTIF(G3_1,AP$7))+(COUNTIF(G3_2,$H81)*COUNTIF(G3_2,AP$7))+(COUNTIF(G3_3,$H81)*COUNTIF(G3_3,AP$7))+(COUNTIF(G3_4,$H81)*COUNTIF(G3_4,AP$7))+(COUNTIF(G3_5,$H81)*COUNTIF(G3_5,AP$7))+(COUNTIF(G3_6,$H81)*COUNTIF(G3_6,AP$7))+(COUNTIF(G3_7,$H81)*COUNTIF(G3_7,AP$7))+(COUNTIF(G3_8,$H81)*COUNTIF(G3_8,AP$7))+(COUNTIF(G3_9,$H81)*COUNTIF(G3_9,AP$7))+(COUNTIF(G3_10,$H81)*COUNTIF(G3_10,AP$7))+(COUNTIF(G4_1,$H81)*COUNTIF(G4_1,AP$7))+(COUNTIF(G4_2,$H81)*COUNTIF(G4_2,AP$7))+(COUNTIF(G4_3,$H81)*COUNTIF(G4_3,AP$7))+(COUNTIF(G4_4,$H81)*COUNTIF(G4_4,AP$7))+(COUNTIF(G4_5,$H81)*COUNTIF(G4_5,AP$7))+(COUNTIF(G4_6,$H81)*COUNTIF(G4_6,AP$7))+(COUNTIF(G4_7,$H81)*COUNTIF(G4_7,AP$7))+(COUNTIF(G4_8,$H81)*COUNTIF(G4_8,AP$7))+(COUNTIF(G4_9,$H81)*COUNTIF(G4_9,AP$7))+(COUNTIF(G4_10,$H81)*COUNTIF(G4_10,AP$7))+AP305)</f>
        <v>0</v>
      </c>
      <c r="AQ187" s="98">
        <f t="shared" si="517"/>
        <v>0</v>
      </c>
      <c r="AR187" s="98">
        <f t="shared" si="517"/>
        <v>0</v>
      </c>
      <c r="AS187" s="98">
        <f t="shared" si="517"/>
        <v>0</v>
      </c>
      <c r="AT187" s="98">
        <f t="shared" si="517"/>
        <v>0</v>
      </c>
      <c r="AU187" s="98">
        <f t="shared" si="517"/>
        <v>0</v>
      </c>
      <c r="AV187" s="98">
        <f t="shared" si="517"/>
        <v>0</v>
      </c>
      <c r="AW187" s="98">
        <f t="shared" si="517"/>
        <v>0</v>
      </c>
      <c r="AX187" s="98">
        <f t="shared" si="517"/>
        <v>0</v>
      </c>
      <c r="AY187" s="98">
        <f t="shared" si="517"/>
        <v>0</v>
      </c>
      <c r="AZ187" s="98">
        <f t="shared" si="517"/>
        <v>0</v>
      </c>
      <c r="BA187" s="98">
        <f t="shared" si="517"/>
        <v>0</v>
      </c>
      <c r="BB187" s="98">
        <f t="shared" si="517"/>
        <v>0</v>
      </c>
      <c r="BC187" s="98">
        <f t="shared" si="517"/>
        <v>0</v>
      </c>
      <c r="BD187" s="98">
        <f t="shared" si="517"/>
        <v>0</v>
      </c>
      <c r="BE187" s="98">
        <f t="shared" si="517"/>
        <v>0</v>
      </c>
      <c r="BF187" s="98">
        <f t="shared" si="517"/>
        <v>0</v>
      </c>
      <c r="BG187" s="98">
        <f t="shared" si="517"/>
        <v>0</v>
      </c>
      <c r="BH187" s="98">
        <f t="shared" si="517"/>
        <v>0</v>
      </c>
      <c r="BI187" s="98">
        <f t="shared" si="517"/>
        <v>0</v>
      </c>
      <c r="BJ187" s="98">
        <f t="shared" si="517"/>
        <v>0</v>
      </c>
      <c r="BK187" s="98">
        <f t="shared" si="517"/>
        <v>0</v>
      </c>
      <c r="BL187" s="98">
        <f t="shared" si="517"/>
        <v>0</v>
      </c>
      <c r="BM187" s="98">
        <f t="shared" si="517"/>
        <v>0</v>
      </c>
      <c r="BN187" s="98">
        <f t="shared" si="517"/>
        <v>0</v>
      </c>
      <c r="BO187" s="98">
        <f t="shared" si="517"/>
        <v>0</v>
      </c>
      <c r="BP187" s="98">
        <f t="shared" si="517"/>
        <v>0</v>
      </c>
      <c r="BQ187" s="98">
        <f t="shared" si="517"/>
        <v>0</v>
      </c>
      <c r="BR187" s="98">
        <f t="shared" si="517"/>
        <v>0</v>
      </c>
      <c r="BS187" s="98">
        <f t="shared" si="517"/>
        <v>0</v>
      </c>
      <c r="BT187" s="98">
        <f t="shared" si="517"/>
        <v>0</v>
      </c>
      <c r="BU187" s="98">
        <f t="shared" si="517"/>
        <v>0</v>
      </c>
      <c r="BV187" s="98">
        <f t="shared" ref="BV187:DE187" si="518">IF(ROW()=(COLUMN()+106), "-",+(COUNTIF(G3_1,$H81)*COUNTIF(G3_1,BV$7))+(COUNTIF(G3_2,$H81)*COUNTIF(G3_2,BV$7))+(COUNTIF(G3_3,$H81)*COUNTIF(G3_3,BV$7))+(COUNTIF(G3_4,$H81)*COUNTIF(G3_4,BV$7))+(COUNTIF(G3_5,$H81)*COUNTIF(G3_5,BV$7))+(COUNTIF(G3_6,$H81)*COUNTIF(G3_6,BV$7))+(COUNTIF(G3_7,$H81)*COUNTIF(G3_7,BV$7))+(COUNTIF(G3_8,$H81)*COUNTIF(G3_8,BV$7))+(COUNTIF(G3_9,$H81)*COUNTIF(G3_9,BV$7))+(COUNTIF(G3_10,$H81)*COUNTIF(G3_10,BV$7))+(COUNTIF(G4_1,$H81)*COUNTIF(G4_1,BV$7))+(COUNTIF(G4_2,$H81)*COUNTIF(G4_2,BV$7))+(COUNTIF(G4_3,$H81)*COUNTIF(G4_3,BV$7))+(COUNTIF(G4_4,$H81)*COUNTIF(G4_4,BV$7))+(COUNTIF(G4_5,$H81)*COUNTIF(G4_5,BV$7))+(COUNTIF(G4_6,$H81)*COUNTIF(G4_6,BV$7))+(COUNTIF(G4_7,$H81)*COUNTIF(G4_7,BV$7))+(COUNTIF(G4_8,$H81)*COUNTIF(G4_8,BV$7))+(COUNTIF(G4_9,$H81)*COUNTIF(G4_9,BV$7))+(COUNTIF(G4_10,$H81)*COUNTIF(G4_10,BV$7))+BV305)</f>
        <v>0</v>
      </c>
      <c r="BW187" s="98">
        <f t="shared" si="518"/>
        <v>0</v>
      </c>
      <c r="BX187" s="98">
        <f t="shared" si="518"/>
        <v>0</v>
      </c>
      <c r="BY187" s="98">
        <f t="shared" si="518"/>
        <v>0</v>
      </c>
      <c r="BZ187" s="98">
        <f t="shared" si="518"/>
        <v>0</v>
      </c>
      <c r="CA187" s="98">
        <f t="shared" si="518"/>
        <v>0</v>
      </c>
      <c r="CB187" s="98">
        <f t="shared" si="518"/>
        <v>0</v>
      </c>
      <c r="CC187" s="98" t="str">
        <f t="shared" si="518"/>
        <v>-</v>
      </c>
      <c r="CD187" s="98">
        <f t="shared" si="518"/>
        <v>0</v>
      </c>
      <c r="CE187" s="98">
        <f t="shared" si="518"/>
        <v>0</v>
      </c>
      <c r="CF187" s="98">
        <f t="shared" si="518"/>
        <v>0</v>
      </c>
      <c r="CG187" s="98">
        <f t="shared" si="518"/>
        <v>0</v>
      </c>
      <c r="CH187" s="98">
        <f t="shared" si="518"/>
        <v>0</v>
      </c>
      <c r="CI187" s="98">
        <f t="shared" si="518"/>
        <v>0</v>
      </c>
      <c r="CJ187" s="98">
        <f t="shared" si="518"/>
        <v>0</v>
      </c>
      <c r="CK187" s="98">
        <f t="shared" si="518"/>
        <v>0</v>
      </c>
      <c r="CL187" s="98">
        <f t="shared" si="518"/>
        <v>0</v>
      </c>
      <c r="CM187" s="98">
        <f t="shared" si="518"/>
        <v>0</v>
      </c>
      <c r="CN187" s="98">
        <f t="shared" si="518"/>
        <v>0</v>
      </c>
      <c r="CO187" s="98">
        <f t="shared" si="518"/>
        <v>0</v>
      </c>
      <c r="CP187" s="98">
        <f t="shared" si="518"/>
        <v>0</v>
      </c>
      <c r="CQ187" s="98">
        <f t="shared" si="518"/>
        <v>0</v>
      </c>
      <c r="CR187" s="98">
        <f t="shared" si="518"/>
        <v>0</v>
      </c>
      <c r="CS187" s="98">
        <f t="shared" si="518"/>
        <v>0</v>
      </c>
      <c r="CT187" s="98">
        <f t="shared" si="518"/>
        <v>0</v>
      </c>
      <c r="CU187" s="98">
        <f t="shared" si="518"/>
        <v>0</v>
      </c>
      <c r="CV187" s="98">
        <f t="shared" si="518"/>
        <v>0</v>
      </c>
      <c r="CW187" s="98">
        <f t="shared" si="518"/>
        <v>0</v>
      </c>
      <c r="CX187" s="98">
        <f t="shared" si="518"/>
        <v>0</v>
      </c>
      <c r="CY187" s="98">
        <f t="shared" si="518"/>
        <v>0</v>
      </c>
      <c r="CZ187" s="98">
        <f t="shared" si="518"/>
        <v>0</v>
      </c>
      <c r="DA187" s="98">
        <f t="shared" si="518"/>
        <v>0</v>
      </c>
      <c r="DB187" s="98">
        <f t="shared" si="518"/>
        <v>0</v>
      </c>
      <c r="DC187" s="98">
        <f t="shared" si="518"/>
        <v>0</v>
      </c>
      <c r="DD187" s="98">
        <f t="shared" si="518"/>
        <v>0</v>
      </c>
      <c r="DE187" s="98">
        <f t="shared" si="518"/>
        <v>0</v>
      </c>
    </row>
    <row r="188" spans="8:109" ht="15.75">
      <c r="H188" s="64">
        <f>Registration!B83</f>
        <v>73</v>
      </c>
      <c r="I188" s="1" t="str">
        <f>Registration!C83</f>
        <v>player 73</v>
      </c>
      <c r="J188" s="98">
        <f t="shared" ref="J188:AO188" si="519">IF(ROW()=(COLUMN()+106), "-",+(COUNTIF(G3_1,$H82)*COUNTIF(G3_1,J$7))+(COUNTIF(G3_2,$H82)*COUNTIF(G3_2,J$7))+(COUNTIF(G3_3,$H82)*COUNTIF(G3_3,J$7))+(COUNTIF(G3_4,$H82)*COUNTIF(G3_4,J$7))+(COUNTIF(G3_5,$H82)*COUNTIF(G3_5,J$7))+(COUNTIF(G3_6,$H82)*COUNTIF(G3_6,J$7))+(COUNTIF(G3_7,$H82)*COUNTIF(G3_7,J$7))+(COUNTIF(G3_8,$H82)*COUNTIF(G3_8,J$7))+(COUNTIF(G3_9,$H82)*COUNTIF(G3_9,J$7))+(COUNTIF(G3_10,$H82)*COUNTIF(G3_10,J$7))+(COUNTIF(G4_1,$H82)*COUNTIF(G4_1,J$7))+(COUNTIF(G4_2,$H82)*COUNTIF(G4_2,J$7))+(COUNTIF(G4_3,$H82)*COUNTIF(G4_3,J$7))+(COUNTIF(G4_4,$H82)*COUNTIF(G4_4,J$7))+(COUNTIF(G4_5,$H82)*COUNTIF(G4_5,J$7))+(COUNTIF(G4_6,$H82)*COUNTIF(G4_6,J$7))+(COUNTIF(G4_7,$H82)*COUNTIF(G4_7,J$7))+(COUNTIF(G4_8,$H82)*COUNTIF(G4_8,J$7))+(COUNTIF(G4_9,$H82)*COUNTIF(G4_9,J$7))+(COUNTIF(G4_10,$H82)*COUNTIF(G4_10,J$7))+J306)</f>
        <v>0</v>
      </c>
      <c r="K188" s="98">
        <f t="shared" si="519"/>
        <v>0</v>
      </c>
      <c r="L188" s="98">
        <f t="shared" si="519"/>
        <v>0</v>
      </c>
      <c r="M188" s="98">
        <f t="shared" si="519"/>
        <v>0</v>
      </c>
      <c r="N188" s="98">
        <f t="shared" si="519"/>
        <v>0</v>
      </c>
      <c r="O188" s="98">
        <f t="shared" si="519"/>
        <v>0</v>
      </c>
      <c r="P188" s="98">
        <f t="shared" si="519"/>
        <v>0</v>
      </c>
      <c r="Q188" s="98">
        <f t="shared" si="519"/>
        <v>0</v>
      </c>
      <c r="R188" s="98">
        <f t="shared" si="519"/>
        <v>0</v>
      </c>
      <c r="S188" s="98">
        <f t="shared" si="519"/>
        <v>0</v>
      </c>
      <c r="T188" s="98">
        <f t="shared" si="519"/>
        <v>0</v>
      </c>
      <c r="U188" s="98">
        <f t="shared" si="519"/>
        <v>0</v>
      </c>
      <c r="V188" s="98">
        <f t="shared" si="519"/>
        <v>0</v>
      </c>
      <c r="W188" s="98">
        <f t="shared" si="519"/>
        <v>0</v>
      </c>
      <c r="X188" s="98">
        <f t="shared" si="519"/>
        <v>0</v>
      </c>
      <c r="Y188" s="98">
        <f t="shared" si="519"/>
        <v>0</v>
      </c>
      <c r="Z188" s="98">
        <f t="shared" si="519"/>
        <v>0</v>
      </c>
      <c r="AA188" s="98">
        <f t="shared" si="519"/>
        <v>0</v>
      </c>
      <c r="AB188" s="98">
        <f t="shared" si="519"/>
        <v>0</v>
      </c>
      <c r="AC188" s="98">
        <f t="shared" si="519"/>
        <v>0</v>
      </c>
      <c r="AD188" s="98">
        <f t="shared" si="519"/>
        <v>0</v>
      </c>
      <c r="AE188" s="98">
        <f t="shared" si="519"/>
        <v>0</v>
      </c>
      <c r="AF188" s="98">
        <f t="shared" si="519"/>
        <v>0</v>
      </c>
      <c r="AG188" s="98">
        <f t="shared" si="519"/>
        <v>0</v>
      </c>
      <c r="AH188" s="98">
        <f t="shared" si="519"/>
        <v>0</v>
      </c>
      <c r="AI188" s="98">
        <f t="shared" si="519"/>
        <v>0</v>
      </c>
      <c r="AJ188" s="98">
        <f t="shared" si="519"/>
        <v>0</v>
      </c>
      <c r="AK188" s="98">
        <f t="shared" si="519"/>
        <v>0</v>
      </c>
      <c r="AL188" s="98">
        <f t="shared" si="519"/>
        <v>0</v>
      </c>
      <c r="AM188" s="98">
        <f t="shared" si="519"/>
        <v>0</v>
      </c>
      <c r="AN188" s="98">
        <f t="shared" si="519"/>
        <v>0</v>
      </c>
      <c r="AO188" s="98">
        <f t="shared" si="519"/>
        <v>0</v>
      </c>
      <c r="AP188" s="98">
        <f t="shared" ref="AP188:BU188" si="520">IF(ROW()=(COLUMN()+106), "-",+(COUNTIF(G3_1,$H82)*COUNTIF(G3_1,AP$7))+(COUNTIF(G3_2,$H82)*COUNTIF(G3_2,AP$7))+(COUNTIF(G3_3,$H82)*COUNTIF(G3_3,AP$7))+(COUNTIF(G3_4,$H82)*COUNTIF(G3_4,AP$7))+(COUNTIF(G3_5,$H82)*COUNTIF(G3_5,AP$7))+(COUNTIF(G3_6,$H82)*COUNTIF(G3_6,AP$7))+(COUNTIF(G3_7,$H82)*COUNTIF(G3_7,AP$7))+(COUNTIF(G3_8,$H82)*COUNTIF(G3_8,AP$7))+(COUNTIF(G3_9,$H82)*COUNTIF(G3_9,AP$7))+(COUNTIF(G3_10,$H82)*COUNTIF(G3_10,AP$7))+(COUNTIF(G4_1,$H82)*COUNTIF(G4_1,AP$7))+(COUNTIF(G4_2,$H82)*COUNTIF(G4_2,AP$7))+(COUNTIF(G4_3,$H82)*COUNTIF(G4_3,AP$7))+(COUNTIF(G4_4,$H82)*COUNTIF(G4_4,AP$7))+(COUNTIF(G4_5,$H82)*COUNTIF(G4_5,AP$7))+(COUNTIF(G4_6,$H82)*COUNTIF(G4_6,AP$7))+(COUNTIF(G4_7,$H82)*COUNTIF(G4_7,AP$7))+(COUNTIF(G4_8,$H82)*COUNTIF(G4_8,AP$7))+(COUNTIF(G4_9,$H82)*COUNTIF(G4_9,AP$7))+(COUNTIF(G4_10,$H82)*COUNTIF(G4_10,AP$7))+AP306)</f>
        <v>0</v>
      </c>
      <c r="AQ188" s="98">
        <f t="shared" si="520"/>
        <v>0</v>
      </c>
      <c r="AR188" s="98">
        <f t="shared" si="520"/>
        <v>0</v>
      </c>
      <c r="AS188" s="98">
        <f t="shared" si="520"/>
        <v>0</v>
      </c>
      <c r="AT188" s="98">
        <f t="shared" si="520"/>
        <v>0</v>
      </c>
      <c r="AU188" s="98">
        <f t="shared" si="520"/>
        <v>0</v>
      </c>
      <c r="AV188" s="98">
        <f t="shared" si="520"/>
        <v>0</v>
      </c>
      <c r="AW188" s="98">
        <f t="shared" si="520"/>
        <v>0</v>
      </c>
      <c r="AX188" s="98">
        <f t="shared" si="520"/>
        <v>0</v>
      </c>
      <c r="AY188" s="98">
        <f t="shared" si="520"/>
        <v>0</v>
      </c>
      <c r="AZ188" s="98">
        <f t="shared" si="520"/>
        <v>0</v>
      </c>
      <c r="BA188" s="98">
        <f t="shared" si="520"/>
        <v>0</v>
      </c>
      <c r="BB188" s="98">
        <f t="shared" si="520"/>
        <v>0</v>
      </c>
      <c r="BC188" s="98">
        <f t="shared" si="520"/>
        <v>0</v>
      </c>
      <c r="BD188" s="98">
        <f t="shared" si="520"/>
        <v>0</v>
      </c>
      <c r="BE188" s="98">
        <f t="shared" si="520"/>
        <v>0</v>
      </c>
      <c r="BF188" s="98">
        <f t="shared" si="520"/>
        <v>0</v>
      </c>
      <c r="BG188" s="98">
        <f t="shared" si="520"/>
        <v>0</v>
      </c>
      <c r="BH188" s="98">
        <f t="shared" si="520"/>
        <v>0</v>
      </c>
      <c r="BI188" s="98">
        <f t="shared" si="520"/>
        <v>0</v>
      </c>
      <c r="BJ188" s="98">
        <f t="shared" si="520"/>
        <v>0</v>
      </c>
      <c r="BK188" s="98">
        <f t="shared" si="520"/>
        <v>0</v>
      </c>
      <c r="BL188" s="98">
        <f t="shared" si="520"/>
        <v>0</v>
      </c>
      <c r="BM188" s="98">
        <f t="shared" si="520"/>
        <v>0</v>
      </c>
      <c r="BN188" s="98">
        <f t="shared" si="520"/>
        <v>0</v>
      </c>
      <c r="BO188" s="98">
        <f t="shared" si="520"/>
        <v>0</v>
      </c>
      <c r="BP188" s="98">
        <f t="shared" si="520"/>
        <v>0</v>
      </c>
      <c r="BQ188" s="98">
        <f t="shared" si="520"/>
        <v>0</v>
      </c>
      <c r="BR188" s="98">
        <f t="shared" si="520"/>
        <v>0</v>
      </c>
      <c r="BS188" s="98">
        <f t="shared" si="520"/>
        <v>0</v>
      </c>
      <c r="BT188" s="98">
        <f t="shared" si="520"/>
        <v>0</v>
      </c>
      <c r="BU188" s="98">
        <f t="shared" si="520"/>
        <v>0</v>
      </c>
      <c r="BV188" s="98">
        <f t="shared" ref="BV188:DE188" si="521">IF(ROW()=(COLUMN()+106), "-",+(COUNTIF(G3_1,$H82)*COUNTIF(G3_1,BV$7))+(COUNTIF(G3_2,$H82)*COUNTIF(G3_2,BV$7))+(COUNTIF(G3_3,$H82)*COUNTIF(G3_3,BV$7))+(COUNTIF(G3_4,$H82)*COUNTIF(G3_4,BV$7))+(COUNTIF(G3_5,$H82)*COUNTIF(G3_5,BV$7))+(COUNTIF(G3_6,$H82)*COUNTIF(G3_6,BV$7))+(COUNTIF(G3_7,$H82)*COUNTIF(G3_7,BV$7))+(COUNTIF(G3_8,$H82)*COUNTIF(G3_8,BV$7))+(COUNTIF(G3_9,$H82)*COUNTIF(G3_9,BV$7))+(COUNTIF(G3_10,$H82)*COUNTIF(G3_10,BV$7))+(COUNTIF(G4_1,$H82)*COUNTIF(G4_1,BV$7))+(COUNTIF(G4_2,$H82)*COUNTIF(G4_2,BV$7))+(COUNTIF(G4_3,$H82)*COUNTIF(G4_3,BV$7))+(COUNTIF(G4_4,$H82)*COUNTIF(G4_4,BV$7))+(COUNTIF(G4_5,$H82)*COUNTIF(G4_5,BV$7))+(COUNTIF(G4_6,$H82)*COUNTIF(G4_6,BV$7))+(COUNTIF(G4_7,$H82)*COUNTIF(G4_7,BV$7))+(COUNTIF(G4_8,$H82)*COUNTIF(G4_8,BV$7))+(COUNTIF(G4_9,$H82)*COUNTIF(G4_9,BV$7))+(COUNTIF(G4_10,$H82)*COUNTIF(G4_10,BV$7))+BV306)</f>
        <v>0</v>
      </c>
      <c r="BW188" s="98">
        <f t="shared" si="521"/>
        <v>0</v>
      </c>
      <c r="BX188" s="98">
        <f t="shared" si="521"/>
        <v>0</v>
      </c>
      <c r="BY188" s="98">
        <f t="shared" si="521"/>
        <v>0</v>
      </c>
      <c r="BZ188" s="98">
        <f t="shared" si="521"/>
        <v>0</v>
      </c>
      <c r="CA188" s="98">
        <f t="shared" si="521"/>
        <v>0</v>
      </c>
      <c r="CB188" s="98">
        <f t="shared" si="521"/>
        <v>0</v>
      </c>
      <c r="CC188" s="98">
        <f t="shared" si="521"/>
        <v>0</v>
      </c>
      <c r="CD188" s="98" t="str">
        <f t="shared" si="521"/>
        <v>-</v>
      </c>
      <c r="CE188" s="98">
        <f t="shared" si="521"/>
        <v>0</v>
      </c>
      <c r="CF188" s="98">
        <f t="shared" si="521"/>
        <v>0</v>
      </c>
      <c r="CG188" s="98">
        <f t="shared" si="521"/>
        <v>0</v>
      </c>
      <c r="CH188" s="98">
        <f t="shared" si="521"/>
        <v>0</v>
      </c>
      <c r="CI188" s="98">
        <f t="shared" si="521"/>
        <v>0</v>
      </c>
      <c r="CJ188" s="98">
        <f t="shared" si="521"/>
        <v>0</v>
      </c>
      <c r="CK188" s="98">
        <f t="shared" si="521"/>
        <v>0</v>
      </c>
      <c r="CL188" s="98">
        <f t="shared" si="521"/>
        <v>0</v>
      </c>
      <c r="CM188" s="98">
        <f t="shared" si="521"/>
        <v>0</v>
      </c>
      <c r="CN188" s="98">
        <f t="shared" si="521"/>
        <v>0</v>
      </c>
      <c r="CO188" s="98">
        <f t="shared" si="521"/>
        <v>0</v>
      </c>
      <c r="CP188" s="98">
        <f t="shared" si="521"/>
        <v>0</v>
      </c>
      <c r="CQ188" s="98">
        <f t="shared" si="521"/>
        <v>0</v>
      </c>
      <c r="CR188" s="98">
        <f t="shared" si="521"/>
        <v>0</v>
      </c>
      <c r="CS188" s="98">
        <f t="shared" si="521"/>
        <v>0</v>
      </c>
      <c r="CT188" s="98">
        <f t="shared" si="521"/>
        <v>0</v>
      </c>
      <c r="CU188" s="98">
        <f t="shared" si="521"/>
        <v>0</v>
      </c>
      <c r="CV188" s="98">
        <f t="shared" si="521"/>
        <v>0</v>
      </c>
      <c r="CW188" s="98">
        <f t="shared" si="521"/>
        <v>0</v>
      </c>
      <c r="CX188" s="98">
        <f t="shared" si="521"/>
        <v>0</v>
      </c>
      <c r="CY188" s="98">
        <f t="shared" si="521"/>
        <v>0</v>
      </c>
      <c r="CZ188" s="98">
        <f t="shared" si="521"/>
        <v>0</v>
      </c>
      <c r="DA188" s="98">
        <f t="shared" si="521"/>
        <v>0</v>
      </c>
      <c r="DB188" s="98">
        <f t="shared" si="521"/>
        <v>0</v>
      </c>
      <c r="DC188" s="98">
        <f t="shared" si="521"/>
        <v>0</v>
      </c>
      <c r="DD188" s="98">
        <f t="shared" si="521"/>
        <v>0</v>
      </c>
      <c r="DE188" s="98">
        <f t="shared" si="521"/>
        <v>0</v>
      </c>
    </row>
    <row r="189" spans="8:109" ht="15.75">
      <c r="H189" s="64">
        <f>Registration!B84</f>
        <v>74</v>
      </c>
      <c r="I189" s="1" t="str">
        <f>Registration!C84</f>
        <v>player 74</v>
      </c>
      <c r="J189" s="98">
        <f t="shared" ref="J189:AO189" si="522">IF(ROW()=(COLUMN()+106), "-",+(COUNTIF(G3_1,$H83)*COUNTIF(G3_1,J$7))+(COUNTIF(G3_2,$H83)*COUNTIF(G3_2,J$7))+(COUNTIF(G3_3,$H83)*COUNTIF(G3_3,J$7))+(COUNTIF(G3_4,$H83)*COUNTIF(G3_4,J$7))+(COUNTIF(G3_5,$H83)*COUNTIF(G3_5,J$7))+(COUNTIF(G3_6,$H83)*COUNTIF(G3_6,J$7))+(COUNTIF(G3_7,$H83)*COUNTIF(G3_7,J$7))+(COUNTIF(G3_8,$H83)*COUNTIF(G3_8,J$7))+(COUNTIF(G3_9,$H83)*COUNTIF(G3_9,J$7))+(COUNTIF(G3_10,$H83)*COUNTIF(G3_10,J$7))+(COUNTIF(G4_1,$H83)*COUNTIF(G4_1,J$7))+(COUNTIF(G4_2,$H83)*COUNTIF(G4_2,J$7))+(COUNTIF(G4_3,$H83)*COUNTIF(G4_3,J$7))+(COUNTIF(G4_4,$H83)*COUNTIF(G4_4,J$7))+(COUNTIF(G4_5,$H83)*COUNTIF(G4_5,J$7))+(COUNTIF(G4_6,$H83)*COUNTIF(G4_6,J$7))+(COUNTIF(G4_7,$H83)*COUNTIF(G4_7,J$7))+(COUNTIF(G4_8,$H83)*COUNTIF(G4_8,J$7))+(COUNTIF(G4_9,$H83)*COUNTIF(G4_9,J$7))+(COUNTIF(G4_10,$H83)*COUNTIF(G4_10,J$7))+J307)</f>
        <v>0</v>
      </c>
      <c r="K189" s="98">
        <f t="shared" si="522"/>
        <v>0</v>
      </c>
      <c r="L189" s="98">
        <f t="shared" si="522"/>
        <v>0</v>
      </c>
      <c r="M189" s="98">
        <f t="shared" si="522"/>
        <v>0</v>
      </c>
      <c r="N189" s="98">
        <f t="shared" si="522"/>
        <v>0</v>
      </c>
      <c r="O189" s="98">
        <f t="shared" si="522"/>
        <v>0</v>
      </c>
      <c r="P189" s="98">
        <f t="shared" si="522"/>
        <v>0</v>
      </c>
      <c r="Q189" s="98">
        <f t="shared" si="522"/>
        <v>0</v>
      </c>
      <c r="R189" s="98">
        <f t="shared" si="522"/>
        <v>0</v>
      </c>
      <c r="S189" s="98">
        <f t="shared" si="522"/>
        <v>0</v>
      </c>
      <c r="T189" s="98">
        <f t="shared" si="522"/>
        <v>0</v>
      </c>
      <c r="U189" s="98">
        <f t="shared" si="522"/>
        <v>0</v>
      </c>
      <c r="V189" s="98">
        <f t="shared" si="522"/>
        <v>0</v>
      </c>
      <c r="W189" s="98">
        <f t="shared" si="522"/>
        <v>0</v>
      </c>
      <c r="X189" s="98">
        <f t="shared" si="522"/>
        <v>0</v>
      </c>
      <c r="Y189" s="98">
        <f t="shared" si="522"/>
        <v>0</v>
      </c>
      <c r="Z189" s="98">
        <f t="shared" si="522"/>
        <v>0</v>
      </c>
      <c r="AA189" s="98">
        <f t="shared" si="522"/>
        <v>0</v>
      </c>
      <c r="AB189" s="98">
        <f t="shared" si="522"/>
        <v>0</v>
      </c>
      <c r="AC189" s="98">
        <f t="shared" si="522"/>
        <v>0</v>
      </c>
      <c r="AD189" s="98">
        <f t="shared" si="522"/>
        <v>0</v>
      </c>
      <c r="AE189" s="98">
        <f t="shared" si="522"/>
        <v>0</v>
      </c>
      <c r="AF189" s="98">
        <f t="shared" si="522"/>
        <v>0</v>
      </c>
      <c r="AG189" s="98">
        <f t="shared" si="522"/>
        <v>0</v>
      </c>
      <c r="AH189" s="98">
        <f t="shared" si="522"/>
        <v>0</v>
      </c>
      <c r="AI189" s="98">
        <f t="shared" si="522"/>
        <v>0</v>
      </c>
      <c r="AJ189" s="98">
        <f t="shared" si="522"/>
        <v>0</v>
      </c>
      <c r="AK189" s="98">
        <f t="shared" si="522"/>
        <v>0</v>
      </c>
      <c r="AL189" s="98">
        <f t="shared" si="522"/>
        <v>0</v>
      </c>
      <c r="AM189" s="98">
        <f t="shared" si="522"/>
        <v>0</v>
      </c>
      <c r="AN189" s="98">
        <f t="shared" si="522"/>
        <v>0</v>
      </c>
      <c r="AO189" s="98">
        <f t="shared" si="522"/>
        <v>0</v>
      </c>
      <c r="AP189" s="98">
        <f t="shared" ref="AP189:BU189" si="523">IF(ROW()=(COLUMN()+106), "-",+(COUNTIF(G3_1,$H83)*COUNTIF(G3_1,AP$7))+(COUNTIF(G3_2,$H83)*COUNTIF(G3_2,AP$7))+(COUNTIF(G3_3,$H83)*COUNTIF(G3_3,AP$7))+(COUNTIF(G3_4,$H83)*COUNTIF(G3_4,AP$7))+(COUNTIF(G3_5,$H83)*COUNTIF(G3_5,AP$7))+(COUNTIF(G3_6,$H83)*COUNTIF(G3_6,AP$7))+(COUNTIF(G3_7,$H83)*COUNTIF(G3_7,AP$7))+(COUNTIF(G3_8,$H83)*COUNTIF(G3_8,AP$7))+(COUNTIF(G3_9,$H83)*COUNTIF(G3_9,AP$7))+(COUNTIF(G3_10,$H83)*COUNTIF(G3_10,AP$7))+(COUNTIF(G4_1,$H83)*COUNTIF(G4_1,AP$7))+(COUNTIF(G4_2,$H83)*COUNTIF(G4_2,AP$7))+(COUNTIF(G4_3,$H83)*COUNTIF(G4_3,AP$7))+(COUNTIF(G4_4,$H83)*COUNTIF(G4_4,AP$7))+(COUNTIF(G4_5,$H83)*COUNTIF(G4_5,AP$7))+(COUNTIF(G4_6,$H83)*COUNTIF(G4_6,AP$7))+(COUNTIF(G4_7,$H83)*COUNTIF(G4_7,AP$7))+(COUNTIF(G4_8,$H83)*COUNTIF(G4_8,AP$7))+(COUNTIF(G4_9,$H83)*COUNTIF(G4_9,AP$7))+(COUNTIF(G4_10,$H83)*COUNTIF(G4_10,AP$7))+AP307)</f>
        <v>0</v>
      </c>
      <c r="AQ189" s="98">
        <f t="shared" si="523"/>
        <v>0</v>
      </c>
      <c r="AR189" s="98">
        <f t="shared" si="523"/>
        <v>0</v>
      </c>
      <c r="AS189" s="98">
        <f t="shared" si="523"/>
        <v>0</v>
      </c>
      <c r="AT189" s="98">
        <f t="shared" si="523"/>
        <v>0</v>
      </c>
      <c r="AU189" s="98">
        <f t="shared" si="523"/>
        <v>0</v>
      </c>
      <c r="AV189" s="98">
        <f t="shared" si="523"/>
        <v>0</v>
      </c>
      <c r="AW189" s="98">
        <f t="shared" si="523"/>
        <v>0</v>
      </c>
      <c r="AX189" s="98">
        <f t="shared" si="523"/>
        <v>0</v>
      </c>
      <c r="AY189" s="98">
        <f t="shared" si="523"/>
        <v>0</v>
      </c>
      <c r="AZ189" s="98">
        <f t="shared" si="523"/>
        <v>0</v>
      </c>
      <c r="BA189" s="98">
        <f t="shared" si="523"/>
        <v>0</v>
      </c>
      <c r="BB189" s="98">
        <f t="shared" si="523"/>
        <v>0</v>
      </c>
      <c r="BC189" s="98">
        <f t="shared" si="523"/>
        <v>0</v>
      </c>
      <c r="BD189" s="98">
        <f t="shared" si="523"/>
        <v>0</v>
      </c>
      <c r="BE189" s="98">
        <f t="shared" si="523"/>
        <v>0</v>
      </c>
      <c r="BF189" s="98">
        <f t="shared" si="523"/>
        <v>0</v>
      </c>
      <c r="BG189" s="98">
        <f t="shared" si="523"/>
        <v>0</v>
      </c>
      <c r="BH189" s="98">
        <f t="shared" si="523"/>
        <v>0</v>
      </c>
      <c r="BI189" s="98">
        <f t="shared" si="523"/>
        <v>0</v>
      </c>
      <c r="BJ189" s="98">
        <f t="shared" si="523"/>
        <v>0</v>
      </c>
      <c r="BK189" s="98">
        <f t="shared" si="523"/>
        <v>0</v>
      </c>
      <c r="BL189" s="98">
        <f t="shared" si="523"/>
        <v>0</v>
      </c>
      <c r="BM189" s="98">
        <f t="shared" si="523"/>
        <v>0</v>
      </c>
      <c r="BN189" s="98">
        <f t="shared" si="523"/>
        <v>0</v>
      </c>
      <c r="BO189" s="98">
        <f t="shared" si="523"/>
        <v>0</v>
      </c>
      <c r="BP189" s="98">
        <f t="shared" si="523"/>
        <v>0</v>
      </c>
      <c r="BQ189" s="98">
        <f t="shared" si="523"/>
        <v>0</v>
      </c>
      <c r="BR189" s="98">
        <f t="shared" si="523"/>
        <v>0</v>
      </c>
      <c r="BS189" s="98">
        <f t="shared" si="523"/>
        <v>0</v>
      </c>
      <c r="BT189" s="98">
        <f t="shared" si="523"/>
        <v>0</v>
      </c>
      <c r="BU189" s="98">
        <f t="shared" si="523"/>
        <v>0</v>
      </c>
      <c r="BV189" s="98">
        <f t="shared" ref="BV189:DE189" si="524">IF(ROW()=(COLUMN()+106), "-",+(COUNTIF(G3_1,$H83)*COUNTIF(G3_1,BV$7))+(COUNTIF(G3_2,$H83)*COUNTIF(G3_2,BV$7))+(COUNTIF(G3_3,$H83)*COUNTIF(G3_3,BV$7))+(COUNTIF(G3_4,$H83)*COUNTIF(G3_4,BV$7))+(COUNTIF(G3_5,$H83)*COUNTIF(G3_5,BV$7))+(COUNTIF(G3_6,$H83)*COUNTIF(G3_6,BV$7))+(COUNTIF(G3_7,$H83)*COUNTIF(G3_7,BV$7))+(COUNTIF(G3_8,$H83)*COUNTIF(G3_8,BV$7))+(COUNTIF(G3_9,$H83)*COUNTIF(G3_9,BV$7))+(COUNTIF(G3_10,$H83)*COUNTIF(G3_10,BV$7))+(COUNTIF(G4_1,$H83)*COUNTIF(G4_1,BV$7))+(COUNTIF(G4_2,$H83)*COUNTIF(G4_2,BV$7))+(COUNTIF(G4_3,$H83)*COUNTIF(G4_3,BV$7))+(COUNTIF(G4_4,$H83)*COUNTIF(G4_4,BV$7))+(COUNTIF(G4_5,$H83)*COUNTIF(G4_5,BV$7))+(COUNTIF(G4_6,$H83)*COUNTIF(G4_6,BV$7))+(COUNTIF(G4_7,$H83)*COUNTIF(G4_7,BV$7))+(COUNTIF(G4_8,$H83)*COUNTIF(G4_8,BV$7))+(COUNTIF(G4_9,$H83)*COUNTIF(G4_9,BV$7))+(COUNTIF(G4_10,$H83)*COUNTIF(G4_10,BV$7))+BV307)</f>
        <v>0</v>
      </c>
      <c r="BW189" s="98">
        <f t="shared" si="524"/>
        <v>0</v>
      </c>
      <c r="BX189" s="98">
        <f t="shared" si="524"/>
        <v>0</v>
      </c>
      <c r="BY189" s="98">
        <f t="shared" si="524"/>
        <v>0</v>
      </c>
      <c r="BZ189" s="98">
        <f t="shared" si="524"/>
        <v>0</v>
      </c>
      <c r="CA189" s="98">
        <f t="shared" si="524"/>
        <v>0</v>
      </c>
      <c r="CB189" s="98">
        <f t="shared" si="524"/>
        <v>0</v>
      </c>
      <c r="CC189" s="98">
        <f t="shared" si="524"/>
        <v>0</v>
      </c>
      <c r="CD189" s="98">
        <f t="shared" si="524"/>
        <v>0</v>
      </c>
      <c r="CE189" s="98" t="str">
        <f t="shared" si="524"/>
        <v>-</v>
      </c>
      <c r="CF189" s="98">
        <f t="shared" si="524"/>
        <v>0</v>
      </c>
      <c r="CG189" s="98">
        <f t="shared" si="524"/>
        <v>0</v>
      </c>
      <c r="CH189" s="98">
        <f t="shared" si="524"/>
        <v>0</v>
      </c>
      <c r="CI189" s="98">
        <f t="shared" si="524"/>
        <v>0</v>
      </c>
      <c r="CJ189" s="98">
        <f t="shared" si="524"/>
        <v>0</v>
      </c>
      <c r="CK189" s="98">
        <f t="shared" si="524"/>
        <v>0</v>
      </c>
      <c r="CL189" s="98">
        <f t="shared" si="524"/>
        <v>0</v>
      </c>
      <c r="CM189" s="98">
        <f t="shared" si="524"/>
        <v>0</v>
      </c>
      <c r="CN189" s="98">
        <f t="shared" si="524"/>
        <v>0</v>
      </c>
      <c r="CO189" s="98">
        <f t="shared" si="524"/>
        <v>0</v>
      </c>
      <c r="CP189" s="98">
        <f t="shared" si="524"/>
        <v>0</v>
      </c>
      <c r="CQ189" s="98">
        <f t="shared" si="524"/>
        <v>0</v>
      </c>
      <c r="CR189" s="98">
        <f t="shared" si="524"/>
        <v>0</v>
      </c>
      <c r="CS189" s="98">
        <f t="shared" si="524"/>
        <v>0</v>
      </c>
      <c r="CT189" s="98">
        <f t="shared" si="524"/>
        <v>0</v>
      </c>
      <c r="CU189" s="98">
        <f t="shared" si="524"/>
        <v>0</v>
      </c>
      <c r="CV189" s="98">
        <f t="shared" si="524"/>
        <v>0</v>
      </c>
      <c r="CW189" s="98">
        <f t="shared" si="524"/>
        <v>0</v>
      </c>
      <c r="CX189" s="98">
        <f t="shared" si="524"/>
        <v>0</v>
      </c>
      <c r="CY189" s="98">
        <f t="shared" si="524"/>
        <v>0</v>
      </c>
      <c r="CZ189" s="98">
        <f t="shared" si="524"/>
        <v>0</v>
      </c>
      <c r="DA189" s="98">
        <f t="shared" si="524"/>
        <v>0</v>
      </c>
      <c r="DB189" s="98">
        <f t="shared" si="524"/>
        <v>0</v>
      </c>
      <c r="DC189" s="98">
        <f t="shared" si="524"/>
        <v>0</v>
      </c>
      <c r="DD189" s="98">
        <f t="shared" si="524"/>
        <v>0</v>
      </c>
      <c r="DE189" s="98">
        <f t="shared" si="524"/>
        <v>0</v>
      </c>
    </row>
    <row r="190" spans="8:109" ht="15.75">
      <c r="H190" s="64">
        <f>Registration!B85</f>
        <v>75</v>
      </c>
      <c r="I190" s="1" t="str">
        <f>Registration!C85</f>
        <v>player 75</v>
      </c>
      <c r="J190" s="98">
        <f t="shared" ref="J190:AO190" si="525">IF(ROW()=(COLUMN()+106), "-",+(COUNTIF(G3_1,$H84)*COUNTIF(G3_1,J$7))+(COUNTIF(G3_2,$H84)*COUNTIF(G3_2,J$7))+(COUNTIF(G3_3,$H84)*COUNTIF(G3_3,J$7))+(COUNTIF(G3_4,$H84)*COUNTIF(G3_4,J$7))+(COUNTIF(G3_5,$H84)*COUNTIF(G3_5,J$7))+(COUNTIF(G3_6,$H84)*COUNTIF(G3_6,J$7))+(COUNTIF(G3_7,$H84)*COUNTIF(G3_7,J$7))+(COUNTIF(G3_8,$H84)*COUNTIF(G3_8,J$7))+(COUNTIF(G3_9,$H84)*COUNTIF(G3_9,J$7))+(COUNTIF(G3_10,$H84)*COUNTIF(G3_10,J$7))+(COUNTIF(G4_1,$H84)*COUNTIF(G4_1,J$7))+(COUNTIF(G4_2,$H84)*COUNTIF(G4_2,J$7))+(COUNTIF(G4_3,$H84)*COUNTIF(G4_3,J$7))+(COUNTIF(G4_4,$H84)*COUNTIF(G4_4,J$7))+(COUNTIF(G4_5,$H84)*COUNTIF(G4_5,J$7))+(COUNTIF(G4_6,$H84)*COUNTIF(G4_6,J$7))+(COUNTIF(G4_7,$H84)*COUNTIF(G4_7,J$7))+(COUNTIF(G4_8,$H84)*COUNTIF(G4_8,J$7))+(COUNTIF(G4_9,$H84)*COUNTIF(G4_9,J$7))+(COUNTIF(G4_10,$H84)*COUNTIF(G4_10,J$7))+J308)</f>
        <v>0</v>
      </c>
      <c r="K190" s="98">
        <f t="shared" si="525"/>
        <v>0</v>
      </c>
      <c r="L190" s="98">
        <f t="shared" si="525"/>
        <v>0</v>
      </c>
      <c r="M190" s="98">
        <f t="shared" si="525"/>
        <v>0</v>
      </c>
      <c r="N190" s="98">
        <f t="shared" si="525"/>
        <v>0</v>
      </c>
      <c r="O190" s="98">
        <f t="shared" si="525"/>
        <v>0</v>
      </c>
      <c r="P190" s="98">
        <f t="shared" si="525"/>
        <v>0</v>
      </c>
      <c r="Q190" s="98">
        <f t="shared" si="525"/>
        <v>0</v>
      </c>
      <c r="R190" s="98">
        <f t="shared" si="525"/>
        <v>0</v>
      </c>
      <c r="S190" s="98">
        <f t="shared" si="525"/>
        <v>0</v>
      </c>
      <c r="T190" s="98">
        <f t="shared" si="525"/>
        <v>0</v>
      </c>
      <c r="U190" s="98">
        <f t="shared" si="525"/>
        <v>0</v>
      </c>
      <c r="V190" s="98">
        <f t="shared" si="525"/>
        <v>0</v>
      </c>
      <c r="W190" s="98">
        <f t="shared" si="525"/>
        <v>0</v>
      </c>
      <c r="X190" s="98">
        <f t="shared" si="525"/>
        <v>0</v>
      </c>
      <c r="Y190" s="98">
        <f t="shared" si="525"/>
        <v>0</v>
      </c>
      <c r="Z190" s="98">
        <f t="shared" si="525"/>
        <v>0</v>
      </c>
      <c r="AA190" s="98">
        <f t="shared" si="525"/>
        <v>0</v>
      </c>
      <c r="AB190" s="98">
        <f t="shared" si="525"/>
        <v>0</v>
      </c>
      <c r="AC190" s="98">
        <f t="shared" si="525"/>
        <v>0</v>
      </c>
      <c r="AD190" s="98">
        <f t="shared" si="525"/>
        <v>0</v>
      </c>
      <c r="AE190" s="98">
        <f t="shared" si="525"/>
        <v>0</v>
      </c>
      <c r="AF190" s="98">
        <f t="shared" si="525"/>
        <v>0</v>
      </c>
      <c r="AG190" s="98">
        <f t="shared" si="525"/>
        <v>0</v>
      </c>
      <c r="AH190" s="98">
        <f t="shared" si="525"/>
        <v>0</v>
      </c>
      <c r="AI190" s="98">
        <f t="shared" si="525"/>
        <v>0</v>
      </c>
      <c r="AJ190" s="98">
        <f t="shared" si="525"/>
        <v>0</v>
      </c>
      <c r="AK190" s="98">
        <f t="shared" si="525"/>
        <v>0</v>
      </c>
      <c r="AL190" s="98">
        <f t="shared" si="525"/>
        <v>0</v>
      </c>
      <c r="AM190" s="98">
        <f t="shared" si="525"/>
        <v>0</v>
      </c>
      <c r="AN190" s="98">
        <f t="shared" si="525"/>
        <v>0</v>
      </c>
      <c r="AO190" s="98">
        <f t="shared" si="525"/>
        <v>0</v>
      </c>
      <c r="AP190" s="98">
        <f t="shared" ref="AP190:BU190" si="526">IF(ROW()=(COLUMN()+106), "-",+(COUNTIF(G3_1,$H84)*COUNTIF(G3_1,AP$7))+(COUNTIF(G3_2,$H84)*COUNTIF(G3_2,AP$7))+(COUNTIF(G3_3,$H84)*COUNTIF(G3_3,AP$7))+(COUNTIF(G3_4,$H84)*COUNTIF(G3_4,AP$7))+(COUNTIF(G3_5,$H84)*COUNTIF(G3_5,AP$7))+(COUNTIF(G3_6,$H84)*COUNTIF(G3_6,AP$7))+(COUNTIF(G3_7,$H84)*COUNTIF(G3_7,AP$7))+(COUNTIF(G3_8,$H84)*COUNTIF(G3_8,AP$7))+(COUNTIF(G3_9,$H84)*COUNTIF(G3_9,AP$7))+(COUNTIF(G3_10,$H84)*COUNTIF(G3_10,AP$7))+(COUNTIF(G4_1,$H84)*COUNTIF(G4_1,AP$7))+(COUNTIF(G4_2,$H84)*COUNTIF(G4_2,AP$7))+(COUNTIF(G4_3,$H84)*COUNTIF(G4_3,AP$7))+(COUNTIF(G4_4,$H84)*COUNTIF(G4_4,AP$7))+(COUNTIF(G4_5,$H84)*COUNTIF(G4_5,AP$7))+(COUNTIF(G4_6,$H84)*COUNTIF(G4_6,AP$7))+(COUNTIF(G4_7,$H84)*COUNTIF(G4_7,AP$7))+(COUNTIF(G4_8,$H84)*COUNTIF(G4_8,AP$7))+(COUNTIF(G4_9,$H84)*COUNTIF(G4_9,AP$7))+(COUNTIF(G4_10,$H84)*COUNTIF(G4_10,AP$7))+AP308)</f>
        <v>0</v>
      </c>
      <c r="AQ190" s="98">
        <f t="shared" si="526"/>
        <v>0</v>
      </c>
      <c r="AR190" s="98">
        <f t="shared" si="526"/>
        <v>0</v>
      </c>
      <c r="AS190" s="98">
        <f t="shared" si="526"/>
        <v>0</v>
      </c>
      <c r="AT190" s="98">
        <f t="shared" si="526"/>
        <v>0</v>
      </c>
      <c r="AU190" s="98">
        <f t="shared" si="526"/>
        <v>0</v>
      </c>
      <c r="AV190" s="98">
        <f t="shared" si="526"/>
        <v>0</v>
      </c>
      <c r="AW190" s="98">
        <f t="shared" si="526"/>
        <v>0</v>
      </c>
      <c r="AX190" s="98">
        <f t="shared" si="526"/>
        <v>0</v>
      </c>
      <c r="AY190" s="98">
        <f t="shared" si="526"/>
        <v>0</v>
      </c>
      <c r="AZ190" s="98">
        <f t="shared" si="526"/>
        <v>0</v>
      </c>
      <c r="BA190" s="98">
        <f t="shared" si="526"/>
        <v>0</v>
      </c>
      <c r="BB190" s="98">
        <f t="shared" si="526"/>
        <v>0</v>
      </c>
      <c r="BC190" s="98">
        <f t="shared" si="526"/>
        <v>0</v>
      </c>
      <c r="BD190" s="98">
        <f t="shared" si="526"/>
        <v>0</v>
      </c>
      <c r="BE190" s="98">
        <f t="shared" si="526"/>
        <v>0</v>
      </c>
      <c r="BF190" s="98">
        <f t="shared" si="526"/>
        <v>0</v>
      </c>
      <c r="BG190" s="98">
        <f t="shared" si="526"/>
        <v>0</v>
      </c>
      <c r="BH190" s="98">
        <f t="shared" si="526"/>
        <v>0</v>
      </c>
      <c r="BI190" s="98">
        <f t="shared" si="526"/>
        <v>0</v>
      </c>
      <c r="BJ190" s="98">
        <f t="shared" si="526"/>
        <v>0</v>
      </c>
      <c r="BK190" s="98">
        <f t="shared" si="526"/>
        <v>0</v>
      </c>
      <c r="BL190" s="98">
        <f t="shared" si="526"/>
        <v>0</v>
      </c>
      <c r="BM190" s="98">
        <f t="shared" si="526"/>
        <v>0</v>
      </c>
      <c r="BN190" s="98">
        <f t="shared" si="526"/>
        <v>0</v>
      </c>
      <c r="BO190" s="98">
        <f t="shared" si="526"/>
        <v>0</v>
      </c>
      <c r="BP190" s="98">
        <f t="shared" si="526"/>
        <v>0</v>
      </c>
      <c r="BQ190" s="98">
        <f t="shared" si="526"/>
        <v>0</v>
      </c>
      <c r="BR190" s="98">
        <f t="shared" si="526"/>
        <v>0</v>
      </c>
      <c r="BS190" s="98">
        <f t="shared" si="526"/>
        <v>0</v>
      </c>
      <c r="BT190" s="98">
        <f t="shared" si="526"/>
        <v>0</v>
      </c>
      <c r="BU190" s="98">
        <f t="shared" si="526"/>
        <v>0</v>
      </c>
      <c r="BV190" s="98">
        <f t="shared" ref="BV190:DE190" si="527">IF(ROW()=(COLUMN()+106), "-",+(COUNTIF(G3_1,$H84)*COUNTIF(G3_1,BV$7))+(COUNTIF(G3_2,$H84)*COUNTIF(G3_2,BV$7))+(COUNTIF(G3_3,$H84)*COUNTIF(G3_3,BV$7))+(COUNTIF(G3_4,$H84)*COUNTIF(G3_4,BV$7))+(COUNTIF(G3_5,$H84)*COUNTIF(G3_5,BV$7))+(COUNTIF(G3_6,$H84)*COUNTIF(G3_6,BV$7))+(COUNTIF(G3_7,$H84)*COUNTIF(G3_7,BV$7))+(COUNTIF(G3_8,$H84)*COUNTIF(G3_8,BV$7))+(COUNTIF(G3_9,$H84)*COUNTIF(G3_9,BV$7))+(COUNTIF(G3_10,$H84)*COUNTIF(G3_10,BV$7))+(COUNTIF(G4_1,$H84)*COUNTIF(G4_1,BV$7))+(COUNTIF(G4_2,$H84)*COUNTIF(G4_2,BV$7))+(COUNTIF(G4_3,$H84)*COUNTIF(G4_3,BV$7))+(COUNTIF(G4_4,$H84)*COUNTIF(G4_4,BV$7))+(COUNTIF(G4_5,$H84)*COUNTIF(G4_5,BV$7))+(COUNTIF(G4_6,$H84)*COUNTIF(G4_6,BV$7))+(COUNTIF(G4_7,$H84)*COUNTIF(G4_7,BV$7))+(COUNTIF(G4_8,$H84)*COUNTIF(G4_8,BV$7))+(COUNTIF(G4_9,$H84)*COUNTIF(G4_9,BV$7))+(COUNTIF(G4_10,$H84)*COUNTIF(G4_10,BV$7))+BV308)</f>
        <v>0</v>
      </c>
      <c r="BW190" s="98">
        <f t="shared" si="527"/>
        <v>0</v>
      </c>
      <c r="BX190" s="98">
        <f t="shared" si="527"/>
        <v>0</v>
      </c>
      <c r="BY190" s="98">
        <f t="shared" si="527"/>
        <v>0</v>
      </c>
      <c r="BZ190" s="98">
        <f t="shared" si="527"/>
        <v>0</v>
      </c>
      <c r="CA190" s="98">
        <f t="shared" si="527"/>
        <v>0</v>
      </c>
      <c r="CB190" s="98">
        <f t="shared" si="527"/>
        <v>0</v>
      </c>
      <c r="CC190" s="98">
        <f t="shared" si="527"/>
        <v>0</v>
      </c>
      <c r="CD190" s="98">
        <f t="shared" si="527"/>
        <v>0</v>
      </c>
      <c r="CE190" s="98">
        <f t="shared" si="527"/>
        <v>0</v>
      </c>
      <c r="CF190" s="98" t="str">
        <f t="shared" si="527"/>
        <v>-</v>
      </c>
      <c r="CG190" s="98">
        <f t="shared" si="527"/>
        <v>0</v>
      </c>
      <c r="CH190" s="98">
        <f t="shared" si="527"/>
        <v>0</v>
      </c>
      <c r="CI190" s="98">
        <f t="shared" si="527"/>
        <v>0</v>
      </c>
      <c r="CJ190" s="98">
        <f t="shared" si="527"/>
        <v>0</v>
      </c>
      <c r="CK190" s="98">
        <f t="shared" si="527"/>
        <v>0</v>
      </c>
      <c r="CL190" s="98">
        <f t="shared" si="527"/>
        <v>0</v>
      </c>
      <c r="CM190" s="98">
        <f t="shared" si="527"/>
        <v>0</v>
      </c>
      <c r="CN190" s="98">
        <f t="shared" si="527"/>
        <v>0</v>
      </c>
      <c r="CO190" s="98">
        <f t="shared" si="527"/>
        <v>0</v>
      </c>
      <c r="CP190" s="98">
        <f t="shared" si="527"/>
        <v>0</v>
      </c>
      <c r="CQ190" s="98">
        <f t="shared" si="527"/>
        <v>0</v>
      </c>
      <c r="CR190" s="98">
        <f t="shared" si="527"/>
        <v>0</v>
      </c>
      <c r="CS190" s="98">
        <f t="shared" si="527"/>
        <v>0</v>
      </c>
      <c r="CT190" s="98">
        <f t="shared" si="527"/>
        <v>0</v>
      </c>
      <c r="CU190" s="98">
        <f t="shared" si="527"/>
        <v>0</v>
      </c>
      <c r="CV190" s="98">
        <f t="shared" si="527"/>
        <v>0</v>
      </c>
      <c r="CW190" s="98">
        <f t="shared" si="527"/>
        <v>0</v>
      </c>
      <c r="CX190" s="98">
        <f t="shared" si="527"/>
        <v>0</v>
      </c>
      <c r="CY190" s="98">
        <f t="shared" si="527"/>
        <v>0</v>
      </c>
      <c r="CZ190" s="98">
        <f t="shared" si="527"/>
        <v>0</v>
      </c>
      <c r="DA190" s="98">
        <f t="shared" si="527"/>
        <v>0</v>
      </c>
      <c r="DB190" s="98">
        <f t="shared" si="527"/>
        <v>0</v>
      </c>
      <c r="DC190" s="98">
        <f t="shared" si="527"/>
        <v>0</v>
      </c>
      <c r="DD190" s="98">
        <f t="shared" si="527"/>
        <v>0</v>
      </c>
      <c r="DE190" s="98">
        <f t="shared" si="527"/>
        <v>0</v>
      </c>
    </row>
    <row r="191" spans="8:109" ht="15.75">
      <c r="H191" s="64">
        <f>Registration!B86</f>
        <v>76</v>
      </c>
      <c r="I191" s="1" t="str">
        <f>Registration!C86</f>
        <v>player 76</v>
      </c>
      <c r="J191" s="98">
        <f t="shared" ref="J191:AO191" si="528">IF(ROW()=(COLUMN()+106), "-",+(COUNTIF(G3_1,$H85)*COUNTIF(G3_1,J$7))+(COUNTIF(G3_2,$H85)*COUNTIF(G3_2,J$7))+(COUNTIF(G3_3,$H85)*COUNTIF(G3_3,J$7))+(COUNTIF(G3_4,$H85)*COUNTIF(G3_4,J$7))+(COUNTIF(G3_5,$H85)*COUNTIF(G3_5,J$7))+(COUNTIF(G3_6,$H85)*COUNTIF(G3_6,J$7))+(COUNTIF(G3_7,$H85)*COUNTIF(G3_7,J$7))+(COUNTIF(G3_8,$H85)*COUNTIF(G3_8,J$7))+(COUNTIF(G3_9,$H85)*COUNTIF(G3_9,J$7))+(COUNTIF(G3_10,$H85)*COUNTIF(G3_10,J$7))+(COUNTIF(G4_1,$H85)*COUNTIF(G4_1,J$7))+(COUNTIF(G4_2,$H85)*COUNTIF(G4_2,J$7))+(COUNTIF(G4_3,$H85)*COUNTIF(G4_3,J$7))+(COUNTIF(G4_4,$H85)*COUNTIF(G4_4,J$7))+(COUNTIF(G4_5,$H85)*COUNTIF(G4_5,J$7))+(COUNTIF(G4_6,$H85)*COUNTIF(G4_6,J$7))+(COUNTIF(G4_7,$H85)*COUNTIF(G4_7,J$7))+(COUNTIF(G4_8,$H85)*COUNTIF(G4_8,J$7))+(COUNTIF(G4_9,$H85)*COUNTIF(G4_9,J$7))+(COUNTIF(G4_10,$H85)*COUNTIF(G4_10,J$7))+J309)</f>
        <v>0</v>
      </c>
      <c r="K191" s="98">
        <f t="shared" si="528"/>
        <v>0</v>
      </c>
      <c r="L191" s="98">
        <f t="shared" si="528"/>
        <v>0</v>
      </c>
      <c r="M191" s="98">
        <f t="shared" si="528"/>
        <v>0</v>
      </c>
      <c r="N191" s="98">
        <f t="shared" si="528"/>
        <v>0</v>
      </c>
      <c r="O191" s="98">
        <f t="shared" si="528"/>
        <v>0</v>
      </c>
      <c r="P191" s="98">
        <f t="shared" si="528"/>
        <v>0</v>
      </c>
      <c r="Q191" s="98">
        <f t="shared" si="528"/>
        <v>0</v>
      </c>
      <c r="R191" s="98">
        <f t="shared" si="528"/>
        <v>0</v>
      </c>
      <c r="S191" s="98">
        <f t="shared" si="528"/>
        <v>0</v>
      </c>
      <c r="T191" s="98">
        <f t="shared" si="528"/>
        <v>0</v>
      </c>
      <c r="U191" s="98">
        <f t="shared" si="528"/>
        <v>0</v>
      </c>
      <c r="V191" s="98">
        <f t="shared" si="528"/>
        <v>0</v>
      </c>
      <c r="W191" s="98">
        <f t="shared" si="528"/>
        <v>0</v>
      </c>
      <c r="X191" s="98">
        <f t="shared" si="528"/>
        <v>0</v>
      </c>
      <c r="Y191" s="98">
        <f t="shared" si="528"/>
        <v>0</v>
      </c>
      <c r="Z191" s="98">
        <f t="shared" si="528"/>
        <v>0</v>
      </c>
      <c r="AA191" s="98">
        <f t="shared" si="528"/>
        <v>0</v>
      </c>
      <c r="AB191" s="98">
        <f t="shared" si="528"/>
        <v>0</v>
      </c>
      <c r="AC191" s="98">
        <f t="shared" si="528"/>
        <v>0</v>
      </c>
      <c r="AD191" s="98">
        <f t="shared" si="528"/>
        <v>0</v>
      </c>
      <c r="AE191" s="98">
        <f t="shared" si="528"/>
        <v>0</v>
      </c>
      <c r="AF191" s="98">
        <f t="shared" si="528"/>
        <v>0</v>
      </c>
      <c r="AG191" s="98">
        <f t="shared" si="528"/>
        <v>0</v>
      </c>
      <c r="AH191" s="98">
        <f t="shared" si="528"/>
        <v>0</v>
      </c>
      <c r="AI191" s="98">
        <f t="shared" si="528"/>
        <v>0</v>
      </c>
      <c r="AJ191" s="98">
        <f t="shared" si="528"/>
        <v>0</v>
      </c>
      <c r="AK191" s="98">
        <f t="shared" si="528"/>
        <v>0</v>
      </c>
      <c r="AL191" s="98">
        <f t="shared" si="528"/>
        <v>0</v>
      </c>
      <c r="AM191" s="98">
        <f t="shared" si="528"/>
        <v>0</v>
      </c>
      <c r="AN191" s="98">
        <f t="shared" si="528"/>
        <v>0</v>
      </c>
      <c r="AO191" s="98">
        <f t="shared" si="528"/>
        <v>0</v>
      </c>
      <c r="AP191" s="98">
        <f t="shared" ref="AP191:BU191" si="529">IF(ROW()=(COLUMN()+106), "-",+(COUNTIF(G3_1,$H85)*COUNTIF(G3_1,AP$7))+(COUNTIF(G3_2,$H85)*COUNTIF(G3_2,AP$7))+(COUNTIF(G3_3,$H85)*COUNTIF(G3_3,AP$7))+(COUNTIF(G3_4,$H85)*COUNTIF(G3_4,AP$7))+(COUNTIF(G3_5,$H85)*COUNTIF(G3_5,AP$7))+(COUNTIF(G3_6,$H85)*COUNTIF(G3_6,AP$7))+(COUNTIF(G3_7,$H85)*COUNTIF(G3_7,AP$7))+(COUNTIF(G3_8,$H85)*COUNTIF(G3_8,AP$7))+(COUNTIF(G3_9,$H85)*COUNTIF(G3_9,AP$7))+(COUNTIF(G3_10,$H85)*COUNTIF(G3_10,AP$7))+(COUNTIF(G4_1,$H85)*COUNTIF(G4_1,AP$7))+(COUNTIF(G4_2,$H85)*COUNTIF(G4_2,AP$7))+(COUNTIF(G4_3,$H85)*COUNTIF(G4_3,AP$7))+(COUNTIF(G4_4,$H85)*COUNTIF(G4_4,AP$7))+(COUNTIF(G4_5,$H85)*COUNTIF(G4_5,AP$7))+(COUNTIF(G4_6,$H85)*COUNTIF(G4_6,AP$7))+(COUNTIF(G4_7,$H85)*COUNTIF(G4_7,AP$7))+(COUNTIF(G4_8,$H85)*COUNTIF(G4_8,AP$7))+(COUNTIF(G4_9,$H85)*COUNTIF(G4_9,AP$7))+(COUNTIF(G4_10,$H85)*COUNTIF(G4_10,AP$7))+AP309)</f>
        <v>0</v>
      </c>
      <c r="AQ191" s="98">
        <f t="shared" si="529"/>
        <v>0</v>
      </c>
      <c r="AR191" s="98">
        <f t="shared" si="529"/>
        <v>0</v>
      </c>
      <c r="AS191" s="98">
        <f t="shared" si="529"/>
        <v>0</v>
      </c>
      <c r="AT191" s="98">
        <f t="shared" si="529"/>
        <v>0</v>
      </c>
      <c r="AU191" s="98">
        <f t="shared" si="529"/>
        <v>0</v>
      </c>
      <c r="AV191" s="98">
        <f t="shared" si="529"/>
        <v>0</v>
      </c>
      <c r="AW191" s="98">
        <f t="shared" si="529"/>
        <v>0</v>
      </c>
      <c r="AX191" s="98">
        <f t="shared" si="529"/>
        <v>0</v>
      </c>
      <c r="AY191" s="98">
        <f t="shared" si="529"/>
        <v>0</v>
      </c>
      <c r="AZ191" s="98">
        <f t="shared" si="529"/>
        <v>0</v>
      </c>
      <c r="BA191" s="98">
        <f t="shared" si="529"/>
        <v>0</v>
      </c>
      <c r="BB191" s="98">
        <f t="shared" si="529"/>
        <v>0</v>
      </c>
      <c r="BC191" s="98">
        <f t="shared" si="529"/>
        <v>0</v>
      </c>
      <c r="BD191" s="98">
        <f t="shared" si="529"/>
        <v>0</v>
      </c>
      <c r="BE191" s="98">
        <f t="shared" si="529"/>
        <v>0</v>
      </c>
      <c r="BF191" s="98">
        <f t="shared" si="529"/>
        <v>0</v>
      </c>
      <c r="BG191" s="98">
        <f t="shared" si="529"/>
        <v>0</v>
      </c>
      <c r="BH191" s="98">
        <f t="shared" si="529"/>
        <v>0</v>
      </c>
      <c r="BI191" s="98">
        <f t="shared" si="529"/>
        <v>0</v>
      </c>
      <c r="BJ191" s="98">
        <f t="shared" si="529"/>
        <v>0</v>
      </c>
      <c r="BK191" s="98">
        <f t="shared" si="529"/>
        <v>0</v>
      </c>
      <c r="BL191" s="98">
        <f t="shared" si="529"/>
        <v>0</v>
      </c>
      <c r="BM191" s="98">
        <f t="shared" si="529"/>
        <v>0</v>
      </c>
      <c r="BN191" s="98">
        <f t="shared" si="529"/>
        <v>0</v>
      </c>
      <c r="BO191" s="98">
        <f t="shared" si="529"/>
        <v>0</v>
      </c>
      <c r="BP191" s="98">
        <f t="shared" si="529"/>
        <v>0</v>
      </c>
      <c r="BQ191" s="98">
        <f t="shared" si="529"/>
        <v>0</v>
      </c>
      <c r="BR191" s="98">
        <f t="shared" si="529"/>
        <v>0</v>
      </c>
      <c r="BS191" s="98">
        <f t="shared" si="529"/>
        <v>0</v>
      </c>
      <c r="BT191" s="98">
        <f t="shared" si="529"/>
        <v>0</v>
      </c>
      <c r="BU191" s="98">
        <f t="shared" si="529"/>
        <v>0</v>
      </c>
      <c r="BV191" s="98">
        <f t="shared" ref="BV191:DE191" si="530">IF(ROW()=(COLUMN()+106), "-",+(COUNTIF(G3_1,$H85)*COUNTIF(G3_1,BV$7))+(COUNTIF(G3_2,$H85)*COUNTIF(G3_2,BV$7))+(COUNTIF(G3_3,$H85)*COUNTIF(G3_3,BV$7))+(COUNTIF(G3_4,$H85)*COUNTIF(G3_4,BV$7))+(COUNTIF(G3_5,$H85)*COUNTIF(G3_5,BV$7))+(COUNTIF(G3_6,$H85)*COUNTIF(G3_6,BV$7))+(COUNTIF(G3_7,$H85)*COUNTIF(G3_7,BV$7))+(COUNTIF(G3_8,$H85)*COUNTIF(G3_8,BV$7))+(COUNTIF(G3_9,$H85)*COUNTIF(G3_9,BV$7))+(COUNTIF(G3_10,$H85)*COUNTIF(G3_10,BV$7))+(COUNTIF(G4_1,$H85)*COUNTIF(G4_1,BV$7))+(COUNTIF(G4_2,$H85)*COUNTIF(G4_2,BV$7))+(COUNTIF(G4_3,$H85)*COUNTIF(G4_3,BV$7))+(COUNTIF(G4_4,$H85)*COUNTIF(G4_4,BV$7))+(COUNTIF(G4_5,$H85)*COUNTIF(G4_5,BV$7))+(COUNTIF(G4_6,$H85)*COUNTIF(G4_6,BV$7))+(COUNTIF(G4_7,$H85)*COUNTIF(G4_7,BV$7))+(COUNTIF(G4_8,$H85)*COUNTIF(G4_8,BV$7))+(COUNTIF(G4_9,$H85)*COUNTIF(G4_9,BV$7))+(COUNTIF(G4_10,$H85)*COUNTIF(G4_10,BV$7))+BV309)</f>
        <v>0</v>
      </c>
      <c r="BW191" s="98">
        <f t="shared" si="530"/>
        <v>0</v>
      </c>
      <c r="BX191" s="98">
        <f t="shared" si="530"/>
        <v>0</v>
      </c>
      <c r="BY191" s="98">
        <f t="shared" si="530"/>
        <v>0</v>
      </c>
      <c r="BZ191" s="98">
        <f t="shared" si="530"/>
        <v>0</v>
      </c>
      <c r="CA191" s="98">
        <f t="shared" si="530"/>
        <v>0</v>
      </c>
      <c r="CB191" s="98">
        <f t="shared" si="530"/>
        <v>0</v>
      </c>
      <c r="CC191" s="98">
        <f t="shared" si="530"/>
        <v>0</v>
      </c>
      <c r="CD191" s="98">
        <f t="shared" si="530"/>
        <v>0</v>
      </c>
      <c r="CE191" s="98">
        <f t="shared" si="530"/>
        <v>0</v>
      </c>
      <c r="CF191" s="98">
        <f t="shared" si="530"/>
        <v>0</v>
      </c>
      <c r="CG191" s="98" t="str">
        <f t="shared" si="530"/>
        <v>-</v>
      </c>
      <c r="CH191" s="98">
        <f t="shared" si="530"/>
        <v>0</v>
      </c>
      <c r="CI191" s="98">
        <f t="shared" si="530"/>
        <v>0</v>
      </c>
      <c r="CJ191" s="98">
        <f t="shared" si="530"/>
        <v>0</v>
      </c>
      <c r="CK191" s="98">
        <f t="shared" si="530"/>
        <v>0</v>
      </c>
      <c r="CL191" s="98">
        <f t="shared" si="530"/>
        <v>0</v>
      </c>
      <c r="CM191" s="98">
        <f t="shared" si="530"/>
        <v>0</v>
      </c>
      <c r="CN191" s="98">
        <f t="shared" si="530"/>
        <v>0</v>
      </c>
      <c r="CO191" s="98">
        <f t="shared" si="530"/>
        <v>0</v>
      </c>
      <c r="CP191" s="98">
        <f t="shared" si="530"/>
        <v>0</v>
      </c>
      <c r="CQ191" s="98">
        <f t="shared" si="530"/>
        <v>0</v>
      </c>
      <c r="CR191" s="98">
        <f t="shared" si="530"/>
        <v>0</v>
      </c>
      <c r="CS191" s="98">
        <f t="shared" si="530"/>
        <v>0</v>
      </c>
      <c r="CT191" s="98">
        <f t="shared" si="530"/>
        <v>0</v>
      </c>
      <c r="CU191" s="98">
        <f t="shared" si="530"/>
        <v>0</v>
      </c>
      <c r="CV191" s="98">
        <f t="shared" si="530"/>
        <v>0</v>
      </c>
      <c r="CW191" s="98">
        <f t="shared" si="530"/>
        <v>0</v>
      </c>
      <c r="CX191" s="98">
        <f t="shared" si="530"/>
        <v>0</v>
      </c>
      <c r="CY191" s="98">
        <f t="shared" si="530"/>
        <v>0</v>
      </c>
      <c r="CZ191" s="98">
        <f t="shared" si="530"/>
        <v>0</v>
      </c>
      <c r="DA191" s="98">
        <f t="shared" si="530"/>
        <v>0</v>
      </c>
      <c r="DB191" s="98">
        <f t="shared" si="530"/>
        <v>0</v>
      </c>
      <c r="DC191" s="98">
        <f t="shared" si="530"/>
        <v>0</v>
      </c>
      <c r="DD191" s="98">
        <f t="shared" si="530"/>
        <v>0</v>
      </c>
      <c r="DE191" s="98">
        <f t="shared" si="530"/>
        <v>0</v>
      </c>
    </row>
    <row r="192" spans="8:109" ht="15.75">
      <c r="H192" s="64">
        <f>Registration!B87</f>
        <v>77</v>
      </c>
      <c r="I192" s="1" t="str">
        <f>Registration!C87</f>
        <v>player 77</v>
      </c>
      <c r="J192" s="98">
        <f t="shared" ref="J192:AO192" si="531">IF(ROW()=(COLUMN()+106), "-",+(COUNTIF(G3_1,$H86)*COUNTIF(G3_1,J$7))+(COUNTIF(G3_2,$H86)*COUNTIF(G3_2,J$7))+(COUNTIF(G3_3,$H86)*COUNTIF(G3_3,J$7))+(COUNTIF(G3_4,$H86)*COUNTIF(G3_4,J$7))+(COUNTIF(G3_5,$H86)*COUNTIF(G3_5,J$7))+(COUNTIF(G3_6,$H86)*COUNTIF(G3_6,J$7))+(COUNTIF(G3_7,$H86)*COUNTIF(G3_7,J$7))+(COUNTIF(G3_8,$H86)*COUNTIF(G3_8,J$7))+(COUNTIF(G3_9,$H86)*COUNTIF(G3_9,J$7))+(COUNTIF(G3_10,$H86)*COUNTIF(G3_10,J$7))+(COUNTIF(G4_1,$H86)*COUNTIF(G4_1,J$7))+(COUNTIF(G4_2,$H86)*COUNTIF(G4_2,J$7))+(COUNTIF(G4_3,$H86)*COUNTIF(G4_3,J$7))+(COUNTIF(G4_4,$H86)*COUNTIF(G4_4,J$7))+(COUNTIF(G4_5,$H86)*COUNTIF(G4_5,J$7))+(COUNTIF(G4_6,$H86)*COUNTIF(G4_6,J$7))+(COUNTIF(G4_7,$H86)*COUNTIF(G4_7,J$7))+(COUNTIF(G4_8,$H86)*COUNTIF(G4_8,J$7))+(COUNTIF(G4_9,$H86)*COUNTIF(G4_9,J$7))+(COUNTIF(G4_10,$H86)*COUNTIF(G4_10,J$7))+J310)</f>
        <v>0</v>
      </c>
      <c r="K192" s="98">
        <f t="shared" si="531"/>
        <v>0</v>
      </c>
      <c r="L192" s="98">
        <f t="shared" si="531"/>
        <v>0</v>
      </c>
      <c r="M192" s="98">
        <f t="shared" si="531"/>
        <v>0</v>
      </c>
      <c r="N192" s="98">
        <f t="shared" si="531"/>
        <v>0</v>
      </c>
      <c r="O192" s="98">
        <f t="shared" si="531"/>
        <v>0</v>
      </c>
      <c r="P192" s="98">
        <f t="shared" si="531"/>
        <v>0</v>
      </c>
      <c r="Q192" s="98">
        <f t="shared" si="531"/>
        <v>0</v>
      </c>
      <c r="R192" s="98">
        <f t="shared" si="531"/>
        <v>0</v>
      </c>
      <c r="S192" s="98">
        <f t="shared" si="531"/>
        <v>0</v>
      </c>
      <c r="T192" s="98">
        <f t="shared" si="531"/>
        <v>0</v>
      </c>
      <c r="U192" s="98">
        <f t="shared" si="531"/>
        <v>0</v>
      </c>
      <c r="V192" s="98">
        <f t="shared" si="531"/>
        <v>0</v>
      </c>
      <c r="W192" s="98">
        <f t="shared" si="531"/>
        <v>0</v>
      </c>
      <c r="X192" s="98">
        <f t="shared" si="531"/>
        <v>0</v>
      </c>
      <c r="Y192" s="98">
        <f t="shared" si="531"/>
        <v>0</v>
      </c>
      <c r="Z192" s="98">
        <f t="shared" si="531"/>
        <v>0</v>
      </c>
      <c r="AA192" s="98">
        <f t="shared" si="531"/>
        <v>0</v>
      </c>
      <c r="AB192" s="98">
        <f t="shared" si="531"/>
        <v>0</v>
      </c>
      <c r="AC192" s="98">
        <f t="shared" si="531"/>
        <v>0</v>
      </c>
      <c r="AD192" s="98">
        <f t="shared" si="531"/>
        <v>0</v>
      </c>
      <c r="AE192" s="98">
        <f t="shared" si="531"/>
        <v>0</v>
      </c>
      <c r="AF192" s="98">
        <f t="shared" si="531"/>
        <v>0</v>
      </c>
      <c r="AG192" s="98">
        <f t="shared" si="531"/>
        <v>0</v>
      </c>
      <c r="AH192" s="98">
        <f t="shared" si="531"/>
        <v>0</v>
      </c>
      <c r="AI192" s="98">
        <f t="shared" si="531"/>
        <v>0</v>
      </c>
      <c r="AJ192" s="98">
        <f t="shared" si="531"/>
        <v>0</v>
      </c>
      <c r="AK192" s="98">
        <f t="shared" si="531"/>
        <v>0</v>
      </c>
      <c r="AL192" s="98">
        <f t="shared" si="531"/>
        <v>0</v>
      </c>
      <c r="AM192" s="98">
        <f t="shared" si="531"/>
        <v>0</v>
      </c>
      <c r="AN192" s="98">
        <f t="shared" si="531"/>
        <v>0</v>
      </c>
      <c r="AO192" s="98">
        <f t="shared" si="531"/>
        <v>0</v>
      </c>
      <c r="AP192" s="98">
        <f t="shared" ref="AP192:BU192" si="532">IF(ROW()=(COLUMN()+106), "-",+(COUNTIF(G3_1,$H86)*COUNTIF(G3_1,AP$7))+(COUNTIF(G3_2,$H86)*COUNTIF(G3_2,AP$7))+(COUNTIF(G3_3,$H86)*COUNTIF(G3_3,AP$7))+(COUNTIF(G3_4,$H86)*COUNTIF(G3_4,AP$7))+(COUNTIF(G3_5,$H86)*COUNTIF(G3_5,AP$7))+(COUNTIF(G3_6,$H86)*COUNTIF(G3_6,AP$7))+(COUNTIF(G3_7,$H86)*COUNTIF(G3_7,AP$7))+(COUNTIF(G3_8,$H86)*COUNTIF(G3_8,AP$7))+(COUNTIF(G3_9,$H86)*COUNTIF(G3_9,AP$7))+(COUNTIF(G3_10,$H86)*COUNTIF(G3_10,AP$7))+(COUNTIF(G4_1,$H86)*COUNTIF(G4_1,AP$7))+(COUNTIF(G4_2,$H86)*COUNTIF(G4_2,AP$7))+(COUNTIF(G4_3,$H86)*COUNTIF(G4_3,AP$7))+(COUNTIF(G4_4,$H86)*COUNTIF(G4_4,AP$7))+(COUNTIF(G4_5,$H86)*COUNTIF(G4_5,AP$7))+(COUNTIF(G4_6,$H86)*COUNTIF(G4_6,AP$7))+(COUNTIF(G4_7,$H86)*COUNTIF(G4_7,AP$7))+(COUNTIF(G4_8,$H86)*COUNTIF(G4_8,AP$7))+(COUNTIF(G4_9,$H86)*COUNTIF(G4_9,AP$7))+(COUNTIF(G4_10,$H86)*COUNTIF(G4_10,AP$7))+AP310)</f>
        <v>0</v>
      </c>
      <c r="AQ192" s="98">
        <f t="shared" si="532"/>
        <v>0</v>
      </c>
      <c r="AR192" s="98">
        <f t="shared" si="532"/>
        <v>0</v>
      </c>
      <c r="AS192" s="98">
        <f t="shared" si="532"/>
        <v>0</v>
      </c>
      <c r="AT192" s="98">
        <f t="shared" si="532"/>
        <v>0</v>
      </c>
      <c r="AU192" s="98">
        <f t="shared" si="532"/>
        <v>0</v>
      </c>
      <c r="AV192" s="98">
        <f t="shared" si="532"/>
        <v>0</v>
      </c>
      <c r="AW192" s="98">
        <f t="shared" si="532"/>
        <v>0</v>
      </c>
      <c r="AX192" s="98">
        <f t="shared" si="532"/>
        <v>0</v>
      </c>
      <c r="AY192" s="98">
        <f t="shared" si="532"/>
        <v>0</v>
      </c>
      <c r="AZ192" s="98">
        <f t="shared" si="532"/>
        <v>0</v>
      </c>
      <c r="BA192" s="98">
        <f t="shared" si="532"/>
        <v>0</v>
      </c>
      <c r="BB192" s="98">
        <f t="shared" si="532"/>
        <v>0</v>
      </c>
      <c r="BC192" s="98">
        <f t="shared" si="532"/>
        <v>0</v>
      </c>
      <c r="BD192" s="98">
        <f t="shared" si="532"/>
        <v>0</v>
      </c>
      <c r="BE192" s="98">
        <f t="shared" si="532"/>
        <v>0</v>
      </c>
      <c r="BF192" s="98">
        <f t="shared" si="532"/>
        <v>0</v>
      </c>
      <c r="BG192" s="98">
        <f t="shared" si="532"/>
        <v>0</v>
      </c>
      <c r="BH192" s="98">
        <f t="shared" si="532"/>
        <v>0</v>
      </c>
      <c r="BI192" s="98">
        <f t="shared" si="532"/>
        <v>0</v>
      </c>
      <c r="BJ192" s="98">
        <f t="shared" si="532"/>
        <v>0</v>
      </c>
      <c r="BK192" s="98">
        <f t="shared" si="532"/>
        <v>0</v>
      </c>
      <c r="BL192" s="98">
        <f t="shared" si="532"/>
        <v>0</v>
      </c>
      <c r="BM192" s="98">
        <f t="shared" si="532"/>
        <v>0</v>
      </c>
      <c r="BN192" s="98">
        <f t="shared" si="532"/>
        <v>0</v>
      </c>
      <c r="BO192" s="98">
        <f t="shared" si="532"/>
        <v>0</v>
      </c>
      <c r="BP192" s="98">
        <f t="shared" si="532"/>
        <v>0</v>
      </c>
      <c r="BQ192" s="98">
        <f t="shared" si="532"/>
        <v>0</v>
      </c>
      <c r="BR192" s="98">
        <f t="shared" si="532"/>
        <v>0</v>
      </c>
      <c r="BS192" s="98">
        <f t="shared" si="532"/>
        <v>0</v>
      </c>
      <c r="BT192" s="98">
        <f t="shared" si="532"/>
        <v>0</v>
      </c>
      <c r="BU192" s="98">
        <f t="shared" si="532"/>
        <v>0</v>
      </c>
      <c r="BV192" s="98">
        <f t="shared" ref="BV192:DE192" si="533">IF(ROW()=(COLUMN()+106), "-",+(COUNTIF(G3_1,$H86)*COUNTIF(G3_1,BV$7))+(COUNTIF(G3_2,$H86)*COUNTIF(G3_2,BV$7))+(COUNTIF(G3_3,$H86)*COUNTIF(G3_3,BV$7))+(COUNTIF(G3_4,$H86)*COUNTIF(G3_4,BV$7))+(COUNTIF(G3_5,$H86)*COUNTIF(G3_5,BV$7))+(COUNTIF(G3_6,$H86)*COUNTIF(G3_6,BV$7))+(COUNTIF(G3_7,$H86)*COUNTIF(G3_7,BV$7))+(COUNTIF(G3_8,$H86)*COUNTIF(G3_8,BV$7))+(COUNTIF(G3_9,$H86)*COUNTIF(G3_9,BV$7))+(COUNTIF(G3_10,$H86)*COUNTIF(G3_10,BV$7))+(COUNTIF(G4_1,$H86)*COUNTIF(G4_1,BV$7))+(COUNTIF(G4_2,$H86)*COUNTIF(G4_2,BV$7))+(COUNTIF(G4_3,$H86)*COUNTIF(G4_3,BV$7))+(COUNTIF(G4_4,$H86)*COUNTIF(G4_4,BV$7))+(COUNTIF(G4_5,$H86)*COUNTIF(G4_5,BV$7))+(COUNTIF(G4_6,$H86)*COUNTIF(G4_6,BV$7))+(COUNTIF(G4_7,$H86)*COUNTIF(G4_7,BV$7))+(COUNTIF(G4_8,$H86)*COUNTIF(G4_8,BV$7))+(COUNTIF(G4_9,$H86)*COUNTIF(G4_9,BV$7))+(COUNTIF(G4_10,$H86)*COUNTIF(G4_10,BV$7))+BV310)</f>
        <v>0</v>
      </c>
      <c r="BW192" s="98">
        <f t="shared" si="533"/>
        <v>0</v>
      </c>
      <c r="BX192" s="98">
        <f t="shared" si="533"/>
        <v>0</v>
      </c>
      <c r="BY192" s="98">
        <f t="shared" si="533"/>
        <v>0</v>
      </c>
      <c r="BZ192" s="98">
        <f t="shared" si="533"/>
        <v>0</v>
      </c>
      <c r="CA192" s="98">
        <f t="shared" si="533"/>
        <v>0</v>
      </c>
      <c r="CB192" s="98">
        <f t="shared" si="533"/>
        <v>0</v>
      </c>
      <c r="CC192" s="98">
        <f t="shared" si="533"/>
        <v>0</v>
      </c>
      <c r="CD192" s="98">
        <f t="shared" si="533"/>
        <v>0</v>
      </c>
      <c r="CE192" s="98">
        <f t="shared" si="533"/>
        <v>0</v>
      </c>
      <c r="CF192" s="98">
        <f t="shared" si="533"/>
        <v>0</v>
      </c>
      <c r="CG192" s="98">
        <f t="shared" si="533"/>
        <v>0</v>
      </c>
      <c r="CH192" s="98" t="str">
        <f t="shared" si="533"/>
        <v>-</v>
      </c>
      <c r="CI192" s="98">
        <f t="shared" si="533"/>
        <v>0</v>
      </c>
      <c r="CJ192" s="98">
        <f t="shared" si="533"/>
        <v>0</v>
      </c>
      <c r="CK192" s="98">
        <f t="shared" si="533"/>
        <v>0</v>
      </c>
      <c r="CL192" s="98">
        <f t="shared" si="533"/>
        <v>0</v>
      </c>
      <c r="CM192" s="98">
        <f t="shared" si="533"/>
        <v>0</v>
      </c>
      <c r="CN192" s="98">
        <f t="shared" si="533"/>
        <v>0</v>
      </c>
      <c r="CO192" s="98">
        <f t="shared" si="533"/>
        <v>0</v>
      </c>
      <c r="CP192" s="98">
        <f t="shared" si="533"/>
        <v>0</v>
      </c>
      <c r="CQ192" s="98">
        <f t="shared" si="533"/>
        <v>0</v>
      </c>
      <c r="CR192" s="98">
        <f t="shared" si="533"/>
        <v>0</v>
      </c>
      <c r="CS192" s="98">
        <f t="shared" si="533"/>
        <v>0</v>
      </c>
      <c r="CT192" s="98">
        <f t="shared" si="533"/>
        <v>0</v>
      </c>
      <c r="CU192" s="98">
        <f t="shared" si="533"/>
        <v>0</v>
      </c>
      <c r="CV192" s="98">
        <f t="shared" si="533"/>
        <v>0</v>
      </c>
      <c r="CW192" s="98">
        <f t="shared" si="533"/>
        <v>0</v>
      </c>
      <c r="CX192" s="98">
        <f t="shared" si="533"/>
        <v>0</v>
      </c>
      <c r="CY192" s="98">
        <f t="shared" si="533"/>
        <v>0</v>
      </c>
      <c r="CZ192" s="98">
        <f t="shared" si="533"/>
        <v>0</v>
      </c>
      <c r="DA192" s="98">
        <f t="shared" si="533"/>
        <v>0</v>
      </c>
      <c r="DB192" s="98">
        <f t="shared" si="533"/>
        <v>0</v>
      </c>
      <c r="DC192" s="98">
        <f t="shared" si="533"/>
        <v>0</v>
      </c>
      <c r="DD192" s="98">
        <f t="shared" si="533"/>
        <v>0</v>
      </c>
      <c r="DE192" s="98">
        <f t="shared" si="533"/>
        <v>0</v>
      </c>
    </row>
    <row r="193" spans="8:109" ht="15.75">
      <c r="H193" s="64">
        <f>Registration!B88</f>
        <v>78</v>
      </c>
      <c r="I193" s="1" t="str">
        <f>Registration!C88</f>
        <v>player 78</v>
      </c>
      <c r="J193" s="98">
        <f t="shared" ref="J193:AO193" si="534">IF(ROW()=(COLUMN()+106), "-",+(COUNTIF(G3_1,$H87)*COUNTIF(G3_1,J$7))+(COUNTIF(G3_2,$H87)*COUNTIF(G3_2,J$7))+(COUNTIF(G3_3,$H87)*COUNTIF(G3_3,J$7))+(COUNTIF(G3_4,$H87)*COUNTIF(G3_4,J$7))+(COUNTIF(G3_5,$H87)*COUNTIF(G3_5,J$7))+(COUNTIF(G3_6,$H87)*COUNTIF(G3_6,J$7))+(COUNTIF(G3_7,$H87)*COUNTIF(G3_7,J$7))+(COUNTIF(G3_8,$H87)*COUNTIF(G3_8,J$7))+(COUNTIF(G3_9,$H87)*COUNTIF(G3_9,J$7))+(COUNTIF(G3_10,$H87)*COUNTIF(G3_10,J$7))+(COUNTIF(G4_1,$H87)*COUNTIF(G4_1,J$7))+(COUNTIF(G4_2,$H87)*COUNTIF(G4_2,J$7))+(COUNTIF(G4_3,$H87)*COUNTIF(G4_3,J$7))+(COUNTIF(G4_4,$H87)*COUNTIF(G4_4,J$7))+(COUNTIF(G4_5,$H87)*COUNTIF(G4_5,J$7))+(COUNTIF(G4_6,$H87)*COUNTIF(G4_6,J$7))+(COUNTIF(G4_7,$H87)*COUNTIF(G4_7,J$7))+(COUNTIF(G4_8,$H87)*COUNTIF(G4_8,J$7))+(COUNTIF(G4_9,$H87)*COUNTIF(G4_9,J$7))+(COUNTIF(G4_10,$H87)*COUNTIF(G4_10,J$7))+J311)</f>
        <v>0</v>
      </c>
      <c r="K193" s="98">
        <f t="shared" si="534"/>
        <v>0</v>
      </c>
      <c r="L193" s="98">
        <f t="shared" si="534"/>
        <v>0</v>
      </c>
      <c r="M193" s="98">
        <f t="shared" si="534"/>
        <v>0</v>
      </c>
      <c r="N193" s="98">
        <f t="shared" si="534"/>
        <v>0</v>
      </c>
      <c r="O193" s="98">
        <f t="shared" si="534"/>
        <v>0</v>
      </c>
      <c r="P193" s="98">
        <f t="shared" si="534"/>
        <v>0</v>
      </c>
      <c r="Q193" s="98">
        <f t="shared" si="534"/>
        <v>0</v>
      </c>
      <c r="R193" s="98">
        <f t="shared" si="534"/>
        <v>0</v>
      </c>
      <c r="S193" s="98">
        <f t="shared" si="534"/>
        <v>0</v>
      </c>
      <c r="T193" s="98">
        <f t="shared" si="534"/>
        <v>0</v>
      </c>
      <c r="U193" s="98">
        <f t="shared" si="534"/>
        <v>0</v>
      </c>
      <c r="V193" s="98">
        <f t="shared" si="534"/>
        <v>0</v>
      </c>
      <c r="W193" s="98">
        <f t="shared" si="534"/>
        <v>0</v>
      </c>
      <c r="X193" s="98">
        <f t="shared" si="534"/>
        <v>0</v>
      </c>
      <c r="Y193" s="98">
        <f t="shared" si="534"/>
        <v>0</v>
      </c>
      <c r="Z193" s="98">
        <f t="shared" si="534"/>
        <v>0</v>
      </c>
      <c r="AA193" s="98">
        <f t="shared" si="534"/>
        <v>0</v>
      </c>
      <c r="AB193" s="98">
        <f t="shared" si="534"/>
        <v>0</v>
      </c>
      <c r="AC193" s="98">
        <f t="shared" si="534"/>
        <v>0</v>
      </c>
      <c r="AD193" s="98">
        <f t="shared" si="534"/>
        <v>0</v>
      </c>
      <c r="AE193" s="98">
        <f t="shared" si="534"/>
        <v>0</v>
      </c>
      <c r="AF193" s="98">
        <f t="shared" si="534"/>
        <v>0</v>
      </c>
      <c r="AG193" s="98">
        <f t="shared" si="534"/>
        <v>0</v>
      </c>
      <c r="AH193" s="98">
        <f t="shared" si="534"/>
        <v>0</v>
      </c>
      <c r="AI193" s="98">
        <f t="shared" si="534"/>
        <v>0</v>
      </c>
      <c r="AJ193" s="98">
        <f t="shared" si="534"/>
        <v>0</v>
      </c>
      <c r="AK193" s="98">
        <f t="shared" si="534"/>
        <v>0</v>
      </c>
      <c r="AL193" s="98">
        <f t="shared" si="534"/>
        <v>0</v>
      </c>
      <c r="AM193" s="98">
        <f t="shared" si="534"/>
        <v>0</v>
      </c>
      <c r="AN193" s="98">
        <f t="shared" si="534"/>
        <v>0</v>
      </c>
      <c r="AO193" s="98">
        <f t="shared" si="534"/>
        <v>0</v>
      </c>
      <c r="AP193" s="98">
        <f t="shared" ref="AP193:BU193" si="535">IF(ROW()=(COLUMN()+106), "-",+(COUNTIF(G3_1,$H87)*COUNTIF(G3_1,AP$7))+(COUNTIF(G3_2,$H87)*COUNTIF(G3_2,AP$7))+(COUNTIF(G3_3,$H87)*COUNTIF(G3_3,AP$7))+(COUNTIF(G3_4,$H87)*COUNTIF(G3_4,AP$7))+(COUNTIF(G3_5,$H87)*COUNTIF(G3_5,AP$7))+(COUNTIF(G3_6,$H87)*COUNTIF(G3_6,AP$7))+(COUNTIF(G3_7,$H87)*COUNTIF(G3_7,AP$7))+(COUNTIF(G3_8,$H87)*COUNTIF(G3_8,AP$7))+(COUNTIF(G3_9,$H87)*COUNTIF(G3_9,AP$7))+(COUNTIF(G3_10,$H87)*COUNTIF(G3_10,AP$7))+(COUNTIF(G4_1,$H87)*COUNTIF(G4_1,AP$7))+(COUNTIF(G4_2,$H87)*COUNTIF(G4_2,AP$7))+(COUNTIF(G4_3,$H87)*COUNTIF(G4_3,AP$7))+(COUNTIF(G4_4,$H87)*COUNTIF(G4_4,AP$7))+(COUNTIF(G4_5,$H87)*COUNTIF(G4_5,AP$7))+(COUNTIF(G4_6,$H87)*COUNTIF(G4_6,AP$7))+(COUNTIF(G4_7,$H87)*COUNTIF(G4_7,AP$7))+(COUNTIF(G4_8,$H87)*COUNTIF(G4_8,AP$7))+(COUNTIF(G4_9,$H87)*COUNTIF(G4_9,AP$7))+(COUNTIF(G4_10,$H87)*COUNTIF(G4_10,AP$7))+AP311)</f>
        <v>0</v>
      </c>
      <c r="AQ193" s="98">
        <f t="shared" si="535"/>
        <v>0</v>
      </c>
      <c r="AR193" s="98">
        <f t="shared" si="535"/>
        <v>0</v>
      </c>
      <c r="AS193" s="98">
        <f t="shared" si="535"/>
        <v>0</v>
      </c>
      <c r="AT193" s="98">
        <f t="shared" si="535"/>
        <v>0</v>
      </c>
      <c r="AU193" s="98">
        <f t="shared" si="535"/>
        <v>0</v>
      </c>
      <c r="AV193" s="98">
        <f t="shared" si="535"/>
        <v>0</v>
      </c>
      <c r="AW193" s="98">
        <f t="shared" si="535"/>
        <v>0</v>
      </c>
      <c r="AX193" s="98">
        <f t="shared" si="535"/>
        <v>0</v>
      </c>
      <c r="AY193" s="98">
        <f t="shared" si="535"/>
        <v>0</v>
      </c>
      <c r="AZ193" s="98">
        <f t="shared" si="535"/>
        <v>0</v>
      </c>
      <c r="BA193" s="98">
        <f t="shared" si="535"/>
        <v>0</v>
      </c>
      <c r="BB193" s="98">
        <f t="shared" si="535"/>
        <v>0</v>
      </c>
      <c r="BC193" s="98">
        <f t="shared" si="535"/>
        <v>0</v>
      </c>
      <c r="BD193" s="98">
        <f t="shared" si="535"/>
        <v>0</v>
      </c>
      <c r="BE193" s="98">
        <f t="shared" si="535"/>
        <v>0</v>
      </c>
      <c r="BF193" s="98">
        <f t="shared" si="535"/>
        <v>0</v>
      </c>
      <c r="BG193" s="98">
        <f t="shared" si="535"/>
        <v>0</v>
      </c>
      <c r="BH193" s="98">
        <f t="shared" si="535"/>
        <v>0</v>
      </c>
      <c r="BI193" s="98">
        <f t="shared" si="535"/>
        <v>0</v>
      </c>
      <c r="BJ193" s="98">
        <f t="shared" si="535"/>
        <v>0</v>
      </c>
      <c r="BK193" s="98">
        <f t="shared" si="535"/>
        <v>0</v>
      </c>
      <c r="BL193" s="98">
        <f t="shared" si="535"/>
        <v>0</v>
      </c>
      <c r="BM193" s="98">
        <f t="shared" si="535"/>
        <v>0</v>
      </c>
      <c r="BN193" s="98">
        <f t="shared" si="535"/>
        <v>0</v>
      </c>
      <c r="BO193" s="98">
        <f t="shared" si="535"/>
        <v>0</v>
      </c>
      <c r="BP193" s="98">
        <f t="shared" si="535"/>
        <v>0</v>
      </c>
      <c r="BQ193" s="98">
        <f t="shared" si="535"/>
        <v>0</v>
      </c>
      <c r="BR193" s="98">
        <f t="shared" si="535"/>
        <v>0</v>
      </c>
      <c r="BS193" s="98">
        <f t="shared" si="535"/>
        <v>0</v>
      </c>
      <c r="BT193" s="98">
        <f t="shared" si="535"/>
        <v>0</v>
      </c>
      <c r="BU193" s="98">
        <f t="shared" si="535"/>
        <v>0</v>
      </c>
      <c r="BV193" s="98">
        <f t="shared" ref="BV193:DE193" si="536">IF(ROW()=(COLUMN()+106), "-",+(COUNTIF(G3_1,$H87)*COUNTIF(G3_1,BV$7))+(COUNTIF(G3_2,$H87)*COUNTIF(G3_2,BV$7))+(COUNTIF(G3_3,$H87)*COUNTIF(G3_3,BV$7))+(COUNTIF(G3_4,$H87)*COUNTIF(G3_4,BV$7))+(COUNTIF(G3_5,$H87)*COUNTIF(G3_5,BV$7))+(COUNTIF(G3_6,$H87)*COUNTIF(G3_6,BV$7))+(COUNTIF(G3_7,$H87)*COUNTIF(G3_7,BV$7))+(COUNTIF(G3_8,$H87)*COUNTIF(G3_8,BV$7))+(COUNTIF(G3_9,$H87)*COUNTIF(G3_9,BV$7))+(COUNTIF(G3_10,$H87)*COUNTIF(G3_10,BV$7))+(COUNTIF(G4_1,$H87)*COUNTIF(G4_1,BV$7))+(COUNTIF(G4_2,$H87)*COUNTIF(G4_2,BV$7))+(COUNTIF(G4_3,$H87)*COUNTIF(G4_3,BV$7))+(COUNTIF(G4_4,$H87)*COUNTIF(G4_4,BV$7))+(COUNTIF(G4_5,$H87)*COUNTIF(G4_5,BV$7))+(COUNTIF(G4_6,$H87)*COUNTIF(G4_6,BV$7))+(COUNTIF(G4_7,$H87)*COUNTIF(G4_7,BV$7))+(COUNTIF(G4_8,$H87)*COUNTIF(G4_8,BV$7))+(COUNTIF(G4_9,$H87)*COUNTIF(G4_9,BV$7))+(COUNTIF(G4_10,$H87)*COUNTIF(G4_10,BV$7))+BV311)</f>
        <v>0</v>
      </c>
      <c r="BW193" s="98">
        <f t="shared" si="536"/>
        <v>0</v>
      </c>
      <c r="BX193" s="98">
        <f t="shared" si="536"/>
        <v>0</v>
      </c>
      <c r="BY193" s="98">
        <f t="shared" si="536"/>
        <v>0</v>
      </c>
      <c r="BZ193" s="98">
        <f t="shared" si="536"/>
        <v>0</v>
      </c>
      <c r="CA193" s="98">
        <f t="shared" si="536"/>
        <v>0</v>
      </c>
      <c r="CB193" s="98">
        <f t="shared" si="536"/>
        <v>0</v>
      </c>
      <c r="CC193" s="98">
        <f t="shared" si="536"/>
        <v>0</v>
      </c>
      <c r="CD193" s="98">
        <f t="shared" si="536"/>
        <v>0</v>
      </c>
      <c r="CE193" s="98">
        <f t="shared" si="536"/>
        <v>0</v>
      </c>
      <c r="CF193" s="98">
        <f t="shared" si="536"/>
        <v>0</v>
      </c>
      <c r="CG193" s="98">
        <f t="shared" si="536"/>
        <v>0</v>
      </c>
      <c r="CH193" s="98">
        <f t="shared" si="536"/>
        <v>0</v>
      </c>
      <c r="CI193" s="98" t="str">
        <f t="shared" si="536"/>
        <v>-</v>
      </c>
      <c r="CJ193" s="98">
        <f t="shared" si="536"/>
        <v>0</v>
      </c>
      <c r="CK193" s="98">
        <f t="shared" si="536"/>
        <v>0</v>
      </c>
      <c r="CL193" s="98">
        <f t="shared" si="536"/>
        <v>0</v>
      </c>
      <c r="CM193" s="98">
        <f t="shared" si="536"/>
        <v>0</v>
      </c>
      <c r="CN193" s="98">
        <f t="shared" si="536"/>
        <v>0</v>
      </c>
      <c r="CO193" s="98">
        <f t="shared" si="536"/>
        <v>0</v>
      </c>
      <c r="CP193" s="98">
        <f t="shared" si="536"/>
        <v>0</v>
      </c>
      <c r="CQ193" s="98">
        <f t="shared" si="536"/>
        <v>0</v>
      </c>
      <c r="CR193" s="98">
        <f t="shared" si="536"/>
        <v>0</v>
      </c>
      <c r="CS193" s="98">
        <f t="shared" si="536"/>
        <v>0</v>
      </c>
      <c r="CT193" s="98">
        <f t="shared" si="536"/>
        <v>0</v>
      </c>
      <c r="CU193" s="98">
        <f t="shared" si="536"/>
        <v>0</v>
      </c>
      <c r="CV193" s="98">
        <f t="shared" si="536"/>
        <v>0</v>
      </c>
      <c r="CW193" s="98">
        <f t="shared" si="536"/>
        <v>0</v>
      </c>
      <c r="CX193" s="98">
        <f t="shared" si="536"/>
        <v>0</v>
      </c>
      <c r="CY193" s="98">
        <f t="shared" si="536"/>
        <v>0</v>
      </c>
      <c r="CZ193" s="98">
        <f t="shared" si="536"/>
        <v>0</v>
      </c>
      <c r="DA193" s="98">
        <f t="shared" si="536"/>
        <v>0</v>
      </c>
      <c r="DB193" s="98">
        <f t="shared" si="536"/>
        <v>0</v>
      </c>
      <c r="DC193" s="98">
        <f t="shared" si="536"/>
        <v>0</v>
      </c>
      <c r="DD193" s="98">
        <f t="shared" si="536"/>
        <v>0</v>
      </c>
      <c r="DE193" s="98">
        <f t="shared" si="536"/>
        <v>0</v>
      </c>
    </row>
    <row r="194" spans="8:109" ht="15.75">
      <c r="H194" s="64">
        <f>Registration!B89</f>
        <v>79</v>
      </c>
      <c r="I194" s="1" t="str">
        <f>Registration!C89</f>
        <v>player 79</v>
      </c>
      <c r="J194" s="98">
        <f t="shared" ref="J194:AO194" si="537">IF(ROW()=(COLUMN()+106), "-",+(COUNTIF(G3_1,$H88)*COUNTIF(G3_1,J$7))+(COUNTIF(G3_2,$H88)*COUNTIF(G3_2,J$7))+(COUNTIF(G3_3,$H88)*COUNTIF(G3_3,J$7))+(COUNTIF(G3_4,$H88)*COUNTIF(G3_4,J$7))+(COUNTIF(G3_5,$H88)*COUNTIF(G3_5,J$7))+(COUNTIF(G3_6,$H88)*COUNTIF(G3_6,J$7))+(COUNTIF(G3_7,$H88)*COUNTIF(G3_7,J$7))+(COUNTIF(G3_8,$H88)*COUNTIF(G3_8,J$7))+(COUNTIF(G3_9,$H88)*COUNTIF(G3_9,J$7))+(COUNTIF(G3_10,$H88)*COUNTIF(G3_10,J$7))+(COUNTIF(G4_1,$H88)*COUNTIF(G4_1,J$7))+(COUNTIF(G4_2,$H88)*COUNTIF(G4_2,J$7))+(COUNTIF(G4_3,$H88)*COUNTIF(G4_3,J$7))+(COUNTIF(G4_4,$H88)*COUNTIF(G4_4,J$7))+(COUNTIF(G4_5,$H88)*COUNTIF(G4_5,J$7))+(COUNTIF(G4_6,$H88)*COUNTIF(G4_6,J$7))+(COUNTIF(G4_7,$H88)*COUNTIF(G4_7,J$7))+(COUNTIF(G4_8,$H88)*COUNTIF(G4_8,J$7))+(COUNTIF(G4_9,$H88)*COUNTIF(G4_9,J$7))+(COUNTIF(G4_10,$H88)*COUNTIF(G4_10,J$7))+J312)</f>
        <v>0</v>
      </c>
      <c r="K194" s="98">
        <f t="shared" si="537"/>
        <v>0</v>
      </c>
      <c r="L194" s="98">
        <f t="shared" si="537"/>
        <v>0</v>
      </c>
      <c r="M194" s="98">
        <f t="shared" si="537"/>
        <v>0</v>
      </c>
      <c r="N194" s="98">
        <f t="shared" si="537"/>
        <v>0</v>
      </c>
      <c r="O194" s="98">
        <f t="shared" si="537"/>
        <v>0</v>
      </c>
      <c r="P194" s="98">
        <f t="shared" si="537"/>
        <v>0</v>
      </c>
      <c r="Q194" s="98">
        <f t="shared" si="537"/>
        <v>0</v>
      </c>
      <c r="R194" s="98">
        <f t="shared" si="537"/>
        <v>0</v>
      </c>
      <c r="S194" s="98">
        <f t="shared" si="537"/>
        <v>0</v>
      </c>
      <c r="T194" s="98">
        <f t="shared" si="537"/>
        <v>0</v>
      </c>
      <c r="U194" s="98">
        <f t="shared" si="537"/>
        <v>0</v>
      </c>
      <c r="V194" s="98">
        <f t="shared" si="537"/>
        <v>0</v>
      </c>
      <c r="W194" s="98">
        <f t="shared" si="537"/>
        <v>0</v>
      </c>
      <c r="X194" s="98">
        <f t="shared" si="537"/>
        <v>0</v>
      </c>
      <c r="Y194" s="98">
        <f t="shared" si="537"/>
        <v>0</v>
      </c>
      <c r="Z194" s="98">
        <f t="shared" si="537"/>
        <v>0</v>
      </c>
      <c r="AA194" s="98">
        <f t="shared" si="537"/>
        <v>0</v>
      </c>
      <c r="AB194" s="98">
        <f t="shared" si="537"/>
        <v>0</v>
      </c>
      <c r="AC194" s="98">
        <f t="shared" si="537"/>
        <v>0</v>
      </c>
      <c r="AD194" s="98">
        <f t="shared" si="537"/>
        <v>0</v>
      </c>
      <c r="AE194" s="98">
        <f t="shared" si="537"/>
        <v>0</v>
      </c>
      <c r="AF194" s="98">
        <f t="shared" si="537"/>
        <v>0</v>
      </c>
      <c r="AG194" s="98">
        <f t="shared" si="537"/>
        <v>0</v>
      </c>
      <c r="AH194" s="98">
        <f t="shared" si="537"/>
        <v>0</v>
      </c>
      <c r="AI194" s="98">
        <f t="shared" si="537"/>
        <v>0</v>
      </c>
      <c r="AJ194" s="98">
        <f t="shared" si="537"/>
        <v>0</v>
      </c>
      <c r="AK194" s="98">
        <f t="shared" si="537"/>
        <v>0</v>
      </c>
      <c r="AL194" s="98">
        <f t="shared" si="537"/>
        <v>0</v>
      </c>
      <c r="AM194" s="98">
        <f t="shared" si="537"/>
        <v>0</v>
      </c>
      <c r="AN194" s="98">
        <f t="shared" si="537"/>
        <v>0</v>
      </c>
      <c r="AO194" s="98">
        <f t="shared" si="537"/>
        <v>0</v>
      </c>
      <c r="AP194" s="98">
        <f t="shared" ref="AP194:BU194" si="538">IF(ROW()=(COLUMN()+106), "-",+(COUNTIF(G3_1,$H88)*COUNTIF(G3_1,AP$7))+(COUNTIF(G3_2,$H88)*COUNTIF(G3_2,AP$7))+(COUNTIF(G3_3,$H88)*COUNTIF(G3_3,AP$7))+(COUNTIF(G3_4,$H88)*COUNTIF(G3_4,AP$7))+(COUNTIF(G3_5,$H88)*COUNTIF(G3_5,AP$7))+(COUNTIF(G3_6,$H88)*COUNTIF(G3_6,AP$7))+(COUNTIF(G3_7,$H88)*COUNTIF(G3_7,AP$7))+(COUNTIF(G3_8,$H88)*COUNTIF(G3_8,AP$7))+(COUNTIF(G3_9,$H88)*COUNTIF(G3_9,AP$7))+(COUNTIF(G3_10,$H88)*COUNTIF(G3_10,AP$7))+(COUNTIF(G4_1,$H88)*COUNTIF(G4_1,AP$7))+(COUNTIF(G4_2,$H88)*COUNTIF(G4_2,AP$7))+(COUNTIF(G4_3,$H88)*COUNTIF(G4_3,AP$7))+(COUNTIF(G4_4,$H88)*COUNTIF(G4_4,AP$7))+(COUNTIF(G4_5,$H88)*COUNTIF(G4_5,AP$7))+(COUNTIF(G4_6,$H88)*COUNTIF(G4_6,AP$7))+(COUNTIF(G4_7,$H88)*COUNTIF(G4_7,AP$7))+(COUNTIF(G4_8,$H88)*COUNTIF(G4_8,AP$7))+(COUNTIF(G4_9,$H88)*COUNTIF(G4_9,AP$7))+(COUNTIF(G4_10,$H88)*COUNTIF(G4_10,AP$7))+AP312)</f>
        <v>0</v>
      </c>
      <c r="AQ194" s="98">
        <f t="shared" si="538"/>
        <v>0</v>
      </c>
      <c r="AR194" s="98">
        <f t="shared" si="538"/>
        <v>0</v>
      </c>
      <c r="AS194" s="98">
        <f t="shared" si="538"/>
        <v>0</v>
      </c>
      <c r="AT194" s="98">
        <f t="shared" si="538"/>
        <v>0</v>
      </c>
      <c r="AU194" s="98">
        <f t="shared" si="538"/>
        <v>0</v>
      </c>
      <c r="AV194" s="98">
        <f t="shared" si="538"/>
        <v>0</v>
      </c>
      <c r="AW194" s="98">
        <f t="shared" si="538"/>
        <v>0</v>
      </c>
      <c r="AX194" s="98">
        <f t="shared" si="538"/>
        <v>0</v>
      </c>
      <c r="AY194" s="98">
        <f t="shared" si="538"/>
        <v>0</v>
      </c>
      <c r="AZ194" s="98">
        <f t="shared" si="538"/>
        <v>0</v>
      </c>
      <c r="BA194" s="98">
        <f t="shared" si="538"/>
        <v>0</v>
      </c>
      <c r="BB194" s="98">
        <f t="shared" si="538"/>
        <v>0</v>
      </c>
      <c r="BC194" s="98">
        <f t="shared" si="538"/>
        <v>0</v>
      </c>
      <c r="BD194" s="98">
        <f t="shared" si="538"/>
        <v>0</v>
      </c>
      <c r="BE194" s="98">
        <f t="shared" si="538"/>
        <v>0</v>
      </c>
      <c r="BF194" s="98">
        <f t="shared" si="538"/>
        <v>0</v>
      </c>
      <c r="BG194" s="98">
        <f t="shared" si="538"/>
        <v>0</v>
      </c>
      <c r="BH194" s="98">
        <f t="shared" si="538"/>
        <v>0</v>
      </c>
      <c r="BI194" s="98">
        <f t="shared" si="538"/>
        <v>0</v>
      </c>
      <c r="BJ194" s="98">
        <f t="shared" si="538"/>
        <v>0</v>
      </c>
      <c r="BK194" s="98">
        <f t="shared" si="538"/>
        <v>0</v>
      </c>
      <c r="BL194" s="98">
        <f t="shared" si="538"/>
        <v>0</v>
      </c>
      <c r="BM194" s="98">
        <f t="shared" si="538"/>
        <v>0</v>
      </c>
      <c r="BN194" s="98">
        <f t="shared" si="538"/>
        <v>0</v>
      </c>
      <c r="BO194" s="98">
        <f t="shared" si="538"/>
        <v>0</v>
      </c>
      <c r="BP194" s="98">
        <f t="shared" si="538"/>
        <v>0</v>
      </c>
      <c r="BQ194" s="98">
        <f t="shared" si="538"/>
        <v>0</v>
      </c>
      <c r="BR194" s="98">
        <f t="shared" si="538"/>
        <v>0</v>
      </c>
      <c r="BS194" s="98">
        <f t="shared" si="538"/>
        <v>0</v>
      </c>
      <c r="BT194" s="98">
        <f t="shared" si="538"/>
        <v>0</v>
      </c>
      <c r="BU194" s="98">
        <f t="shared" si="538"/>
        <v>0</v>
      </c>
      <c r="BV194" s="98">
        <f t="shared" ref="BV194:DE194" si="539">IF(ROW()=(COLUMN()+106), "-",+(COUNTIF(G3_1,$H88)*COUNTIF(G3_1,BV$7))+(COUNTIF(G3_2,$H88)*COUNTIF(G3_2,BV$7))+(COUNTIF(G3_3,$H88)*COUNTIF(G3_3,BV$7))+(COUNTIF(G3_4,$H88)*COUNTIF(G3_4,BV$7))+(COUNTIF(G3_5,$H88)*COUNTIF(G3_5,BV$7))+(COUNTIF(G3_6,$H88)*COUNTIF(G3_6,BV$7))+(COUNTIF(G3_7,$H88)*COUNTIF(G3_7,BV$7))+(COUNTIF(G3_8,$H88)*COUNTIF(G3_8,BV$7))+(COUNTIF(G3_9,$H88)*COUNTIF(G3_9,BV$7))+(COUNTIF(G3_10,$H88)*COUNTIF(G3_10,BV$7))+(COUNTIF(G4_1,$H88)*COUNTIF(G4_1,BV$7))+(COUNTIF(G4_2,$H88)*COUNTIF(G4_2,BV$7))+(COUNTIF(G4_3,$H88)*COUNTIF(G4_3,BV$7))+(COUNTIF(G4_4,$H88)*COUNTIF(G4_4,BV$7))+(COUNTIF(G4_5,$H88)*COUNTIF(G4_5,BV$7))+(COUNTIF(G4_6,$H88)*COUNTIF(G4_6,BV$7))+(COUNTIF(G4_7,$H88)*COUNTIF(G4_7,BV$7))+(COUNTIF(G4_8,$H88)*COUNTIF(G4_8,BV$7))+(COUNTIF(G4_9,$H88)*COUNTIF(G4_9,BV$7))+(COUNTIF(G4_10,$H88)*COUNTIF(G4_10,BV$7))+BV312)</f>
        <v>0</v>
      </c>
      <c r="BW194" s="98">
        <f t="shared" si="539"/>
        <v>0</v>
      </c>
      <c r="BX194" s="98">
        <f t="shared" si="539"/>
        <v>0</v>
      </c>
      <c r="BY194" s="98">
        <f t="shared" si="539"/>
        <v>0</v>
      </c>
      <c r="BZ194" s="98">
        <f t="shared" si="539"/>
        <v>0</v>
      </c>
      <c r="CA194" s="98">
        <f t="shared" si="539"/>
        <v>0</v>
      </c>
      <c r="CB194" s="98">
        <f t="shared" si="539"/>
        <v>0</v>
      </c>
      <c r="CC194" s="98">
        <f t="shared" si="539"/>
        <v>0</v>
      </c>
      <c r="CD194" s="98">
        <f t="shared" si="539"/>
        <v>0</v>
      </c>
      <c r="CE194" s="98">
        <f t="shared" si="539"/>
        <v>0</v>
      </c>
      <c r="CF194" s="98">
        <f t="shared" si="539"/>
        <v>0</v>
      </c>
      <c r="CG194" s="98">
        <f t="shared" si="539"/>
        <v>0</v>
      </c>
      <c r="CH194" s="98">
        <f t="shared" si="539"/>
        <v>0</v>
      </c>
      <c r="CI194" s="98">
        <f t="shared" si="539"/>
        <v>0</v>
      </c>
      <c r="CJ194" s="98" t="str">
        <f t="shared" si="539"/>
        <v>-</v>
      </c>
      <c r="CK194" s="98">
        <f t="shared" si="539"/>
        <v>0</v>
      </c>
      <c r="CL194" s="98">
        <f t="shared" si="539"/>
        <v>0</v>
      </c>
      <c r="CM194" s="98">
        <f t="shared" si="539"/>
        <v>0</v>
      </c>
      <c r="CN194" s="98">
        <f t="shared" si="539"/>
        <v>0</v>
      </c>
      <c r="CO194" s="98">
        <f t="shared" si="539"/>
        <v>0</v>
      </c>
      <c r="CP194" s="98">
        <f t="shared" si="539"/>
        <v>0</v>
      </c>
      <c r="CQ194" s="98">
        <f t="shared" si="539"/>
        <v>0</v>
      </c>
      <c r="CR194" s="98">
        <f t="shared" si="539"/>
        <v>0</v>
      </c>
      <c r="CS194" s="98">
        <f t="shared" si="539"/>
        <v>0</v>
      </c>
      <c r="CT194" s="98">
        <f t="shared" si="539"/>
        <v>0</v>
      </c>
      <c r="CU194" s="98">
        <f t="shared" si="539"/>
        <v>0</v>
      </c>
      <c r="CV194" s="98">
        <f t="shared" si="539"/>
        <v>0</v>
      </c>
      <c r="CW194" s="98">
        <f t="shared" si="539"/>
        <v>0</v>
      </c>
      <c r="CX194" s="98">
        <f t="shared" si="539"/>
        <v>0</v>
      </c>
      <c r="CY194" s="98">
        <f t="shared" si="539"/>
        <v>0</v>
      </c>
      <c r="CZ194" s="98">
        <f t="shared" si="539"/>
        <v>0</v>
      </c>
      <c r="DA194" s="98">
        <f t="shared" si="539"/>
        <v>0</v>
      </c>
      <c r="DB194" s="98">
        <f t="shared" si="539"/>
        <v>0</v>
      </c>
      <c r="DC194" s="98">
        <f t="shared" si="539"/>
        <v>0</v>
      </c>
      <c r="DD194" s="98">
        <f t="shared" si="539"/>
        <v>0</v>
      </c>
      <c r="DE194" s="98">
        <f t="shared" si="539"/>
        <v>0</v>
      </c>
    </row>
    <row r="195" spans="8:109" ht="15.75">
      <c r="H195" s="64">
        <f>Registration!B90</f>
        <v>80</v>
      </c>
      <c r="I195" s="1" t="str">
        <f>Registration!C90</f>
        <v>player 80</v>
      </c>
      <c r="J195" s="98">
        <f t="shared" ref="J195:AO195" si="540">IF(ROW()=(COLUMN()+106), "-",+(COUNTIF(G3_1,$H89)*COUNTIF(G3_1,J$7))+(COUNTIF(G3_2,$H89)*COUNTIF(G3_2,J$7))+(COUNTIF(G3_3,$H89)*COUNTIF(G3_3,J$7))+(COUNTIF(G3_4,$H89)*COUNTIF(G3_4,J$7))+(COUNTIF(G3_5,$H89)*COUNTIF(G3_5,J$7))+(COUNTIF(G3_6,$H89)*COUNTIF(G3_6,J$7))+(COUNTIF(G3_7,$H89)*COUNTIF(G3_7,J$7))+(COUNTIF(G3_8,$H89)*COUNTIF(G3_8,J$7))+(COUNTIF(G3_9,$H89)*COUNTIF(G3_9,J$7))+(COUNTIF(G3_10,$H89)*COUNTIF(G3_10,J$7))+(COUNTIF(G4_1,$H89)*COUNTIF(G4_1,J$7))+(COUNTIF(G4_2,$H89)*COUNTIF(G4_2,J$7))+(COUNTIF(G4_3,$H89)*COUNTIF(G4_3,J$7))+(COUNTIF(G4_4,$H89)*COUNTIF(G4_4,J$7))+(COUNTIF(G4_5,$H89)*COUNTIF(G4_5,J$7))+(COUNTIF(G4_6,$H89)*COUNTIF(G4_6,J$7))+(COUNTIF(G4_7,$H89)*COUNTIF(G4_7,J$7))+(COUNTIF(G4_8,$H89)*COUNTIF(G4_8,J$7))+(COUNTIF(G4_9,$H89)*COUNTIF(G4_9,J$7))+(COUNTIF(G4_10,$H89)*COUNTIF(G4_10,J$7))+J313)</f>
        <v>0</v>
      </c>
      <c r="K195" s="98">
        <f t="shared" si="540"/>
        <v>0</v>
      </c>
      <c r="L195" s="98">
        <f t="shared" si="540"/>
        <v>0</v>
      </c>
      <c r="M195" s="98">
        <f t="shared" si="540"/>
        <v>0</v>
      </c>
      <c r="N195" s="98">
        <f t="shared" si="540"/>
        <v>0</v>
      </c>
      <c r="O195" s="98">
        <f t="shared" si="540"/>
        <v>0</v>
      </c>
      <c r="P195" s="98">
        <f t="shared" si="540"/>
        <v>0</v>
      </c>
      <c r="Q195" s="98">
        <f t="shared" si="540"/>
        <v>0</v>
      </c>
      <c r="R195" s="98">
        <f t="shared" si="540"/>
        <v>0</v>
      </c>
      <c r="S195" s="98">
        <f t="shared" si="540"/>
        <v>0</v>
      </c>
      <c r="T195" s="98">
        <f t="shared" si="540"/>
        <v>0</v>
      </c>
      <c r="U195" s="98">
        <f t="shared" si="540"/>
        <v>0</v>
      </c>
      <c r="V195" s="98">
        <f t="shared" si="540"/>
        <v>0</v>
      </c>
      <c r="W195" s="98">
        <f t="shared" si="540"/>
        <v>0</v>
      </c>
      <c r="X195" s="98">
        <f t="shared" si="540"/>
        <v>0</v>
      </c>
      <c r="Y195" s="98">
        <f t="shared" si="540"/>
        <v>0</v>
      </c>
      <c r="Z195" s="98">
        <f t="shared" si="540"/>
        <v>0</v>
      </c>
      <c r="AA195" s="98">
        <f t="shared" si="540"/>
        <v>0</v>
      </c>
      <c r="AB195" s="98">
        <f t="shared" si="540"/>
        <v>0</v>
      </c>
      <c r="AC195" s="98">
        <f t="shared" si="540"/>
        <v>0</v>
      </c>
      <c r="AD195" s="98">
        <f t="shared" si="540"/>
        <v>0</v>
      </c>
      <c r="AE195" s="98">
        <f t="shared" si="540"/>
        <v>0</v>
      </c>
      <c r="AF195" s="98">
        <f t="shared" si="540"/>
        <v>0</v>
      </c>
      <c r="AG195" s="98">
        <f t="shared" si="540"/>
        <v>0</v>
      </c>
      <c r="AH195" s="98">
        <f t="shared" si="540"/>
        <v>0</v>
      </c>
      <c r="AI195" s="98">
        <f t="shared" si="540"/>
        <v>0</v>
      </c>
      <c r="AJ195" s="98">
        <f t="shared" si="540"/>
        <v>0</v>
      </c>
      <c r="AK195" s="98">
        <f t="shared" si="540"/>
        <v>0</v>
      </c>
      <c r="AL195" s="98">
        <f t="shared" si="540"/>
        <v>0</v>
      </c>
      <c r="AM195" s="98">
        <f t="shared" si="540"/>
        <v>0</v>
      </c>
      <c r="AN195" s="98">
        <f t="shared" si="540"/>
        <v>0</v>
      </c>
      <c r="AO195" s="98">
        <f t="shared" si="540"/>
        <v>0</v>
      </c>
      <c r="AP195" s="98">
        <f t="shared" ref="AP195:BU195" si="541">IF(ROW()=(COLUMN()+106), "-",+(COUNTIF(G3_1,$H89)*COUNTIF(G3_1,AP$7))+(COUNTIF(G3_2,$H89)*COUNTIF(G3_2,AP$7))+(COUNTIF(G3_3,$H89)*COUNTIF(G3_3,AP$7))+(COUNTIF(G3_4,$H89)*COUNTIF(G3_4,AP$7))+(COUNTIF(G3_5,$H89)*COUNTIF(G3_5,AP$7))+(COUNTIF(G3_6,$H89)*COUNTIF(G3_6,AP$7))+(COUNTIF(G3_7,$H89)*COUNTIF(G3_7,AP$7))+(COUNTIF(G3_8,$H89)*COUNTIF(G3_8,AP$7))+(COUNTIF(G3_9,$H89)*COUNTIF(G3_9,AP$7))+(COUNTIF(G3_10,$H89)*COUNTIF(G3_10,AP$7))+(COUNTIF(G4_1,$H89)*COUNTIF(G4_1,AP$7))+(COUNTIF(G4_2,$H89)*COUNTIF(G4_2,AP$7))+(COUNTIF(G4_3,$H89)*COUNTIF(G4_3,AP$7))+(COUNTIF(G4_4,$H89)*COUNTIF(G4_4,AP$7))+(COUNTIF(G4_5,$H89)*COUNTIF(G4_5,AP$7))+(COUNTIF(G4_6,$H89)*COUNTIF(G4_6,AP$7))+(COUNTIF(G4_7,$H89)*COUNTIF(G4_7,AP$7))+(COUNTIF(G4_8,$H89)*COUNTIF(G4_8,AP$7))+(COUNTIF(G4_9,$H89)*COUNTIF(G4_9,AP$7))+(COUNTIF(G4_10,$H89)*COUNTIF(G4_10,AP$7))+AP313)</f>
        <v>0</v>
      </c>
      <c r="AQ195" s="98">
        <f t="shared" si="541"/>
        <v>0</v>
      </c>
      <c r="AR195" s="98">
        <f t="shared" si="541"/>
        <v>0</v>
      </c>
      <c r="AS195" s="98">
        <f t="shared" si="541"/>
        <v>0</v>
      </c>
      <c r="AT195" s="98">
        <f t="shared" si="541"/>
        <v>0</v>
      </c>
      <c r="AU195" s="98">
        <f t="shared" si="541"/>
        <v>0</v>
      </c>
      <c r="AV195" s="98">
        <f t="shared" si="541"/>
        <v>0</v>
      </c>
      <c r="AW195" s="98">
        <f t="shared" si="541"/>
        <v>0</v>
      </c>
      <c r="AX195" s="98">
        <f t="shared" si="541"/>
        <v>0</v>
      </c>
      <c r="AY195" s="98">
        <f t="shared" si="541"/>
        <v>0</v>
      </c>
      <c r="AZ195" s="98">
        <f t="shared" si="541"/>
        <v>0</v>
      </c>
      <c r="BA195" s="98">
        <f t="shared" si="541"/>
        <v>0</v>
      </c>
      <c r="BB195" s="98">
        <f t="shared" si="541"/>
        <v>0</v>
      </c>
      <c r="BC195" s="98">
        <f t="shared" si="541"/>
        <v>0</v>
      </c>
      <c r="BD195" s="98">
        <f t="shared" si="541"/>
        <v>0</v>
      </c>
      <c r="BE195" s="98">
        <f t="shared" si="541"/>
        <v>0</v>
      </c>
      <c r="BF195" s="98">
        <f t="shared" si="541"/>
        <v>0</v>
      </c>
      <c r="BG195" s="98">
        <f t="shared" si="541"/>
        <v>0</v>
      </c>
      <c r="BH195" s="98">
        <f t="shared" si="541"/>
        <v>0</v>
      </c>
      <c r="BI195" s="98">
        <f t="shared" si="541"/>
        <v>0</v>
      </c>
      <c r="BJ195" s="98">
        <f t="shared" si="541"/>
        <v>0</v>
      </c>
      <c r="BK195" s="98">
        <f t="shared" si="541"/>
        <v>0</v>
      </c>
      <c r="BL195" s="98">
        <f t="shared" si="541"/>
        <v>0</v>
      </c>
      <c r="BM195" s="98">
        <f t="shared" si="541"/>
        <v>0</v>
      </c>
      <c r="BN195" s="98">
        <f t="shared" si="541"/>
        <v>0</v>
      </c>
      <c r="BO195" s="98">
        <f t="shared" si="541"/>
        <v>0</v>
      </c>
      <c r="BP195" s="98">
        <f t="shared" si="541"/>
        <v>0</v>
      </c>
      <c r="BQ195" s="98">
        <f t="shared" si="541"/>
        <v>0</v>
      </c>
      <c r="BR195" s="98">
        <f t="shared" si="541"/>
        <v>0</v>
      </c>
      <c r="BS195" s="98">
        <f t="shared" si="541"/>
        <v>0</v>
      </c>
      <c r="BT195" s="98">
        <f t="shared" si="541"/>
        <v>0</v>
      </c>
      <c r="BU195" s="98">
        <f t="shared" si="541"/>
        <v>0</v>
      </c>
      <c r="BV195" s="98">
        <f t="shared" ref="BV195:DE195" si="542">IF(ROW()=(COLUMN()+106), "-",+(COUNTIF(G3_1,$H89)*COUNTIF(G3_1,BV$7))+(COUNTIF(G3_2,$H89)*COUNTIF(G3_2,BV$7))+(COUNTIF(G3_3,$H89)*COUNTIF(G3_3,BV$7))+(COUNTIF(G3_4,$H89)*COUNTIF(G3_4,BV$7))+(COUNTIF(G3_5,$H89)*COUNTIF(G3_5,BV$7))+(COUNTIF(G3_6,$H89)*COUNTIF(G3_6,BV$7))+(COUNTIF(G3_7,$H89)*COUNTIF(G3_7,BV$7))+(COUNTIF(G3_8,$H89)*COUNTIF(G3_8,BV$7))+(COUNTIF(G3_9,$H89)*COUNTIF(G3_9,BV$7))+(COUNTIF(G3_10,$H89)*COUNTIF(G3_10,BV$7))+(COUNTIF(G4_1,$H89)*COUNTIF(G4_1,BV$7))+(COUNTIF(G4_2,$H89)*COUNTIF(G4_2,BV$7))+(COUNTIF(G4_3,$H89)*COUNTIF(G4_3,BV$7))+(COUNTIF(G4_4,$H89)*COUNTIF(G4_4,BV$7))+(COUNTIF(G4_5,$H89)*COUNTIF(G4_5,BV$7))+(COUNTIF(G4_6,$H89)*COUNTIF(G4_6,BV$7))+(COUNTIF(G4_7,$H89)*COUNTIF(G4_7,BV$7))+(COUNTIF(G4_8,$H89)*COUNTIF(G4_8,BV$7))+(COUNTIF(G4_9,$H89)*COUNTIF(G4_9,BV$7))+(COUNTIF(G4_10,$H89)*COUNTIF(G4_10,BV$7))+BV313)</f>
        <v>0</v>
      </c>
      <c r="BW195" s="98">
        <f t="shared" si="542"/>
        <v>0</v>
      </c>
      <c r="BX195" s="98">
        <f t="shared" si="542"/>
        <v>0</v>
      </c>
      <c r="BY195" s="98">
        <f t="shared" si="542"/>
        <v>0</v>
      </c>
      <c r="BZ195" s="98">
        <f t="shared" si="542"/>
        <v>0</v>
      </c>
      <c r="CA195" s="98">
        <f t="shared" si="542"/>
        <v>0</v>
      </c>
      <c r="CB195" s="98">
        <f t="shared" si="542"/>
        <v>0</v>
      </c>
      <c r="CC195" s="98">
        <f t="shared" si="542"/>
        <v>0</v>
      </c>
      <c r="CD195" s="98">
        <f t="shared" si="542"/>
        <v>0</v>
      </c>
      <c r="CE195" s="98">
        <f t="shared" si="542"/>
        <v>0</v>
      </c>
      <c r="CF195" s="98">
        <f t="shared" si="542"/>
        <v>0</v>
      </c>
      <c r="CG195" s="98">
        <f t="shared" si="542"/>
        <v>0</v>
      </c>
      <c r="CH195" s="98">
        <f t="shared" si="542"/>
        <v>0</v>
      </c>
      <c r="CI195" s="98">
        <f t="shared" si="542"/>
        <v>0</v>
      </c>
      <c r="CJ195" s="98">
        <f t="shared" si="542"/>
        <v>0</v>
      </c>
      <c r="CK195" s="98" t="str">
        <f t="shared" si="542"/>
        <v>-</v>
      </c>
      <c r="CL195" s="98">
        <f t="shared" si="542"/>
        <v>0</v>
      </c>
      <c r="CM195" s="98">
        <f t="shared" si="542"/>
        <v>0</v>
      </c>
      <c r="CN195" s="98">
        <f t="shared" si="542"/>
        <v>0</v>
      </c>
      <c r="CO195" s="98">
        <f t="shared" si="542"/>
        <v>0</v>
      </c>
      <c r="CP195" s="98">
        <f t="shared" si="542"/>
        <v>0</v>
      </c>
      <c r="CQ195" s="98">
        <f t="shared" si="542"/>
        <v>0</v>
      </c>
      <c r="CR195" s="98">
        <f t="shared" si="542"/>
        <v>0</v>
      </c>
      <c r="CS195" s="98">
        <f t="shared" si="542"/>
        <v>0</v>
      </c>
      <c r="CT195" s="98">
        <f t="shared" si="542"/>
        <v>0</v>
      </c>
      <c r="CU195" s="98">
        <f t="shared" si="542"/>
        <v>0</v>
      </c>
      <c r="CV195" s="98">
        <f t="shared" si="542"/>
        <v>0</v>
      </c>
      <c r="CW195" s="98">
        <f t="shared" si="542"/>
        <v>0</v>
      </c>
      <c r="CX195" s="98">
        <f t="shared" si="542"/>
        <v>0</v>
      </c>
      <c r="CY195" s="98">
        <f t="shared" si="542"/>
        <v>0</v>
      </c>
      <c r="CZ195" s="98">
        <f t="shared" si="542"/>
        <v>0</v>
      </c>
      <c r="DA195" s="98">
        <f t="shared" si="542"/>
        <v>0</v>
      </c>
      <c r="DB195" s="98">
        <f t="shared" si="542"/>
        <v>0</v>
      </c>
      <c r="DC195" s="98">
        <f t="shared" si="542"/>
        <v>0</v>
      </c>
      <c r="DD195" s="98">
        <f t="shared" si="542"/>
        <v>0</v>
      </c>
      <c r="DE195" s="98">
        <f t="shared" si="542"/>
        <v>0</v>
      </c>
    </row>
    <row r="196" spans="8:109" ht="15.75">
      <c r="H196" s="64">
        <f>Registration!B91</f>
        <v>81</v>
      </c>
      <c r="I196" s="1" t="str">
        <f>Registration!C91</f>
        <v>player 81</v>
      </c>
      <c r="J196" s="98">
        <f t="shared" ref="J196:AO196" si="543">IF(ROW()=(COLUMN()+106), "-",+(COUNTIF(G3_1,$H90)*COUNTIF(G3_1,J$7))+(COUNTIF(G3_2,$H90)*COUNTIF(G3_2,J$7))+(COUNTIF(G3_3,$H90)*COUNTIF(G3_3,J$7))+(COUNTIF(G3_4,$H90)*COUNTIF(G3_4,J$7))+(COUNTIF(G3_5,$H90)*COUNTIF(G3_5,J$7))+(COUNTIF(G3_6,$H90)*COUNTIF(G3_6,J$7))+(COUNTIF(G3_7,$H90)*COUNTIF(G3_7,J$7))+(COUNTIF(G3_8,$H90)*COUNTIF(G3_8,J$7))+(COUNTIF(G3_9,$H90)*COUNTIF(G3_9,J$7))+(COUNTIF(G3_10,$H90)*COUNTIF(G3_10,J$7))+(COUNTIF(G4_1,$H90)*COUNTIF(G4_1,J$7))+(COUNTIF(G4_2,$H90)*COUNTIF(G4_2,J$7))+(COUNTIF(G4_3,$H90)*COUNTIF(G4_3,J$7))+(COUNTIF(G4_4,$H90)*COUNTIF(G4_4,J$7))+(COUNTIF(G4_5,$H90)*COUNTIF(G4_5,J$7))+(COUNTIF(G4_6,$H90)*COUNTIF(G4_6,J$7))+(COUNTIF(G4_7,$H90)*COUNTIF(G4_7,J$7))+(COUNTIF(G4_8,$H90)*COUNTIF(G4_8,J$7))+(COUNTIF(G4_9,$H90)*COUNTIF(G4_9,J$7))+(COUNTIF(G4_10,$H90)*COUNTIF(G4_10,J$7))+J314)</f>
        <v>0</v>
      </c>
      <c r="K196" s="98">
        <f t="shared" si="543"/>
        <v>0</v>
      </c>
      <c r="L196" s="98">
        <f t="shared" si="543"/>
        <v>0</v>
      </c>
      <c r="M196" s="98">
        <f t="shared" si="543"/>
        <v>0</v>
      </c>
      <c r="N196" s="98">
        <f t="shared" si="543"/>
        <v>0</v>
      </c>
      <c r="O196" s="98">
        <f t="shared" si="543"/>
        <v>0</v>
      </c>
      <c r="P196" s="98">
        <f t="shared" si="543"/>
        <v>0</v>
      </c>
      <c r="Q196" s="98">
        <f t="shared" si="543"/>
        <v>0</v>
      </c>
      <c r="R196" s="98">
        <f t="shared" si="543"/>
        <v>0</v>
      </c>
      <c r="S196" s="98">
        <f t="shared" si="543"/>
        <v>0</v>
      </c>
      <c r="T196" s="98">
        <f t="shared" si="543"/>
        <v>0</v>
      </c>
      <c r="U196" s="98">
        <f t="shared" si="543"/>
        <v>0</v>
      </c>
      <c r="V196" s="98">
        <f t="shared" si="543"/>
        <v>0</v>
      </c>
      <c r="W196" s="98">
        <f t="shared" si="543"/>
        <v>0</v>
      </c>
      <c r="X196" s="98">
        <f t="shared" si="543"/>
        <v>0</v>
      </c>
      <c r="Y196" s="98">
        <f t="shared" si="543"/>
        <v>0</v>
      </c>
      <c r="Z196" s="98">
        <f t="shared" si="543"/>
        <v>0</v>
      </c>
      <c r="AA196" s="98">
        <f t="shared" si="543"/>
        <v>0</v>
      </c>
      <c r="AB196" s="98">
        <f t="shared" si="543"/>
        <v>0</v>
      </c>
      <c r="AC196" s="98">
        <f t="shared" si="543"/>
        <v>0</v>
      </c>
      <c r="AD196" s="98">
        <f t="shared" si="543"/>
        <v>0</v>
      </c>
      <c r="AE196" s="98">
        <f t="shared" si="543"/>
        <v>0</v>
      </c>
      <c r="AF196" s="98">
        <f t="shared" si="543"/>
        <v>0</v>
      </c>
      <c r="AG196" s="98">
        <f t="shared" si="543"/>
        <v>0</v>
      </c>
      <c r="AH196" s="98">
        <f t="shared" si="543"/>
        <v>0</v>
      </c>
      <c r="AI196" s="98">
        <f t="shared" si="543"/>
        <v>0</v>
      </c>
      <c r="AJ196" s="98">
        <f t="shared" si="543"/>
        <v>0</v>
      </c>
      <c r="AK196" s="98">
        <f t="shared" si="543"/>
        <v>0</v>
      </c>
      <c r="AL196" s="98">
        <f t="shared" si="543"/>
        <v>0</v>
      </c>
      <c r="AM196" s="98">
        <f t="shared" si="543"/>
        <v>0</v>
      </c>
      <c r="AN196" s="98">
        <f t="shared" si="543"/>
        <v>0</v>
      </c>
      <c r="AO196" s="98">
        <f t="shared" si="543"/>
        <v>0</v>
      </c>
      <c r="AP196" s="98">
        <f t="shared" ref="AP196:BU196" si="544">IF(ROW()=(COLUMN()+106), "-",+(COUNTIF(G3_1,$H90)*COUNTIF(G3_1,AP$7))+(COUNTIF(G3_2,$H90)*COUNTIF(G3_2,AP$7))+(COUNTIF(G3_3,$H90)*COUNTIF(G3_3,AP$7))+(COUNTIF(G3_4,$H90)*COUNTIF(G3_4,AP$7))+(COUNTIF(G3_5,$H90)*COUNTIF(G3_5,AP$7))+(COUNTIF(G3_6,$H90)*COUNTIF(G3_6,AP$7))+(COUNTIF(G3_7,$H90)*COUNTIF(G3_7,AP$7))+(COUNTIF(G3_8,$H90)*COUNTIF(G3_8,AP$7))+(COUNTIF(G3_9,$H90)*COUNTIF(G3_9,AP$7))+(COUNTIF(G3_10,$H90)*COUNTIF(G3_10,AP$7))+(COUNTIF(G4_1,$H90)*COUNTIF(G4_1,AP$7))+(COUNTIF(G4_2,$H90)*COUNTIF(G4_2,AP$7))+(COUNTIF(G4_3,$H90)*COUNTIF(G4_3,AP$7))+(COUNTIF(G4_4,$H90)*COUNTIF(G4_4,AP$7))+(COUNTIF(G4_5,$H90)*COUNTIF(G4_5,AP$7))+(COUNTIF(G4_6,$H90)*COUNTIF(G4_6,AP$7))+(COUNTIF(G4_7,$H90)*COUNTIF(G4_7,AP$7))+(COUNTIF(G4_8,$H90)*COUNTIF(G4_8,AP$7))+(COUNTIF(G4_9,$H90)*COUNTIF(G4_9,AP$7))+(COUNTIF(G4_10,$H90)*COUNTIF(G4_10,AP$7))+AP314)</f>
        <v>0</v>
      </c>
      <c r="AQ196" s="98">
        <f t="shared" si="544"/>
        <v>0</v>
      </c>
      <c r="AR196" s="98">
        <f t="shared" si="544"/>
        <v>0</v>
      </c>
      <c r="AS196" s="98">
        <f t="shared" si="544"/>
        <v>0</v>
      </c>
      <c r="AT196" s="98">
        <f t="shared" si="544"/>
        <v>0</v>
      </c>
      <c r="AU196" s="98">
        <f t="shared" si="544"/>
        <v>0</v>
      </c>
      <c r="AV196" s="98">
        <f t="shared" si="544"/>
        <v>0</v>
      </c>
      <c r="AW196" s="98">
        <f t="shared" si="544"/>
        <v>0</v>
      </c>
      <c r="AX196" s="98">
        <f t="shared" si="544"/>
        <v>0</v>
      </c>
      <c r="AY196" s="98">
        <f t="shared" si="544"/>
        <v>0</v>
      </c>
      <c r="AZ196" s="98">
        <f t="shared" si="544"/>
        <v>0</v>
      </c>
      <c r="BA196" s="98">
        <f t="shared" si="544"/>
        <v>0</v>
      </c>
      <c r="BB196" s="98">
        <f t="shared" si="544"/>
        <v>0</v>
      </c>
      <c r="BC196" s="98">
        <f t="shared" si="544"/>
        <v>0</v>
      </c>
      <c r="BD196" s="98">
        <f t="shared" si="544"/>
        <v>0</v>
      </c>
      <c r="BE196" s="98">
        <f t="shared" si="544"/>
        <v>0</v>
      </c>
      <c r="BF196" s="98">
        <f t="shared" si="544"/>
        <v>0</v>
      </c>
      <c r="BG196" s="98">
        <f t="shared" si="544"/>
        <v>0</v>
      </c>
      <c r="BH196" s="98">
        <f t="shared" si="544"/>
        <v>0</v>
      </c>
      <c r="BI196" s="98">
        <f t="shared" si="544"/>
        <v>0</v>
      </c>
      <c r="BJ196" s="98">
        <f t="shared" si="544"/>
        <v>0</v>
      </c>
      <c r="BK196" s="98">
        <f t="shared" si="544"/>
        <v>0</v>
      </c>
      <c r="BL196" s="98">
        <f t="shared" si="544"/>
        <v>0</v>
      </c>
      <c r="BM196" s="98">
        <f t="shared" si="544"/>
        <v>0</v>
      </c>
      <c r="BN196" s="98">
        <f t="shared" si="544"/>
        <v>0</v>
      </c>
      <c r="BO196" s="98">
        <f t="shared" si="544"/>
        <v>0</v>
      </c>
      <c r="BP196" s="98">
        <f t="shared" si="544"/>
        <v>0</v>
      </c>
      <c r="BQ196" s="98">
        <f t="shared" si="544"/>
        <v>0</v>
      </c>
      <c r="BR196" s="98">
        <f t="shared" si="544"/>
        <v>0</v>
      </c>
      <c r="BS196" s="98">
        <f t="shared" si="544"/>
        <v>0</v>
      </c>
      <c r="BT196" s="98">
        <f t="shared" si="544"/>
        <v>0</v>
      </c>
      <c r="BU196" s="98">
        <f t="shared" si="544"/>
        <v>0</v>
      </c>
      <c r="BV196" s="98">
        <f t="shared" ref="BV196:DE196" si="545">IF(ROW()=(COLUMN()+106), "-",+(COUNTIF(G3_1,$H90)*COUNTIF(G3_1,BV$7))+(COUNTIF(G3_2,$H90)*COUNTIF(G3_2,BV$7))+(COUNTIF(G3_3,$H90)*COUNTIF(G3_3,BV$7))+(COUNTIF(G3_4,$H90)*COUNTIF(G3_4,BV$7))+(COUNTIF(G3_5,$H90)*COUNTIF(G3_5,BV$7))+(COUNTIF(G3_6,$H90)*COUNTIF(G3_6,BV$7))+(COUNTIF(G3_7,$H90)*COUNTIF(G3_7,BV$7))+(COUNTIF(G3_8,$H90)*COUNTIF(G3_8,BV$7))+(COUNTIF(G3_9,$H90)*COUNTIF(G3_9,BV$7))+(COUNTIF(G3_10,$H90)*COUNTIF(G3_10,BV$7))+(COUNTIF(G4_1,$H90)*COUNTIF(G4_1,BV$7))+(COUNTIF(G4_2,$H90)*COUNTIF(G4_2,BV$7))+(COUNTIF(G4_3,$H90)*COUNTIF(G4_3,BV$7))+(COUNTIF(G4_4,$H90)*COUNTIF(G4_4,BV$7))+(COUNTIF(G4_5,$H90)*COUNTIF(G4_5,BV$7))+(COUNTIF(G4_6,$H90)*COUNTIF(G4_6,BV$7))+(COUNTIF(G4_7,$H90)*COUNTIF(G4_7,BV$7))+(COUNTIF(G4_8,$H90)*COUNTIF(G4_8,BV$7))+(COUNTIF(G4_9,$H90)*COUNTIF(G4_9,BV$7))+(COUNTIF(G4_10,$H90)*COUNTIF(G4_10,BV$7))+BV314)</f>
        <v>0</v>
      </c>
      <c r="BW196" s="98">
        <f t="shared" si="545"/>
        <v>0</v>
      </c>
      <c r="BX196" s="98">
        <f t="shared" si="545"/>
        <v>0</v>
      </c>
      <c r="BY196" s="98">
        <f t="shared" si="545"/>
        <v>0</v>
      </c>
      <c r="BZ196" s="98">
        <f t="shared" si="545"/>
        <v>0</v>
      </c>
      <c r="CA196" s="98">
        <f t="shared" si="545"/>
        <v>0</v>
      </c>
      <c r="CB196" s="98">
        <f t="shared" si="545"/>
        <v>0</v>
      </c>
      <c r="CC196" s="98">
        <f t="shared" si="545"/>
        <v>0</v>
      </c>
      <c r="CD196" s="98">
        <f t="shared" si="545"/>
        <v>0</v>
      </c>
      <c r="CE196" s="98">
        <f t="shared" si="545"/>
        <v>0</v>
      </c>
      <c r="CF196" s="98">
        <f t="shared" si="545"/>
        <v>0</v>
      </c>
      <c r="CG196" s="98">
        <f t="shared" si="545"/>
        <v>0</v>
      </c>
      <c r="CH196" s="98">
        <f t="shared" si="545"/>
        <v>0</v>
      </c>
      <c r="CI196" s="98">
        <f t="shared" si="545"/>
        <v>0</v>
      </c>
      <c r="CJ196" s="98">
        <f t="shared" si="545"/>
        <v>0</v>
      </c>
      <c r="CK196" s="98">
        <f t="shared" si="545"/>
        <v>0</v>
      </c>
      <c r="CL196" s="98" t="str">
        <f t="shared" si="545"/>
        <v>-</v>
      </c>
      <c r="CM196" s="98">
        <f t="shared" si="545"/>
        <v>0</v>
      </c>
      <c r="CN196" s="98">
        <f t="shared" si="545"/>
        <v>0</v>
      </c>
      <c r="CO196" s="98">
        <f t="shared" si="545"/>
        <v>0</v>
      </c>
      <c r="CP196" s="98">
        <f t="shared" si="545"/>
        <v>0</v>
      </c>
      <c r="CQ196" s="98">
        <f t="shared" si="545"/>
        <v>0</v>
      </c>
      <c r="CR196" s="98">
        <f t="shared" si="545"/>
        <v>0</v>
      </c>
      <c r="CS196" s="98">
        <f t="shared" si="545"/>
        <v>0</v>
      </c>
      <c r="CT196" s="98">
        <f t="shared" si="545"/>
        <v>0</v>
      </c>
      <c r="CU196" s="98">
        <f t="shared" si="545"/>
        <v>0</v>
      </c>
      <c r="CV196" s="98">
        <f t="shared" si="545"/>
        <v>0</v>
      </c>
      <c r="CW196" s="98">
        <f t="shared" si="545"/>
        <v>0</v>
      </c>
      <c r="CX196" s="98">
        <f t="shared" si="545"/>
        <v>0</v>
      </c>
      <c r="CY196" s="98">
        <f t="shared" si="545"/>
        <v>0</v>
      </c>
      <c r="CZ196" s="98">
        <f t="shared" si="545"/>
        <v>0</v>
      </c>
      <c r="DA196" s="98">
        <f t="shared" si="545"/>
        <v>0</v>
      </c>
      <c r="DB196" s="98">
        <f t="shared" si="545"/>
        <v>0</v>
      </c>
      <c r="DC196" s="98">
        <f t="shared" si="545"/>
        <v>0</v>
      </c>
      <c r="DD196" s="98">
        <f t="shared" si="545"/>
        <v>0</v>
      </c>
      <c r="DE196" s="98">
        <f t="shared" si="545"/>
        <v>0</v>
      </c>
    </row>
    <row r="197" spans="8:109" ht="15.75">
      <c r="H197" s="64">
        <f>Registration!B92</f>
        <v>82</v>
      </c>
      <c r="I197" s="1" t="str">
        <f>Registration!C92</f>
        <v>player 82</v>
      </c>
      <c r="J197" s="98">
        <f t="shared" ref="J197:AO197" si="546">IF(ROW()=(COLUMN()+106), "-",+(COUNTIF(G3_1,$H91)*COUNTIF(G3_1,J$7))+(COUNTIF(G3_2,$H91)*COUNTIF(G3_2,J$7))+(COUNTIF(G3_3,$H91)*COUNTIF(G3_3,J$7))+(COUNTIF(G3_4,$H91)*COUNTIF(G3_4,J$7))+(COUNTIF(G3_5,$H91)*COUNTIF(G3_5,J$7))+(COUNTIF(G3_6,$H91)*COUNTIF(G3_6,J$7))+(COUNTIF(G3_7,$H91)*COUNTIF(G3_7,J$7))+(COUNTIF(G3_8,$H91)*COUNTIF(G3_8,J$7))+(COUNTIF(G3_9,$H91)*COUNTIF(G3_9,J$7))+(COUNTIF(G3_10,$H91)*COUNTIF(G3_10,J$7))+(COUNTIF(G4_1,$H91)*COUNTIF(G4_1,J$7))+(COUNTIF(G4_2,$H91)*COUNTIF(G4_2,J$7))+(COUNTIF(G4_3,$H91)*COUNTIF(G4_3,J$7))+(COUNTIF(G4_4,$H91)*COUNTIF(G4_4,J$7))+(COUNTIF(G4_5,$H91)*COUNTIF(G4_5,J$7))+(COUNTIF(G4_6,$H91)*COUNTIF(G4_6,J$7))+(COUNTIF(G4_7,$H91)*COUNTIF(G4_7,J$7))+(COUNTIF(G4_8,$H91)*COUNTIF(G4_8,J$7))+(COUNTIF(G4_9,$H91)*COUNTIF(G4_9,J$7))+(COUNTIF(G4_10,$H91)*COUNTIF(G4_10,J$7))+J315)</f>
        <v>0</v>
      </c>
      <c r="K197" s="98">
        <f t="shared" si="546"/>
        <v>0</v>
      </c>
      <c r="L197" s="98">
        <f t="shared" si="546"/>
        <v>0</v>
      </c>
      <c r="M197" s="98">
        <f t="shared" si="546"/>
        <v>0</v>
      </c>
      <c r="N197" s="98">
        <f t="shared" si="546"/>
        <v>0</v>
      </c>
      <c r="O197" s="98">
        <f t="shared" si="546"/>
        <v>0</v>
      </c>
      <c r="P197" s="98">
        <f t="shared" si="546"/>
        <v>0</v>
      </c>
      <c r="Q197" s="98">
        <f t="shared" si="546"/>
        <v>0</v>
      </c>
      <c r="R197" s="98">
        <f t="shared" si="546"/>
        <v>0</v>
      </c>
      <c r="S197" s="98">
        <f t="shared" si="546"/>
        <v>0</v>
      </c>
      <c r="T197" s="98">
        <f t="shared" si="546"/>
        <v>0</v>
      </c>
      <c r="U197" s="98">
        <f t="shared" si="546"/>
        <v>0</v>
      </c>
      <c r="V197" s="98">
        <f t="shared" si="546"/>
        <v>0</v>
      </c>
      <c r="W197" s="98">
        <f t="shared" si="546"/>
        <v>0</v>
      </c>
      <c r="X197" s="98">
        <f t="shared" si="546"/>
        <v>0</v>
      </c>
      <c r="Y197" s="98">
        <f t="shared" si="546"/>
        <v>0</v>
      </c>
      <c r="Z197" s="98">
        <f t="shared" si="546"/>
        <v>0</v>
      </c>
      <c r="AA197" s="98">
        <f t="shared" si="546"/>
        <v>0</v>
      </c>
      <c r="AB197" s="98">
        <f t="shared" si="546"/>
        <v>0</v>
      </c>
      <c r="AC197" s="98">
        <f t="shared" si="546"/>
        <v>0</v>
      </c>
      <c r="AD197" s="98">
        <f t="shared" si="546"/>
        <v>0</v>
      </c>
      <c r="AE197" s="98">
        <f t="shared" si="546"/>
        <v>0</v>
      </c>
      <c r="AF197" s="98">
        <f t="shared" si="546"/>
        <v>0</v>
      </c>
      <c r="AG197" s="98">
        <f t="shared" si="546"/>
        <v>0</v>
      </c>
      <c r="AH197" s="98">
        <f t="shared" si="546"/>
        <v>0</v>
      </c>
      <c r="AI197" s="98">
        <f t="shared" si="546"/>
        <v>0</v>
      </c>
      <c r="AJ197" s="98">
        <f t="shared" si="546"/>
        <v>0</v>
      </c>
      <c r="AK197" s="98">
        <f t="shared" si="546"/>
        <v>0</v>
      </c>
      <c r="AL197" s="98">
        <f t="shared" si="546"/>
        <v>0</v>
      </c>
      <c r="AM197" s="98">
        <f t="shared" si="546"/>
        <v>0</v>
      </c>
      <c r="AN197" s="98">
        <f t="shared" si="546"/>
        <v>0</v>
      </c>
      <c r="AO197" s="98">
        <f t="shared" si="546"/>
        <v>0</v>
      </c>
      <c r="AP197" s="98">
        <f t="shared" ref="AP197:BU197" si="547">IF(ROW()=(COLUMN()+106), "-",+(COUNTIF(G3_1,$H91)*COUNTIF(G3_1,AP$7))+(COUNTIF(G3_2,$H91)*COUNTIF(G3_2,AP$7))+(COUNTIF(G3_3,$H91)*COUNTIF(G3_3,AP$7))+(COUNTIF(G3_4,$H91)*COUNTIF(G3_4,AP$7))+(COUNTIF(G3_5,$H91)*COUNTIF(G3_5,AP$7))+(COUNTIF(G3_6,$H91)*COUNTIF(G3_6,AP$7))+(COUNTIF(G3_7,$H91)*COUNTIF(G3_7,AP$7))+(COUNTIF(G3_8,$H91)*COUNTIF(G3_8,AP$7))+(COUNTIF(G3_9,$H91)*COUNTIF(G3_9,AP$7))+(COUNTIF(G3_10,$H91)*COUNTIF(G3_10,AP$7))+(COUNTIF(G4_1,$H91)*COUNTIF(G4_1,AP$7))+(COUNTIF(G4_2,$H91)*COUNTIF(G4_2,AP$7))+(COUNTIF(G4_3,$H91)*COUNTIF(G4_3,AP$7))+(COUNTIF(G4_4,$H91)*COUNTIF(G4_4,AP$7))+(COUNTIF(G4_5,$H91)*COUNTIF(G4_5,AP$7))+(COUNTIF(G4_6,$H91)*COUNTIF(G4_6,AP$7))+(COUNTIF(G4_7,$H91)*COUNTIF(G4_7,AP$7))+(COUNTIF(G4_8,$H91)*COUNTIF(G4_8,AP$7))+(COUNTIF(G4_9,$H91)*COUNTIF(G4_9,AP$7))+(COUNTIF(G4_10,$H91)*COUNTIF(G4_10,AP$7))+AP315)</f>
        <v>0</v>
      </c>
      <c r="AQ197" s="98">
        <f t="shared" si="547"/>
        <v>0</v>
      </c>
      <c r="AR197" s="98">
        <f t="shared" si="547"/>
        <v>0</v>
      </c>
      <c r="AS197" s="98">
        <f t="shared" si="547"/>
        <v>0</v>
      </c>
      <c r="AT197" s="98">
        <f t="shared" si="547"/>
        <v>0</v>
      </c>
      <c r="AU197" s="98">
        <f t="shared" si="547"/>
        <v>0</v>
      </c>
      <c r="AV197" s="98">
        <f t="shared" si="547"/>
        <v>0</v>
      </c>
      <c r="AW197" s="98">
        <f t="shared" si="547"/>
        <v>0</v>
      </c>
      <c r="AX197" s="98">
        <f t="shared" si="547"/>
        <v>0</v>
      </c>
      <c r="AY197" s="98">
        <f t="shared" si="547"/>
        <v>0</v>
      </c>
      <c r="AZ197" s="98">
        <f t="shared" si="547"/>
        <v>0</v>
      </c>
      <c r="BA197" s="98">
        <f t="shared" si="547"/>
        <v>0</v>
      </c>
      <c r="BB197" s="98">
        <f t="shared" si="547"/>
        <v>0</v>
      </c>
      <c r="BC197" s="98">
        <f t="shared" si="547"/>
        <v>0</v>
      </c>
      <c r="BD197" s="98">
        <f t="shared" si="547"/>
        <v>0</v>
      </c>
      <c r="BE197" s="98">
        <f t="shared" si="547"/>
        <v>0</v>
      </c>
      <c r="BF197" s="98">
        <f t="shared" si="547"/>
        <v>0</v>
      </c>
      <c r="BG197" s="98">
        <f t="shared" si="547"/>
        <v>0</v>
      </c>
      <c r="BH197" s="98">
        <f t="shared" si="547"/>
        <v>0</v>
      </c>
      <c r="BI197" s="98">
        <f t="shared" si="547"/>
        <v>0</v>
      </c>
      <c r="BJ197" s="98">
        <f t="shared" si="547"/>
        <v>0</v>
      </c>
      <c r="BK197" s="98">
        <f t="shared" si="547"/>
        <v>0</v>
      </c>
      <c r="BL197" s="98">
        <f t="shared" si="547"/>
        <v>0</v>
      </c>
      <c r="BM197" s="98">
        <f t="shared" si="547"/>
        <v>0</v>
      </c>
      <c r="BN197" s="98">
        <f t="shared" si="547"/>
        <v>0</v>
      </c>
      <c r="BO197" s="98">
        <f t="shared" si="547"/>
        <v>0</v>
      </c>
      <c r="BP197" s="98">
        <f t="shared" si="547"/>
        <v>0</v>
      </c>
      <c r="BQ197" s="98">
        <f t="shared" si="547"/>
        <v>0</v>
      </c>
      <c r="BR197" s="98">
        <f t="shared" si="547"/>
        <v>0</v>
      </c>
      <c r="BS197" s="98">
        <f t="shared" si="547"/>
        <v>0</v>
      </c>
      <c r="BT197" s="98">
        <f t="shared" si="547"/>
        <v>0</v>
      </c>
      <c r="BU197" s="98">
        <f t="shared" si="547"/>
        <v>0</v>
      </c>
      <c r="BV197" s="98">
        <f t="shared" ref="BV197:DE197" si="548">IF(ROW()=(COLUMN()+106), "-",+(COUNTIF(G3_1,$H91)*COUNTIF(G3_1,BV$7))+(COUNTIF(G3_2,$H91)*COUNTIF(G3_2,BV$7))+(COUNTIF(G3_3,$H91)*COUNTIF(G3_3,BV$7))+(COUNTIF(G3_4,$H91)*COUNTIF(G3_4,BV$7))+(COUNTIF(G3_5,$H91)*COUNTIF(G3_5,BV$7))+(COUNTIF(G3_6,$H91)*COUNTIF(G3_6,BV$7))+(COUNTIF(G3_7,$H91)*COUNTIF(G3_7,BV$7))+(COUNTIF(G3_8,$H91)*COUNTIF(G3_8,BV$7))+(COUNTIF(G3_9,$H91)*COUNTIF(G3_9,BV$7))+(COUNTIF(G3_10,$H91)*COUNTIF(G3_10,BV$7))+(COUNTIF(G4_1,$H91)*COUNTIF(G4_1,BV$7))+(COUNTIF(G4_2,$H91)*COUNTIF(G4_2,BV$7))+(COUNTIF(G4_3,$H91)*COUNTIF(G4_3,BV$7))+(COUNTIF(G4_4,$H91)*COUNTIF(G4_4,BV$7))+(COUNTIF(G4_5,$H91)*COUNTIF(G4_5,BV$7))+(COUNTIF(G4_6,$H91)*COUNTIF(G4_6,BV$7))+(COUNTIF(G4_7,$H91)*COUNTIF(G4_7,BV$7))+(COUNTIF(G4_8,$H91)*COUNTIF(G4_8,BV$7))+(COUNTIF(G4_9,$H91)*COUNTIF(G4_9,BV$7))+(COUNTIF(G4_10,$H91)*COUNTIF(G4_10,BV$7))+BV315)</f>
        <v>0</v>
      </c>
      <c r="BW197" s="98">
        <f t="shared" si="548"/>
        <v>0</v>
      </c>
      <c r="BX197" s="98">
        <f t="shared" si="548"/>
        <v>0</v>
      </c>
      <c r="BY197" s="98">
        <f t="shared" si="548"/>
        <v>0</v>
      </c>
      <c r="BZ197" s="98">
        <f t="shared" si="548"/>
        <v>0</v>
      </c>
      <c r="CA197" s="98">
        <f t="shared" si="548"/>
        <v>0</v>
      </c>
      <c r="CB197" s="98">
        <f t="shared" si="548"/>
        <v>0</v>
      </c>
      <c r="CC197" s="98">
        <f t="shared" si="548"/>
        <v>0</v>
      </c>
      <c r="CD197" s="98">
        <f t="shared" si="548"/>
        <v>0</v>
      </c>
      <c r="CE197" s="98">
        <f t="shared" si="548"/>
        <v>0</v>
      </c>
      <c r="CF197" s="98">
        <f t="shared" si="548"/>
        <v>0</v>
      </c>
      <c r="CG197" s="98">
        <f t="shared" si="548"/>
        <v>0</v>
      </c>
      <c r="CH197" s="98">
        <f t="shared" si="548"/>
        <v>0</v>
      </c>
      <c r="CI197" s="98">
        <f t="shared" si="548"/>
        <v>0</v>
      </c>
      <c r="CJ197" s="98">
        <f t="shared" si="548"/>
        <v>0</v>
      </c>
      <c r="CK197" s="98">
        <f t="shared" si="548"/>
        <v>0</v>
      </c>
      <c r="CL197" s="98">
        <f t="shared" si="548"/>
        <v>0</v>
      </c>
      <c r="CM197" s="98" t="str">
        <f t="shared" si="548"/>
        <v>-</v>
      </c>
      <c r="CN197" s="98">
        <f t="shared" si="548"/>
        <v>0</v>
      </c>
      <c r="CO197" s="98">
        <f t="shared" si="548"/>
        <v>0</v>
      </c>
      <c r="CP197" s="98">
        <f t="shared" si="548"/>
        <v>0</v>
      </c>
      <c r="CQ197" s="98">
        <f t="shared" si="548"/>
        <v>0</v>
      </c>
      <c r="CR197" s="98">
        <f t="shared" si="548"/>
        <v>0</v>
      </c>
      <c r="CS197" s="98">
        <f t="shared" si="548"/>
        <v>0</v>
      </c>
      <c r="CT197" s="98">
        <f t="shared" si="548"/>
        <v>0</v>
      </c>
      <c r="CU197" s="98">
        <f t="shared" si="548"/>
        <v>0</v>
      </c>
      <c r="CV197" s="98">
        <f t="shared" si="548"/>
        <v>0</v>
      </c>
      <c r="CW197" s="98">
        <f t="shared" si="548"/>
        <v>0</v>
      </c>
      <c r="CX197" s="98">
        <f t="shared" si="548"/>
        <v>0</v>
      </c>
      <c r="CY197" s="98">
        <f t="shared" si="548"/>
        <v>0</v>
      </c>
      <c r="CZ197" s="98">
        <f t="shared" si="548"/>
        <v>0</v>
      </c>
      <c r="DA197" s="98">
        <f t="shared" si="548"/>
        <v>0</v>
      </c>
      <c r="DB197" s="98">
        <f t="shared" si="548"/>
        <v>0</v>
      </c>
      <c r="DC197" s="98">
        <f t="shared" si="548"/>
        <v>0</v>
      </c>
      <c r="DD197" s="98">
        <f t="shared" si="548"/>
        <v>0</v>
      </c>
      <c r="DE197" s="98">
        <f t="shared" si="548"/>
        <v>0</v>
      </c>
    </row>
    <row r="198" spans="8:109" ht="15.75">
      <c r="H198" s="64">
        <f>Registration!B93</f>
        <v>83</v>
      </c>
      <c r="I198" s="1" t="str">
        <f>Registration!C93</f>
        <v>player 83</v>
      </c>
      <c r="J198" s="98">
        <f t="shared" ref="J198:AO198" si="549">IF(ROW()=(COLUMN()+106), "-",+(COUNTIF(G3_1,$H92)*COUNTIF(G3_1,J$7))+(COUNTIF(G3_2,$H92)*COUNTIF(G3_2,J$7))+(COUNTIF(G3_3,$H92)*COUNTIF(G3_3,J$7))+(COUNTIF(G3_4,$H92)*COUNTIF(G3_4,J$7))+(COUNTIF(G3_5,$H92)*COUNTIF(G3_5,J$7))+(COUNTIF(G3_6,$H92)*COUNTIF(G3_6,J$7))+(COUNTIF(G3_7,$H92)*COUNTIF(G3_7,J$7))+(COUNTIF(G3_8,$H92)*COUNTIF(G3_8,J$7))+(COUNTIF(G3_9,$H92)*COUNTIF(G3_9,J$7))+(COUNTIF(G3_10,$H92)*COUNTIF(G3_10,J$7))+(COUNTIF(G4_1,$H92)*COUNTIF(G4_1,J$7))+(COUNTIF(G4_2,$H92)*COUNTIF(G4_2,J$7))+(COUNTIF(G4_3,$H92)*COUNTIF(G4_3,J$7))+(COUNTIF(G4_4,$H92)*COUNTIF(G4_4,J$7))+(COUNTIF(G4_5,$H92)*COUNTIF(G4_5,J$7))+(COUNTIF(G4_6,$H92)*COUNTIF(G4_6,J$7))+(COUNTIF(G4_7,$H92)*COUNTIF(G4_7,J$7))+(COUNTIF(G4_8,$H92)*COUNTIF(G4_8,J$7))+(COUNTIF(G4_9,$H92)*COUNTIF(G4_9,J$7))+(COUNTIF(G4_10,$H92)*COUNTIF(G4_10,J$7))+J316)</f>
        <v>0</v>
      </c>
      <c r="K198" s="98">
        <f t="shared" si="549"/>
        <v>0</v>
      </c>
      <c r="L198" s="98">
        <f t="shared" si="549"/>
        <v>0</v>
      </c>
      <c r="M198" s="98">
        <f t="shared" si="549"/>
        <v>0</v>
      </c>
      <c r="N198" s="98">
        <f t="shared" si="549"/>
        <v>0</v>
      </c>
      <c r="O198" s="98">
        <f t="shared" si="549"/>
        <v>0</v>
      </c>
      <c r="P198" s="98">
        <f t="shared" si="549"/>
        <v>0</v>
      </c>
      <c r="Q198" s="98">
        <f t="shared" si="549"/>
        <v>0</v>
      </c>
      <c r="R198" s="98">
        <f t="shared" si="549"/>
        <v>0</v>
      </c>
      <c r="S198" s="98">
        <f t="shared" si="549"/>
        <v>0</v>
      </c>
      <c r="T198" s="98">
        <f t="shared" si="549"/>
        <v>0</v>
      </c>
      <c r="U198" s="98">
        <f t="shared" si="549"/>
        <v>0</v>
      </c>
      <c r="V198" s="98">
        <f t="shared" si="549"/>
        <v>0</v>
      </c>
      <c r="W198" s="98">
        <f t="shared" si="549"/>
        <v>0</v>
      </c>
      <c r="X198" s="98">
        <f t="shared" si="549"/>
        <v>0</v>
      </c>
      <c r="Y198" s="98">
        <f t="shared" si="549"/>
        <v>0</v>
      </c>
      <c r="Z198" s="98">
        <f t="shared" si="549"/>
        <v>0</v>
      </c>
      <c r="AA198" s="98">
        <f t="shared" si="549"/>
        <v>0</v>
      </c>
      <c r="AB198" s="98">
        <f t="shared" si="549"/>
        <v>0</v>
      </c>
      <c r="AC198" s="98">
        <f t="shared" si="549"/>
        <v>0</v>
      </c>
      <c r="AD198" s="98">
        <f t="shared" si="549"/>
        <v>0</v>
      </c>
      <c r="AE198" s="98">
        <f t="shared" si="549"/>
        <v>0</v>
      </c>
      <c r="AF198" s="98">
        <f t="shared" si="549"/>
        <v>0</v>
      </c>
      <c r="AG198" s="98">
        <f t="shared" si="549"/>
        <v>0</v>
      </c>
      <c r="AH198" s="98">
        <f t="shared" si="549"/>
        <v>0</v>
      </c>
      <c r="AI198" s="98">
        <f t="shared" si="549"/>
        <v>0</v>
      </c>
      <c r="AJ198" s="98">
        <f t="shared" si="549"/>
        <v>0</v>
      </c>
      <c r="AK198" s="98">
        <f t="shared" si="549"/>
        <v>0</v>
      </c>
      <c r="AL198" s="98">
        <f t="shared" si="549"/>
        <v>0</v>
      </c>
      <c r="AM198" s="98">
        <f t="shared" si="549"/>
        <v>0</v>
      </c>
      <c r="AN198" s="98">
        <f t="shared" si="549"/>
        <v>0</v>
      </c>
      <c r="AO198" s="98">
        <f t="shared" si="549"/>
        <v>0</v>
      </c>
      <c r="AP198" s="98">
        <f t="shared" ref="AP198:BU198" si="550">IF(ROW()=(COLUMN()+106), "-",+(COUNTIF(G3_1,$H92)*COUNTIF(G3_1,AP$7))+(COUNTIF(G3_2,$H92)*COUNTIF(G3_2,AP$7))+(COUNTIF(G3_3,$H92)*COUNTIF(G3_3,AP$7))+(COUNTIF(G3_4,$H92)*COUNTIF(G3_4,AP$7))+(COUNTIF(G3_5,$H92)*COUNTIF(G3_5,AP$7))+(COUNTIF(G3_6,$H92)*COUNTIF(G3_6,AP$7))+(COUNTIF(G3_7,$H92)*COUNTIF(G3_7,AP$7))+(COUNTIF(G3_8,$H92)*COUNTIF(G3_8,AP$7))+(COUNTIF(G3_9,$H92)*COUNTIF(G3_9,AP$7))+(COUNTIF(G3_10,$H92)*COUNTIF(G3_10,AP$7))+(COUNTIF(G4_1,$H92)*COUNTIF(G4_1,AP$7))+(COUNTIF(G4_2,$H92)*COUNTIF(G4_2,AP$7))+(COUNTIF(G4_3,$H92)*COUNTIF(G4_3,AP$7))+(COUNTIF(G4_4,$H92)*COUNTIF(G4_4,AP$7))+(COUNTIF(G4_5,$H92)*COUNTIF(G4_5,AP$7))+(COUNTIF(G4_6,$H92)*COUNTIF(G4_6,AP$7))+(COUNTIF(G4_7,$H92)*COUNTIF(G4_7,AP$7))+(COUNTIF(G4_8,$H92)*COUNTIF(G4_8,AP$7))+(COUNTIF(G4_9,$H92)*COUNTIF(G4_9,AP$7))+(COUNTIF(G4_10,$H92)*COUNTIF(G4_10,AP$7))+AP316)</f>
        <v>0</v>
      </c>
      <c r="AQ198" s="98">
        <f t="shared" si="550"/>
        <v>0</v>
      </c>
      <c r="AR198" s="98">
        <f t="shared" si="550"/>
        <v>0</v>
      </c>
      <c r="AS198" s="98">
        <f t="shared" si="550"/>
        <v>0</v>
      </c>
      <c r="AT198" s="98">
        <f t="shared" si="550"/>
        <v>0</v>
      </c>
      <c r="AU198" s="98">
        <f t="shared" si="550"/>
        <v>0</v>
      </c>
      <c r="AV198" s="98">
        <f t="shared" si="550"/>
        <v>0</v>
      </c>
      <c r="AW198" s="98">
        <f t="shared" si="550"/>
        <v>0</v>
      </c>
      <c r="AX198" s="98">
        <f t="shared" si="550"/>
        <v>0</v>
      </c>
      <c r="AY198" s="98">
        <f t="shared" si="550"/>
        <v>0</v>
      </c>
      <c r="AZ198" s="98">
        <f t="shared" si="550"/>
        <v>0</v>
      </c>
      <c r="BA198" s="98">
        <f t="shared" si="550"/>
        <v>0</v>
      </c>
      <c r="BB198" s="98">
        <f t="shared" si="550"/>
        <v>0</v>
      </c>
      <c r="BC198" s="98">
        <f t="shared" si="550"/>
        <v>0</v>
      </c>
      <c r="BD198" s="98">
        <f t="shared" si="550"/>
        <v>0</v>
      </c>
      <c r="BE198" s="98">
        <f t="shared" si="550"/>
        <v>0</v>
      </c>
      <c r="BF198" s="98">
        <f t="shared" si="550"/>
        <v>0</v>
      </c>
      <c r="BG198" s="98">
        <f t="shared" si="550"/>
        <v>0</v>
      </c>
      <c r="BH198" s="98">
        <f t="shared" si="550"/>
        <v>0</v>
      </c>
      <c r="BI198" s="98">
        <f t="shared" si="550"/>
        <v>0</v>
      </c>
      <c r="BJ198" s="98">
        <f t="shared" si="550"/>
        <v>0</v>
      </c>
      <c r="BK198" s="98">
        <f t="shared" si="550"/>
        <v>0</v>
      </c>
      <c r="BL198" s="98">
        <f t="shared" si="550"/>
        <v>0</v>
      </c>
      <c r="BM198" s="98">
        <f t="shared" si="550"/>
        <v>0</v>
      </c>
      <c r="BN198" s="98">
        <f t="shared" si="550"/>
        <v>0</v>
      </c>
      <c r="BO198" s="98">
        <f t="shared" si="550"/>
        <v>0</v>
      </c>
      <c r="BP198" s="98">
        <f t="shared" si="550"/>
        <v>0</v>
      </c>
      <c r="BQ198" s="98">
        <f t="shared" si="550"/>
        <v>0</v>
      </c>
      <c r="BR198" s="98">
        <f t="shared" si="550"/>
        <v>0</v>
      </c>
      <c r="BS198" s="98">
        <f t="shared" si="550"/>
        <v>0</v>
      </c>
      <c r="BT198" s="98">
        <f t="shared" si="550"/>
        <v>0</v>
      </c>
      <c r="BU198" s="98">
        <f t="shared" si="550"/>
        <v>0</v>
      </c>
      <c r="BV198" s="98">
        <f t="shared" ref="BV198:DE198" si="551">IF(ROW()=(COLUMN()+106), "-",+(COUNTIF(G3_1,$H92)*COUNTIF(G3_1,BV$7))+(COUNTIF(G3_2,$H92)*COUNTIF(G3_2,BV$7))+(COUNTIF(G3_3,$H92)*COUNTIF(G3_3,BV$7))+(COUNTIF(G3_4,$H92)*COUNTIF(G3_4,BV$7))+(COUNTIF(G3_5,$H92)*COUNTIF(G3_5,BV$7))+(COUNTIF(G3_6,$H92)*COUNTIF(G3_6,BV$7))+(COUNTIF(G3_7,$H92)*COUNTIF(G3_7,BV$7))+(COUNTIF(G3_8,$H92)*COUNTIF(G3_8,BV$7))+(COUNTIF(G3_9,$H92)*COUNTIF(G3_9,BV$7))+(COUNTIF(G3_10,$H92)*COUNTIF(G3_10,BV$7))+(COUNTIF(G4_1,$H92)*COUNTIF(G4_1,BV$7))+(COUNTIF(G4_2,$H92)*COUNTIF(G4_2,BV$7))+(COUNTIF(G4_3,$H92)*COUNTIF(G4_3,BV$7))+(COUNTIF(G4_4,$H92)*COUNTIF(G4_4,BV$7))+(COUNTIF(G4_5,$H92)*COUNTIF(G4_5,BV$7))+(COUNTIF(G4_6,$H92)*COUNTIF(G4_6,BV$7))+(COUNTIF(G4_7,$H92)*COUNTIF(G4_7,BV$7))+(COUNTIF(G4_8,$H92)*COUNTIF(G4_8,BV$7))+(COUNTIF(G4_9,$H92)*COUNTIF(G4_9,BV$7))+(COUNTIF(G4_10,$H92)*COUNTIF(G4_10,BV$7))+BV316)</f>
        <v>0</v>
      </c>
      <c r="BW198" s="98">
        <f t="shared" si="551"/>
        <v>0</v>
      </c>
      <c r="BX198" s="98">
        <f t="shared" si="551"/>
        <v>0</v>
      </c>
      <c r="BY198" s="98">
        <f t="shared" si="551"/>
        <v>0</v>
      </c>
      <c r="BZ198" s="98">
        <f t="shared" si="551"/>
        <v>0</v>
      </c>
      <c r="CA198" s="98">
        <f t="shared" si="551"/>
        <v>0</v>
      </c>
      <c r="CB198" s="98">
        <f t="shared" si="551"/>
        <v>0</v>
      </c>
      <c r="CC198" s="98">
        <f t="shared" si="551"/>
        <v>0</v>
      </c>
      <c r="CD198" s="98">
        <f t="shared" si="551"/>
        <v>0</v>
      </c>
      <c r="CE198" s="98">
        <f t="shared" si="551"/>
        <v>0</v>
      </c>
      <c r="CF198" s="98">
        <f t="shared" si="551"/>
        <v>0</v>
      </c>
      <c r="CG198" s="98">
        <f t="shared" si="551"/>
        <v>0</v>
      </c>
      <c r="CH198" s="98">
        <f t="shared" si="551"/>
        <v>0</v>
      </c>
      <c r="CI198" s="98">
        <f t="shared" si="551"/>
        <v>0</v>
      </c>
      <c r="CJ198" s="98">
        <f t="shared" si="551"/>
        <v>0</v>
      </c>
      <c r="CK198" s="98">
        <f t="shared" si="551"/>
        <v>0</v>
      </c>
      <c r="CL198" s="98">
        <f t="shared" si="551"/>
        <v>0</v>
      </c>
      <c r="CM198" s="98">
        <f t="shared" si="551"/>
        <v>0</v>
      </c>
      <c r="CN198" s="98" t="str">
        <f t="shared" si="551"/>
        <v>-</v>
      </c>
      <c r="CO198" s="98">
        <f t="shared" si="551"/>
        <v>0</v>
      </c>
      <c r="CP198" s="98">
        <f t="shared" si="551"/>
        <v>0</v>
      </c>
      <c r="CQ198" s="98">
        <f t="shared" si="551"/>
        <v>0</v>
      </c>
      <c r="CR198" s="98">
        <f t="shared" si="551"/>
        <v>0</v>
      </c>
      <c r="CS198" s="98">
        <f t="shared" si="551"/>
        <v>0</v>
      </c>
      <c r="CT198" s="98">
        <f t="shared" si="551"/>
        <v>0</v>
      </c>
      <c r="CU198" s="98">
        <f t="shared" si="551"/>
        <v>0</v>
      </c>
      <c r="CV198" s="98">
        <f t="shared" si="551"/>
        <v>0</v>
      </c>
      <c r="CW198" s="98">
        <f t="shared" si="551"/>
        <v>0</v>
      </c>
      <c r="CX198" s="98">
        <f t="shared" si="551"/>
        <v>0</v>
      </c>
      <c r="CY198" s="98">
        <f t="shared" si="551"/>
        <v>0</v>
      </c>
      <c r="CZ198" s="98">
        <f t="shared" si="551"/>
        <v>0</v>
      </c>
      <c r="DA198" s="98">
        <f t="shared" si="551"/>
        <v>0</v>
      </c>
      <c r="DB198" s="98">
        <f t="shared" si="551"/>
        <v>0</v>
      </c>
      <c r="DC198" s="98">
        <f t="shared" si="551"/>
        <v>0</v>
      </c>
      <c r="DD198" s="98">
        <f t="shared" si="551"/>
        <v>0</v>
      </c>
      <c r="DE198" s="98">
        <f t="shared" si="551"/>
        <v>0</v>
      </c>
    </row>
    <row r="199" spans="8:109" ht="15.75">
      <c r="H199" s="64">
        <f>Registration!B94</f>
        <v>84</v>
      </c>
      <c r="I199" s="1" t="str">
        <f>Registration!C94</f>
        <v>player 84</v>
      </c>
      <c r="J199" s="98">
        <f t="shared" ref="J199:AO199" si="552">IF(ROW()=(COLUMN()+106), "-",+(COUNTIF(G3_1,$H93)*COUNTIF(G3_1,J$7))+(COUNTIF(G3_2,$H93)*COUNTIF(G3_2,J$7))+(COUNTIF(G3_3,$H93)*COUNTIF(G3_3,J$7))+(COUNTIF(G3_4,$H93)*COUNTIF(G3_4,J$7))+(COUNTIF(G3_5,$H93)*COUNTIF(G3_5,J$7))+(COUNTIF(G3_6,$H93)*COUNTIF(G3_6,J$7))+(COUNTIF(G3_7,$H93)*COUNTIF(G3_7,J$7))+(COUNTIF(G3_8,$H93)*COUNTIF(G3_8,J$7))+(COUNTIF(G3_9,$H93)*COUNTIF(G3_9,J$7))+(COUNTIF(G3_10,$H93)*COUNTIF(G3_10,J$7))+(COUNTIF(G4_1,$H93)*COUNTIF(G4_1,J$7))+(COUNTIF(G4_2,$H93)*COUNTIF(G4_2,J$7))+(COUNTIF(G4_3,$H93)*COUNTIF(G4_3,J$7))+(COUNTIF(G4_4,$H93)*COUNTIF(G4_4,J$7))+(COUNTIF(G4_5,$H93)*COUNTIF(G4_5,J$7))+(COUNTIF(G4_6,$H93)*COUNTIF(G4_6,J$7))+(COUNTIF(G4_7,$H93)*COUNTIF(G4_7,J$7))+(COUNTIF(G4_8,$H93)*COUNTIF(G4_8,J$7))+(COUNTIF(G4_9,$H93)*COUNTIF(G4_9,J$7))+(COUNTIF(G4_10,$H93)*COUNTIF(G4_10,J$7))+J317)</f>
        <v>0</v>
      </c>
      <c r="K199" s="98">
        <f t="shared" si="552"/>
        <v>0</v>
      </c>
      <c r="L199" s="98">
        <f t="shared" si="552"/>
        <v>0</v>
      </c>
      <c r="M199" s="98">
        <f t="shared" si="552"/>
        <v>0</v>
      </c>
      <c r="N199" s="98">
        <f t="shared" si="552"/>
        <v>0</v>
      </c>
      <c r="O199" s="98">
        <f t="shared" si="552"/>
        <v>0</v>
      </c>
      <c r="P199" s="98">
        <f t="shared" si="552"/>
        <v>0</v>
      </c>
      <c r="Q199" s="98">
        <f t="shared" si="552"/>
        <v>0</v>
      </c>
      <c r="R199" s="98">
        <f t="shared" si="552"/>
        <v>0</v>
      </c>
      <c r="S199" s="98">
        <f t="shared" si="552"/>
        <v>0</v>
      </c>
      <c r="T199" s="98">
        <f t="shared" si="552"/>
        <v>0</v>
      </c>
      <c r="U199" s="98">
        <f t="shared" si="552"/>
        <v>0</v>
      </c>
      <c r="V199" s="98">
        <f t="shared" si="552"/>
        <v>0</v>
      </c>
      <c r="W199" s="98">
        <f t="shared" si="552"/>
        <v>0</v>
      </c>
      <c r="X199" s="98">
        <f t="shared" si="552"/>
        <v>0</v>
      </c>
      <c r="Y199" s="98">
        <f t="shared" si="552"/>
        <v>0</v>
      </c>
      <c r="Z199" s="98">
        <f t="shared" si="552"/>
        <v>0</v>
      </c>
      <c r="AA199" s="98">
        <f t="shared" si="552"/>
        <v>0</v>
      </c>
      <c r="AB199" s="98">
        <f t="shared" si="552"/>
        <v>0</v>
      </c>
      <c r="AC199" s="98">
        <f t="shared" si="552"/>
        <v>0</v>
      </c>
      <c r="AD199" s="98">
        <f t="shared" si="552"/>
        <v>0</v>
      </c>
      <c r="AE199" s="98">
        <f t="shared" si="552"/>
        <v>0</v>
      </c>
      <c r="AF199" s="98">
        <f t="shared" si="552"/>
        <v>0</v>
      </c>
      <c r="AG199" s="98">
        <f t="shared" si="552"/>
        <v>0</v>
      </c>
      <c r="AH199" s="98">
        <f t="shared" si="552"/>
        <v>0</v>
      </c>
      <c r="AI199" s="98">
        <f t="shared" si="552"/>
        <v>0</v>
      </c>
      <c r="AJ199" s="98">
        <f t="shared" si="552"/>
        <v>0</v>
      </c>
      <c r="AK199" s="98">
        <f t="shared" si="552"/>
        <v>0</v>
      </c>
      <c r="AL199" s="98">
        <f t="shared" si="552"/>
        <v>0</v>
      </c>
      <c r="AM199" s="98">
        <f t="shared" si="552"/>
        <v>0</v>
      </c>
      <c r="AN199" s="98">
        <f t="shared" si="552"/>
        <v>0</v>
      </c>
      <c r="AO199" s="98">
        <f t="shared" si="552"/>
        <v>0</v>
      </c>
      <c r="AP199" s="98">
        <f t="shared" ref="AP199:BU199" si="553">IF(ROW()=(COLUMN()+106), "-",+(COUNTIF(G3_1,$H93)*COUNTIF(G3_1,AP$7))+(COUNTIF(G3_2,$H93)*COUNTIF(G3_2,AP$7))+(COUNTIF(G3_3,$H93)*COUNTIF(G3_3,AP$7))+(COUNTIF(G3_4,$H93)*COUNTIF(G3_4,AP$7))+(COUNTIF(G3_5,$H93)*COUNTIF(G3_5,AP$7))+(COUNTIF(G3_6,$H93)*COUNTIF(G3_6,AP$7))+(COUNTIF(G3_7,$H93)*COUNTIF(G3_7,AP$7))+(COUNTIF(G3_8,$H93)*COUNTIF(G3_8,AP$7))+(COUNTIF(G3_9,$H93)*COUNTIF(G3_9,AP$7))+(COUNTIF(G3_10,$H93)*COUNTIF(G3_10,AP$7))+(COUNTIF(G4_1,$H93)*COUNTIF(G4_1,AP$7))+(COUNTIF(G4_2,$H93)*COUNTIF(G4_2,AP$7))+(COUNTIF(G4_3,$H93)*COUNTIF(G4_3,AP$7))+(COUNTIF(G4_4,$H93)*COUNTIF(G4_4,AP$7))+(COUNTIF(G4_5,$H93)*COUNTIF(G4_5,AP$7))+(COUNTIF(G4_6,$H93)*COUNTIF(G4_6,AP$7))+(COUNTIF(G4_7,$H93)*COUNTIF(G4_7,AP$7))+(COUNTIF(G4_8,$H93)*COUNTIF(G4_8,AP$7))+(COUNTIF(G4_9,$H93)*COUNTIF(G4_9,AP$7))+(COUNTIF(G4_10,$H93)*COUNTIF(G4_10,AP$7))+AP317)</f>
        <v>0</v>
      </c>
      <c r="AQ199" s="98">
        <f t="shared" si="553"/>
        <v>0</v>
      </c>
      <c r="AR199" s="98">
        <f t="shared" si="553"/>
        <v>0</v>
      </c>
      <c r="AS199" s="98">
        <f t="shared" si="553"/>
        <v>0</v>
      </c>
      <c r="AT199" s="98">
        <f t="shared" si="553"/>
        <v>0</v>
      </c>
      <c r="AU199" s="98">
        <f t="shared" si="553"/>
        <v>0</v>
      </c>
      <c r="AV199" s="98">
        <f t="shared" si="553"/>
        <v>0</v>
      </c>
      <c r="AW199" s="98">
        <f t="shared" si="553"/>
        <v>0</v>
      </c>
      <c r="AX199" s="98">
        <f t="shared" si="553"/>
        <v>0</v>
      </c>
      <c r="AY199" s="98">
        <f t="shared" si="553"/>
        <v>0</v>
      </c>
      <c r="AZ199" s="98">
        <f t="shared" si="553"/>
        <v>0</v>
      </c>
      <c r="BA199" s="98">
        <f t="shared" si="553"/>
        <v>0</v>
      </c>
      <c r="BB199" s="98">
        <f t="shared" si="553"/>
        <v>0</v>
      </c>
      <c r="BC199" s="98">
        <f t="shared" si="553"/>
        <v>0</v>
      </c>
      <c r="BD199" s="98">
        <f t="shared" si="553"/>
        <v>0</v>
      </c>
      <c r="BE199" s="98">
        <f t="shared" si="553"/>
        <v>0</v>
      </c>
      <c r="BF199" s="98">
        <f t="shared" si="553"/>
        <v>0</v>
      </c>
      <c r="BG199" s="98">
        <f t="shared" si="553"/>
        <v>0</v>
      </c>
      <c r="BH199" s="98">
        <f t="shared" si="553"/>
        <v>0</v>
      </c>
      <c r="BI199" s="98">
        <f t="shared" si="553"/>
        <v>0</v>
      </c>
      <c r="BJ199" s="98">
        <f t="shared" si="553"/>
        <v>0</v>
      </c>
      <c r="BK199" s="98">
        <f t="shared" si="553"/>
        <v>0</v>
      </c>
      <c r="BL199" s="98">
        <f t="shared" si="553"/>
        <v>0</v>
      </c>
      <c r="BM199" s="98">
        <f t="shared" si="553"/>
        <v>0</v>
      </c>
      <c r="BN199" s="98">
        <f t="shared" si="553"/>
        <v>0</v>
      </c>
      <c r="BO199" s="98">
        <f t="shared" si="553"/>
        <v>0</v>
      </c>
      <c r="BP199" s="98">
        <f t="shared" si="553"/>
        <v>0</v>
      </c>
      <c r="BQ199" s="98">
        <f t="shared" si="553"/>
        <v>0</v>
      </c>
      <c r="BR199" s="98">
        <f t="shared" si="553"/>
        <v>0</v>
      </c>
      <c r="BS199" s="98">
        <f t="shared" si="553"/>
        <v>0</v>
      </c>
      <c r="BT199" s="98">
        <f t="shared" si="553"/>
        <v>0</v>
      </c>
      <c r="BU199" s="98">
        <f t="shared" si="553"/>
        <v>0</v>
      </c>
      <c r="BV199" s="98">
        <f t="shared" ref="BV199:DE199" si="554">IF(ROW()=(COLUMN()+106), "-",+(COUNTIF(G3_1,$H93)*COUNTIF(G3_1,BV$7))+(COUNTIF(G3_2,$H93)*COUNTIF(G3_2,BV$7))+(COUNTIF(G3_3,$H93)*COUNTIF(G3_3,BV$7))+(COUNTIF(G3_4,$H93)*COUNTIF(G3_4,BV$7))+(COUNTIF(G3_5,$H93)*COUNTIF(G3_5,BV$7))+(COUNTIF(G3_6,$H93)*COUNTIF(G3_6,BV$7))+(COUNTIF(G3_7,$H93)*COUNTIF(G3_7,BV$7))+(COUNTIF(G3_8,$H93)*COUNTIF(G3_8,BV$7))+(COUNTIF(G3_9,$H93)*COUNTIF(G3_9,BV$7))+(COUNTIF(G3_10,$H93)*COUNTIF(G3_10,BV$7))+(COUNTIF(G4_1,$H93)*COUNTIF(G4_1,BV$7))+(COUNTIF(G4_2,$H93)*COUNTIF(G4_2,BV$7))+(COUNTIF(G4_3,$H93)*COUNTIF(G4_3,BV$7))+(COUNTIF(G4_4,$H93)*COUNTIF(G4_4,BV$7))+(COUNTIF(G4_5,$H93)*COUNTIF(G4_5,BV$7))+(COUNTIF(G4_6,$H93)*COUNTIF(G4_6,BV$7))+(COUNTIF(G4_7,$H93)*COUNTIF(G4_7,BV$7))+(COUNTIF(G4_8,$H93)*COUNTIF(G4_8,BV$7))+(COUNTIF(G4_9,$H93)*COUNTIF(G4_9,BV$7))+(COUNTIF(G4_10,$H93)*COUNTIF(G4_10,BV$7))+BV317)</f>
        <v>0</v>
      </c>
      <c r="BW199" s="98">
        <f t="shared" si="554"/>
        <v>0</v>
      </c>
      <c r="BX199" s="98">
        <f t="shared" si="554"/>
        <v>0</v>
      </c>
      <c r="BY199" s="98">
        <f t="shared" si="554"/>
        <v>0</v>
      </c>
      <c r="BZ199" s="98">
        <f t="shared" si="554"/>
        <v>0</v>
      </c>
      <c r="CA199" s="98">
        <f t="shared" si="554"/>
        <v>0</v>
      </c>
      <c r="CB199" s="98">
        <f t="shared" si="554"/>
        <v>0</v>
      </c>
      <c r="CC199" s="98">
        <f t="shared" si="554"/>
        <v>0</v>
      </c>
      <c r="CD199" s="98">
        <f t="shared" si="554"/>
        <v>0</v>
      </c>
      <c r="CE199" s="98">
        <f t="shared" si="554"/>
        <v>0</v>
      </c>
      <c r="CF199" s="98">
        <f t="shared" si="554"/>
        <v>0</v>
      </c>
      <c r="CG199" s="98">
        <f t="shared" si="554"/>
        <v>0</v>
      </c>
      <c r="CH199" s="98">
        <f t="shared" si="554"/>
        <v>0</v>
      </c>
      <c r="CI199" s="98">
        <f t="shared" si="554"/>
        <v>0</v>
      </c>
      <c r="CJ199" s="98">
        <f t="shared" si="554"/>
        <v>0</v>
      </c>
      <c r="CK199" s="98">
        <f t="shared" si="554"/>
        <v>0</v>
      </c>
      <c r="CL199" s="98">
        <f t="shared" si="554"/>
        <v>0</v>
      </c>
      <c r="CM199" s="98">
        <f t="shared" si="554"/>
        <v>0</v>
      </c>
      <c r="CN199" s="98">
        <f t="shared" si="554"/>
        <v>0</v>
      </c>
      <c r="CO199" s="98" t="str">
        <f t="shared" si="554"/>
        <v>-</v>
      </c>
      <c r="CP199" s="98">
        <f t="shared" si="554"/>
        <v>0</v>
      </c>
      <c r="CQ199" s="98">
        <f t="shared" si="554"/>
        <v>0</v>
      </c>
      <c r="CR199" s="98">
        <f t="shared" si="554"/>
        <v>0</v>
      </c>
      <c r="CS199" s="98">
        <f t="shared" si="554"/>
        <v>0</v>
      </c>
      <c r="CT199" s="98">
        <f t="shared" si="554"/>
        <v>0</v>
      </c>
      <c r="CU199" s="98">
        <f t="shared" si="554"/>
        <v>0</v>
      </c>
      <c r="CV199" s="98">
        <f t="shared" si="554"/>
        <v>0</v>
      </c>
      <c r="CW199" s="98">
        <f t="shared" si="554"/>
        <v>0</v>
      </c>
      <c r="CX199" s="98">
        <f t="shared" si="554"/>
        <v>0</v>
      </c>
      <c r="CY199" s="98">
        <f t="shared" si="554"/>
        <v>0</v>
      </c>
      <c r="CZ199" s="98">
        <f t="shared" si="554"/>
        <v>0</v>
      </c>
      <c r="DA199" s="98">
        <f t="shared" si="554"/>
        <v>0</v>
      </c>
      <c r="DB199" s="98">
        <f t="shared" si="554"/>
        <v>0</v>
      </c>
      <c r="DC199" s="98">
        <f t="shared" si="554"/>
        <v>0</v>
      </c>
      <c r="DD199" s="98">
        <f t="shared" si="554"/>
        <v>0</v>
      </c>
      <c r="DE199" s="98">
        <f t="shared" si="554"/>
        <v>0</v>
      </c>
    </row>
    <row r="200" spans="8:109" ht="15.75">
      <c r="H200" s="64">
        <f>Registration!B95</f>
        <v>85</v>
      </c>
      <c r="I200" s="1" t="str">
        <f>Registration!C95</f>
        <v>player 85</v>
      </c>
      <c r="J200" s="98">
        <f t="shared" ref="J200:AO200" si="555">IF(ROW()=(COLUMN()+106), "-",+(COUNTIF(G3_1,$H94)*COUNTIF(G3_1,J$7))+(COUNTIF(G3_2,$H94)*COUNTIF(G3_2,J$7))+(COUNTIF(G3_3,$H94)*COUNTIF(G3_3,J$7))+(COUNTIF(G3_4,$H94)*COUNTIF(G3_4,J$7))+(COUNTIF(G3_5,$H94)*COUNTIF(G3_5,J$7))+(COUNTIF(G3_6,$H94)*COUNTIF(G3_6,J$7))+(COUNTIF(G3_7,$H94)*COUNTIF(G3_7,J$7))+(COUNTIF(G3_8,$H94)*COUNTIF(G3_8,J$7))+(COUNTIF(G3_9,$H94)*COUNTIF(G3_9,J$7))+(COUNTIF(G3_10,$H94)*COUNTIF(G3_10,J$7))+(COUNTIF(G4_1,$H94)*COUNTIF(G4_1,J$7))+(COUNTIF(G4_2,$H94)*COUNTIF(G4_2,J$7))+(COUNTIF(G4_3,$H94)*COUNTIF(G4_3,J$7))+(COUNTIF(G4_4,$H94)*COUNTIF(G4_4,J$7))+(COUNTIF(G4_5,$H94)*COUNTIF(G4_5,J$7))+(COUNTIF(G4_6,$H94)*COUNTIF(G4_6,J$7))+(COUNTIF(G4_7,$H94)*COUNTIF(G4_7,J$7))+(COUNTIF(G4_8,$H94)*COUNTIF(G4_8,J$7))+(COUNTIF(G4_9,$H94)*COUNTIF(G4_9,J$7))+(COUNTIF(G4_10,$H94)*COUNTIF(G4_10,J$7))+J318)</f>
        <v>0</v>
      </c>
      <c r="K200" s="98">
        <f t="shared" si="555"/>
        <v>0</v>
      </c>
      <c r="L200" s="98">
        <f t="shared" si="555"/>
        <v>0</v>
      </c>
      <c r="M200" s="98">
        <f t="shared" si="555"/>
        <v>0</v>
      </c>
      <c r="N200" s="98">
        <f t="shared" si="555"/>
        <v>0</v>
      </c>
      <c r="O200" s="98">
        <f t="shared" si="555"/>
        <v>0</v>
      </c>
      <c r="P200" s="98">
        <f t="shared" si="555"/>
        <v>0</v>
      </c>
      <c r="Q200" s="98">
        <f t="shared" si="555"/>
        <v>0</v>
      </c>
      <c r="R200" s="98">
        <f t="shared" si="555"/>
        <v>0</v>
      </c>
      <c r="S200" s="98">
        <f t="shared" si="555"/>
        <v>0</v>
      </c>
      <c r="T200" s="98">
        <f t="shared" si="555"/>
        <v>0</v>
      </c>
      <c r="U200" s="98">
        <f t="shared" si="555"/>
        <v>0</v>
      </c>
      <c r="V200" s="98">
        <f t="shared" si="555"/>
        <v>0</v>
      </c>
      <c r="W200" s="98">
        <f t="shared" si="555"/>
        <v>0</v>
      </c>
      <c r="X200" s="98">
        <f t="shared" si="555"/>
        <v>0</v>
      </c>
      <c r="Y200" s="98">
        <f t="shared" si="555"/>
        <v>0</v>
      </c>
      <c r="Z200" s="98">
        <f t="shared" si="555"/>
        <v>0</v>
      </c>
      <c r="AA200" s="98">
        <f t="shared" si="555"/>
        <v>0</v>
      </c>
      <c r="AB200" s="98">
        <f t="shared" si="555"/>
        <v>0</v>
      </c>
      <c r="AC200" s="98">
        <f t="shared" si="555"/>
        <v>0</v>
      </c>
      <c r="AD200" s="98">
        <f t="shared" si="555"/>
        <v>0</v>
      </c>
      <c r="AE200" s="98">
        <f t="shared" si="555"/>
        <v>0</v>
      </c>
      <c r="AF200" s="98">
        <f t="shared" si="555"/>
        <v>0</v>
      </c>
      <c r="AG200" s="98">
        <f t="shared" si="555"/>
        <v>0</v>
      </c>
      <c r="AH200" s="98">
        <f t="shared" si="555"/>
        <v>0</v>
      </c>
      <c r="AI200" s="98">
        <f t="shared" si="555"/>
        <v>0</v>
      </c>
      <c r="AJ200" s="98">
        <f t="shared" si="555"/>
        <v>0</v>
      </c>
      <c r="AK200" s="98">
        <f t="shared" si="555"/>
        <v>0</v>
      </c>
      <c r="AL200" s="98">
        <f t="shared" si="555"/>
        <v>0</v>
      </c>
      <c r="AM200" s="98">
        <f t="shared" si="555"/>
        <v>0</v>
      </c>
      <c r="AN200" s="98">
        <f t="shared" si="555"/>
        <v>0</v>
      </c>
      <c r="AO200" s="98">
        <f t="shared" si="555"/>
        <v>0</v>
      </c>
      <c r="AP200" s="98">
        <f t="shared" ref="AP200:BU200" si="556">IF(ROW()=(COLUMN()+106), "-",+(COUNTIF(G3_1,$H94)*COUNTIF(G3_1,AP$7))+(COUNTIF(G3_2,$H94)*COUNTIF(G3_2,AP$7))+(COUNTIF(G3_3,$H94)*COUNTIF(G3_3,AP$7))+(COUNTIF(G3_4,$H94)*COUNTIF(G3_4,AP$7))+(COUNTIF(G3_5,$H94)*COUNTIF(G3_5,AP$7))+(COUNTIF(G3_6,$H94)*COUNTIF(G3_6,AP$7))+(COUNTIF(G3_7,$H94)*COUNTIF(G3_7,AP$7))+(COUNTIF(G3_8,$H94)*COUNTIF(G3_8,AP$7))+(COUNTIF(G3_9,$H94)*COUNTIF(G3_9,AP$7))+(COUNTIF(G3_10,$H94)*COUNTIF(G3_10,AP$7))+(COUNTIF(G4_1,$H94)*COUNTIF(G4_1,AP$7))+(COUNTIF(G4_2,$H94)*COUNTIF(G4_2,AP$7))+(COUNTIF(G4_3,$H94)*COUNTIF(G4_3,AP$7))+(COUNTIF(G4_4,$H94)*COUNTIF(G4_4,AP$7))+(COUNTIF(G4_5,$H94)*COUNTIF(G4_5,AP$7))+(COUNTIF(G4_6,$H94)*COUNTIF(G4_6,AP$7))+(COUNTIF(G4_7,$H94)*COUNTIF(G4_7,AP$7))+(COUNTIF(G4_8,$H94)*COUNTIF(G4_8,AP$7))+(COUNTIF(G4_9,$H94)*COUNTIF(G4_9,AP$7))+(COUNTIF(G4_10,$H94)*COUNTIF(G4_10,AP$7))+AP318)</f>
        <v>0</v>
      </c>
      <c r="AQ200" s="98">
        <f t="shared" si="556"/>
        <v>0</v>
      </c>
      <c r="AR200" s="98">
        <f t="shared" si="556"/>
        <v>0</v>
      </c>
      <c r="AS200" s="98">
        <f t="shared" si="556"/>
        <v>0</v>
      </c>
      <c r="AT200" s="98">
        <f t="shared" si="556"/>
        <v>0</v>
      </c>
      <c r="AU200" s="98">
        <f t="shared" si="556"/>
        <v>0</v>
      </c>
      <c r="AV200" s="98">
        <f t="shared" si="556"/>
        <v>0</v>
      </c>
      <c r="AW200" s="98">
        <f t="shared" si="556"/>
        <v>0</v>
      </c>
      <c r="AX200" s="98">
        <f t="shared" si="556"/>
        <v>0</v>
      </c>
      <c r="AY200" s="98">
        <f t="shared" si="556"/>
        <v>0</v>
      </c>
      <c r="AZ200" s="98">
        <f t="shared" si="556"/>
        <v>0</v>
      </c>
      <c r="BA200" s="98">
        <f t="shared" si="556"/>
        <v>0</v>
      </c>
      <c r="BB200" s="98">
        <f t="shared" si="556"/>
        <v>0</v>
      </c>
      <c r="BC200" s="98">
        <f t="shared" si="556"/>
        <v>0</v>
      </c>
      <c r="BD200" s="98">
        <f t="shared" si="556"/>
        <v>0</v>
      </c>
      <c r="BE200" s="98">
        <f t="shared" si="556"/>
        <v>0</v>
      </c>
      <c r="BF200" s="98">
        <f t="shared" si="556"/>
        <v>0</v>
      </c>
      <c r="BG200" s="98">
        <f t="shared" si="556"/>
        <v>0</v>
      </c>
      <c r="BH200" s="98">
        <f t="shared" si="556"/>
        <v>0</v>
      </c>
      <c r="BI200" s="98">
        <f t="shared" si="556"/>
        <v>0</v>
      </c>
      <c r="BJ200" s="98">
        <f t="shared" si="556"/>
        <v>0</v>
      </c>
      <c r="BK200" s="98">
        <f t="shared" si="556"/>
        <v>0</v>
      </c>
      <c r="BL200" s="98">
        <f t="shared" si="556"/>
        <v>0</v>
      </c>
      <c r="BM200" s="98">
        <f t="shared" si="556"/>
        <v>0</v>
      </c>
      <c r="BN200" s="98">
        <f t="shared" si="556"/>
        <v>0</v>
      </c>
      <c r="BO200" s="98">
        <f t="shared" si="556"/>
        <v>0</v>
      </c>
      <c r="BP200" s="98">
        <f t="shared" si="556"/>
        <v>0</v>
      </c>
      <c r="BQ200" s="98">
        <f t="shared" si="556"/>
        <v>0</v>
      </c>
      <c r="BR200" s="98">
        <f t="shared" si="556"/>
        <v>0</v>
      </c>
      <c r="BS200" s="98">
        <f t="shared" si="556"/>
        <v>0</v>
      </c>
      <c r="BT200" s="98">
        <f t="shared" si="556"/>
        <v>0</v>
      </c>
      <c r="BU200" s="98">
        <f t="shared" si="556"/>
        <v>0</v>
      </c>
      <c r="BV200" s="98">
        <f t="shared" ref="BV200:DE200" si="557">IF(ROW()=(COLUMN()+106), "-",+(COUNTIF(G3_1,$H94)*COUNTIF(G3_1,BV$7))+(COUNTIF(G3_2,$H94)*COUNTIF(G3_2,BV$7))+(COUNTIF(G3_3,$H94)*COUNTIF(G3_3,BV$7))+(COUNTIF(G3_4,$H94)*COUNTIF(G3_4,BV$7))+(COUNTIF(G3_5,$H94)*COUNTIF(G3_5,BV$7))+(COUNTIF(G3_6,$H94)*COUNTIF(G3_6,BV$7))+(COUNTIF(G3_7,$H94)*COUNTIF(G3_7,BV$7))+(COUNTIF(G3_8,$H94)*COUNTIF(G3_8,BV$7))+(COUNTIF(G3_9,$H94)*COUNTIF(G3_9,BV$7))+(COUNTIF(G3_10,$H94)*COUNTIF(G3_10,BV$7))+(COUNTIF(G4_1,$H94)*COUNTIF(G4_1,BV$7))+(COUNTIF(G4_2,$H94)*COUNTIF(G4_2,BV$7))+(COUNTIF(G4_3,$H94)*COUNTIF(G4_3,BV$7))+(COUNTIF(G4_4,$H94)*COUNTIF(G4_4,BV$7))+(COUNTIF(G4_5,$H94)*COUNTIF(G4_5,BV$7))+(COUNTIF(G4_6,$H94)*COUNTIF(G4_6,BV$7))+(COUNTIF(G4_7,$H94)*COUNTIF(G4_7,BV$7))+(COUNTIF(G4_8,$H94)*COUNTIF(G4_8,BV$7))+(COUNTIF(G4_9,$H94)*COUNTIF(G4_9,BV$7))+(COUNTIF(G4_10,$H94)*COUNTIF(G4_10,BV$7))+BV318)</f>
        <v>0</v>
      </c>
      <c r="BW200" s="98">
        <f t="shared" si="557"/>
        <v>0</v>
      </c>
      <c r="BX200" s="98">
        <f t="shared" si="557"/>
        <v>0</v>
      </c>
      <c r="BY200" s="98">
        <f t="shared" si="557"/>
        <v>0</v>
      </c>
      <c r="BZ200" s="98">
        <f t="shared" si="557"/>
        <v>0</v>
      </c>
      <c r="CA200" s="98">
        <f t="shared" si="557"/>
        <v>0</v>
      </c>
      <c r="CB200" s="98">
        <f t="shared" si="557"/>
        <v>0</v>
      </c>
      <c r="CC200" s="98">
        <f t="shared" si="557"/>
        <v>0</v>
      </c>
      <c r="CD200" s="98">
        <f t="shared" si="557"/>
        <v>0</v>
      </c>
      <c r="CE200" s="98">
        <f t="shared" si="557"/>
        <v>0</v>
      </c>
      <c r="CF200" s="98">
        <f t="shared" si="557"/>
        <v>0</v>
      </c>
      <c r="CG200" s="98">
        <f t="shared" si="557"/>
        <v>0</v>
      </c>
      <c r="CH200" s="98">
        <f t="shared" si="557"/>
        <v>0</v>
      </c>
      <c r="CI200" s="98">
        <f t="shared" si="557"/>
        <v>0</v>
      </c>
      <c r="CJ200" s="98">
        <f t="shared" si="557"/>
        <v>0</v>
      </c>
      <c r="CK200" s="98">
        <f t="shared" si="557"/>
        <v>0</v>
      </c>
      <c r="CL200" s="98">
        <f t="shared" si="557"/>
        <v>0</v>
      </c>
      <c r="CM200" s="98">
        <f t="shared" si="557"/>
        <v>0</v>
      </c>
      <c r="CN200" s="98">
        <f t="shared" si="557"/>
        <v>0</v>
      </c>
      <c r="CO200" s="98">
        <f t="shared" si="557"/>
        <v>0</v>
      </c>
      <c r="CP200" s="98" t="str">
        <f t="shared" si="557"/>
        <v>-</v>
      </c>
      <c r="CQ200" s="98">
        <f t="shared" si="557"/>
        <v>0</v>
      </c>
      <c r="CR200" s="98">
        <f t="shared" si="557"/>
        <v>0</v>
      </c>
      <c r="CS200" s="98">
        <f t="shared" si="557"/>
        <v>0</v>
      </c>
      <c r="CT200" s="98">
        <f t="shared" si="557"/>
        <v>0</v>
      </c>
      <c r="CU200" s="98">
        <f t="shared" si="557"/>
        <v>0</v>
      </c>
      <c r="CV200" s="98">
        <f t="shared" si="557"/>
        <v>0</v>
      </c>
      <c r="CW200" s="98">
        <f t="shared" si="557"/>
        <v>0</v>
      </c>
      <c r="CX200" s="98">
        <f t="shared" si="557"/>
        <v>0</v>
      </c>
      <c r="CY200" s="98">
        <f t="shared" si="557"/>
        <v>0</v>
      </c>
      <c r="CZ200" s="98">
        <f t="shared" si="557"/>
        <v>0</v>
      </c>
      <c r="DA200" s="98">
        <f t="shared" si="557"/>
        <v>0</v>
      </c>
      <c r="DB200" s="98">
        <f t="shared" si="557"/>
        <v>0</v>
      </c>
      <c r="DC200" s="98">
        <f t="shared" si="557"/>
        <v>0</v>
      </c>
      <c r="DD200" s="98">
        <f t="shared" si="557"/>
        <v>0</v>
      </c>
      <c r="DE200" s="98">
        <f t="shared" si="557"/>
        <v>0</v>
      </c>
    </row>
    <row r="201" spans="8:109" ht="15.75">
      <c r="H201" s="64">
        <f>Registration!B96</f>
        <v>86</v>
      </c>
      <c r="I201" s="1" t="str">
        <f>Registration!C96</f>
        <v>player 86</v>
      </c>
      <c r="J201" s="98">
        <f t="shared" ref="J201:AO201" si="558">IF(ROW()=(COLUMN()+106), "-",+(COUNTIF(G3_1,$H95)*COUNTIF(G3_1,J$7))+(COUNTIF(G3_2,$H95)*COUNTIF(G3_2,J$7))+(COUNTIF(G3_3,$H95)*COUNTIF(G3_3,J$7))+(COUNTIF(G3_4,$H95)*COUNTIF(G3_4,J$7))+(COUNTIF(G3_5,$H95)*COUNTIF(G3_5,J$7))+(COUNTIF(G3_6,$H95)*COUNTIF(G3_6,J$7))+(COUNTIF(G3_7,$H95)*COUNTIF(G3_7,J$7))+(COUNTIF(G3_8,$H95)*COUNTIF(G3_8,J$7))+(COUNTIF(G3_9,$H95)*COUNTIF(G3_9,J$7))+(COUNTIF(G3_10,$H95)*COUNTIF(G3_10,J$7))+(COUNTIF(G4_1,$H95)*COUNTIF(G4_1,J$7))+(COUNTIF(G4_2,$H95)*COUNTIF(G4_2,J$7))+(COUNTIF(G4_3,$H95)*COUNTIF(G4_3,J$7))+(COUNTIF(G4_4,$H95)*COUNTIF(G4_4,J$7))+(COUNTIF(G4_5,$H95)*COUNTIF(G4_5,J$7))+(COUNTIF(G4_6,$H95)*COUNTIF(G4_6,J$7))+(COUNTIF(G4_7,$H95)*COUNTIF(G4_7,J$7))+(COUNTIF(G4_8,$H95)*COUNTIF(G4_8,J$7))+(COUNTIF(G4_9,$H95)*COUNTIF(G4_9,J$7))+(COUNTIF(G4_10,$H95)*COUNTIF(G4_10,J$7))+J319)</f>
        <v>0</v>
      </c>
      <c r="K201" s="98">
        <f t="shared" si="558"/>
        <v>0</v>
      </c>
      <c r="L201" s="98">
        <f t="shared" si="558"/>
        <v>0</v>
      </c>
      <c r="M201" s="98">
        <f t="shared" si="558"/>
        <v>0</v>
      </c>
      <c r="N201" s="98">
        <f t="shared" si="558"/>
        <v>0</v>
      </c>
      <c r="O201" s="98">
        <f t="shared" si="558"/>
        <v>0</v>
      </c>
      <c r="P201" s="98">
        <f t="shared" si="558"/>
        <v>0</v>
      </c>
      <c r="Q201" s="98">
        <f t="shared" si="558"/>
        <v>0</v>
      </c>
      <c r="R201" s="98">
        <f t="shared" si="558"/>
        <v>0</v>
      </c>
      <c r="S201" s="98">
        <f t="shared" si="558"/>
        <v>0</v>
      </c>
      <c r="T201" s="98">
        <f t="shared" si="558"/>
        <v>0</v>
      </c>
      <c r="U201" s="98">
        <f t="shared" si="558"/>
        <v>0</v>
      </c>
      <c r="V201" s="98">
        <f t="shared" si="558"/>
        <v>0</v>
      </c>
      <c r="W201" s="98">
        <f t="shared" si="558"/>
        <v>0</v>
      </c>
      <c r="X201" s="98">
        <f t="shared" si="558"/>
        <v>0</v>
      </c>
      <c r="Y201" s="98">
        <f t="shared" si="558"/>
        <v>0</v>
      </c>
      <c r="Z201" s="98">
        <f t="shared" si="558"/>
        <v>0</v>
      </c>
      <c r="AA201" s="98">
        <f t="shared" si="558"/>
        <v>0</v>
      </c>
      <c r="AB201" s="98">
        <f t="shared" si="558"/>
        <v>0</v>
      </c>
      <c r="AC201" s="98">
        <f t="shared" si="558"/>
        <v>0</v>
      </c>
      <c r="AD201" s="98">
        <f t="shared" si="558"/>
        <v>0</v>
      </c>
      <c r="AE201" s="98">
        <f t="shared" si="558"/>
        <v>0</v>
      </c>
      <c r="AF201" s="98">
        <f t="shared" si="558"/>
        <v>0</v>
      </c>
      <c r="AG201" s="98">
        <f t="shared" si="558"/>
        <v>0</v>
      </c>
      <c r="AH201" s="98">
        <f t="shared" si="558"/>
        <v>0</v>
      </c>
      <c r="AI201" s="98">
        <f t="shared" si="558"/>
        <v>0</v>
      </c>
      <c r="AJ201" s="98">
        <f t="shared" si="558"/>
        <v>0</v>
      </c>
      <c r="AK201" s="98">
        <f t="shared" si="558"/>
        <v>0</v>
      </c>
      <c r="AL201" s="98">
        <f t="shared" si="558"/>
        <v>0</v>
      </c>
      <c r="AM201" s="98">
        <f t="shared" si="558"/>
        <v>0</v>
      </c>
      <c r="AN201" s="98">
        <f t="shared" si="558"/>
        <v>0</v>
      </c>
      <c r="AO201" s="98">
        <f t="shared" si="558"/>
        <v>0</v>
      </c>
      <c r="AP201" s="98">
        <f t="shared" ref="AP201:BU201" si="559">IF(ROW()=(COLUMN()+106), "-",+(COUNTIF(G3_1,$H95)*COUNTIF(G3_1,AP$7))+(COUNTIF(G3_2,$H95)*COUNTIF(G3_2,AP$7))+(COUNTIF(G3_3,$H95)*COUNTIF(G3_3,AP$7))+(COUNTIF(G3_4,$H95)*COUNTIF(G3_4,AP$7))+(COUNTIF(G3_5,$H95)*COUNTIF(G3_5,AP$7))+(COUNTIF(G3_6,$H95)*COUNTIF(G3_6,AP$7))+(COUNTIF(G3_7,$H95)*COUNTIF(G3_7,AP$7))+(COUNTIF(G3_8,$H95)*COUNTIF(G3_8,AP$7))+(COUNTIF(G3_9,$H95)*COUNTIF(G3_9,AP$7))+(COUNTIF(G3_10,$H95)*COUNTIF(G3_10,AP$7))+(COUNTIF(G4_1,$H95)*COUNTIF(G4_1,AP$7))+(COUNTIF(G4_2,$H95)*COUNTIF(G4_2,AP$7))+(COUNTIF(G4_3,$H95)*COUNTIF(G4_3,AP$7))+(COUNTIF(G4_4,$H95)*COUNTIF(G4_4,AP$7))+(COUNTIF(G4_5,$H95)*COUNTIF(G4_5,AP$7))+(COUNTIF(G4_6,$H95)*COUNTIF(G4_6,AP$7))+(COUNTIF(G4_7,$H95)*COUNTIF(G4_7,AP$7))+(COUNTIF(G4_8,$H95)*COUNTIF(G4_8,AP$7))+(COUNTIF(G4_9,$H95)*COUNTIF(G4_9,AP$7))+(COUNTIF(G4_10,$H95)*COUNTIF(G4_10,AP$7))+AP319)</f>
        <v>0</v>
      </c>
      <c r="AQ201" s="98">
        <f t="shared" si="559"/>
        <v>0</v>
      </c>
      <c r="AR201" s="98">
        <f t="shared" si="559"/>
        <v>0</v>
      </c>
      <c r="AS201" s="98">
        <f t="shared" si="559"/>
        <v>0</v>
      </c>
      <c r="AT201" s="98">
        <f t="shared" si="559"/>
        <v>0</v>
      </c>
      <c r="AU201" s="98">
        <f t="shared" si="559"/>
        <v>0</v>
      </c>
      <c r="AV201" s="98">
        <f t="shared" si="559"/>
        <v>0</v>
      </c>
      <c r="AW201" s="98">
        <f t="shared" si="559"/>
        <v>0</v>
      </c>
      <c r="AX201" s="98">
        <f t="shared" si="559"/>
        <v>0</v>
      </c>
      <c r="AY201" s="98">
        <f t="shared" si="559"/>
        <v>0</v>
      </c>
      <c r="AZ201" s="98">
        <f t="shared" si="559"/>
        <v>0</v>
      </c>
      <c r="BA201" s="98">
        <f t="shared" si="559"/>
        <v>0</v>
      </c>
      <c r="BB201" s="98">
        <f t="shared" si="559"/>
        <v>0</v>
      </c>
      <c r="BC201" s="98">
        <f t="shared" si="559"/>
        <v>0</v>
      </c>
      <c r="BD201" s="98">
        <f t="shared" si="559"/>
        <v>0</v>
      </c>
      <c r="BE201" s="98">
        <f t="shared" si="559"/>
        <v>0</v>
      </c>
      <c r="BF201" s="98">
        <f t="shared" si="559"/>
        <v>0</v>
      </c>
      <c r="BG201" s="98">
        <f t="shared" si="559"/>
        <v>0</v>
      </c>
      <c r="BH201" s="98">
        <f t="shared" si="559"/>
        <v>0</v>
      </c>
      <c r="BI201" s="98">
        <f t="shared" si="559"/>
        <v>0</v>
      </c>
      <c r="BJ201" s="98">
        <f t="shared" si="559"/>
        <v>0</v>
      </c>
      <c r="BK201" s="98">
        <f t="shared" si="559"/>
        <v>0</v>
      </c>
      <c r="BL201" s="98">
        <f t="shared" si="559"/>
        <v>0</v>
      </c>
      <c r="BM201" s="98">
        <f t="shared" si="559"/>
        <v>0</v>
      </c>
      <c r="BN201" s="98">
        <f t="shared" si="559"/>
        <v>0</v>
      </c>
      <c r="BO201" s="98">
        <f t="shared" si="559"/>
        <v>0</v>
      </c>
      <c r="BP201" s="98">
        <f t="shared" si="559"/>
        <v>0</v>
      </c>
      <c r="BQ201" s="98">
        <f t="shared" si="559"/>
        <v>0</v>
      </c>
      <c r="BR201" s="98">
        <f t="shared" si="559"/>
        <v>0</v>
      </c>
      <c r="BS201" s="98">
        <f t="shared" si="559"/>
        <v>0</v>
      </c>
      <c r="BT201" s="98">
        <f t="shared" si="559"/>
        <v>0</v>
      </c>
      <c r="BU201" s="98">
        <f t="shared" si="559"/>
        <v>0</v>
      </c>
      <c r="BV201" s="98">
        <f t="shared" ref="BV201:DE201" si="560">IF(ROW()=(COLUMN()+106), "-",+(COUNTIF(G3_1,$H95)*COUNTIF(G3_1,BV$7))+(COUNTIF(G3_2,$H95)*COUNTIF(G3_2,BV$7))+(COUNTIF(G3_3,$H95)*COUNTIF(G3_3,BV$7))+(COUNTIF(G3_4,$H95)*COUNTIF(G3_4,BV$7))+(COUNTIF(G3_5,$H95)*COUNTIF(G3_5,BV$7))+(COUNTIF(G3_6,$H95)*COUNTIF(G3_6,BV$7))+(COUNTIF(G3_7,$H95)*COUNTIF(G3_7,BV$7))+(COUNTIF(G3_8,$H95)*COUNTIF(G3_8,BV$7))+(COUNTIF(G3_9,$H95)*COUNTIF(G3_9,BV$7))+(COUNTIF(G3_10,$H95)*COUNTIF(G3_10,BV$7))+(COUNTIF(G4_1,$H95)*COUNTIF(G4_1,BV$7))+(COUNTIF(G4_2,$H95)*COUNTIF(G4_2,BV$7))+(COUNTIF(G4_3,$H95)*COUNTIF(G4_3,BV$7))+(COUNTIF(G4_4,$H95)*COUNTIF(G4_4,BV$7))+(COUNTIF(G4_5,$H95)*COUNTIF(G4_5,BV$7))+(COUNTIF(G4_6,$H95)*COUNTIF(G4_6,BV$7))+(COUNTIF(G4_7,$H95)*COUNTIF(G4_7,BV$7))+(COUNTIF(G4_8,$H95)*COUNTIF(G4_8,BV$7))+(COUNTIF(G4_9,$H95)*COUNTIF(G4_9,BV$7))+(COUNTIF(G4_10,$H95)*COUNTIF(G4_10,BV$7))+BV319)</f>
        <v>0</v>
      </c>
      <c r="BW201" s="98">
        <f t="shared" si="560"/>
        <v>0</v>
      </c>
      <c r="BX201" s="98">
        <f t="shared" si="560"/>
        <v>0</v>
      </c>
      <c r="BY201" s="98">
        <f t="shared" si="560"/>
        <v>0</v>
      </c>
      <c r="BZ201" s="98">
        <f t="shared" si="560"/>
        <v>0</v>
      </c>
      <c r="CA201" s="98">
        <f t="shared" si="560"/>
        <v>0</v>
      </c>
      <c r="CB201" s="98">
        <f t="shared" si="560"/>
        <v>0</v>
      </c>
      <c r="CC201" s="98">
        <f t="shared" si="560"/>
        <v>0</v>
      </c>
      <c r="CD201" s="98">
        <f t="shared" si="560"/>
        <v>0</v>
      </c>
      <c r="CE201" s="98">
        <f t="shared" si="560"/>
        <v>0</v>
      </c>
      <c r="CF201" s="98">
        <f t="shared" si="560"/>
        <v>0</v>
      </c>
      <c r="CG201" s="98">
        <f t="shared" si="560"/>
        <v>0</v>
      </c>
      <c r="CH201" s="98">
        <f t="shared" si="560"/>
        <v>0</v>
      </c>
      <c r="CI201" s="98">
        <f t="shared" si="560"/>
        <v>0</v>
      </c>
      <c r="CJ201" s="98">
        <f t="shared" si="560"/>
        <v>0</v>
      </c>
      <c r="CK201" s="98">
        <f t="shared" si="560"/>
        <v>0</v>
      </c>
      <c r="CL201" s="98">
        <f t="shared" si="560"/>
        <v>0</v>
      </c>
      <c r="CM201" s="98">
        <f t="shared" si="560"/>
        <v>0</v>
      </c>
      <c r="CN201" s="98">
        <f t="shared" si="560"/>
        <v>0</v>
      </c>
      <c r="CO201" s="98">
        <f t="shared" si="560"/>
        <v>0</v>
      </c>
      <c r="CP201" s="98">
        <f t="shared" si="560"/>
        <v>0</v>
      </c>
      <c r="CQ201" s="98" t="str">
        <f t="shared" si="560"/>
        <v>-</v>
      </c>
      <c r="CR201" s="98">
        <f t="shared" si="560"/>
        <v>0</v>
      </c>
      <c r="CS201" s="98">
        <f t="shared" si="560"/>
        <v>0</v>
      </c>
      <c r="CT201" s="98">
        <f t="shared" si="560"/>
        <v>0</v>
      </c>
      <c r="CU201" s="98">
        <f t="shared" si="560"/>
        <v>0</v>
      </c>
      <c r="CV201" s="98">
        <f t="shared" si="560"/>
        <v>0</v>
      </c>
      <c r="CW201" s="98">
        <f t="shared" si="560"/>
        <v>0</v>
      </c>
      <c r="CX201" s="98">
        <f t="shared" si="560"/>
        <v>0</v>
      </c>
      <c r="CY201" s="98">
        <f t="shared" si="560"/>
        <v>0</v>
      </c>
      <c r="CZ201" s="98">
        <f t="shared" si="560"/>
        <v>0</v>
      </c>
      <c r="DA201" s="98">
        <f t="shared" si="560"/>
        <v>0</v>
      </c>
      <c r="DB201" s="98">
        <f t="shared" si="560"/>
        <v>0</v>
      </c>
      <c r="DC201" s="98">
        <f t="shared" si="560"/>
        <v>0</v>
      </c>
      <c r="DD201" s="98">
        <f t="shared" si="560"/>
        <v>0</v>
      </c>
      <c r="DE201" s="98">
        <f t="shared" si="560"/>
        <v>0</v>
      </c>
    </row>
    <row r="202" spans="8:109" ht="15.75">
      <c r="H202" s="64">
        <f>Registration!B97</f>
        <v>87</v>
      </c>
      <c r="I202" s="1" t="str">
        <f>Registration!C97</f>
        <v>player 87</v>
      </c>
      <c r="J202" s="98">
        <f t="shared" ref="J202:AO202" si="561">IF(ROW()=(COLUMN()+106), "-",+(COUNTIF(G3_1,$H96)*COUNTIF(G3_1,J$7))+(COUNTIF(G3_2,$H96)*COUNTIF(G3_2,J$7))+(COUNTIF(G3_3,$H96)*COUNTIF(G3_3,J$7))+(COUNTIF(G3_4,$H96)*COUNTIF(G3_4,J$7))+(COUNTIF(G3_5,$H96)*COUNTIF(G3_5,J$7))+(COUNTIF(G3_6,$H96)*COUNTIF(G3_6,J$7))+(COUNTIF(G3_7,$H96)*COUNTIF(G3_7,J$7))+(COUNTIF(G3_8,$H96)*COUNTIF(G3_8,J$7))+(COUNTIF(G3_9,$H96)*COUNTIF(G3_9,J$7))+(COUNTIF(G3_10,$H96)*COUNTIF(G3_10,J$7))+(COUNTIF(G4_1,$H96)*COUNTIF(G4_1,J$7))+(COUNTIF(G4_2,$H96)*COUNTIF(G4_2,J$7))+(COUNTIF(G4_3,$H96)*COUNTIF(G4_3,J$7))+(COUNTIF(G4_4,$H96)*COUNTIF(G4_4,J$7))+(COUNTIF(G4_5,$H96)*COUNTIF(G4_5,J$7))+(COUNTIF(G4_6,$H96)*COUNTIF(G4_6,J$7))+(COUNTIF(G4_7,$H96)*COUNTIF(G4_7,J$7))+(COUNTIF(G4_8,$H96)*COUNTIF(G4_8,J$7))+(COUNTIF(G4_9,$H96)*COUNTIF(G4_9,J$7))+(COUNTIF(G4_10,$H96)*COUNTIF(G4_10,J$7))+J320)</f>
        <v>0</v>
      </c>
      <c r="K202" s="98">
        <f t="shared" si="561"/>
        <v>0</v>
      </c>
      <c r="L202" s="98">
        <f t="shared" si="561"/>
        <v>0</v>
      </c>
      <c r="M202" s="98">
        <f t="shared" si="561"/>
        <v>0</v>
      </c>
      <c r="N202" s="98">
        <f t="shared" si="561"/>
        <v>0</v>
      </c>
      <c r="O202" s="98">
        <f t="shared" si="561"/>
        <v>0</v>
      </c>
      <c r="P202" s="98">
        <f t="shared" si="561"/>
        <v>0</v>
      </c>
      <c r="Q202" s="98">
        <f t="shared" si="561"/>
        <v>0</v>
      </c>
      <c r="R202" s="98">
        <f t="shared" si="561"/>
        <v>0</v>
      </c>
      <c r="S202" s="98">
        <f t="shared" si="561"/>
        <v>0</v>
      </c>
      <c r="T202" s="98">
        <f t="shared" si="561"/>
        <v>0</v>
      </c>
      <c r="U202" s="98">
        <f t="shared" si="561"/>
        <v>0</v>
      </c>
      <c r="V202" s="98">
        <f t="shared" si="561"/>
        <v>0</v>
      </c>
      <c r="W202" s="98">
        <f t="shared" si="561"/>
        <v>0</v>
      </c>
      <c r="X202" s="98">
        <f t="shared" si="561"/>
        <v>0</v>
      </c>
      <c r="Y202" s="98">
        <f t="shared" si="561"/>
        <v>0</v>
      </c>
      <c r="Z202" s="98">
        <f t="shared" si="561"/>
        <v>0</v>
      </c>
      <c r="AA202" s="98">
        <f t="shared" si="561"/>
        <v>0</v>
      </c>
      <c r="AB202" s="98">
        <f t="shared" si="561"/>
        <v>0</v>
      </c>
      <c r="AC202" s="98">
        <f t="shared" si="561"/>
        <v>0</v>
      </c>
      <c r="AD202" s="98">
        <f t="shared" si="561"/>
        <v>0</v>
      </c>
      <c r="AE202" s="98">
        <f t="shared" si="561"/>
        <v>0</v>
      </c>
      <c r="AF202" s="98">
        <f t="shared" si="561"/>
        <v>0</v>
      </c>
      <c r="AG202" s="98">
        <f t="shared" si="561"/>
        <v>0</v>
      </c>
      <c r="AH202" s="98">
        <f t="shared" si="561"/>
        <v>0</v>
      </c>
      <c r="AI202" s="98">
        <f t="shared" si="561"/>
        <v>0</v>
      </c>
      <c r="AJ202" s="98">
        <f t="shared" si="561"/>
        <v>0</v>
      </c>
      <c r="AK202" s="98">
        <f t="shared" si="561"/>
        <v>0</v>
      </c>
      <c r="AL202" s="98">
        <f t="shared" si="561"/>
        <v>0</v>
      </c>
      <c r="AM202" s="98">
        <f t="shared" si="561"/>
        <v>0</v>
      </c>
      <c r="AN202" s="98">
        <f t="shared" si="561"/>
        <v>0</v>
      </c>
      <c r="AO202" s="98">
        <f t="shared" si="561"/>
        <v>0</v>
      </c>
      <c r="AP202" s="98">
        <f t="shared" ref="AP202:BU202" si="562">IF(ROW()=(COLUMN()+106), "-",+(COUNTIF(G3_1,$H96)*COUNTIF(G3_1,AP$7))+(COUNTIF(G3_2,$H96)*COUNTIF(G3_2,AP$7))+(COUNTIF(G3_3,$H96)*COUNTIF(G3_3,AP$7))+(COUNTIF(G3_4,$H96)*COUNTIF(G3_4,AP$7))+(COUNTIF(G3_5,$H96)*COUNTIF(G3_5,AP$7))+(COUNTIF(G3_6,$H96)*COUNTIF(G3_6,AP$7))+(COUNTIF(G3_7,$H96)*COUNTIF(G3_7,AP$7))+(COUNTIF(G3_8,$H96)*COUNTIF(G3_8,AP$7))+(COUNTIF(G3_9,$H96)*COUNTIF(G3_9,AP$7))+(COUNTIF(G3_10,$H96)*COUNTIF(G3_10,AP$7))+(COUNTIF(G4_1,$H96)*COUNTIF(G4_1,AP$7))+(COUNTIF(G4_2,$H96)*COUNTIF(G4_2,AP$7))+(COUNTIF(G4_3,$H96)*COUNTIF(G4_3,AP$7))+(COUNTIF(G4_4,$H96)*COUNTIF(G4_4,AP$7))+(COUNTIF(G4_5,$H96)*COUNTIF(G4_5,AP$7))+(COUNTIF(G4_6,$H96)*COUNTIF(G4_6,AP$7))+(COUNTIF(G4_7,$H96)*COUNTIF(G4_7,AP$7))+(COUNTIF(G4_8,$H96)*COUNTIF(G4_8,AP$7))+(COUNTIF(G4_9,$H96)*COUNTIF(G4_9,AP$7))+(COUNTIF(G4_10,$H96)*COUNTIF(G4_10,AP$7))+AP320)</f>
        <v>0</v>
      </c>
      <c r="AQ202" s="98">
        <f t="shared" si="562"/>
        <v>0</v>
      </c>
      <c r="AR202" s="98">
        <f t="shared" si="562"/>
        <v>0</v>
      </c>
      <c r="AS202" s="98">
        <f t="shared" si="562"/>
        <v>0</v>
      </c>
      <c r="AT202" s="98">
        <f t="shared" si="562"/>
        <v>0</v>
      </c>
      <c r="AU202" s="98">
        <f t="shared" si="562"/>
        <v>0</v>
      </c>
      <c r="AV202" s="98">
        <f t="shared" si="562"/>
        <v>0</v>
      </c>
      <c r="AW202" s="98">
        <f t="shared" si="562"/>
        <v>0</v>
      </c>
      <c r="AX202" s="98">
        <f t="shared" si="562"/>
        <v>0</v>
      </c>
      <c r="AY202" s="98">
        <f t="shared" si="562"/>
        <v>0</v>
      </c>
      <c r="AZ202" s="98">
        <f t="shared" si="562"/>
        <v>0</v>
      </c>
      <c r="BA202" s="98">
        <f t="shared" si="562"/>
        <v>0</v>
      </c>
      <c r="BB202" s="98">
        <f t="shared" si="562"/>
        <v>0</v>
      </c>
      <c r="BC202" s="98">
        <f t="shared" si="562"/>
        <v>0</v>
      </c>
      <c r="BD202" s="98">
        <f t="shared" si="562"/>
        <v>0</v>
      </c>
      <c r="BE202" s="98">
        <f t="shared" si="562"/>
        <v>0</v>
      </c>
      <c r="BF202" s="98">
        <f t="shared" si="562"/>
        <v>0</v>
      </c>
      <c r="BG202" s="98">
        <f t="shared" si="562"/>
        <v>0</v>
      </c>
      <c r="BH202" s="98">
        <f t="shared" si="562"/>
        <v>0</v>
      </c>
      <c r="BI202" s="98">
        <f t="shared" si="562"/>
        <v>0</v>
      </c>
      <c r="BJ202" s="98">
        <f t="shared" si="562"/>
        <v>0</v>
      </c>
      <c r="BK202" s="98">
        <f t="shared" si="562"/>
        <v>0</v>
      </c>
      <c r="BL202" s="98">
        <f t="shared" si="562"/>
        <v>0</v>
      </c>
      <c r="BM202" s="98">
        <f t="shared" si="562"/>
        <v>0</v>
      </c>
      <c r="BN202" s="98">
        <f t="shared" si="562"/>
        <v>0</v>
      </c>
      <c r="BO202" s="98">
        <f t="shared" si="562"/>
        <v>0</v>
      </c>
      <c r="BP202" s="98">
        <f t="shared" si="562"/>
        <v>0</v>
      </c>
      <c r="BQ202" s="98">
        <f t="shared" si="562"/>
        <v>0</v>
      </c>
      <c r="BR202" s="98">
        <f t="shared" si="562"/>
        <v>0</v>
      </c>
      <c r="BS202" s="98">
        <f t="shared" si="562"/>
        <v>0</v>
      </c>
      <c r="BT202" s="98">
        <f t="shared" si="562"/>
        <v>0</v>
      </c>
      <c r="BU202" s="98">
        <f t="shared" si="562"/>
        <v>0</v>
      </c>
      <c r="BV202" s="98">
        <f t="shared" ref="BV202:DE202" si="563">IF(ROW()=(COLUMN()+106), "-",+(COUNTIF(G3_1,$H96)*COUNTIF(G3_1,BV$7))+(COUNTIF(G3_2,$H96)*COUNTIF(G3_2,BV$7))+(COUNTIF(G3_3,$H96)*COUNTIF(G3_3,BV$7))+(COUNTIF(G3_4,$H96)*COUNTIF(G3_4,BV$7))+(COUNTIF(G3_5,$H96)*COUNTIF(G3_5,BV$7))+(COUNTIF(G3_6,$H96)*COUNTIF(G3_6,BV$7))+(COUNTIF(G3_7,$H96)*COUNTIF(G3_7,BV$7))+(COUNTIF(G3_8,$H96)*COUNTIF(G3_8,BV$7))+(COUNTIF(G3_9,$H96)*COUNTIF(G3_9,BV$7))+(COUNTIF(G3_10,$H96)*COUNTIF(G3_10,BV$7))+(COUNTIF(G4_1,$H96)*COUNTIF(G4_1,BV$7))+(COUNTIF(G4_2,$H96)*COUNTIF(G4_2,BV$7))+(COUNTIF(G4_3,$H96)*COUNTIF(G4_3,BV$7))+(COUNTIF(G4_4,$H96)*COUNTIF(G4_4,BV$7))+(COUNTIF(G4_5,$H96)*COUNTIF(G4_5,BV$7))+(COUNTIF(G4_6,$H96)*COUNTIF(G4_6,BV$7))+(COUNTIF(G4_7,$H96)*COUNTIF(G4_7,BV$7))+(COUNTIF(G4_8,$H96)*COUNTIF(G4_8,BV$7))+(COUNTIF(G4_9,$H96)*COUNTIF(G4_9,BV$7))+(COUNTIF(G4_10,$H96)*COUNTIF(G4_10,BV$7))+BV320)</f>
        <v>0</v>
      </c>
      <c r="BW202" s="98">
        <f t="shared" si="563"/>
        <v>0</v>
      </c>
      <c r="BX202" s="98">
        <f t="shared" si="563"/>
        <v>0</v>
      </c>
      <c r="BY202" s="98">
        <f t="shared" si="563"/>
        <v>0</v>
      </c>
      <c r="BZ202" s="98">
        <f t="shared" si="563"/>
        <v>0</v>
      </c>
      <c r="CA202" s="98">
        <f t="shared" si="563"/>
        <v>0</v>
      </c>
      <c r="CB202" s="98">
        <f t="shared" si="563"/>
        <v>0</v>
      </c>
      <c r="CC202" s="98">
        <f t="shared" si="563"/>
        <v>0</v>
      </c>
      <c r="CD202" s="98">
        <f t="shared" si="563"/>
        <v>0</v>
      </c>
      <c r="CE202" s="98">
        <f t="shared" si="563"/>
        <v>0</v>
      </c>
      <c r="CF202" s="98">
        <f t="shared" si="563"/>
        <v>0</v>
      </c>
      <c r="CG202" s="98">
        <f t="shared" si="563"/>
        <v>0</v>
      </c>
      <c r="CH202" s="98">
        <f t="shared" si="563"/>
        <v>0</v>
      </c>
      <c r="CI202" s="98">
        <f t="shared" si="563"/>
        <v>0</v>
      </c>
      <c r="CJ202" s="98">
        <f t="shared" si="563"/>
        <v>0</v>
      </c>
      <c r="CK202" s="98">
        <f t="shared" si="563"/>
        <v>0</v>
      </c>
      <c r="CL202" s="98">
        <f t="shared" si="563"/>
        <v>0</v>
      </c>
      <c r="CM202" s="98">
        <f t="shared" si="563"/>
        <v>0</v>
      </c>
      <c r="CN202" s="98">
        <f t="shared" si="563"/>
        <v>0</v>
      </c>
      <c r="CO202" s="98">
        <f t="shared" si="563"/>
        <v>0</v>
      </c>
      <c r="CP202" s="98">
        <f t="shared" si="563"/>
        <v>0</v>
      </c>
      <c r="CQ202" s="98">
        <f t="shared" si="563"/>
        <v>0</v>
      </c>
      <c r="CR202" s="98" t="str">
        <f t="shared" si="563"/>
        <v>-</v>
      </c>
      <c r="CS202" s="98">
        <f t="shared" si="563"/>
        <v>0</v>
      </c>
      <c r="CT202" s="98">
        <f t="shared" si="563"/>
        <v>0</v>
      </c>
      <c r="CU202" s="98">
        <f t="shared" si="563"/>
        <v>0</v>
      </c>
      <c r="CV202" s="98">
        <f t="shared" si="563"/>
        <v>0</v>
      </c>
      <c r="CW202" s="98">
        <f t="shared" si="563"/>
        <v>0</v>
      </c>
      <c r="CX202" s="98">
        <f t="shared" si="563"/>
        <v>0</v>
      </c>
      <c r="CY202" s="98">
        <f t="shared" si="563"/>
        <v>0</v>
      </c>
      <c r="CZ202" s="98">
        <f t="shared" si="563"/>
        <v>0</v>
      </c>
      <c r="DA202" s="98">
        <f t="shared" si="563"/>
        <v>0</v>
      </c>
      <c r="DB202" s="98">
        <f t="shared" si="563"/>
        <v>0</v>
      </c>
      <c r="DC202" s="98">
        <f t="shared" si="563"/>
        <v>0</v>
      </c>
      <c r="DD202" s="98">
        <f t="shared" si="563"/>
        <v>0</v>
      </c>
      <c r="DE202" s="98">
        <f t="shared" si="563"/>
        <v>0</v>
      </c>
    </row>
    <row r="203" spans="8:109" ht="15.75">
      <c r="H203" s="64">
        <f>Registration!B98</f>
        <v>88</v>
      </c>
      <c r="I203" s="1" t="str">
        <f>Registration!C98</f>
        <v>player 88</v>
      </c>
      <c r="J203" s="98">
        <f t="shared" ref="J203:AO203" si="564">IF(ROW()=(COLUMN()+106), "-",+(COUNTIF(G3_1,$H97)*COUNTIF(G3_1,J$7))+(COUNTIF(G3_2,$H97)*COUNTIF(G3_2,J$7))+(COUNTIF(G3_3,$H97)*COUNTIF(G3_3,J$7))+(COUNTIF(G3_4,$H97)*COUNTIF(G3_4,J$7))+(COUNTIF(G3_5,$H97)*COUNTIF(G3_5,J$7))+(COUNTIF(G3_6,$H97)*COUNTIF(G3_6,J$7))+(COUNTIF(G3_7,$H97)*COUNTIF(G3_7,J$7))+(COUNTIF(G3_8,$H97)*COUNTIF(G3_8,J$7))+(COUNTIF(G3_9,$H97)*COUNTIF(G3_9,J$7))+(COUNTIF(G3_10,$H97)*COUNTIF(G3_10,J$7))+(COUNTIF(G4_1,$H97)*COUNTIF(G4_1,J$7))+(COUNTIF(G4_2,$H97)*COUNTIF(G4_2,J$7))+(COUNTIF(G4_3,$H97)*COUNTIF(G4_3,J$7))+(COUNTIF(G4_4,$H97)*COUNTIF(G4_4,J$7))+(COUNTIF(G4_5,$H97)*COUNTIF(G4_5,J$7))+(COUNTIF(G4_6,$H97)*COUNTIF(G4_6,J$7))+(COUNTIF(G4_7,$H97)*COUNTIF(G4_7,J$7))+(COUNTIF(G4_8,$H97)*COUNTIF(G4_8,J$7))+(COUNTIF(G4_9,$H97)*COUNTIF(G4_9,J$7))+(COUNTIF(G4_10,$H97)*COUNTIF(G4_10,J$7))+J321)</f>
        <v>0</v>
      </c>
      <c r="K203" s="98">
        <f t="shared" si="564"/>
        <v>0</v>
      </c>
      <c r="L203" s="98">
        <f t="shared" si="564"/>
        <v>0</v>
      </c>
      <c r="M203" s="98">
        <f t="shared" si="564"/>
        <v>0</v>
      </c>
      <c r="N203" s="98">
        <f t="shared" si="564"/>
        <v>0</v>
      </c>
      <c r="O203" s="98">
        <f t="shared" si="564"/>
        <v>0</v>
      </c>
      <c r="P203" s="98">
        <f t="shared" si="564"/>
        <v>0</v>
      </c>
      <c r="Q203" s="98">
        <f t="shared" si="564"/>
        <v>0</v>
      </c>
      <c r="R203" s="98">
        <f t="shared" si="564"/>
        <v>0</v>
      </c>
      <c r="S203" s="98">
        <f t="shared" si="564"/>
        <v>0</v>
      </c>
      <c r="T203" s="98">
        <f t="shared" si="564"/>
        <v>0</v>
      </c>
      <c r="U203" s="98">
        <f t="shared" si="564"/>
        <v>0</v>
      </c>
      <c r="V203" s="98">
        <f t="shared" si="564"/>
        <v>0</v>
      </c>
      <c r="W203" s="98">
        <f t="shared" si="564"/>
        <v>0</v>
      </c>
      <c r="X203" s="98">
        <f t="shared" si="564"/>
        <v>0</v>
      </c>
      <c r="Y203" s="98">
        <f t="shared" si="564"/>
        <v>0</v>
      </c>
      <c r="Z203" s="98">
        <f t="shared" si="564"/>
        <v>0</v>
      </c>
      <c r="AA203" s="98">
        <f t="shared" si="564"/>
        <v>0</v>
      </c>
      <c r="AB203" s="98">
        <f t="shared" si="564"/>
        <v>0</v>
      </c>
      <c r="AC203" s="98">
        <f t="shared" si="564"/>
        <v>0</v>
      </c>
      <c r="AD203" s="98">
        <f t="shared" si="564"/>
        <v>0</v>
      </c>
      <c r="AE203" s="98">
        <f t="shared" si="564"/>
        <v>0</v>
      </c>
      <c r="AF203" s="98">
        <f t="shared" si="564"/>
        <v>0</v>
      </c>
      <c r="AG203" s="98">
        <f t="shared" si="564"/>
        <v>0</v>
      </c>
      <c r="AH203" s="98">
        <f t="shared" si="564"/>
        <v>0</v>
      </c>
      <c r="AI203" s="98">
        <f t="shared" si="564"/>
        <v>0</v>
      </c>
      <c r="AJ203" s="98">
        <f t="shared" si="564"/>
        <v>0</v>
      </c>
      <c r="AK203" s="98">
        <f t="shared" si="564"/>
        <v>0</v>
      </c>
      <c r="AL203" s="98">
        <f t="shared" si="564"/>
        <v>0</v>
      </c>
      <c r="AM203" s="98">
        <f t="shared" si="564"/>
        <v>0</v>
      </c>
      <c r="AN203" s="98">
        <f t="shared" si="564"/>
        <v>0</v>
      </c>
      <c r="AO203" s="98">
        <f t="shared" si="564"/>
        <v>0</v>
      </c>
      <c r="AP203" s="98">
        <f t="shared" ref="AP203:BU203" si="565">IF(ROW()=(COLUMN()+106), "-",+(COUNTIF(G3_1,$H97)*COUNTIF(G3_1,AP$7))+(COUNTIF(G3_2,$H97)*COUNTIF(G3_2,AP$7))+(COUNTIF(G3_3,$H97)*COUNTIF(G3_3,AP$7))+(COUNTIF(G3_4,$H97)*COUNTIF(G3_4,AP$7))+(COUNTIF(G3_5,$H97)*COUNTIF(G3_5,AP$7))+(COUNTIF(G3_6,$H97)*COUNTIF(G3_6,AP$7))+(COUNTIF(G3_7,$H97)*COUNTIF(G3_7,AP$7))+(COUNTIF(G3_8,$H97)*COUNTIF(G3_8,AP$7))+(COUNTIF(G3_9,$H97)*COUNTIF(G3_9,AP$7))+(COUNTIF(G3_10,$H97)*COUNTIF(G3_10,AP$7))+(COUNTIF(G4_1,$H97)*COUNTIF(G4_1,AP$7))+(COUNTIF(G4_2,$H97)*COUNTIF(G4_2,AP$7))+(COUNTIF(G4_3,$H97)*COUNTIF(G4_3,AP$7))+(COUNTIF(G4_4,$H97)*COUNTIF(G4_4,AP$7))+(COUNTIF(G4_5,$H97)*COUNTIF(G4_5,AP$7))+(COUNTIF(G4_6,$H97)*COUNTIF(G4_6,AP$7))+(COUNTIF(G4_7,$H97)*COUNTIF(G4_7,AP$7))+(COUNTIF(G4_8,$H97)*COUNTIF(G4_8,AP$7))+(COUNTIF(G4_9,$H97)*COUNTIF(G4_9,AP$7))+(COUNTIF(G4_10,$H97)*COUNTIF(G4_10,AP$7))+AP321)</f>
        <v>0</v>
      </c>
      <c r="AQ203" s="98">
        <f t="shared" si="565"/>
        <v>0</v>
      </c>
      <c r="AR203" s="98">
        <f t="shared" si="565"/>
        <v>0</v>
      </c>
      <c r="AS203" s="98">
        <f t="shared" si="565"/>
        <v>0</v>
      </c>
      <c r="AT203" s="98">
        <f t="shared" si="565"/>
        <v>0</v>
      </c>
      <c r="AU203" s="98">
        <f t="shared" si="565"/>
        <v>0</v>
      </c>
      <c r="AV203" s="98">
        <f t="shared" si="565"/>
        <v>0</v>
      </c>
      <c r="AW203" s="98">
        <f t="shared" si="565"/>
        <v>0</v>
      </c>
      <c r="AX203" s="98">
        <f t="shared" si="565"/>
        <v>0</v>
      </c>
      <c r="AY203" s="98">
        <f t="shared" si="565"/>
        <v>0</v>
      </c>
      <c r="AZ203" s="98">
        <f t="shared" si="565"/>
        <v>0</v>
      </c>
      <c r="BA203" s="98">
        <f t="shared" si="565"/>
        <v>0</v>
      </c>
      <c r="BB203" s="98">
        <f t="shared" si="565"/>
        <v>0</v>
      </c>
      <c r="BC203" s="98">
        <f t="shared" si="565"/>
        <v>0</v>
      </c>
      <c r="BD203" s="98">
        <f t="shared" si="565"/>
        <v>0</v>
      </c>
      <c r="BE203" s="98">
        <f t="shared" si="565"/>
        <v>0</v>
      </c>
      <c r="BF203" s="98">
        <f t="shared" si="565"/>
        <v>0</v>
      </c>
      <c r="BG203" s="98">
        <f t="shared" si="565"/>
        <v>0</v>
      </c>
      <c r="BH203" s="98">
        <f t="shared" si="565"/>
        <v>0</v>
      </c>
      <c r="BI203" s="98">
        <f t="shared" si="565"/>
        <v>0</v>
      </c>
      <c r="BJ203" s="98">
        <f t="shared" si="565"/>
        <v>0</v>
      </c>
      <c r="BK203" s="98">
        <f t="shared" si="565"/>
        <v>0</v>
      </c>
      <c r="BL203" s="98">
        <f t="shared" si="565"/>
        <v>0</v>
      </c>
      <c r="BM203" s="98">
        <f t="shared" si="565"/>
        <v>0</v>
      </c>
      <c r="BN203" s="98">
        <f t="shared" si="565"/>
        <v>0</v>
      </c>
      <c r="BO203" s="98">
        <f t="shared" si="565"/>
        <v>0</v>
      </c>
      <c r="BP203" s="98">
        <f t="shared" si="565"/>
        <v>0</v>
      </c>
      <c r="BQ203" s="98">
        <f t="shared" si="565"/>
        <v>0</v>
      </c>
      <c r="BR203" s="98">
        <f t="shared" si="565"/>
        <v>0</v>
      </c>
      <c r="BS203" s="98">
        <f t="shared" si="565"/>
        <v>0</v>
      </c>
      <c r="BT203" s="98">
        <f t="shared" si="565"/>
        <v>0</v>
      </c>
      <c r="BU203" s="98">
        <f t="shared" si="565"/>
        <v>0</v>
      </c>
      <c r="BV203" s="98">
        <f t="shared" ref="BV203:DE203" si="566">IF(ROW()=(COLUMN()+106), "-",+(COUNTIF(G3_1,$H97)*COUNTIF(G3_1,BV$7))+(COUNTIF(G3_2,$H97)*COUNTIF(G3_2,BV$7))+(COUNTIF(G3_3,$H97)*COUNTIF(G3_3,BV$7))+(COUNTIF(G3_4,$H97)*COUNTIF(G3_4,BV$7))+(COUNTIF(G3_5,$H97)*COUNTIF(G3_5,BV$7))+(COUNTIF(G3_6,$H97)*COUNTIF(G3_6,BV$7))+(COUNTIF(G3_7,$H97)*COUNTIF(G3_7,BV$7))+(COUNTIF(G3_8,$H97)*COUNTIF(G3_8,BV$7))+(COUNTIF(G3_9,$H97)*COUNTIF(G3_9,BV$7))+(COUNTIF(G3_10,$H97)*COUNTIF(G3_10,BV$7))+(COUNTIF(G4_1,$H97)*COUNTIF(G4_1,BV$7))+(COUNTIF(G4_2,$H97)*COUNTIF(G4_2,BV$7))+(COUNTIF(G4_3,$H97)*COUNTIF(G4_3,BV$7))+(COUNTIF(G4_4,$H97)*COUNTIF(G4_4,BV$7))+(COUNTIF(G4_5,$H97)*COUNTIF(G4_5,BV$7))+(COUNTIF(G4_6,$H97)*COUNTIF(G4_6,BV$7))+(COUNTIF(G4_7,$H97)*COUNTIF(G4_7,BV$7))+(COUNTIF(G4_8,$H97)*COUNTIF(G4_8,BV$7))+(COUNTIF(G4_9,$H97)*COUNTIF(G4_9,BV$7))+(COUNTIF(G4_10,$H97)*COUNTIF(G4_10,BV$7))+BV321)</f>
        <v>0</v>
      </c>
      <c r="BW203" s="98">
        <f t="shared" si="566"/>
        <v>0</v>
      </c>
      <c r="BX203" s="98">
        <f t="shared" si="566"/>
        <v>0</v>
      </c>
      <c r="BY203" s="98">
        <f t="shared" si="566"/>
        <v>0</v>
      </c>
      <c r="BZ203" s="98">
        <f t="shared" si="566"/>
        <v>0</v>
      </c>
      <c r="CA203" s="98">
        <f t="shared" si="566"/>
        <v>0</v>
      </c>
      <c r="CB203" s="98">
        <f t="shared" si="566"/>
        <v>0</v>
      </c>
      <c r="CC203" s="98">
        <f t="shared" si="566"/>
        <v>0</v>
      </c>
      <c r="CD203" s="98">
        <f t="shared" si="566"/>
        <v>0</v>
      </c>
      <c r="CE203" s="98">
        <f t="shared" si="566"/>
        <v>0</v>
      </c>
      <c r="CF203" s="98">
        <f t="shared" si="566"/>
        <v>0</v>
      </c>
      <c r="CG203" s="98">
        <f t="shared" si="566"/>
        <v>0</v>
      </c>
      <c r="CH203" s="98">
        <f t="shared" si="566"/>
        <v>0</v>
      </c>
      <c r="CI203" s="98">
        <f t="shared" si="566"/>
        <v>0</v>
      </c>
      <c r="CJ203" s="98">
        <f t="shared" si="566"/>
        <v>0</v>
      </c>
      <c r="CK203" s="98">
        <f t="shared" si="566"/>
        <v>0</v>
      </c>
      <c r="CL203" s="98">
        <f t="shared" si="566"/>
        <v>0</v>
      </c>
      <c r="CM203" s="98">
        <f t="shared" si="566"/>
        <v>0</v>
      </c>
      <c r="CN203" s="98">
        <f t="shared" si="566"/>
        <v>0</v>
      </c>
      <c r="CO203" s="98">
        <f t="shared" si="566"/>
        <v>0</v>
      </c>
      <c r="CP203" s="98">
        <f t="shared" si="566"/>
        <v>0</v>
      </c>
      <c r="CQ203" s="98">
        <f t="shared" si="566"/>
        <v>0</v>
      </c>
      <c r="CR203" s="98">
        <f t="shared" si="566"/>
        <v>0</v>
      </c>
      <c r="CS203" s="98" t="str">
        <f t="shared" si="566"/>
        <v>-</v>
      </c>
      <c r="CT203" s="98">
        <f t="shared" si="566"/>
        <v>0</v>
      </c>
      <c r="CU203" s="98">
        <f t="shared" si="566"/>
        <v>0</v>
      </c>
      <c r="CV203" s="98">
        <f t="shared" si="566"/>
        <v>0</v>
      </c>
      <c r="CW203" s="98">
        <f t="shared" si="566"/>
        <v>0</v>
      </c>
      <c r="CX203" s="98">
        <f t="shared" si="566"/>
        <v>0</v>
      </c>
      <c r="CY203" s="98">
        <f t="shared" si="566"/>
        <v>0</v>
      </c>
      <c r="CZ203" s="98">
        <f t="shared" si="566"/>
        <v>0</v>
      </c>
      <c r="DA203" s="98">
        <f t="shared" si="566"/>
        <v>0</v>
      </c>
      <c r="DB203" s="98">
        <f t="shared" si="566"/>
        <v>0</v>
      </c>
      <c r="DC203" s="98">
        <f t="shared" si="566"/>
        <v>0</v>
      </c>
      <c r="DD203" s="98">
        <f t="shared" si="566"/>
        <v>0</v>
      </c>
      <c r="DE203" s="98">
        <f t="shared" si="566"/>
        <v>0</v>
      </c>
    </row>
    <row r="204" spans="8:109" ht="15.75">
      <c r="H204" s="64">
        <f>Registration!B99</f>
        <v>89</v>
      </c>
      <c r="I204" s="1" t="str">
        <f>Registration!C99</f>
        <v>player 89</v>
      </c>
      <c r="J204" s="98">
        <f t="shared" ref="J204:AO204" si="567">IF(ROW()=(COLUMN()+106), "-",+(COUNTIF(G3_1,$H98)*COUNTIF(G3_1,J$7))+(COUNTIF(G3_2,$H98)*COUNTIF(G3_2,J$7))+(COUNTIF(G3_3,$H98)*COUNTIF(G3_3,J$7))+(COUNTIF(G3_4,$H98)*COUNTIF(G3_4,J$7))+(COUNTIF(G3_5,$H98)*COUNTIF(G3_5,J$7))+(COUNTIF(G3_6,$H98)*COUNTIF(G3_6,J$7))+(COUNTIF(G3_7,$H98)*COUNTIF(G3_7,J$7))+(COUNTIF(G3_8,$H98)*COUNTIF(G3_8,J$7))+(COUNTIF(G3_9,$H98)*COUNTIF(G3_9,J$7))+(COUNTIF(G3_10,$H98)*COUNTIF(G3_10,J$7))+(COUNTIF(G4_1,$H98)*COUNTIF(G4_1,J$7))+(COUNTIF(G4_2,$H98)*COUNTIF(G4_2,J$7))+(COUNTIF(G4_3,$H98)*COUNTIF(G4_3,J$7))+(COUNTIF(G4_4,$H98)*COUNTIF(G4_4,J$7))+(COUNTIF(G4_5,$H98)*COUNTIF(G4_5,J$7))+(COUNTIF(G4_6,$H98)*COUNTIF(G4_6,J$7))+(COUNTIF(G4_7,$H98)*COUNTIF(G4_7,J$7))+(COUNTIF(G4_8,$H98)*COUNTIF(G4_8,J$7))+(COUNTIF(G4_9,$H98)*COUNTIF(G4_9,J$7))+(COUNTIF(G4_10,$H98)*COUNTIF(G4_10,J$7))+J322)</f>
        <v>0</v>
      </c>
      <c r="K204" s="98">
        <f t="shared" si="567"/>
        <v>0</v>
      </c>
      <c r="L204" s="98">
        <f t="shared" si="567"/>
        <v>0</v>
      </c>
      <c r="M204" s="98">
        <f t="shared" si="567"/>
        <v>0</v>
      </c>
      <c r="N204" s="98">
        <f t="shared" si="567"/>
        <v>0</v>
      </c>
      <c r="O204" s="98">
        <f t="shared" si="567"/>
        <v>0</v>
      </c>
      <c r="P204" s="98">
        <f t="shared" si="567"/>
        <v>0</v>
      </c>
      <c r="Q204" s="98">
        <f t="shared" si="567"/>
        <v>0</v>
      </c>
      <c r="R204" s="98">
        <f t="shared" si="567"/>
        <v>0</v>
      </c>
      <c r="S204" s="98">
        <f t="shared" si="567"/>
        <v>0</v>
      </c>
      <c r="T204" s="98">
        <f t="shared" si="567"/>
        <v>0</v>
      </c>
      <c r="U204" s="98">
        <f t="shared" si="567"/>
        <v>0</v>
      </c>
      <c r="V204" s="98">
        <f t="shared" si="567"/>
        <v>0</v>
      </c>
      <c r="W204" s="98">
        <f t="shared" si="567"/>
        <v>0</v>
      </c>
      <c r="X204" s="98">
        <f t="shared" si="567"/>
        <v>0</v>
      </c>
      <c r="Y204" s="98">
        <f t="shared" si="567"/>
        <v>0</v>
      </c>
      <c r="Z204" s="98">
        <f t="shared" si="567"/>
        <v>0</v>
      </c>
      <c r="AA204" s="98">
        <f t="shared" si="567"/>
        <v>0</v>
      </c>
      <c r="AB204" s="98">
        <f t="shared" si="567"/>
        <v>0</v>
      </c>
      <c r="AC204" s="98">
        <f t="shared" si="567"/>
        <v>0</v>
      </c>
      <c r="AD204" s="98">
        <f t="shared" si="567"/>
        <v>0</v>
      </c>
      <c r="AE204" s="98">
        <f t="shared" si="567"/>
        <v>0</v>
      </c>
      <c r="AF204" s="98">
        <f t="shared" si="567"/>
        <v>0</v>
      </c>
      <c r="AG204" s="98">
        <f t="shared" si="567"/>
        <v>0</v>
      </c>
      <c r="AH204" s="98">
        <f t="shared" si="567"/>
        <v>0</v>
      </c>
      <c r="AI204" s="98">
        <f t="shared" si="567"/>
        <v>0</v>
      </c>
      <c r="AJ204" s="98">
        <f t="shared" si="567"/>
        <v>0</v>
      </c>
      <c r="AK204" s="98">
        <f t="shared" si="567"/>
        <v>0</v>
      </c>
      <c r="AL204" s="98">
        <f t="shared" si="567"/>
        <v>0</v>
      </c>
      <c r="AM204" s="98">
        <f t="shared" si="567"/>
        <v>0</v>
      </c>
      <c r="AN204" s="98">
        <f t="shared" si="567"/>
        <v>0</v>
      </c>
      <c r="AO204" s="98">
        <f t="shared" si="567"/>
        <v>0</v>
      </c>
      <c r="AP204" s="98">
        <f t="shared" ref="AP204:BU204" si="568">IF(ROW()=(COLUMN()+106), "-",+(COUNTIF(G3_1,$H98)*COUNTIF(G3_1,AP$7))+(COUNTIF(G3_2,$H98)*COUNTIF(G3_2,AP$7))+(COUNTIF(G3_3,$H98)*COUNTIF(G3_3,AP$7))+(COUNTIF(G3_4,$H98)*COUNTIF(G3_4,AP$7))+(COUNTIF(G3_5,$H98)*COUNTIF(G3_5,AP$7))+(COUNTIF(G3_6,$H98)*COUNTIF(G3_6,AP$7))+(COUNTIF(G3_7,$H98)*COUNTIF(G3_7,AP$7))+(COUNTIF(G3_8,$H98)*COUNTIF(G3_8,AP$7))+(COUNTIF(G3_9,$H98)*COUNTIF(G3_9,AP$7))+(COUNTIF(G3_10,$H98)*COUNTIF(G3_10,AP$7))+(COUNTIF(G4_1,$H98)*COUNTIF(G4_1,AP$7))+(COUNTIF(G4_2,$H98)*COUNTIF(G4_2,AP$7))+(COUNTIF(G4_3,$H98)*COUNTIF(G4_3,AP$7))+(COUNTIF(G4_4,$H98)*COUNTIF(G4_4,AP$7))+(COUNTIF(G4_5,$H98)*COUNTIF(G4_5,AP$7))+(COUNTIF(G4_6,$H98)*COUNTIF(G4_6,AP$7))+(COUNTIF(G4_7,$H98)*COUNTIF(G4_7,AP$7))+(COUNTIF(G4_8,$H98)*COUNTIF(G4_8,AP$7))+(COUNTIF(G4_9,$H98)*COUNTIF(G4_9,AP$7))+(COUNTIF(G4_10,$H98)*COUNTIF(G4_10,AP$7))+AP322)</f>
        <v>0</v>
      </c>
      <c r="AQ204" s="98">
        <f t="shared" si="568"/>
        <v>0</v>
      </c>
      <c r="AR204" s="98">
        <f t="shared" si="568"/>
        <v>0</v>
      </c>
      <c r="AS204" s="98">
        <f t="shared" si="568"/>
        <v>0</v>
      </c>
      <c r="AT204" s="98">
        <f t="shared" si="568"/>
        <v>0</v>
      </c>
      <c r="AU204" s="98">
        <f t="shared" si="568"/>
        <v>0</v>
      </c>
      <c r="AV204" s="98">
        <f t="shared" si="568"/>
        <v>0</v>
      </c>
      <c r="AW204" s="98">
        <f t="shared" si="568"/>
        <v>0</v>
      </c>
      <c r="AX204" s="98">
        <f t="shared" si="568"/>
        <v>0</v>
      </c>
      <c r="AY204" s="98">
        <f t="shared" si="568"/>
        <v>0</v>
      </c>
      <c r="AZ204" s="98">
        <f t="shared" si="568"/>
        <v>0</v>
      </c>
      <c r="BA204" s="98">
        <f t="shared" si="568"/>
        <v>0</v>
      </c>
      <c r="BB204" s="98">
        <f t="shared" si="568"/>
        <v>0</v>
      </c>
      <c r="BC204" s="98">
        <f t="shared" si="568"/>
        <v>0</v>
      </c>
      <c r="BD204" s="98">
        <f t="shared" si="568"/>
        <v>0</v>
      </c>
      <c r="BE204" s="98">
        <f t="shared" si="568"/>
        <v>0</v>
      </c>
      <c r="BF204" s="98">
        <f t="shared" si="568"/>
        <v>0</v>
      </c>
      <c r="BG204" s="98">
        <f t="shared" si="568"/>
        <v>0</v>
      </c>
      <c r="BH204" s="98">
        <f t="shared" si="568"/>
        <v>0</v>
      </c>
      <c r="BI204" s="98">
        <f t="shared" si="568"/>
        <v>0</v>
      </c>
      <c r="BJ204" s="98">
        <f t="shared" si="568"/>
        <v>0</v>
      </c>
      <c r="BK204" s="98">
        <f t="shared" si="568"/>
        <v>0</v>
      </c>
      <c r="BL204" s="98">
        <f t="shared" si="568"/>
        <v>0</v>
      </c>
      <c r="BM204" s="98">
        <f t="shared" si="568"/>
        <v>0</v>
      </c>
      <c r="BN204" s="98">
        <f t="shared" si="568"/>
        <v>0</v>
      </c>
      <c r="BO204" s="98">
        <f t="shared" si="568"/>
        <v>0</v>
      </c>
      <c r="BP204" s="98">
        <f t="shared" si="568"/>
        <v>0</v>
      </c>
      <c r="BQ204" s="98">
        <f t="shared" si="568"/>
        <v>0</v>
      </c>
      <c r="BR204" s="98">
        <f t="shared" si="568"/>
        <v>0</v>
      </c>
      <c r="BS204" s="98">
        <f t="shared" si="568"/>
        <v>0</v>
      </c>
      <c r="BT204" s="98">
        <f t="shared" si="568"/>
        <v>0</v>
      </c>
      <c r="BU204" s="98">
        <f t="shared" si="568"/>
        <v>0</v>
      </c>
      <c r="BV204" s="98">
        <f t="shared" ref="BV204:DE204" si="569">IF(ROW()=(COLUMN()+106), "-",+(COUNTIF(G3_1,$H98)*COUNTIF(G3_1,BV$7))+(COUNTIF(G3_2,$H98)*COUNTIF(G3_2,BV$7))+(COUNTIF(G3_3,$H98)*COUNTIF(G3_3,BV$7))+(COUNTIF(G3_4,$H98)*COUNTIF(G3_4,BV$7))+(COUNTIF(G3_5,$H98)*COUNTIF(G3_5,BV$7))+(COUNTIF(G3_6,$H98)*COUNTIF(G3_6,BV$7))+(COUNTIF(G3_7,$H98)*COUNTIF(G3_7,BV$7))+(COUNTIF(G3_8,$H98)*COUNTIF(G3_8,BV$7))+(COUNTIF(G3_9,$H98)*COUNTIF(G3_9,BV$7))+(COUNTIF(G3_10,$H98)*COUNTIF(G3_10,BV$7))+(COUNTIF(G4_1,$H98)*COUNTIF(G4_1,BV$7))+(COUNTIF(G4_2,$H98)*COUNTIF(G4_2,BV$7))+(COUNTIF(G4_3,$H98)*COUNTIF(G4_3,BV$7))+(COUNTIF(G4_4,$H98)*COUNTIF(G4_4,BV$7))+(COUNTIF(G4_5,$H98)*COUNTIF(G4_5,BV$7))+(COUNTIF(G4_6,$H98)*COUNTIF(G4_6,BV$7))+(COUNTIF(G4_7,$H98)*COUNTIF(G4_7,BV$7))+(COUNTIF(G4_8,$H98)*COUNTIF(G4_8,BV$7))+(COUNTIF(G4_9,$H98)*COUNTIF(G4_9,BV$7))+(COUNTIF(G4_10,$H98)*COUNTIF(G4_10,BV$7))+BV322)</f>
        <v>0</v>
      </c>
      <c r="BW204" s="98">
        <f t="shared" si="569"/>
        <v>0</v>
      </c>
      <c r="BX204" s="98">
        <f t="shared" si="569"/>
        <v>0</v>
      </c>
      <c r="BY204" s="98">
        <f t="shared" si="569"/>
        <v>0</v>
      </c>
      <c r="BZ204" s="98">
        <f t="shared" si="569"/>
        <v>0</v>
      </c>
      <c r="CA204" s="98">
        <f t="shared" si="569"/>
        <v>0</v>
      </c>
      <c r="CB204" s="98">
        <f t="shared" si="569"/>
        <v>0</v>
      </c>
      <c r="CC204" s="98">
        <f t="shared" si="569"/>
        <v>0</v>
      </c>
      <c r="CD204" s="98">
        <f t="shared" si="569"/>
        <v>0</v>
      </c>
      <c r="CE204" s="98">
        <f t="shared" si="569"/>
        <v>0</v>
      </c>
      <c r="CF204" s="98">
        <f t="shared" si="569"/>
        <v>0</v>
      </c>
      <c r="CG204" s="98">
        <f t="shared" si="569"/>
        <v>0</v>
      </c>
      <c r="CH204" s="98">
        <f t="shared" si="569"/>
        <v>0</v>
      </c>
      <c r="CI204" s="98">
        <f t="shared" si="569"/>
        <v>0</v>
      </c>
      <c r="CJ204" s="98">
        <f t="shared" si="569"/>
        <v>0</v>
      </c>
      <c r="CK204" s="98">
        <f t="shared" si="569"/>
        <v>0</v>
      </c>
      <c r="CL204" s="98">
        <f t="shared" si="569"/>
        <v>0</v>
      </c>
      <c r="CM204" s="98">
        <f t="shared" si="569"/>
        <v>0</v>
      </c>
      <c r="CN204" s="98">
        <f t="shared" si="569"/>
        <v>0</v>
      </c>
      <c r="CO204" s="98">
        <f t="shared" si="569"/>
        <v>0</v>
      </c>
      <c r="CP204" s="98">
        <f t="shared" si="569"/>
        <v>0</v>
      </c>
      <c r="CQ204" s="98">
        <f t="shared" si="569"/>
        <v>0</v>
      </c>
      <c r="CR204" s="98">
        <f t="shared" si="569"/>
        <v>0</v>
      </c>
      <c r="CS204" s="98">
        <f t="shared" si="569"/>
        <v>0</v>
      </c>
      <c r="CT204" s="98" t="str">
        <f t="shared" si="569"/>
        <v>-</v>
      </c>
      <c r="CU204" s="98">
        <f t="shared" si="569"/>
        <v>0</v>
      </c>
      <c r="CV204" s="98">
        <f t="shared" si="569"/>
        <v>0</v>
      </c>
      <c r="CW204" s="98">
        <f t="shared" si="569"/>
        <v>0</v>
      </c>
      <c r="CX204" s="98">
        <f t="shared" si="569"/>
        <v>0</v>
      </c>
      <c r="CY204" s="98">
        <f t="shared" si="569"/>
        <v>0</v>
      </c>
      <c r="CZ204" s="98">
        <f t="shared" si="569"/>
        <v>0</v>
      </c>
      <c r="DA204" s="98">
        <f t="shared" si="569"/>
        <v>0</v>
      </c>
      <c r="DB204" s="98">
        <f t="shared" si="569"/>
        <v>0</v>
      </c>
      <c r="DC204" s="98">
        <f t="shared" si="569"/>
        <v>0</v>
      </c>
      <c r="DD204" s="98">
        <f t="shared" si="569"/>
        <v>0</v>
      </c>
      <c r="DE204" s="98">
        <f t="shared" si="569"/>
        <v>0</v>
      </c>
    </row>
    <row r="205" spans="8:109" ht="15.75">
      <c r="H205" s="64">
        <f>Registration!B100</f>
        <v>90</v>
      </c>
      <c r="I205" s="1" t="str">
        <f>Registration!C100</f>
        <v>player 90</v>
      </c>
      <c r="J205" s="98">
        <f t="shared" ref="J205:AO205" si="570">IF(ROW()=(COLUMN()+106), "-",+(COUNTIF(G3_1,$H99)*COUNTIF(G3_1,J$7))+(COUNTIF(G3_2,$H99)*COUNTIF(G3_2,J$7))+(COUNTIF(G3_3,$H99)*COUNTIF(G3_3,J$7))+(COUNTIF(G3_4,$H99)*COUNTIF(G3_4,J$7))+(COUNTIF(G3_5,$H99)*COUNTIF(G3_5,J$7))+(COUNTIF(G3_6,$H99)*COUNTIF(G3_6,J$7))+(COUNTIF(G3_7,$H99)*COUNTIF(G3_7,J$7))+(COUNTIF(G3_8,$H99)*COUNTIF(G3_8,J$7))+(COUNTIF(G3_9,$H99)*COUNTIF(G3_9,J$7))+(COUNTIF(G3_10,$H99)*COUNTIF(G3_10,J$7))+(COUNTIF(G4_1,$H99)*COUNTIF(G4_1,J$7))+(COUNTIF(G4_2,$H99)*COUNTIF(G4_2,J$7))+(COUNTIF(G4_3,$H99)*COUNTIF(G4_3,J$7))+(COUNTIF(G4_4,$H99)*COUNTIF(G4_4,J$7))+(COUNTIF(G4_5,$H99)*COUNTIF(G4_5,J$7))+(COUNTIF(G4_6,$H99)*COUNTIF(G4_6,J$7))+(COUNTIF(G4_7,$H99)*COUNTIF(G4_7,J$7))+(COUNTIF(G4_8,$H99)*COUNTIF(G4_8,J$7))+(COUNTIF(G4_9,$H99)*COUNTIF(G4_9,J$7))+(COUNTIF(G4_10,$H99)*COUNTIF(G4_10,J$7))+J323)</f>
        <v>0</v>
      </c>
      <c r="K205" s="98">
        <f t="shared" si="570"/>
        <v>0</v>
      </c>
      <c r="L205" s="98">
        <f t="shared" si="570"/>
        <v>0</v>
      </c>
      <c r="M205" s="98">
        <f t="shared" si="570"/>
        <v>0</v>
      </c>
      <c r="N205" s="98">
        <f t="shared" si="570"/>
        <v>0</v>
      </c>
      <c r="O205" s="98">
        <f t="shared" si="570"/>
        <v>0</v>
      </c>
      <c r="P205" s="98">
        <f t="shared" si="570"/>
        <v>0</v>
      </c>
      <c r="Q205" s="98">
        <f t="shared" si="570"/>
        <v>0</v>
      </c>
      <c r="R205" s="98">
        <f t="shared" si="570"/>
        <v>0</v>
      </c>
      <c r="S205" s="98">
        <f t="shared" si="570"/>
        <v>0</v>
      </c>
      <c r="T205" s="98">
        <f t="shared" si="570"/>
        <v>0</v>
      </c>
      <c r="U205" s="98">
        <f t="shared" si="570"/>
        <v>0</v>
      </c>
      <c r="V205" s="98">
        <f t="shared" si="570"/>
        <v>0</v>
      </c>
      <c r="W205" s="98">
        <f t="shared" si="570"/>
        <v>0</v>
      </c>
      <c r="X205" s="98">
        <f t="shared" si="570"/>
        <v>0</v>
      </c>
      <c r="Y205" s="98">
        <f t="shared" si="570"/>
        <v>0</v>
      </c>
      <c r="Z205" s="98">
        <f t="shared" si="570"/>
        <v>0</v>
      </c>
      <c r="AA205" s="98">
        <f t="shared" si="570"/>
        <v>0</v>
      </c>
      <c r="AB205" s="98">
        <f t="shared" si="570"/>
        <v>0</v>
      </c>
      <c r="AC205" s="98">
        <f t="shared" si="570"/>
        <v>0</v>
      </c>
      <c r="AD205" s="98">
        <f t="shared" si="570"/>
        <v>0</v>
      </c>
      <c r="AE205" s="98">
        <f t="shared" si="570"/>
        <v>0</v>
      </c>
      <c r="AF205" s="98">
        <f t="shared" si="570"/>
        <v>0</v>
      </c>
      <c r="AG205" s="98">
        <f t="shared" si="570"/>
        <v>0</v>
      </c>
      <c r="AH205" s="98">
        <f t="shared" si="570"/>
        <v>0</v>
      </c>
      <c r="AI205" s="98">
        <f t="shared" si="570"/>
        <v>0</v>
      </c>
      <c r="AJ205" s="98">
        <f t="shared" si="570"/>
        <v>0</v>
      </c>
      <c r="AK205" s="98">
        <f t="shared" si="570"/>
        <v>0</v>
      </c>
      <c r="AL205" s="98">
        <f t="shared" si="570"/>
        <v>0</v>
      </c>
      <c r="AM205" s="98">
        <f t="shared" si="570"/>
        <v>0</v>
      </c>
      <c r="AN205" s="98">
        <f t="shared" si="570"/>
        <v>0</v>
      </c>
      <c r="AO205" s="98">
        <f t="shared" si="570"/>
        <v>0</v>
      </c>
      <c r="AP205" s="98">
        <f t="shared" ref="AP205:BU205" si="571">IF(ROW()=(COLUMN()+106), "-",+(COUNTIF(G3_1,$H99)*COUNTIF(G3_1,AP$7))+(COUNTIF(G3_2,$H99)*COUNTIF(G3_2,AP$7))+(COUNTIF(G3_3,$H99)*COUNTIF(G3_3,AP$7))+(COUNTIF(G3_4,$H99)*COUNTIF(G3_4,AP$7))+(COUNTIF(G3_5,$H99)*COUNTIF(G3_5,AP$7))+(COUNTIF(G3_6,$H99)*COUNTIF(G3_6,AP$7))+(COUNTIF(G3_7,$H99)*COUNTIF(G3_7,AP$7))+(COUNTIF(G3_8,$H99)*COUNTIF(G3_8,AP$7))+(COUNTIF(G3_9,$H99)*COUNTIF(G3_9,AP$7))+(COUNTIF(G3_10,$H99)*COUNTIF(G3_10,AP$7))+(COUNTIF(G4_1,$H99)*COUNTIF(G4_1,AP$7))+(COUNTIF(G4_2,$H99)*COUNTIF(G4_2,AP$7))+(COUNTIF(G4_3,$H99)*COUNTIF(G4_3,AP$7))+(COUNTIF(G4_4,$H99)*COUNTIF(G4_4,AP$7))+(COUNTIF(G4_5,$H99)*COUNTIF(G4_5,AP$7))+(COUNTIF(G4_6,$H99)*COUNTIF(G4_6,AP$7))+(COUNTIF(G4_7,$H99)*COUNTIF(G4_7,AP$7))+(COUNTIF(G4_8,$H99)*COUNTIF(G4_8,AP$7))+(COUNTIF(G4_9,$H99)*COUNTIF(G4_9,AP$7))+(COUNTIF(G4_10,$H99)*COUNTIF(G4_10,AP$7))+AP323)</f>
        <v>0</v>
      </c>
      <c r="AQ205" s="98">
        <f t="shared" si="571"/>
        <v>0</v>
      </c>
      <c r="AR205" s="98">
        <f t="shared" si="571"/>
        <v>0</v>
      </c>
      <c r="AS205" s="98">
        <f t="shared" si="571"/>
        <v>0</v>
      </c>
      <c r="AT205" s="98">
        <f t="shared" si="571"/>
        <v>0</v>
      </c>
      <c r="AU205" s="98">
        <f t="shared" si="571"/>
        <v>0</v>
      </c>
      <c r="AV205" s="98">
        <f t="shared" si="571"/>
        <v>0</v>
      </c>
      <c r="AW205" s="98">
        <f t="shared" si="571"/>
        <v>0</v>
      </c>
      <c r="AX205" s="98">
        <f t="shared" si="571"/>
        <v>0</v>
      </c>
      <c r="AY205" s="98">
        <f t="shared" si="571"/>
        <v>0</v>
      </c>
      <c r="AZ205" s="98">
        <f t="shared" si="571"/>
        <v>0</v>
      </c>
      <c r="BA205" s="98">
        <f t="shared" si="571"/>
        <v>0</v>
      </c>
      <c r="BB205" s="98">
        <f t="shared" si="571"/>
        <v>0</v>
      </c>
      <c r="BC205" s="98">
        <f t="shared" si="571"/>
        <v>0</v>
      </c>
      <c r="BD205" s="98">
        <f t="shared" si="571"/>
        <v>0</v>
      </c>
      <c r="BE205" s="98">
        <f t="shared" si="571"/>
        <v>0</v>
      </c>
      <c r="BF205" s="98">
        <f t="shared" si="571"/>
        <v>0</v>
      </c>
      <c r="BG205" s="98">
        <f t="shared" si="571"/>
        <v>0</v>
      </c>
      <c r="BH205" s="98">
        <f t="shared" si="571"/>
        <v>0</v>
      </c>
      <c r="BI205" s="98">
        <f t="shared" si="571"/>
        <v>0</v>
      </c>
      <c r="BJ205" s="98">
        <f t="shared" si="571"/>
        <v>0</v>
      </c>
      <c r="BK205" s="98">
        <f t="shared" si="571"/>
        <v>0</v>
      </c>
      <c r="BL205" s="98">
        <f t="shared" si="571"/>
        <v>0</v>
      </c>
      <c r="BM205" s="98">
        <f t="shared" si="571"/>
        <v>0</v>
      </c>
      <c r="BN205" s="98">
        <f t="shared" si="571"/>
        <v>0</v>
      </c>
      <c r="BO205" s="98">
        <f t="shared" si="571"/>
        <v>0</v>
      </c>
      <c r="BP205" s="98">
        <f t="shared" si="571"/>
        <v>0</v>
      </c>
      <c r="BQ205" s="98">
        <f t="shared" si="571"/>
        <v>0</v>
      </c>
      <c r="BR205" s="98">
        <f t="shared" si="571"/>
        <v>0</v>
      </c>
      <c r="BS205" s="98">
        <f t="shared" si="571"/>
        <v>0</v>
      </c>
      <c r="BT205" s="98">
        <f t="shared" si="571"/>
        <v>0</v>
      </c>
      <c r="BU205" s="98">
        <f t="shared" si="571"/>
        <v>0</v>
      </c>
      <c r="BV205" s="98">
        <f t="shared" ref="BV205:DE205" si="572">IF(ROW()=(COLUMN()+106), "-",+(COUNTIF(G3_1,$H99)*COUNTIF(G3_1,BV$7))+(COUNTIF(G3_2,$H99)*COUNTIF(G3_2,BV$7))+(COUNTIF(G3_3,$H99)*COUNTIF(G3_3,BV$7))+(COUNTIF(G3_4,$H99)*COUNTIF(G3_4,BV$7))+(COUNTIF(G3_5,$H99)*COUNTIF(G3_5,BV$7))+(COUNTIF(G3_6,$H99)*COUNTIF(G3_6,BV$7))+(COUNTIF(G3_7,$H99)*COUNTIF(G3_7,BV$7))+(COUNTIF(G3_8,$H99)*COUNTIF(G3_8,BV$7))+(COUNTIF(G3_9,$H99)*COUNTIF(G3_9,BV$7))+(COUNTIF(G3_10,$H99)*COUNTIF(G3_10,BV$7))+(COUNTIF(G4_1,$H99)*COUNTIF(G4_1,BV$7))+(COUNTIF(G4_2,$H99)*COUNTIF(G4_2,BV$7))+(COUNTIF(G4_3,$H99)*COUNTIF(G4_3,BV$7))+(COUNTIF(G4_4,$H99)*COUNTIF(G4_4,BV$7))+(COUNTIF(G4_5,$H99)*COUNTIF(G4_5,BV$7))+(COUNTIF(G4_6,$H99)*COUNTIF(G4_6,BV$7))+(COUNTIF(G4_7,$H99)*COUNTIF(G4_7,BV$7))+(COUNTIF(G4_8,$H99)*COUNTIF(G4_8,BV$7))+(COUNTIF(G4_9,$H99)*COUNTIF(G4_9,BV$7))+(COUNTIF(G4_10,$H99)*COUNTIF(G4_10,BV$7))+BV323)</f>
        <v>0</v>
      </c>
      <c r="BW205" s="98">
        <f t="shared" si="572"/>
        <v>0</v>
      </c>
      <c r="BX205" s="98">
        <f t="shared" si="572"/>
        <v>0</v>
      </c>
      <c r="BY205" s="98">
        <f t="shared" si="572"/>
        <v>0</v>
      </c>
      <c r="BZ205" s="98">
        <f t="shared" si="572"/>
        <v>0</v>
      </c>
      <c r="CA205" s="98">
        <f t="shared" si="572"/>
        <v>0</v>
      </c>
      <c r="CB205" s="98">
        <f t="shared" si="572"/>
        <v>0</v>
      </c>
      <c r="CC205" s="98">
        <f t="shared" si="572"/>
        <v>0</v>
      </c>
      <c r="CD205" s="98">
        <f t="shared" si="572"/>
        <v>0</v>
      </c>
      <c r="CE205" s="98">
        <f t="shared" si="572"/>
        <v>0</v>
      </c>
      <c r="CF205" s="98">
        <f t="shared" si="572"/>
        <v>0</v>
      </c>
      <c r="CG205" s="98">
        <f t="shared" si="572"/>
        <v>0</v>
      </c>
      <c r="CH205" s="98">
        <f t="shared" si="572"/>
        <v>0</v>
      </c>
      <c r="CI205" s="98">
        <f t="shared" si="572"/>
        <v>0</v>
      </c>
      <c r="CJ205" s="98">
        <f t="shared" si="572"/>
        <v>0</v>
      </c>
      <c r="CK205" s="98">
        <f t="shared" si="572"/>
        <v>0</v>
      </c>
      <c r="CL205" s="98">
        <f t="shared" si="572"/>
        <v>0</v>
      </c>
      <c r="CM205" s="98">
        <f t="shared" si="572"/>
        <v>0</v>
      </c>
      <c r="CN205" s="98">
        <f t="shared" si="572"/>
        <v>0</v>
      </c>
      <c r="CO205" s="98">
        <f t="shared" si="572"/>
        <v>0</v>
      </c>
      <c r="CP205" s="98">
        <f t="shared" si="572"/>
        <v>0</v>
      </c>
      <c r="CQ205" s="98">
        <f t="shared" si="572"/>
        <v>0</v>
      </c>
      <c r="CR205" s="98">
        <f t="shared" si="572"/>
        <v>0</v>
      </c>
      <c r="CS205" s="98">
        <f t="shared" si="572"/>
        <v>0</v>
      </c>
      <c r="CT205" s="98">
        <f t="shared" si="572"/>
        <v>0</v>
      </c>
      <c r="CU205" s="98" t="str">
        <f t="shared" si="572"/>
        <v>-</v>
      </c>
      <c r="CV205" s="98">
        <f t="shared" si="572"/>
        <v>0</v>
      </c>
      <c r="CW205" s="98">
        <f t="shared" si="572"/>
        <v>0</v>
      </c>
      <c r="CX205" s="98">
        <f t="shared" si="572"/>
        <v>0</v>
      </c>
      <c r="CY205" s="98">
        <f t="shared" si="572"/>
        <v>0</v>
      </c>
      <c r="CZ205" s="98">
        <f t="shared" si="572"/>
        <v>0</v>
      </c>
      <c r="DA205" s="98">
        <f t="shared" si="572"/>
        <v>0</v>
      </c>
      <c r="DB205" s="98">
        <f t="shared" si="572"/>
        <v>0</v>
      </c>
      <c r="DC205" s="98">
        <f t="shared" si="572"/>
        <v>0</v>
      </c>
      <c r="DD205" s="98">
        <f t="shared" si="572"/>
        <v>0</v>
      </c>
      <c r="DE205" s="98">
        <f t="shared" si="572"/>
        <v>0</v>
      </c>
    </row>
    <row r="206" spans="8:109" ht="15.75">
      <c r="H206" s="64">
        <f>Registration!B101</f>
        <v>91</v>
      </c>
      <c r="I206" s="1" t="str">
        <f>Registration!C101</f>
        <v>player 91</v>
      </c>
      <c r="J206" s="98">
        <f t="shared" ref="J206:AO206" si="573">IF(ROW()=(COLUMN()+106), "-",+(COUNTIF(G3_1,$H100)*COUNTIF(G3_1,J$7))+(COUNTIF(G3_2,$H100)*COUNTIF(G3_2,J$7))+(COUNTIF(G3_3,$H100)*COUNTIF(G3_3,J$7))+(COUNTIF(G3_4,$H100)*COUNTIF(G3_4,J$7))+(COUNTIF(G3_5,$H100)*COUNTIF(G3_5,J$7))+(COUNTIF(G3_6,$H100)*COUNTIF(G3_6,J$7))+(COUNTIF(G3_7,$H100)*COUNTIF(G3_7,J$7))+(COUNTIF(G3_8,$H100)*COUNTIF(G3_8,J$7))+(COUNTIF(G3_9,$H100)*COUNTIF(G3_9,J$7))+(COUNTIF(G3_10,$H100)*COUNTIF(G3_10,J$7))+(COUNTIF(G4_1,$H100)*COUNTIF(G4_1,J$7))+(COUNTIF(G4_2,$H100)*COUNTIF(G4_2,J$7))+(COUNTIF(G4_3,$H100)*COUNTIF(G4_3,J$7))+(COUNTIF(G4_4,$H100)*COUNTIF(G4_4,J$7))+(COUNTIF(G4_5,$H100)*COUNTIF(G4_5,J$7))+(COUNTIF(G4_6,$H100)*COUNTIF(G4_6,J$7))+(COUNTIF(G4_7,$H100)*COUNTIF(G4_7,J$7))+(COUNTIF(G4_8,$H100)*COUNTIF(G4_8,J$7))+(COUNTIF(G4_9,$H100)*COUNTIF(G4_9,J$7))+(COUNTIF(G4_10,$H100)*COUNTIF(G4_10,J$7))+J324)</f>
        <v>0</v>
      </c>
      <c r="K206" s="98">
        <f t="shared" si="573"/>
        <v>0</v>
      </c>
      <c r="L206" s="98">
        <f t="shared" si="573"/>
        <v>0</v>
      </c>
      <c r="M206" s="98">
        <f t="shared" si="573"/>
        <v>0</v>
      </c>
      <c r="N206" s="98">
        <f t="shared" si="573"/>
        <v>0</v>
      </c>
      <c r="O206" s="98">
        <f t="shared" si="573"/>
        <v>0</v>
      </c>
      <c r="P206" s="98">
        <f t="shared" si="573"/>
        <v>0</v>
      </c>
      <c r="Q206" s="98">
        <f t="shared" si="573"/>
        <v>0</v>
      </c>
      <c r="R206" s="98">
        <f t="shared" si="573"/>
        <v>0</v>
      </c>
      <c r="S206" s="98">
        <f t="shared" si="573"/>
        <v>0</v>
      </c>
      <c r="T206" s="98">
        <f t="shared" si="573"/>
        <v>0</v>
      </c>
      <c r="U206" s="98">
        <f t="shared" si="573"/>
        <v>0</v>
      </c>
      <c r="V206" s="98">
        <f t="shared" si="573"/>
        <v>0</v>
      </c>
      <c r="W206" s="98">
        <f t="shared" si="573"/>
        <v>0</v>
      </c>
      <c r="X206" s="98">
        <f t="shared" si="573"/>
        <v>0</v>
      </c>
      <c r="Y206" s="98">
        <f t="shared" si="573"/>
        <v>0</v>
      </c>
      <c r="Z206" s="98">
        <f t="shared" si="573"/>
        <v>0</v>
      </c>
      <c r="AA206" s="98">
        <f t="shared" si="573"/>
        <v>0</v>
      </c>
      <c r="AB206" s="98">
        <f t="shared" si="573"/>
        <v>0</v>
      </c>
      <c r="AC206" s="98">
        <f t="shared" si="573"/>
        <v>0</v>
      </c>
      <c r="AD206" s="98">
        <f t="shared" si="573"/>
        <v>0</v>
      </c>
      <c r="AE206" s="98">
        <f t="shared" si="573"/>
        <v>0</v>
      </c>
      <c r="AF206" s="98">
        <f t="shared" si="573"/>
        <v>0</v>
      </c>
      <c r="AG206" s="98">
        <f t="shared" si="573"/>
        <v>0</v>
      </c>
      <c r="AH206" s="98">
        <f t="shared" si="573"/>
        <v>0</v>
      </c>
      <c r="AI206" s="98">
        <f t="shared" si="573"/>
        <v>0</v>
      </c>
      <c r="AJ206" s="98">
        <f t="shared" si="573"/>
        <v>0</v>
      </c>
      <c r="AK206" s="98">
        <f t="shared" si="573"/>
        <v>0</v>
      </c>
      <c r="AL206" s="98">
        <f t="shared" si="573"/>
        <v>0</v>
      </c>
      <c r="AM206" s="98">
        <f t="shared" si="573"/>
        <v>0</v>
      </c>
      <c r="AN206" s="98">
        <f t="shared" si="573"/>
        <v>0</v>
      </c>
      <c r="AO206" s="98">
        <f t="shared" si="573"/>
        <v>0</v>
      </c>
      <c r="AP206" s="98">
        <f t="shared" ref="AP206:BU206" si="574">IF(ROW()=(COLUMN()+106), "-",+(COUNTIF(G3_1,$H100)*COUNTIF(G3_1,AP$7))+(COUNTIF(G3_2,$H100)*COUNTIF(G3_2,AP$7))+(COUNTIF(G3_3,$H100)*COUNTIF(G3_3,AP$7))+(COUNTIF(G3_4,$H100)*COUNTIF(G3_4,AP$7))+(COUNTIF(G3_5,$H100)*COUNTIF(G3_5,AP$7))+(COUNTIF(G3_6,$H100)*COUNTIF(G3_6,AP$7))+(COUNTIF(G3_7,$H100)*COUNTIF(G3_7,AP$7))+(COUNTIF(G3_8,$H100)*COUNTIF(G3_8,AP$7))+(COUNTIF(G3_9,$H100)*COUNTIF(G3_9,AP$7))+(COUNTIF(G3_10,$H100)*COUNTIF(G3_10,AP$7))+(COUNTIF(G4_1,$H100)*COUNTIF(G4_1,AP$7))+(COUNTIF(G4_2,$H100)*COUNTIF(G4_2,AP$7))+(COUNTIF(G4_3,$H100)*COUNTIF(G4_3,AP$7))+(COUNTIF(G4_4,$H100)*COUNTIF(G4_4,AP$7))+(COUNTIF(G4_5,$H100)*COUNTIF(G4_5,AP$7))+(COUNTIF(G4_6,$H100)*COUNTIF(G4_6,AP$7))+(COUNTIF(G4_7,$H100)*COUNTIF(G4_7,AP$7))+(COUNTIF(G4_8,$H100)*COUNTIF(G4_8,AP$7))+(COUNTIF(G4_9,$H100)*COUNTIF(G4_9,AP$7))+(COUNTIF(G4_10,$H100)*COUNTIF(G4_10,AP$7))+AP324)</f>
        <v>0</v>
      </c>
      <c r="AQ206" s="98">
        <f t="shared" si="574"/>
        <v>0</v>
      </c>
      <c r="AR206" s="98">
        <f t="shared" si="574"/>
        <v>0</v>
      </c>
      <c r="AS206" s="98">
        <f t="shared" si="574"/>
        <v>0</v>
      </c>
      <c r="AT206" s="98">
        <f t="shared" si="574"/>
        <v>0</v>
      </c>
      <c r="AU206" s="98">
        <f t="shared" si="574"/>
        <v>0</v>
      </c>
      <c r="AV206" s="98">
        <f t="shared" si="574"/>
        <v>0</v>
      </c>
      <c r="AW206" s="98">
        <f t="shared" si="574"/>
        <v>0</v>
      </c>
      <c r="AX206" s="98">
        <f t="shared" si="574"/>
        <v>0</v>
      </c>
      <c r="AY206" s="98">
        <f t="shared" si="574"/>
        <v>0</v>
      </c>
      <c r="AZ206" s="98">
        <f t="shared" si="574"/>
        <v>0</v>
      </c>
      <c r="BA206" s="98">
        <f t="shared" si="574"/>
        <v>0</v>
      </c>
      <c r="BB206" s="98">
        <f t="shared" si="574"/>
        <v>0</v>
      </c>
      <c r="BC206" s="98">
        <f t="shared" si="574"/>
        <v>0</v>
      </c>
      <c r="BD206" s="98">
        <f t="shared" si="574"/>
        <v>0</v>
      </c>
      <c r="BE206" s="98">
        <f t="shared" si="574"/>
        <v>0</v>
      </c>
      <c r="BF206" s="98">
        <f t="shared" si="574"/>
        <v>0</v>
      </c>
      <c r="BG206" s="98">
        <f t="shared" si="574"/>
        <v>0</v>
      </c>
      <c r="BH206" s="98">
        <f t="shared" si="574"/>
        <v>0</v>
      </c>
      <c r="BI206" s="98">
        <f t="shared" si="574"/>
        <v>0</v>
      </c>
      <c r="BJ206" s="98">
        <f t="shared" si="574"/>
        <v>0</v>
      </c>
      <c r="BK206" s="98">
        <f t="shared" si="574"/>
        <v>0</v>
      </c>
      <c r="BL206" s="98">
        <f t="shared" si="574"/>
        <v>0</v>
      </c>
      <c r="BM206" s="98">
        <f t="shared" si="574"/>
        <v>0</v>
      </c>
      <c r="BN206" s="98">
        <f t="shared" si="574"/>
        <v>0</v>
      </c>
      <c r="BO206" s="98">
        <f t="shared" si="574"/>
        <v>0</v>
      </c>
      <c r="BP206" s="98">
        <f t="shared" si="574"/>
        <v>0</v>
      </c>
      <c r="BQ206" s="98">
        <f t="shared" si="574"/>
        <v>0</v>
      </c>
      <c r="BR206" s="98">
        <f t="shared" si="574"/>
        <v>0</v>
      </c>
      <c r="BS206" s="98">
        <f t="shared" si="574"/>
        <v>0</v>
      </c>
      <c r="BT206" s="98">
        <f t="shared" si="574"/>
        <v>0</v>
      </c>
      <c r="BU206" s="98">
        <f t="shared" si="574"/>
        <v>0</v>
      </c>
      <c r="BV206" s="98">
        <f t="shared" ref="BV206:DE206" si="575">IF(ROW()=(COLUMN()+106), "-",+(COUNTIF(G3_1,$H100)*COUNTIF(G3_1,BV$7))+(COUNTIF(G3_2,$H100)*COUNTIF(G3_2,BV$7))+(COUNTIF(G3_3,$H100)*COUNTIF(G3_3,BV$7))+(COUNTIF(G3_4,$H100)*COUNTIF(G3_4,BV$7))+(COUNTIF(G3_5,$H100)*COUNTIF(G3_5,BV$7))+(COUNTIF(G3_6,$H100)*COUNTIF(G3_6,BV$7))+(COUNTIF(G3_7,$H100)*COUNTIF(G3_7,BV$7))+(COUNTIF(G3_8,$H100)*COUNTIF(G3_8,BV$7))+(COUNTIF(G3_9,$H100)*COUNTIF(G3_9,BV$7))+(COUNTIF(G3_10,$H100)*COUNTIF(G3_10,BV$7))+(COUNTIF(G4_1,$H100)*COUNTIF(G4_1,BV$7))+(COUNTIF(G4_2,$H100)*COUNTIF(G4_2,BV$7))+(COUNTIF(G4_3,$H100)*COUNTIF(G4_3,BV$7))+(COUNTIF(G4_4,$H100)*COUNTIF(G4_4,BV$7))+(COUNTIF(G4_5,$H100)*COUNTIF(G4_5,BV$7))+(COUNTIF(G4_6,$H100)*COUNTIF(G4_6,BV$7))+(COUNTIF(G4_7,$H100)*COUNTIF(G4_7,BV$7))+(COUNTIF(G4_8,$H100)*COUNTIF(G4_8,BV$7))+(COUNTIF(G4_9,$H100)*COUNTIF(G4_9,BV$7))+(COUNTIF(G4_10,$H100)*COUNTIF(G4_10,BV$7))+BV324)</f>
        <v>0</v>
      </c>
      <c r="BW206" s="98">
        <f t="shared" si="575"/>
        <v>0</v>
      </c>
      <c r="BX206" s="98">
        <f t="shared" si="575"/>
        <v>0</v>
      </c>
      <c r="BY206" s="98">
        <f t="shared" si="575"/>
        <v>0</v>
      </c>
      <c r="BZ206" s="98">
        <f t="shared" si="575"/>
        <v>0</v>
      </c>
      <c r="CA206" s="98">
        <f t="shared" si="575"/>
        <v>0</v>
      </c>
      <c r="CB206" s="98">
        <f t="shared" si="575"/>
        <v>0</v>
      </c>
      <c r="CC206" s="98">
        <f t="shared" si="575"/>
        <v>0</v>
      </c>
      <c r="CD206" s="98">
        <f t="shared" si="575"/>
        <v>0</v>
      </c>
      <c r="CE206" s="98">
        <f t="shared" si="575"/>
        <v>0</v>
      </c>
      <c r="CF206" s="98">
        <f t="shared" si="575"/>
        <v>0</v>
      </c>
      <c r="CG206" s="98">
        <f t="shared" si="575"/>
        <v>0</v>
      </c>
      <c r="CH206" s="98">
        <f t="shared" si="575"/>
        <v>0</v>
      </c>
      <c r="CI206" s="98">
        <f t="shared" si="575"/>
        <v>0</v>
      </c>
      <c r="CJ206" s="98">
        <f t="shared" si="575"/>
        <v>0</v>
      </c>
      <c r="CK206" s="98">
        <f t="shared" si="575"/>
        <v>0</v>
      </c>
      <c r="CL206" s="98">
        <f t="shared" si="575"/>
        <v>0</v>
      </c>
      <c r="CM206" s="98">
        <f t="shared" si="575"/>
        <v>0</v>
      </c>
      <c r="CN206" s="98">
        <f t="shared" si="575"/>
        <v>0</v>
      </c>
      <c r="CO206" s="98">
        <f t="shared" si="575"/>
        <v>0</v>
      </c>
      <c r="CP206" s="98">
        <f t="shared" si="575"/>
        <v>0</v>
      </c>
      <c r="CQ206" s="98">
        <f t="shared" si="575"/>
        <v>0</v>
      </c>
      <c r="CR206" s="98">
        <f t="shared" si="575"/>
        <v>0</v>
      </c>
      <c r="CS206" s="98">
        <f t="shared" si="575"/>
        <v>0</v>
      </c>
      <c r="CT206" s="98">
        <f t="shared" si="575"/>
        <v>0</v>
      </c>
      <c r="CU206" s="98">
        <f t="shared" si="575"/>
        <v>0</v>
      </c>
      <c r="CV206" s="98" t="str">
        <f t="shared" si="575"/>
        <v>-</v>
      </c>
      <c r="CW206" s="98">
        <f t="shared" si="575"/>
        <v>0</v>
      </c>
      <c r="CX206" s="98">
        <f t="shared" si="575"/>
        <v>0</v>
      </c>
      <c r="CY206" s="98">
        <f t="shared" si="575"/>
        <v>0</v>
      </c>
      <c r="CZ206" s="98">
        <f t="shared" si="575"/>
        <v>0</v>
      </c>
      <c r="DA206" s="98">
        <f t="shared" si="575"/>
        <v>0</v>
      </c>
      <c r="DB206" s="98">
        <f t="shared" si="575"/>
        <v>0</v>
      </c>
      <c r="DC206" s="98">
        <f t="shared" si="575"/>
        <v>0</v>
      </c>
      <c r="DD206" s="98">
        <f t="shared" si="575"/>
        <v>0</v>
      </c>
      <c r="DE206" s="98">
        <f t="shared" si="575"/>
        <v>0</v>
      </c>
    </row>
    <row r="207" spans="8:109" ht="15.75">
      <c r="H207" s="64">
        <f>Registration!B102</f>
        <v>92</v>
      </c>
      <c r="I207" s="1" t="str">
        <f>Registration!C102</f>
        <v>player 92</v>
      </c>
      <c r="J207" s="98">
        <f t="shared" ref="J207:AO207" si="576">IF(ROW()=(COLUMN()+106), "-",+(COUNTIF(G3_1,$H101)*COUNTIF(G3_1,J$7))+(COUNTIF(G3_2,$H101)*COUNTIF(G3_2,J$7))+(COUNTIF(G3_3,$H101)*COUNTIF(G3_3,J$7))+(COUNTIF(G3_4,$H101)*COUNTIF(G3_4,J$7))+(COUNTIF(G3_5,$H101)*COUNTIF(G3_5,J$7))+(COUNTIF(G3_6,$H101)*COUNTIF(G3_6,J$7))+(COUNTIF(G3_7,$H101)*COUNTIF(G3_7,J$7))+(COUNTIF(G3_8,$H101)*COUNTIF(G3_8,J$7))+(COUNTIF(G3_9,$H101)*COUNTIF(G3_9,J$7))+(COUNTIF(G3_10,$H101)*COUNTIF(G3_10,J$7))+(COUNTIF(G4_1,$H101)*COUNTIF(G4_1,J$7))+(COUNTIF(G4_2,$H101)*COUNTIF(G4_2,J$7))+(COUNTIF(G4_3,$H101)*COUNTIF(G4_3,J$7))+(COUNTIF(G4_4,$H101)*COUNTIF(G4_4,J$7))+(COUNTIF(G4_5,$H101)*COUNTIF(G4_5,J$7))+(COUNTIF(G4_6,$H101)*COUNTIF(G4_6,J$7))+(COUNTIF(G4_7,$H101)*COUNTIF(G4_7,J$7))+(COUNTIF(G4_8,$H101)*COUNTIF(G4_8,J$7))+(COUNTIF(G4_9,$H101)*COUNTIF(G4_9,J$7))+(COUNTIF(G4_10,$H101)*COUNTIF(G4_10,J$7))+J325)</f>
        <v>0</v>
      </c>
      <c r="K207" s="98">
        <f t="shared" si="576"/>
        <v>0</v>
      </c>
      <c r="L207" s="98">
        <f t="shared" si="576"/>
        <v>0</v>
      </c>
      <c r="M207" s="98">
        <f t="shared" si="576"/>
        <v>0</v>
      </c>
      <c r="N207" s="98">
        <f t="shared" si="576"/>
        <v>0</v>
      </c>
      <c r="O207" s="98">
        <f t="shared" si="576"/>
        <v>0</v>
      </c>
      <c r="P207" s="98">
        <f t="shared" si="576"/>
        <v>0</v>
      </c>
      <c r="Q207" s="98">
        <f t="shared" si="576"/>
        <v>0</v>
      </c>
      <c r="R207" s="98">
        <f t="shared" si="576"/>
        <v>0</v>
      </c>
      <c r="S207" s="98">
        <f t="shared" si="576"/>
        <v>0</v>
      </c>
      <c r="T207" s="98">
        <f t="shared" si="576"/>
        <v>0</v>
      </c>
      <c r="U207" s="98">
        <f t="shared" si="576"/>
        <v>0</v>
      </c>
      <c r="V207" s="98">
        <f t="shared" si="576"/>
        <v>0</v>
      </c>
      <c r="W207" s="98">
        <f t="shared" si="576"/>
        <v>0</v>
      </c>
      <c r="X207" s="98">
        <f t="shared" si="576"/>
        <v>0</v>
      </c>
      <c r="Y207" s="98">
        <f t="shared" si="576"/>
        <v>0</v>
      </c>
      <c r="Z207" s="98">
        <f t="shared" si="576"/>
        <v>0</v>
      </c>
      <c r="AA207" s="98">
        <f t="shared" si="576"/>
        <v>0</v>
      </c>
      <c r="AB207" s="98">
        <f t="shared" si="576"/>
        <v>0</v>
      </c>
      <c r="AC207" s="98">
        <f t="shared" si="576"/>
        <v>0</v>
      </c>
      <c r="AD207" s="98">
        <f t="shared" si="576"/>
        <v>0</v>
      </c>
      <c r="AE207" s="98">
        <f t="shared" si="576"/>
        <v>0</v>
      </c>
      <c r="AF207" s="98">
        <f t="shared" si="576"/>
        <v>0</v>
      </c>
      <c r="AG207" s="98">
        <f t="shared" si="576"/>
        <v>0</v>
      </c>
      <c r="AH207" s="98">
        <f t="shared" si="576"/>
        <v>0</v>
      </c>
      <c r="AI207" s="98">
        <f t="shared" si="576"/>
        <v>0</v>
      </c>
      <c r="AJ207" s="98">
        <f t="shared" si="576"/>
        <v>0</v>
      </c>
      <c r="AK207" s="98">
        <f t="shared" si="576"/>
        <v>0</v>
      </c>
      <c r="AL207" s="98">
        <f t="shared" si="576"/>
        <v>0</v>
      </c>
      <c r="AM207" s="98">
        <f t="shared" si="576"/>
        <v>0</v>
      </c>
      <c r="AN207" s="98">
        <f t="shared" si="576"/>
        <v>0</v>
      </c>
      <c r="AO207" s="98">
        <f t="shared" si="576"/>
        <v>0</v>
      </c>
      <c r="AP207" s="98">
        <f t="shared" ref="AP207:BU207" si="577">IF(ROW()=(COLUMN()+106), "-",+(COUNTIF(G3_1,$H101)*COUNTIF(G3_1,AP$7))+(COUNTIF(G3_2,$H101)*COUNTIF(G3_2,AP$7))+(COUNTIF(G3_3,$H101)*COUNTIF(G3_3,AP$7))+(COUNTIF(G3_4,$H101)*COUNTIF(G3_4,AP$7))+(COUNTIF(G3_5,$H101)*COUNTIF(G3_5,AP$7))+(COUNTIF(G3_6,$H101)*COUNTIF(G3_6,AP$7))+(COUNTIF(G3_7,$H101)*COUNTIF(G3_7,AP$7))+(COUNTIF(G3_8,$H101)*COUNTIF(G3_8,AP$7))+(COUNTIF(G3_9,$H101)*COUNTIF(G3_9,AP$7))+(COUNTIF(G3_10,$H101)*COUNTIF(G3_10,AP$7))+(COUNTIF(G4_1,$H101)*COUNTIF(G4_1,AP$7))+(COUNTIF(G4_2,$H101)*COUNTIF(G4_2,AP$7))+(COUNTIF(G4_3,$H101)*COUNTIF(G4_3,AP$7))+(COUNTIF(G4_4,$H101)*COUNTIF(G4_4,AP$7))+(COUNTIF(G4_5,$H101)*COUNTIF(G4_5,AP$7))+(COUNTIF(G4_6,$H101)*COUNTIF(G4_6,AP$7))+(COUNTIF(G4_7,$H101)*COUNTIF(G4_7,AP$7))+(COUNTIF(G4_8,$H101)*COUNTIF(G4_8,AP$7))+(COUNTIF(G4_9,$H101)*COUNTIF(G4_9,AP$7))+(COUNTIF(G4_10,$H101)*COUNTIF(G4_10,AP$7))+AP325)</f>
        <v>0</v>
      </c>
      <c r="AQ207" s="98">
        <f t="shared" si="577"/>
        <v>0</v>
      </c>
      <c r="AR207" s="98">
        <f t="shared" si="577"/>
        <v>0</v>
      </c>
      <c r="AS207" s="98">
        <f t="shared" si="577"/>
        <v>0</v>
      </c>
      <c r="AT207" s="98">
        <f t="shared" si="577"/>
        <v>0</v>
      </c>
      <c r="AU207" s="98">
        <f t="shared" si="577"/>
        <v>0</v>
      </c>
      <c r="AV207" s="98">
        <f t="shared" si="577"/>
        <v>0</v>
      </c>
      <c r="AW207" s="98">
        <f t="shared" si="577"/>
        <v>0</v>
      </c>
      <c r="AX207" s="98">
        <f t="shared" si="577"/>
        <v>0</v>
      </c>
      <c r="AY207" s="98">
        <f t="shared" si="577"/>
        <v>0</v>
      </c>
      <c r="AZ207" s="98">
        <f t="shared" si="577"/>
        <v>0</v>
      </c>
      <c r="BA207" s="98">
        <f t="shared" si="577"/>
        <v>0</v>
      </c>
      <c r="BB207" s="98">
        <f t="shared" si="577"/>
        <v>0</v>
      </c>
      <c r="BC207" s="98">
        <f t="shared" si="577"/>
        <v>0</v>
      </c>
      <c r="BD207" s="98">
        <f t="shared" si="577"/>
        <v>0</v>
      </c>
      <c r="BE207" s="98">
        <f t="shared" si="577"/>
        <v>0</v>
      </c>
      <c r="BF207" s="98">
        <f t="shared" si="577"/>
        <v>0</v>
      </c>
      <c r="BG207" s="98">
        <f t="shared" si="577"/>
        <v>0</v>
      </c>
      <c r="BH207" s="98">
        <f t="shared" si="577"/>
        <v>0</v>
      </c>
      <c r="BI207" s="98">
        <f t="shared" si="577"/>
        <v>0</v>
      </c>
      <c r="BJ207" s="98">
        <f t="shared" si="577"/>
        <v>0</v>
      </c>
      <c r="BK207" s="98">
        <f t="shared" si="577"/>
        <v>0</v>
      </c>
      <c r="BL207" s="98">
        <f t="shared" si="577"/>
        <v>0</v>
      </c>
      <c r="BM207" s="98">
        <f t="shared" si="577"/>
        <v>0</v>
      </c>
      <c r="BN207" s="98">
        <f t="shared" si="577"/>
        <v>0</v>
      </c>
      <c r="BO207" s="98">
        <f t="shared" si="577"/>
        <v>0</v>
      </c>
      <c r="BP207" s="98">
        <f t="shared" si="577"/>
        <v>0</v>
      </c>
      <c r="BQ207" s="98">
        <f t="shared" si="577"/>
        <v>0</v>
      </c>
      <c r="BR207" s="98">
        <f t="shared" si="577"/>
        <v>0</v>
      </c>
      <c r="BS207" s="98">
        <f t="shared" si="577"/>
        <v>0</v>
      </c>
      <c r="BT207" s="98">
        <f t="shared" si="577"/>
        <v>0</v>
      </c>
      <c r="BU207" s="98">
        <f t="shared" si="577"/>
        <v>0</v>
      </c>
      <c r="BV207" s="98">
        <f t="shared" ref="BV207:DE207" si="578">IF(ROW()=(COLUMN()+106), "-",+(COUNTIF(G3_1,$H101)*COUNTIF(G3_1,BV$7))+(COUNTIF(G3_2,$H101)*COUNTIF(G3_2,BV$7))+(COUNTIF(G3_3,$H101)*COUNTIF(G3_3,BV$7))+(COUNTIF(G3_4,$H101)*COUNTIF(G3_4,BV$7))+(COUNTIF(G3_5,$H101)*COUNTIF(G3_5,BV$7))+(COUNTIF(G3_6,$H101)*COUNTIF(G3_6,BV$7))+(COUNTIF(G3_7,$H101)*COUNTIF(G3_7,BV$7))+(COUNTIF(G3_8,$H101)*COUNTIF(G3_8,BV$7))+(COUNTIF(G3_9,$H101)*COUNTIF(G3_9,BV$7))+(COUNTIF(G3_10,$H101)*COUNTIF(G3_10,BV$7))+(COUNTIF(G4_1,$H101)*COUNTIF(G4_1,BV$7))+(COUNTIF(G4_2,$H101)*COUNTIF(G4_2,BV$7))+(COUNTIF(G4_3,$H101)*COUNTIF(G4_3,BV$7))+(COUNTIF(G4_4,$H101)*COUNTIF(G4_4,BV$7))+(COUNTIF(G4_5,$H101)*COUNTIF(G4_5,BV$7))+(COUNTIF(G4_6,$H101)*COUNTIF(G4_6,BV$7))+(COUNTIF(G4_7,$H101)*COUNTIF(G4_7,BV$7))+(COUNTIF(G4_8,$H101)*COUNTIF(G4_8,BV$7))+(COUNTIF(G4_9,$H101)*COUNTIF(G4_9,BV$7))+(COUNTIF(G4_10,$H101)*COUNTIF(G4_10,BV$7))+BV325)</f>
        <v>0</v>
      </c>
      <c r="BW207" s="98">
        <f t="shared" si="578"/>
        <v>0</v>
      </c>
      <c r="BX207" s="98">
        <f t="shared" si="578"/>
        <v>0</v>
      </c>
      <c r="BY207" s="98">
        <f t="shared" si="578"/>
        <v>0</v>
      </c>
      <c r="BZ207" s="98">
        <f t="shared" si="578"/>
        <v>0</v>
      </c>
      <c r="CA207" s="98">
        <f t="shared" si="578"/>
        <v>0</v>
      </c>
      <c r="CB207" s="98">
        <f t="shared" si="578"/>
        <v>0</v>
      </c>
      <c r="CC207" s="98">
        <f t="shared" si="578"/>
        <v>0</v>
      </c>
      <c r="CD207" s="98">
        <f t="shared" si="578"/>
        <v>0</v>
      </c>
      <c r="CE207" s="98">
        <f t="shared" si="578"/>
        <v>0</v>
      </c>
      <c r="CF207" s="98">
        <f t="shared" si="578"/>
        <v>0</v>
      </c>
      <c r="CG207" s="98">
        <f t="shared" si="578"/>
        <v>0</v>
      </c>
      <c r="CH207" s="98">
        <f t="shared" si="578"/>
        <v>0</v>
      </c>
      <c r="CI207" s="98">
        <f t="shared" si="578"/>
        <v>0</v>
      </c>
      <c r="CJ207" s="98">
        <f t="shared" si="578"/>
        <v>0</v>
      </c>
      <c r="CK207" s="98">
        <f t="shared" si="578"/>
        <v>0</v>
      </c>
      <c r="CL207" s="98">
        <f t="shared" si="578"/>
        <v>0</v>
      </c>
      <c r="CM207" s="98">
        <f t="shared" si="578"/>
        <v>0</v>
      </c>
      <c r="CN207" s="98">
        <f t="shared" si="578"/>
        <v>0</v>
      </c>
      <c r="CO207" s="98">
        <f t="shared" si="578"/>
        <v>0</v>
      </c>
      <c r="CP207" s="98">
        <f t="shared" si="578"/>
        <v>0</v>
      </c>
      <c r="CQ207" s="98">
        <f t="shared" si="578"/>
        <v>0</v>
      </c>
      <c r="CR207" s="98">
        <f t="shared" si="578"/>
        <v>0</v>
      </c>
      <c r="CS207" s="98">
        <f t="shared" si="578"/>
        <v>0</v>
      </c>
      <c r="CT207" s="98">
        <f t="shared" si="578"/>
        <v>0</v>
      </c>
      <c r="CU207" s="98">
        <f t="shared" si="578"/>
        <v>0</v>
      </c>
      <c r="CV207" s="98">
        <f t="shared" si="578"/>
        <v>0</v>
      </c>
      <c r="CW207" s="98" t="str">
        <f t="shared" si="578"/>
        <v>-</v>
      </c>
      <c r="CX207" s="98">
        <f t="shared" si="578"/>
        <v>0</v>
      </c>
      <c r="CY207" s="98">
        <f t="shared" si="578"/>
        <v>0</v>
      </c>
      <c r="CZ207" s="98">
        <f t="shared" si="578"/>
        <v>0</v>
      </c>
      <c r="DA207" s="98">
        <f t="shared" si="578"/>
        <v>0</v>
      </c>
      <c r="DB207" s="98">
        <f t="shared" si="578"/>
        <v>0</v>
      </c>
      <c r="DC207" s="98">
        <f t="shared" si="578"/>
        <v>0</v>
      </c>
      <c r="DD207" s="98">
        <f t="shared" si="578"/>
        <v>0</v>
      </c>
      <c r="DE207" s="98">
        <f t="shared" si="578"/>
        <v>0</v>
      </c>
    </row>
    <row r="208" spans="8:109" ht="15.75">
      <c r="H208" s="64">
        <f>Registration!B103</f>
        <v>93</v>
      </c>
      <c r="I208" s="1" t="str">
        <f>Registration!C103</f>
        <v>player 93</v>
      </c>
      <c r="J208" s="98">
        <f t="shared" ref="J208:AO208" si="579">IF(ROW()=(COLUMN()+106), "-",+(COUNTIF(G3_1,$H102)*COUNTIF(G3_1,J$7))+(COUNTIF(G3_2,$H102)*COUNTIF(G3_2,J$7))+(COUNTIF(G3_3,$H102)*COUNTIF(G3_3,J$7))+(COUNTIF(G3_4,$H102)*COUNTIF(G3_4,J$7))+(COUNTIF(G3_5,$H102)*COUNTIF(G3_5,J$7))+(COUNTIF(G3_6,$H102)*COUNTIF(G3_6,J$7))+(COUNTIF(G3_7,$H102)*COUNTIF(G3_7,J$7))+(COUNTIF(G3_8,$H102)*COUNTIF(G3_8,J$7))+(COUNTIF(G3_9,$H102)*COUNTIF(G3_9,J$7))+(COUNTIF(G3_10,$H102)*COUNTIF(G3_10,J$7))+(COUNTIF(G4_1,$H102)*COUNTIF(G4_1,J$7))+(COUNTIF(G4_2,$H102)*COUNTIF(G4_2,J$7))+(COUNTIF(G4_3,$H102)*COUNTIF(G4_3,J$7))+(COUNTIF(G4_4,$H102)*COUNTIF(G4_4,J$7))+(COUNTIF(G4_5,$H102)*COUNTIF(G4_5,J$7))+(COUNTIF(G4_6,$H102)*COUNTIF(G4_6,J$7))+(COUNTIF(G4_7,$H102)*COUNTIF(G4_7,J$7))+(COUNTIF(G4_8,$H102)*COUNTIF(G4_8,J$7))+(COUNTIF(G4_9,$H102)*COUNTIF(G4_9,J$7))+(COUNTIF(G4_10,$H102)*COUNTIF(G4_10,J$7))+J326)</f>
        <v>0</v>
      </c>
      <c r="K208" s="98">
        <f t="shared" si="579"/>
        <v>0</v>
      </c>
      <c r="L208" s="98">
        <f t="shared" si="579"/>
        <v>0</v>
      </c>
      <c r="M208" s="98">
        <f t="shared" si="579"/>
        <v>0</v>
      </c>
      <c r="N208" s="98">
        <f t="shared" si="579"/>
        <v>0</v>
      </c>
      <c r="O208" s="98">
        <f t="shared" si="579"/>
        <v>0</v>
      </c>
      <c r="P208" s="98">
        <f t="shared" si="579"/>
        <v>0</v>
      </c>
      <c r="Q208" s="98">
        <f t="shared" si="579"/>
        <v>0</v>
      </c>
      <c r="R208" s="98">
        <f t="shared" si="579"/>
        <v>0</v>
      </c>
      <c r="S208" s="98">
        <f t="shared" si="579"/>
        <v>0</v>
      </c>
      <c r="T208" s="98">
        <f t="shared" si="579"/>
        <v>0</v>
      </c>
      <c r="U208" s="98">
        <f t="shared" si="579"/>
        <v>0</v>
      </c>
      <c r="V208" s="98">
        <f t="shared" si="579"/>
        <v>0</v>
      </c>
      <c r="W208" s="98">
        <f t="shared" si="579"/>
        <v>0</v>
      </c>
      <c r="X208" s="98">
        <f t="shared" si="579"/>
        <v>0</v>
      </c>
      <c r="Y208" s="98">
        <f t="shared" si="579"/>
        <v>0</v>
      </c>
      <c r="Z208" s="98">
        <f t="shared" si="579"/>
        <v>0</v>
      </c>
      <c r="AA208" s="98">
        <f t="shared" si="579"/>
        <v>0</v>
      </c>
      <c r="AB208" s="98">
        <f t="shared" si="579"/>
        <v>0</v>
      </c>
      <c r="AC208" s="98">
        <f t="shared" si="579"/>
        <v>0</v>
      </c>
      <c r="AD208" s="98">
        <f t="shared" si="579"/>
        <v>0</v>
      </c>
      <c r="AE208" s="98">
        <f t="shared" si="579"/>
        <v>0</v>
      </c>
      <c r="AF208" s="98">
        <f t="shared" si="579"/>
        <v>0</v>
      </c>
      <c r="AG208" s="98">
        <f t="shared" si="579"/>
        <v>0</v>
      </c>
      <c r="AH208" s="98">
        <f t="shared" si="579"/>
        <v>0</v>
      </c>
      <c r="AI208" s="98">
        <f t="shared" si="579"/>
        <v>0</v>
      </c>
      <c r="AJ208" s="98">
        <f t="shared" si="579"/>
        <v>0</v>
      </c>
      <c r="AK208" s="98">
        <f t="shared" si="579"/>
        <v>0</v>
      </c>
      <c r="AL208" s="98">
        <f t="shared" si="579"/>
        <v>0</v>
      </c>
      <c r="AM208" s="98">
        <f t="shared" si="579"/>
        <v>0</v>
      </c>
      <c r="AN208" s="98">
        <f t="shared" si="579"/>
        <v>0</v>
      </c>
      <c r="AO208" s="98">
        <f t="shared" si="579"/>
        <v>0</v>
      </c>
      <c r="AP208" s="98">
        <f t="shared" ref="AP208:BU208" si="580">IF(ROW()=(COLUMN()+106), "-",+(COUNTIF(G3_1,$H102)*COUNTIF(G3_1,AP$7))+(COUNTIF(G3_2,$H102)*COUNTIF(G3_2,AP$7))+(COUNTIF(G3_3,$H102)*COUNTIF(G3_3,AP$7))+(COUNTIF(G3_4,$H102)*COUNTIF(G3_4,AP$7))+(COUNTIF(G3_5,$H102)*COUNTIF(G3_5,AP$7))+(COUNTIF(G3_6,$H102)*COUNTIF(G3_6,AP$7))+(COUNTIF(G3_7,$H102)*COUNTIF(G3_7,AP$7))+(COUNTIF(G3_8,$H102)*COUNTIF(G3_8,AP$7))+(COUNTIF(G3_9,$H102)*COUNTIF(G3_9,AP$7))+(COUNTIF(G3_10,$H102)*COUNTIF(G3_10,AP$7))+(COUNTIF(G4_1,$H102)*COUNTIF(G4_1,AP$7))+(COUNTIF(G4_2,$H102)*COUNTIF(G4_2,AP$7))+(COUNTIF(G4_3,$H102)*COUNTIF(G4_3,AP$7))+(COUNTIF(G4_4,$H102)*COUNTIF(G4_4,AP$7))+(COUNTIF(G4_5,$H102)*COUNTIF(G4_5,AP$7))+(COUNTIF(G4_6,$H102)*COUNTIF(G4_6,AP$7))+(COUNTIF(G4_7,$H102)*COUNTIF(G4_7,AP$7))+(COUNTIF(G4_8,$H102)*COUNTIF(G4_8,AP$7))+(COUNTIF(G4_9,$H102)*COUNTIF(G4_9,AP$7))+(COUNTIF(G4_10,$H102)*COUNTIF(G4_10,AP$7))+AP326)</f>
        <v>0</v>
      </c>
      <c r="AQ208" s="98">
        <f t="shared" si="580"/>
        <v>0</v>
      </c>
      <c r="AR208" s="98">
        <f t="shared" si="580"/>
        <v>0</v>
      </c>
      <c r="AS208" s="98">
        <f t="shared" si="580"/>
        <v>0</v>
      </c>
      <c r="AT208" s="98">
        <f t="shared" si="580"/>
        <v>0</v>
      </c>
      <c r="AU208" s="98">
        <f t="shared" si="580"/>
        <v>0</v>
      </c>
      <c r="AV208" s="98">
        <f t="shared" si="580"/>
        <v>0</v>
      </c>
      <c r="AW208" s="98">
        <f t="shared" si="580"/>
        <v>0</v>
      </c>
      <c r="AX208" s="98">
        <f t="shared" si="580"/>
        <v>0</v>
      </c>
      <c r="AY208" s="98">
        <f t="shared" si="580"/>
        <v>0</v>
      </c>
      <c r="AZ208" s="98">
        <f t="shared" si="580"/>
        <v>0</v>
      </c>
      <c r="BA208" s="98">
        <f t="shared" si="580"/>
        <v>0</v>
      </c>
      <c r="BB208" s="98">
        <f t="shared" si="580"/>
        <v>0</v>
      </c>
      <c r="BC208" s="98">
        <f t="shared" si="580"/>
        <v>0</v>
      </c>
      <c r="BD208" s="98">
        <f t="shared" si="580"/>
        <v>0</v>
      </c>
      <c r="BE208" s="98">
        <f t="shared" si="580"/>
        <v>0</v>
      </c>
      <c r="BF208" s="98">
        <f t="shared" si="580"/>
        <v>0</v>
      </c>
      <c r="BG208" s="98">
        <f t="shared" si="580"/>
        <v>0</v>
      </c>
      <c r="BH208" s="98">
        <f t="shared" si="580"/>
        <v>0</v>
      </c>
      <c r="BI208" s="98">
        <f t="shared" si="580"/>
        <v>0</v>
      </c>
      <c r="BJ208" s="98">
        <f t="shared" si="580"/>
        <v>0</v>
      </c>
      <c r="BK208" s="98">
        <f t="shared" si="580"/>
        <v>0</v>
      </c>
      <c r="BL208" s="98">
        <f t="shared" si="580"/>
        <v>0</v>
      </c>
      <c r="BM208" s="98">
        <f t="shared" si="580"/>
        <v>0</v>
      </c>
      <c r="BN208" s="98">
        <f t="shared" si="580"/>
        <v>0</v>
      </c>
      <c r="BO208" s="98">
        <f t="shared" si="580"/>
        <v>0</v>
      </c>
      <c r="BP208" s="98">
        <f t="shared" si="580"/>
        <v>0</v>
      </c>
      <c r="BQ208" s="98">
        <f t="shared" si="580"/>
        <v>0</v>
      </c>
      <c r="BR208" s="98">
        <f t="shared" si="580"/>
        <v>0</v>
      </c>
      <c r="BS208" s="98">
        <f t="shared" si="580"/>
        <v>0</v>
      </c>
      <c r="BT208" s="98">
        <f t="shared" si="580"/>
        <v>0</v>
      </c>
      <c r="BU208" s="98">
        <f t="shared" si="580"/>
        <v>0</v>
      </c>
      <c r="BV208" s="98">
        <f t="shared" ref="BV208:DE208" si="581">IF(ROW()=(COLUMN()+106), "-",+(COUNTIF(G3_1,$H102)*COUNTIF(G3_1,BV$7))+(COUNTIF(G3_2,$H102)*COUNTIF(G3_2,BV$7))+(COUNTIF(G3_3,$H102)*COUNTIF(G3_3,BV$7))+(COUNTIF(G3_4,$H102)*COUNTIF(G3_4,BV$7))+(COUNTIF(G3_5,$H102)*COUNTIF(G3_5,BV$7))+(COUNTIF(G3_6,$H102)*COUNTIF(G3_6,BV$7))+(COUNTIF(G3_7,$H102)*COUNTIF(G3_7,BV$7))+(COUNTIF(G3_8,$H102)*COUNTIF(G3_8,BV$7))+(COUNTIF(G3_9,$H102)*COUNTIF(G3_9,BV$7))+(COUNTIF(G3_10,$H102)*COUNTIF(G3_10,BV$7))+(COUNTIF(G4_1,$H102)*COUNTIF(G4_1,BV$7))+(COUNTIF(G4_2,$H102)*COUNTIF(G4_2,BV$7))+(COUNTIF(G4_3,$H102)*COUNTIF(G4_3,BV$7))+(COUNTIF(G4_4,$H102)*COUNTIF(G4_4,BV$7))+(COUNTIF(G4_5,$H102)*COUNTIF(G4_5,BV$7))+(COUNTIF(G4_6,$H102)*COUNTIF(G4_6,BV$7))+(COUNTIF(G4_7,$H102)*COUNTIF(G4_7,BV$7))+(COUNTIF(G4_8,$H102)*COUNTIF(G4_8,BV$7))+(COUNTIF(G4_9,$H102)*COUNTIF(G4_9,BV$7))+(COUNTIF(G4_10,$H102)*COUNTIF(G4_10,BV$7))+BV326)</f>
        <v>0</v>
      </c>
      <c r="BW208" s="98">
        <f t="shared" si="581"/>
        <v>0</v>
      </c>
      <c r="BX208" s="98">
        <f t="shared" si="581"/>
        <v>0</v>
      </c>
      <c r="BY208" s="98">
        <f t="shared" si="581"/>
        <v>0</v>
      </c>
      <c r="BZ208" s="98">
        <f t="shared" si="581"/>
        <v>0</v>
      </c>
      <c r="CA208" s="98">
        <f t="shared" si="581"/>
        <v>0</v>
      </c>
      <c r="CB208" s="98">
        <f t="shared" si="581"/>
        <v>0</v>
      </c>
      <c r="CC208" s="98">
        <f t="shared" si="581"/>
        <v>0</v>
      </c>
      <c r="CD208" s="98">
        <f t="shared" si="581"/>
        <v>0</v>
      </c>
      <c r="CE208" s="98">
        <f t="shared" si="581"/>
        <v>0</v>
      </c>
      <c r="CF208" s="98">
        <f t="shared" si="581"/>
        <v>0</v>
      </c>
      <c r="CG208" s="98">
        <f t="shared" si="581"/>
        <v>0</v>
      </c>
      <c r="CH208" s="98">
        <f t="shared" si="581"/>
        <v>0</v>
      </c>
      <c r="CI208" s="98">
        <f t="shared" si="581"/>
        <v>0</v>
      </c>
      <c r="CJ208" s="98">
        <f t="shared" si="581"/>
        <v>0</v>
      </c>
      <c r="CK208" s="98">
        <f t="shared" si="581"/>
        <v>0</v>
      </c>
      <c r="CL208" s="98">
        <f t="shared" si="581"/>
        <v>0</v>
      </c>
      <c r="CM208" s="98">
        <f t="shared" si="581"/>
        <v>0</v>
      </c>
      <c r="CN208" s="98">
        <f t="shared" si="581"/>
        <v>0</v>
      </c>
      <c r="CO208" s="98">
        <f t="shared" si="581"/>
        <v>0</v>
      </c>
      <c r="CP208" s="98">
        <f t="shared" si="581"/>
        <v>0</v>
      </c>
      <c r="CQ208" s="98">
        <f t="shared" si="581"/>
        <v>0</v>
      </c>
      <c r="CR208" s="98">
        <f t="shared" si="581"/>
        <v>0</v>
      </c>
      <c r="CS208" s="98">
        <f t="shared" si="581"/>
        <v>0</v>
      </c>
      <c r="CT208" s="98">
        <f t="shared" si="581"/>
        <v>0</v>
      </c>
      <c r="CU208" s="98">
        <f t="shared" si="581"/>
        <v>0</v>
      </c>
      <c r="CV208" s="98">
        <f t="shared" si="581"/>
        <v>0</v>
      </c>
      <c r="CW208" s="98">
        <f t="shared" si="581"/>
        <v>0</v>
      </c>
      <c r="CX208" s="98" t="str">
        <f t="shared" si="581"/>
        <v>-</v>
      </c>
      <c r="CY208" s="98">
        <f t="shared" si="581"/>
        <v>0</v>
      </c>
      <c r="CZ208" s="98">
        <f t="shared" si="581"/>
        <v>0</v>
      </c>
      <c r="DA208" s="98">
        <f t="shared" si="581"/>
        <v>0</v>
      </c>
      <c r="DB208" s="98">
        <f t="shared" si="581"/>
        <v>0</v>
      </c>
      <c r="DC208" s="98">
        <f t="shared" si="581"/>
        <v>0</v>
      </c>
      <c r="DD208" s="98">
        <f t="shared" si="581"/>
        <v>0</v>
      </c>
      <c r="DE208" s="98">
        <f t="shared" si="581"/>
        <v>0</v>
      </c>
    </row>
    <row r="209" spans="8:109" ht="15.75">
      <c r="H209" s="64">
        <f>Registration!B104</f>
        <v>94</v>
      </c>
      <c r="I209" s="1" t="str">
        <f>Registration!C104</f>
        <v>player 94</v>
      </c>
      <c r="J209" s="98">
        <f t="shared" ref="J209:AO209" si="582">IF(ROW()=(COLUMN()+106), "-",+(COUNTIF(G3_1,$H103)*COUNTIF(G3_1,J$7))+(COUNTIF(G3_2,$H103)*COUNTIF(G3_2,J$7))+(COUNTIF(G3_3,$H103)*COUNTIF(G3_3,J$7))+(COUNTIF(G3_4,$H103)*COUNTIF(G3_4,J$7))+(COUNTIF(G3_5,$H103)*COUNTIF(G3_5,J$7))+(COUNTIF(G3_6,$H103)*COUNTIF(G3_6,J$7))+(COUNTIF(G3_7,$H103)*COUNTIF(G3_7,J$7))+(COUNTIF(G3_8,$H103)*COUNTIF(G3_8,J$7))+(COUNTIF(G3_9,$H103)*COUNTIF(G3_9,J$7))+(COUNTIF(G3_10,$H103)*COUNTIF(G3_10,J$7))+(COUNTIF(G4_1,$H103)*COUNTIF(G4_1,J$7))+(COUNTIF(G4_2,$H103)*COUNTIF(G4_2,J$7))+(COUNTIF(G4_3,$H103)*COUNTIF(G4_3,J$7))+(COUNTIF(G4_4,$H103)*COUNTIF(G4_4,J$7))+(COUNTIF(G4_5,$H103)*COUNTIF(G4_5,J$7))+(COUNTIF(G4_6,$H103)*COUNTIF(G4_6,J$7))+(COUNTIF(G4_7,$H103)*COUNTIF(G4_7,J$7))+(COUNTIF(G4_8,$H103)*COUNTIF(G4_8,J$7))+(COUNTIF(G4_9,$H103)*COUNTIF(G4_9,J$7))+(COUNTIF(G4_10,$H103)*COUNTIF(G4_10,J$7))+J327)</f>
        <v>0</v>
      </c>
      <c r="K209" s="98">
        <f t="shared" si="582"/>
        <v>0</v>
      </c>
      <c r="L209" s="98">
        <f t="shared" si="582"/>
        <v>0</v>
      </c>
      <c r="M209" s="98">
        <f t="shared" si="582"/>
        <v>0</v>
      </c>
      <c r="N209" s="98">
        <f t="shared" si="582"/>
        <v>0</v>
      </c>
      <c r="O209" s="98">
        <f t="shared" si="582"/>
        <v>0</v>
      </c>
      <c r="P209" s="98">
        <f t="shared" si="582"/>
        <v>0</v>
      </c>
      <c r="Q209" s="98">
        <f t="shared" si="582"/>
        <v>0</v>
      </c>
      <c r="R209" s="98">
        <f t="shared" si="582"/>
        <v>0</v>
      </c>
      <c r="S209" s="98">
        <f t="shared" si="582"/>
        <v>0</v>
      </c>
      <c r="T209" s="98">
        <f t="shared" si="582"/>
        <v>0</v>
      </c>
      <c r="U209" s="98">
        <f t="shared" si="582"/>
        <v>0</v>
      </c>
      <c r="V209" s="98">
        <f t="shared" si="582"/>
        <v>0</v>
      </c>
      <c r="W209" s="98">
        <f t="shared" si="582"/>
        <v>0</v>
      </c>
      <c r="X209" s="98">
        <f t="shared" si="582"/>
        <v>0</v>
      </c>
      <c r="Y209" s="98">
        <f t="shared" si="582"/>
        <v>0</v>
      </c>
      <c r="Z209" s="98">
        <f t="shared" si="582"/>
        <v>0</v>
      </c>
      <c r="AA209" s="98">
        <f t="shared" si="582"/>
        <v>0</v>
      </c>
      <c r="AB209" s="98">
        <f t="shared" si="582"/>
        <v>0</v>
      </c>
      <c r="AC209" s="98">
        <f t="shared" si="582"/>
        <v>0</v>
      </c>
      <c r="AD209" s="98">
        <f t="shared" si="582"/>
        <v>0</v>
      </c>
      <c r="AE209" s="98">
        <f t="shared" si="582"/>
        <v>0</v>
      </c>
      <c r="AF209" s="98">
        <f t="shared" si="582"/>
        <v>0</v>
      </c>
      <c r="AG209" s="98">
        <f t="shared" si="582"/>
        <v>0</v>
      </c>
      <c r="AH209" s="98">
        <f t="shared" si="582"/>
        <v>0</v>
      </c>
      <c r="AI209" s="98">
        <f t="shared" si="582"/>
        <v>0</v>
      </c>
      <c r="AJ209" s="98">
        <f t="shared" si="582"/>
        <v>0</v>
      </c>
      <c r="AK209" s="98">
        <f t="shared" si="582"/>
        <v>0</v>
      </c>
      <c r="AL209" s="98">
        <f t="shared" si="582"/>
        <v>0</v>
      </c>
      <c r="AM209" s="98">
        <f t="shared" si="582"/>
        <v>0</v>
      </c>
      <c r="AN209" s="98">
        <f t="shared" si="582"/>
        <v>0</v>
      </c>
      <c r="AO209" s="98">
        <f t="shared" si="582"/>
        <v>0</v>
      </c>
      <c r="AP209" s="98">
        <f t="shared" ref="AP209:BU209" si="583">IF(ROW()=(COLUMN()+106), "-",+(COUNTIF(G3_1,$H103)*COUNTIF(G3_1,AP$7))+(COUNTIF(G3_2,$H103)*COUNTIF(G3_2,AP$7))+(COUNTIF(G3_3,$H103)*COUNTIF(G3_3,AP$7))+(COUNTIF(G3_4,$H103)*COUNTIF(G3_4,AP$7))+(COUNTIF(G3_5,$H103)*COUNTIF(G3_5,AP$7))+(COUNTIF(G3_6,$H103)*COUNTIF(G3_6,AP$7))+(COUNTIF(G3_7,$H103)*COUNTIF(G3_7,AP$7))+(COUNTIF(G3_8,$H103)*COUNTIF(G3_8,AP$7))+(COUNTIF(G3_9,$H103)*COUNTIF(G3_9,AP$7))+(COUNTIF(G3_10,$H103)*COUNTIF(G3_10,AP$7))+(COUNTIF(G4_1,$H103)*COUNTIF(G4_1,AP$7))+(COUNTIF(G4_2,$H103)*COUNTIF(G4_2,AP$7))+(COUNTIF(G4_3,$H103)*COUNTIF(G4_3,AP$7))+(COUNTIF(G4_4,$H103)*COUNTIF(G4_4,AP$7))+(COUNTIF(G4_5,$H103)*COUNTIF(G4_5,AP$7))+(COUNTIF(G4_6,$H103)*COUNTIF(G4_6,AP$7))+(COUNTIF(G4_7,$H103)*COUNTIF(G4_7,AP$7))+(COUNTIF(G4_8,$H103)*COUNTIF(G4_8,AP$7))+(COUNTIF(G4_9,$H103)*COUNTIF(G4_9,AP$7))+(COUNTIF(G4_10,$H103)*COUNTIF(G4_10,AP$7))+AP327)</f>
        <v>0</v>
      </c>
      <c r="AQ209" s="98">
        <f t="shared" si="583"/>
        <v>0</v>
      </c>
      <c r="AR209" s="98">
        <f t="shared" si="583"/>
        <v>0</v>
      </c>
      <c r="AS209" s="98">
        <f t="shared" si="583"/>
        <v>0</v>
      </c>
      <c r="AT209" s="98">
        <f t="shared" si="583"/>
        <v>0</v>
      </c>
      <c r="AU209" s="98">
        <f t="shared" si="583"/>
        <v>0</v>
      </c>
      <c r="AV209" s="98">
        <f t="shared" si="583"/>
        <v>0</v>
      </c>
      <c r="AW209" s="98">
        <f t="shared" si="583"/>
        <v>0</v>
      </c>
      <c r="AX209" s="98">
        <f t="shared" si="583"/>
        <v>0</v>
      </c>
      <c r="AY209" s="98">
        <f t="shared" si="583"/>
        <v>0</v>
      </c>
      <c r="AZ209" s="98">
        <f t="shared" si="583"/>
        <v>0</v>
      </c>
      <c r="BA209" s="98">
        <f t="shared" si="583"/>
        <v>0</v>
      </c>
      <c r="BB209" s="98">
        <f t="shared" si="583"/>
        <v>0</v>
      </c>
      <c r="BC209" s="98">
        <f t="shared" si="583"/>
        <v>0</v>
      </c>
      <c r="BD209" s="98">
        <f t="shared" si="583"/>
        <v>0</v>
      </c>
      <c r="BE209" s="98">
        <f t="shared" si="583"/>
        <v>0</v>
      </c>
      <c r="BF209" s="98">
        <f t="shared" si="583"/>
        <v>0</v>
      </c>
      <c r="BG209" s="98">
        <f t="shared" si="583"/>
        <v>0</v>
      </c>
      <c r="BH209" s="98">
        <f t="shared" si="583"/>
        <v>0</v>
      </c>
      <c r="BI209" s="98">
        <f t="shared" si="583"/>
        <v>0</v>
      </c>
      <c r="BJ209" s="98">
        <f t="shared" si="583"/>
        <v>0</v>
      </c>
      <c r="BK209" s="98">
        <f t="shared" si="583"/>
        <v>0</v>
      </c>
      <c r="BL209" s="98">
        <f t="shared" si="583"/>
        <v>0</v>
      </c>
      <c r="BM209" s="98">
        <f t="shared" si="583"/>
        <v>0</v>
      </c>
      <c r="BN209" s="98">
        <f t="shared" si="583"/>
        <v>0</v>
      </c>
      <c r="BO209" s="98">
        <f t="shared" si="583"/>
        <v>0</v>
      </c>
      <c r="BP209" s="98">
        <f t="shared" si="583"/>
        <v>0</v>
      </c>
      <c r="BQ209" s="98">
        <f t="shared" si="583"/>
        <v>0</v>
      </c>
      <c r="BR209" s="98">
        <f t="shared" si="583"/>
        <v>0</v>
      </c>
      <c r="BS209" s="98">
        <f t="shared" si="583"/>
        <v>0</v>
      </c>
      <c r="BT209" s="98">
        <f t="shared" si="583"/>
        <v>0</v>
      </c>
      <c r="BU209" s="98">
        <f t="shared" si="583"/>
        <v>0</v>
      </c>
      <c r="BV209" s="98">
        <f t="shared" ref="BV209:DE209" si="584">IF(ROW()=(COLUMN()+106), "-",+(COUNTIF(G3_1,$H103)*COUNTIF(G3_1,BV$7))+(COUNTIF(G3_2,$H103)*COUNTIF(G3_2,BV$7))+(COUNTIF(G3_3,$H103)*COUNTIF(G3_3,BV$7))+(COUNTIF(G3_4,$H103)*COUNTIF(G3_4,BV$7))+(COUNTIF(G3_5,$H103)*COUNTIF(G3_5,BV$7))+(COUNTIF(G3_6,$H103)*COUNTIF(G3_6,BV$7))+(COUNTIF(G3_7,$H103)*COUNTIF(G3_7,BV$7))+(COUNTIF(G3_8,$H103)*COUNTIF(G3_8,BV$7))+(COUNTIF(G3_9,$H103)*COUNTIF(G3_9,BV$7))+(COUNTIF(G3_10,$H103)*COUNTIF(G3_10,BV$7))+(COUNTIF(G4_1,$H103)*COUNTIF(G4_1,BV$7))+(COUNTIF(G4_2,$H103)*COUNTIF(G4_2,BV$7))+(COUNTIF(G4_3,$H103)*COUNTIF(G4_3,BV$7))+(COUNTIF(G4_4,$H103)*COUNTIF(G4_4,BV$7))+(COUNTIF(G4_5,$H103)*COUNTIF(G4_5,BV$7))+(COUNTIF(G4_6,$H103)*COUNTIF(G4_6,BV$7))+(COUNTIF(G4_7,$H103)*COUNTIF(G4_7,BV$7))+(COUNTIF(G4_8,$H103)*COUNTIF(G4_8,BV$7))+(COUNTIF(G4_9,$H103)*COUNTIF(G4_9,BV$7))+(COUNTIF(G4_10,$H103)*COUNTIF(G4_10,BV$7))+BV327)</f>
        <v>0</v>
      </c>
      <c r="BW209" s="98">
        <f t="shared" si="584"/>
        <v>0</v>
      </c>
      <c r="BX209" s="98">
        <f t="shared" si="584"/>
        <v>0</v>
      </c>
      <c r="BY209" s="98">
        <f t="shared" si="584"/>
        <v>0</v>
      </c>
      <c r="BZ209" s="98">
        <f t="shared" si="584"/>
        <v>0</v>
      </c>
      <c r="CA209" s="98">
        <f t="shared" si="584"/>
        <v>0</v>
      </c>
      <c r="CB209" s="98">
        <f t="shared" si="584"/>
        <v>0</v>
      </c>
      <c r="CC209" s="98">
        <f t="shared" si="584"/>
        <v>0</v>
      </c>
      <c r="CD209" s="98">
        <f t="shared" si="584"/>
        <v>0</v>
      </c>
      <c r="CE209" s="98">
        <f t="shared" si="584"/>
        <v>0</v>
      </c>
      <c r="CF209" s="98">
        <f t="shared" si="584"/>
        <v>0</v>
      </c>
      <c r="CG209" s="98">
        <f t="shared" si="584"/>
        <v>0</v>
      </c>
      <c r="CH209" s="98">
        <f t="shared" si="584"/>
        <v>0</v>
      </c>
      <c r="CI209" s="98">
        <f t="shared" si="584"/>
        <v>0</v>
      </c>
      <c r="CJ209" s="98">
        <f t="shared" si="584"/>
        <v>0</v>
      </c>
      <c r="CK209" s="98">
        <f t="shared" si="584"/>
        <v>0</v>
      </c>
      <c r="CL209" s="98">
        <f t="shared" si="584"/>
        <v>0</v>
      </c>
      <c r="CM209" s="98">
        <f t="shared" si="584"/>
        <v>0</v>
      </c>
      <c r="CN209" s="98">
        <f t="shared" si="584"/>
        <v>0</v>
      </c>
      <c r="CO209" s="98">
        <f t="shared" si="584"/>
        <v>0</v>
      </c>
      <c r="CP209" s="98">
        <f t="shared" si="584"/>
        <v>0</v>
      </c>
      <c r="CQ209" s="98">
        <f t="shared" si="584"/>
        <v>0</v>
      </c>
      <c r="CR209" s="98">
        <f t="shared" si="584"/>
        <v>0</v>
      </c>
      <c r="CS209" s="98">
        <f t="shared" si="584"/>
        <v>0</v>
      </c>
      <c r="CT209" s="98">
        <f t="shared" si="584"/>
        <v>0</v>
      </c>
      <c r="CU209" s="98">
        <f t="shared" si="584"/>
        <v>0</v>
      </c>
      <c r="CV209" s="98">
        <f t="shared" si="584"/>
        <v>0</v>
      </c>
      <c r="CW209" s="98">
        <f t="shared" si="584"/>
        <v>0</v>
      </c>
      <c r="CX209" s="98">
        <f t="shared" si="584"/>
        <v>0</v>
      </c>
      <c r="CY209" s="98" t="str">
        <f t="shared" si="584"/>
        <v>-</v>
      </c>
      <c r="CZ209" s="98">
        <f t="shared" si="584"/>
        <v>0</v>
      </c>
      <c r="DA209" s="98">
        <f t="shared" si="584"/>
        <v>0</v>
      </c>
      <c r="DB209" s="98">
        <f t="shared" si="584"/>
        <v>0</v>
      </c>
      <c r="DC209" s="98">
        <f t="shared" si="584"/>
        <v>0</v>
      </c>
      <c r="DD209" s="98">
        <f t="shared" si="584"/>
        <v>0</v>
      </c>
      <c r="DE209" s="98">
        <f t="shared" si="584"/>
        <v>0</v>
      </c>
    </row>
    <row r="210" spans="8:109" ht="15.75">
      <c r="H210" s="64">
        <f>Registration!B105</f>
        <v>95</v>
      </c>
      <c r="I210" s="1" t="str">
        <f>Registration!C105</f>
        <v>player 95</v>
      </c>
      <c r="J210" s="98">
        <f t="shared" ref="J210:AO210" si="585">IF(ROW()=(COLUMN()+106), "-",+(COUNTIF(G3_1,$H104)*COUNTIF(G3_1,J$7))+(COUNTIF(G3_2,$H104)*COUNTIF(G3_2,J$7))+(COUNTIF(G3_3,$H104)*COUNTIF(G3_3,J$7))+(COUNTIF(G3_4,$H104)*COUNTIF(G3_4,J$7))+(COUNTIF(G3_5,$H104)*COUNTIF(G3_5,J$7))+(COUNTIF(G3_6,$H104)*COUNTIF(G3_6,J$7))+(COUNTIF(G3_7,$H104)*COUNTIF(G3_7,J$7))+(COUNTIF(G3_8,$H104)*COUNTIF(G3_8,J$7))+(COUNTIF(G3_9,$H104)*COUNTIF(G3_9,J$7))+(COUNTIF(G3_10,$H104)*COUNTIF(G3_10,J$7))+(COUNTIF(G4_1,$H104)*COUNTIF(G4_1,J$7))+(COUNTIF(G4_2,$H104)*COUNTIF(G4_2,J$7))+(COUNTIF(G4_3,$H104)*COUNTIF(G4_3,J$7))+(COUNTIF(G4_4,$H104)*COUNTIF(G4_4,J$7))+(COUNTIF(G4_5,$H104)*COUNTIF(G4_5,J$7))+(COUNTIF(G4_6,$H104)*COUNTIF(G4_6,J$7))+(COUNTIF(G4_7,$H104)*COUNTIF(G4_7,J$7))+(COUNTIF(G4_8,$H104)*COUNTIF(G4_8,J$7))+(COUNTIF(G4_9,$H104)*COUNTIF(G4_9,J$7))+(COUNTIF(G4_10,$H104)*COUNTIF(G4_10,J$7))+J328)</f>
        <v>0</v>
      </c>
      <c r="K210" s="98">
        <f t="shared" si="585"/>
        <v>0</v>
      </c>
      <c r="L210" s="98">
        <f t="shared" si="585"/>
        <v>0</v>
      </c>
      <c r="M210" s="98">
        <f t="shared" si="585"/>
        <v>0</v>
      </c>
      <c r="N210" s="98">
        <f t="shared" si="585"/>
        <v>0</v>
      </c>
      <c r="O210" s="98">
        <f t="shared" si="585"/>
        <v>0</v>
      </c>
      <c r="P210" s="98">
        <f t="shared" si="585"/>
        <v>0</v>
      </c>
      <c r="Q210" s="98">
        <f t="shared" si="585"/>
        <v>0</v>
      </c>
      <c r="R210" s="98">
        <f t="shared" si="585"/>
        <v>0</v>
      </c>
      <c r="S210" s="98">
        <f t="shared" si="585"/>
        <v>0</v>
      </c>
      <c r="T210" s="98">
        <f t="shared" si="585"/>
        <v>0</v>
      </c>
      <c r="U210" s="98">
        <f t="shared" si="585"/>
        <v>0</v>
      </c>
      <c r="V210" s="98">
        <f t="shared" si="585"/>
        <v>0</v>
      </c>
      <c r="W210" s="98">
        <f t="shared" si="585"/>
        <v>0</v>
      </c>
      <c r="X210" s="98">
        <f t="shared" si="585"/>
        <v>0</v>
      </c>
      <c r="Y210" s="98">
        <f t="shared" si="585"/>
        <v>0</v>
      </c>
      <c r="Z210" s="98">
        <f t="shared" si="585"/>
        <v>0</v>
      </c>
      <c r="AA210" s="98">
        <f t="shared" si="585"/>
        <v>0</v>
      </c>
      <c r="AB210" s="98">
        <f t="shared" si="585"/>
        <v>0</v>
      </c>
      <c r="AC210" s="98">
        <f t="shared" si="585"/>
        <v>0</v>
      </c>
      <c r="AD210" s="98">
        <f t="shared" si="585"/>
        <v>0</v>
      </c>
      <c r="AE210" s="98">
        <f t="shared" si="585"/>
        <v>0</v>
      </c>
      <c r="AF210" s="98">
        <f t="shared" si="585"/>
        <v>0</v>
      </c>
      <c r="AG210" s="98">
        <f t="shared" si="585"/>
        <v>0</v>
      </c>
      <c r="AH210" s="98">
        <f t="shared" si="585"/>
        <v>0</v>
      </c>
      <c r="AI210" s="98">
        <f t="shared" si="585"/>
        <v>0</v>
      </c>
      <c r="AJ210" s="98">
        <f t="shared" si="585"/>
        <v>0</v>
      </c>
      <c r="AK210" s="98">
        <f t="shared" si="585"/>
        <v>0</v>
      </c>
      <c r="AL210" s="98">
        <f t="shared" si="585"/>
        <v>0</v>
      </c>
      <c r="AM210" s="98">
        <f t="shared" si="585"/>
        <v>0</v>
      </c>
      <c r="AN210" s="98">
        <f t="shared" si="585"/>
        <v>0</v>
      </c>
      <c r="AO210" s="98">
        <f t="shared" si="585"/>
        <v>0</v>
      </c>
      <c r="AP210" s="98">
        <f t="shared" ref="AP210:BU210" si="586">IF(ROW()=(COLUMN()+106), "-",+(COUNTIF(G3_1,$H104)*COUNTIF(G3_1,AP$7))+(COUNTIF(G3_2,$H104)*COUNTIF(G3_2,AP$7))+(COUNTIF(G3_3,$H104)*COUNTIF(G3_3,AP$7))+(COUNTIF(G3_4,$H104)*COUNTIF(G3_4,AP$7))+(COUNTIF(G3_5,$H104)*COUNTIF(G3_5,AP$7))+(COUNTIF(G3_6,$H104)*COUNTIF(G3_6,AP$7))+(COUNTIF(G3_7,$H104)*COUNTIF(G3_7,AP$7))+(COUNTIF(G3_8,$H104)*COUNTIF(G3_8,AP$7))+(COUNTIF(G3_9,$H104)*COUNTIF(G3_9,AP$7))+(COUNTIF(G3_10,$H104)*COUNTIF(G3_10,AP$7))+(COUNTIF(G4_1,$H104)*COUNTIF(G4_1,AP$7))+(COUNTIF(G4_2,$H104)*COUNTIF(G4_2,AP$7))+(COUNTIF(G4_3,$H104)*COUNTIF(G4_3,AP$7))+(COUNTIF(G4_4,$H104)*COUNTIF(G4_4,AP$7))+(COUNTIF(G4_5,$H104)*COUNTIF(G4_5,AP$7))+(COUNTIF(G4_6,$H104)*COUNTIF(G4_6,AP$7))+(COUNTIF(G4_7,$H104)*COUNTIF(G4_7,AP$7))+(COUNTIF(G4_8,$H104)*COUNTIF(G4_8,AP$7))+(COUNTIF(G4_9,$H104)*COUNTIF(G4_9,AP$7))+(COUNTIF(G4_10,$H104)*COUNTIF(G4_10,AP$7))+AP328)</f>
        <v>0</v>
      </c>
      <c r="AQ210" s="98">
        <f t="shared" si="586"/>
        <v>0</v>
      </c>
      <c r="AR210" s="98">
        <f t="shared" si="586"/>
        <v>0</v>
      </c>
      <c r="AS210" s="98">
        <f t="shared" si="586"/>
        <v>0</v>
      </c>
      <c r="AT210" s="98">
        <f t="shared" si="586"/>
        <v>0</v>
      </c>
      <c r="AU210" s="98">
        <f t="shared" si="586"/>
        <v>0</v>
      </c>
      <c r="AV210" s="98">
        <f t="shared" si="586"/>
        <v>0</v>
      </c>
      <c r="AW210" s="98">
        <f t="shared" si="586"/>
        <v>0</v>
      </c>
      <c r="AX210" s="98">
        <f t="shared" si="586"/>
        <v>0</v>
      </c>
      <c r="AY210" s="98">
        <f t="shared" si="586"/>
        <v>0</v>
      </c>
      <c r="AZ210" s="98">
        <f t="shared" si="586"/>
        <v>0</v>
      </c>
      <c r="BA210" s="98">
        <f t="shared" si="586"/>
        <v>0</v>
      </c>
      <c r="BB210" s="98">
        <f t="shared" si="586"/>
        <v>0</v>
      </c>
      <c r="BC210" s="98">
        <f t="shared" si="586"/>
        <v>0</v>
      </c>
      <c r="BD210" s="98">
        <f t="shared" si="586"/>
        <v>0</v>
      </c>
      <c r="BE210" s="98">
        <f t="shared" si="586"/>
        <v>0</v>
      </c>
      <c r="BF210" s="98">
        <f t="shared" si="586"/>
        <v>0</v>
      </c>
      <c r="BG210" s="98">
        <f t="shared" si="586"/>
        <v>0</v>
      </c>
      <c r="BH210" s="98">
        <f t="shared" si="586"/>
        <v>0</v>
      </c>
      <c r="BI210" s="98">
        <f t="shared" si="586"/>
        <v>0</v>
      </c>
      <c r="BJ210" s="98">
        <f t="shared" si="586"/>
        <v>0</v>
      </c>
      <c r="BK210" s="98">
        <f t="shared" si="586"/>
        <v>0</v>
      </c>
      <c r="BL210" s="98">
        <f t="shared" si="586"/>
        <v>0</v>
      </c>
      <c r="BM210" s="98">
        <f t="shared" si="586"/>
        <v>0</v>
      </c>
      <c r="BN210" s="98">
        <f t="shared" si="586"/>
        <v>0</v>
      </c>
      <c r="BO210" s="98">
        <f t="shared" si="586"/>
        <v>0</v>
      </c>
      <c r="BP210" s="98">
        <f t="shared" si="586"/>
        <v>0</v>
      </c>
      <c r="BQ210" s="98">
        <f t="shared" si="586"/>
        <v>0</v>
      </c>
      <c r="BR210" s="98">
        <f t="shared" si="586"/>
        <v>0</v>
      </c>
      <c r="BS210" s="98">
        <f t="shared" si="586"/>
        <v>0</v>
      </c>
      <c r="BT210" s="98">
        <f t="shared" si="586"/>
        <v>0</v>
      </c>
      <c r="BU210" s="98">
        <f t="shared" si="586"/>
        <v>0</v>
      </c>
      <c r="BV210" s="98">
        <f t="shared" ref="BV210:DE210" si="587">IF(ROW()=(COLUMN()+106), "-",+(COUNTIF(G3_1,$H104)*COUNTIF(G3_1,BV$7))+(COUNTIF(G3_2,$H104)*COUNTIF(G3_2,BV$7))+(COUNTIF(G3_3,$H104)*COUNTIF(G3_3,BV$7))+(COUNTIF(G3_4,$H104)*COUNTIF(G3_4,BV$7))+(COUNTIF(G3_5,$H104)*COUNTIF(G3_5,BV$7))+(COUNTIF(G3_6,$H104)*COUNTIF(G3_6,BV$7))+(COUNTIF(G3_7,$H104)*COUNTIF(G3_7,BV$7))+(COUNTIF(G3_8,$H104)*COUNTIF(G3_8,BV$7))+(COUNTIF(G3_9,$H104)*COUNTIF(G3_9,BV$7))+(COUNTIF(G3_10,$H104)*COUNTIF(G3_10,BV$7))+(COUNTIF(G4_1,$H104)*COUNTIF(G4_1,BV$7))+(COUNTIF(G4_2,$H104)*COUNTIF(G4_2,BV$7))+(COUNTIF(G4_3,$H104)*COUNTIF(G4_3,BV$7))+(COUNTIF(G4_4,$H104)*COUNTIF(G4_4,BV$7))+(COUNTIF(G4_5,$H104)*COUNTIF(G4_5,BV$7))+(COUNTIF(G4_6,$H104)*COUNTIF(G4_6,BV$7))+(COUNTIF(G4_7,$H104)*COUNTIF(G4_7,BV$7))+(COUNTIF(G4_8,$H104)*COUNTIF(G4_8,BV$7))+(COUNTIF(G4_9,$H104)*COUNTIF(G4_9,BV$7))+(COUNTIF(G4_10,$H104)*COUNTIF(G4_10,BV$7))+BV328)</f>
        <v>0</v>
      </c>
      <c r="BW210" s="98">
        <f t="shared" si="587"/>
        <v>0</v>
      </c>
      <c r="BX210" s="98">
        <f t="shared" si="587"/>
        <v>0</v>
      </c>
      <c r="BY210" s="98">
        <f t="shared" si="587"/>
        <v>0</v>
      </c>
      <c r="BZ210" s="98">
        <f t="shared" si="587"/>
        <v>0</v>
      </c>
      <c r="CA210" s="98">
        <f t="shared" si="587"/>
        <v>0</v>
      </c>
      <c r="CB210" s="98">
        <f t="shared" si="587"/>
        <v>0</v>
      </c>
      <c r="CC210" s="98">
        <f t="shared" si="587"/>
        <v>0</v>
      </c>
      <c r="CD210" s="98">
        <f t="shared" si="587"/>
        <v>0</v>
      </c>
      <c r="CE210" s="98">
        <f t="shared" si="587"/>
        <v>0</v>
      </c>
      <c r="CF210" s="98">
        <f t="shared" si="587"/>
        <v>0</v>
      </c>
      <c r="CG210" s="98">
        <f t="shared" si="587"/>
        <v>0</v>
      </c>
      <c r="CH210" s="98">
        <f t="shared" si="587"/>
        <v>0</v>
      </c>
      <c r="CI210" s="98">
        <f t="shared" si="587"/>
        <v>0</v>
      </c>
      <c r="CJ210" s="98">
        <f t="shared" si="587"/>
        <v>0</v>
      </c>
      <c r="CK210" s="98">
        <f t="shared" si="587"/>
        <v>0</v>
      </c>
      <c r="CL210" s="98">
        <f t="shared" si="587"/>
        <v>0</v>
      </c>
      <c r="CM210" s="98">
        <f t="shared" si="587"/>
        <v>0</v>
      </c>
      <c r="CN210" s="98">
        <f t="shared" si="587"/>
        <v>0</v>
      </c>
      <c r="CO210" s="98">
        <f t="shared" si="587"/>
        <v>0</v>
      </c>
      <c r="CP210" s="98">
        <f t="shared" si="587"/>
        <v>0</v>
      </c>
      <c r="CQ210" s="98">
        <f t="shared" si="587"/>
        <v>0</v>
      </c>
      <c r="CR210" s="98">
        <f t="shared" si="587"/>
        <v>0</v>
      </c>
      <c r="CS210" s="98">
        <f t="shared" si="587"/>
        <v>0</v>
      </c>
      <c r="CT210" s="98">
        <f t="shared" si="587"/>
        <v>0</v>
      </c>
      <c r="CU210" s="98">
        <f t="shared" si="587"/>
        <v>0</v>
      </c>
      <c r="CV210" s="98">
        <f t="shared" si="587"/>
        <v>0</v>
      </c>
      <c r="CW210" s="98">
        <f t="shared" si="587"/>
        <v>0</v>
      </c>
      <c r="CX210" s="98">
        <f t="shared" si="587"/>
        <v>0</v>
      </c>
      <c r="CY210" s="98">
        <f t="shared" si="587"/>
        <v>0</v>
      </c>
      <c r="CZ210" s="98" t="str">
        <f t="shared" si="587"/>
        <v>-</v>
      </c>
      <c r="DA210" s="98">
        <f t="shared" si="587"/>
        <v>0</v>
      </c>
      <c r="DB210" s="98">
        <f t="shared" si="587"/>
        <v>0</v>
      </c>
      <c r="DC210" s="98">
        <f t="shared" si="587"/>
        <v>0</v>
      </c>
      <c r="DD210" s="98">
        <f t="shared" si="587"/>
        <v>0</v>
      </c>
      <c r="DE210" s="98">
        <f t="shared" si="587"/>
        <v>0</v>
      </c>
    </row>
    <row r="211" spans="8:109" ht="15.75">
      <c r="H211" s="64">
        <f>Registration!B106</f>
        <v>96</v>
      </c>
      <c r="I211" s="1" t="str">
        <f>Registration!C106</f>
        <v>player 96</v>
      </c>
      <c r="J211" s="98">
        <f t="shared" ref="J211:AO211" si="588">IF(ROW()=(COLUMN()+106), "-",+(COUNTIF(G3_1,$H105)*COUNTIF(G3_1,J$7))+(COUNTIF(G3_2,$H105)*COUNTIF(G3_2,J$7))+(COUNTIF(G3_3,$H105)*COUNTIF(G3_3,J$7))+(COUNTIF(G3_4,$H105)*COUNTIF(G3_4,J$7))+(COUNTIF(G3_5,$H105)*COUNTIF(G3_5,J$7))+(COUNTIF(G3_6,$H105)*COUNTIF(G3_6,J$7))+(COUNTIF(G3_7,$H105)*COUNTIF(G3_7,J$7))+(COUNTIF(G3_8,$H105)*COUNTIF(G3_8,J$7))+(COUNTIF(G3_9,$H105)*COUNTIF(G3_9,J$7))+(COUNTIF(G3_10,$H105)*COUNTIF(G3_10,J$7))+(COUNTIF(G4_1,$H105)*COUNTIF(G4_1,J$7))+(COUNTIF(G4_2,$H105)*COUNTIF(G4_2,J$7))+(COUNTIF(G4_3,$H105)*COUNTIF(G4_3,J$7))+(COUNTIF(G4_4,$H105)*COUNTIF(G4_4,J$7))+(COUNTIF(G4_5,$H105)*COUNTIF(G4_5,J$7))+(COUNTIF(G4_6,$H105)*COUNTIF(G4_6,J$7))+(COUNTIF(G4_7,$H105)*COUNTIF(G4_7,J$7))+(COUNTIF(G4_8,$H105)*COUNTIF(G4_8,J$7))+(COUNTIF(G4_9,$H105)*COUNTIF(G4_9,J$7))+(COUNTIF(G4_10,$H105)*COUNTIF(G4_10,J$7))+J329)</f>
        <v>0</v>
      </c>
      <c r="K211" s="98">
        <f t="shared" si="588"/>
        <v>0</v>
      </c>
      <c r="L211" s="98">
        <f t="shared" si="588"/>
        <v>0</v>
      </c>
      <c r="M211" s="98">
        <f t="shared" si="588"/>
        <v>0</v>
      </c>
      <c r="N211" s="98">
        <f t="shared" si="588"/>
        <v>0</v>
      </c>
      <c r="O211" s="98">
        <f t="shared" si="588"/>
        <v>0</v>
      </c>
      <c r="P211" s="98">
        <f t="shared" si="588"/>
        <v>0</v>
      </c>
      <c r="Q211" s="98">
        <f t="shared" si="588"/>
        <v>0</v>
      </c>
      <c r="R211" s="98">
        <f t="shared" si="588"/>
        <v>0</v>
      </c>
      <c r="S211" s="98">
        <f t="shared" si="588"/>
        <v>0</v>
      </c>
      <c r="T211" s="98">
        <f t="shared" si="588"/>
        <v>0</v>
      </c>
      <c r="U211" s="98">
        <f t="shared" si="588"/>
        <v>0</v>
      </c>
      <c r="V211" s="98">
        <f t="shared" si="588"/>
        <v>0</v>
      </c>
      <c r="W211" s="98">
        <f t="shared" si="588"/>
        <v>0</v>
      </c>
      <c r="X211" s="98">
        <f t="shared" si="588"/>
        <v>0</v>
      </c>
      <c r="Y211" s="98">
        <f t="shared" si="588"/>
        <v>0</v>
      </c>
      <c r="Z211" s="98">
        <f t="shared" si="588"/>
        <v>0</v>
      </c>
      <c r="AA211" s="98">
        <f t="shared" si="588"/>
        <v>0</v>
      </c>
      <c r="AB211" s="98">
        <f t="shared" si="588"/>
        <v>0</v>
      </c>
      <c r="AC211" s="98">
        <f t="shared" si="588"/>
        <v>0</v>
      </c>
      <c r="AD211" s="98">
        <f t="shared" si="588"/>
        <v>0</v>
      </c>
      <c r="AE211" s="98">
        <f t="shared" si="588"/>
        <v>0</v>
      </c>
      <c r="AF211" s="98">
        <f t="shared" si="588"/>
        <v>0</v>
      </c>
      <c r="AG211" s="98">
        <f t="shared" si="588"/>
        <v>0</v>
      </c>
      <c r="AH211" s="98">
        <f t="shared" si="588"/>
        <v>0</v>
      </c>
      <c r="AI211" s="98">
        <f t="shared" si="588"/>
        <v>0</v>
      </c>
      <c r="AJ211" s="98">
        <f t="shared" si="588"/>
        <v>0</v>
      </c>
      <c r="AK211" s="98">
        <f t="shared" si="588"/>
        <v>0</v>
      </c>
      <c r="AL211" s="98">
        <f t="shared" si="588"/>
        <v>0</v>
      </c>
      <c r="AM211" s="98">
        <f t="shared" si="588"/>
        <v>0</v>
      </c>
      <c r="AN211" s="98">
        <f t="shared" si="588"/>
        <v>0</v>
      </c>
      <c r="AO211" s="98">
        <f t="shared" si="588"/>
        <v>0</v>
      </c>
      <c r="AP211" s="98">
        <f t="shared" ref="AP211:BU211" si="589">IF(ROW()=(COLUMN()+106), "-",+(COUNTIF(G3_1,$H105)*COUNTIF(G3_1,AP$7))+(COUNTIF(G3_2,$H105)*COUNTIF(G3_2,AP$7))+(COUNTIF(G3_3,$H105)*COUNTIF(G3_3,AP$7))+(COUNTIF(G3_4,$H105)*COUNTIF(G3_4,AP$7))+(COUNTIF(G3_5,$H105)*COUNTIF(G3_5,AP$7))+(COUNTIF(G3_6,$H105)*COUNTIF(G3_6,AP$7))+(COUNTIF(G3_7,$H105)*COUNTIF(G3_7,AP$7))+(COUNTIF(G3_8,$H105)*COUNTIF(G3_8,AP$7))+(COUNTIF(G3_9,$H105)*COUNTIF(G3_9,AP$7))+(COUNTIF(G3_10,$H105)*COUNTIF(G3_10,AP$7))+(COUNTIF(G4_1,$H105)*COUNTIF(G4_1,AP$7))+(COUNTIF(G4_2,$H105)*COUNTIF(G4_2,AP$7))+(COUNTIF(G4_3,$H105)*COUNTIF(G4_3,AP$7))+(COUNTIF(G4_4,$H105)*COUNTIF(G4_4,AP$7))+(COUNTIF(G4_5,$H105)*COUNTIF(G4_5,AP$7))+(COUNTIF(G4_6,$H105)*COUNTIF(G4_6,AP$7))+(COUNTIF(G4_7,$H105)*COUNTIF(G4_7,AP$7))+(COUNTIF(G4_8,$H105)*COUNTIF(G4_8,AP$7))+(COUNTIF(G4_9,$H105)*COUNTIF(G4_9,AP$7))+(COUNTIF(G4_10,$H105)*COUNTIF(G4_10,AP$7))+AP329)</f>
        <v>0</v>
      </c>
      <c r="AQ211" s="98">
        <f t="shared" si="589"/>
        <v>0</v>
      </c>
      <c r="AR211" s="98">
        <f t="shared" si="589"/>
        <v>0</v>
      </c>
      <c r="AS211" s="98">
        <f t="shared" si="589"/>
        <v>0</v>
      </c>
      <c r="AT211" s="98">
        <f t="shared" si="589"/>
        <v>0</v>
      </c>
      <c r="AU211" s="98">
        <f t="shared" si="589"/>
        <v>0</v>
      </c>
      <c r="AV211" s="98">
        <f t="shared" si="589"/>
        <v>0</v>
      </c>
      <c r="AW211" s="98">
        <f t="shared" si="589"/>
        <v>0</v>
      </c>
      <c r="AX211" s="98">
        <f t="shared" si="589"/>
        <v>0</v>
      </c>
      <c r="AY211" s="98">
        <f t="shared" si="589"/>
        <v>0</v>
      </c>
      <c r="AZ211" s="98">
        <f t="shared" si="589"/>
        <v>0</v>
      </c>
      <c r="BA211" s="98">
        <f t="shared" si="589"/>
        <v>0</v>
      </c>
      <c r="BB211" s="98">
        <f t="shared" si="589"/>
        <v>0</v>
      </c>
      <c r="BC211" s="98">
        <f t="shared" si="589"/>
        <v>0</v>
      </c>
      <c r="BD211" s="98">
        <f t="shared" si="589"/>
        <v>0</v>
      </c>
      <c r="BE211" s="98">
        <f t="shared" si="589"/>
        <v>0</v>
      </c>
      <c r="BF211" s="98">
        <f t="shared" si="589"/>
        <v>0</v>
      </c>
      <c r="BG211" s="98">
        <f t="shared" si="589"/>
        <v>0</v>
      </c>
      <c r="BH211" s="98">
        <f t="shared" si="589"/>
        <v>0</v>
      </c>
      <c r="BI211" s="98">
        <f t="shared" si="589"/>
        <v>0</v>
      </c>
      <c r="BJ211" s="98">
        <f t="shared" si="589"/>
        <v>0</v>
      </c>
      <c r="BK211" s="98">
        <f t="shared" si="589"/>
        <v>0</v>
      </c>
      <c r="BL211" s="98">
        <f t="shared" si="589"/>
        <v>0</v>
      </c>
      <c r="BM211" s="98">
        <f t="shared" si="589"/>
        <v>0</v>
      </c>
      <c r="BN211" s="98">
        <f t="shared" si="589"/>
        <v>0</v>
      </c>
      <c r="BO211" s="98">
        <f t="shared" si="589"/>
        <v>0</v>
      </c>
      <c r="BP211" s="98">
        <f t="shared" si="589"/>
        <v>0</v>
      </c>
      <c r="BQ211" s="98">
        <f t="shared" si="589"/>
        <v>0</v>
      </c>
      <c r="BR211" s="98">
        <f t="shared" si="589"/>
        <v>0</v>
      </c>
      <c r="BS211" s="98">
        <f t="shared" si="589"/>
        <v>0</v>
      </c>
      <c r="BT211" s="98">
        <f t="shared" si="589"/>
        <v>0</v>
      </c>
      <c r="BU211" s="98">
        <f t="shared" si="589"/>
        <v>0</v>
      </c>
      <c r="BV211" s="98">
        <f t="shared" ref="BV211:DE211" si="590">IF(ROW()=(COLUMN()+106), "-",+(COUNTIF(G3_1,$H105)*COUNTIF(G3_1,BV$7))+(COUNTIF(G3_2,$H105)*COUNTIF(G3_2,BV$7))+(COUNTIF(G3_3,$H105)*COUNTIF(G3_3,BV$7))+(COUNTIF(G3_4,$H105)*COUNTIF(G3_4,BV$7))+(COUNTIF(G3_5,$H105)*COUNTIF(G3_5,BV$7))+(COUNTIF(G3_6,$H105)*COUNTIF(G3_6,BV$7))+(COUNTIF(G3_7,$H105)*COUNTIF(G3_7,BV$7))+(COUNTIF(G3_8,$H105)*COUNTIF(G3_8,BV$7))+(COUNTIF(G3_9,$H105)*COUNTIF(G3_9,BV$7))+(COUNTIF(G3_10,$H105)*COUNTIF(G3_10,BV$7))+(COUNTIF(G4_1,$H105)*COUNTIF(G4_1,BV$7))+(COUNTIF(G4_2,$H105)*COUNTIF(G4_2,BV$7))+(COUNTIF(G4_3,$H105)*COUNTIF(G4_3,BV$7))+(COUNTIF(G4_4,$H105)*COUNTIF(G4_4,BV$7))+(COUNTIF(G4_5,$H105)*COUNTIF(G4_5,BV$7))+(COUNTIF(G4_6,$H105)*COUNTIF(G4_6,BV$7))+(COUNTIF(G4_7,$H105)*COUNTIF(G4_7,BV$7))+(COUNTIF(G4_8,$H105)*COUNTIF(G4_8,BV$7))+(COUNTIF(G4_9,$H105)*COUNTIF(G4_9,BV$7))+(COUNTIF(G4_10,$H105)*COUNTIF(G4_10,BV$7))+BV329)</f>
        <v>0</v>
      </c>
      <c r="BW211" s="98">
        <f t="shared" si="590"/>
        <v>0</v>
      </c>
      <c r="BX211" s="98">
        <f t="shared" si="590"/>
        <v>0</v>
      </c>
      <c r="BY211" s="98">
        <f t="shared" si="590"/>
        <v>0</v>
      </c>
      <c r="BZ211" s="98">
        <f t="shared" si="590"/>
        <v>0</v>
      </c>
      <c r="CA211" s="98">
        <f t="shared" si="590"/>
        <v>0</v>
      </c>
      <c r="CB211" s="98">
        <f t="shared" si="590"/>
        <v>0</v>
      </c>
      <c r="CC211" s="98">
        <f t="shared" si="590"/>
        <v>0</v>
      </c>
      <c r="CD211" s="98">
        <f t="shared" si="590"/>
        <v>0</v>
      </c>
      <c r="CE211" s="98">
        <f t="shared" si="590"/>
        <v>0</v>
      </c>
      <c r="CF211" s="98">
        <f t="shared" si="590"/>
        <v>0</v>
      </c>
      <c r="CG211" s="98">
        <f t="shared" si="590"/>
        <v>0</v>
      </c>
      <c r="CH211" s="98">
        <f t="shared" si="590"/>
        <v>0</v>
      </c>
      <c r="CI211" s="98">
        <f t="shared" si="590"/>
        <v>0</v>
      </c>
      <c r="CJ211" s="98">
        <f t="shared" si="590"/>
        <v>0</v>
      </c>
      <c r="CK211" s="98">
        <f t="shared" si="590"/>
        <v>0</v>
      </c>
      <c r="CL211" s="98">
        <f t="shared" si="590"/>
        <v>0</v>
      </c>
      <c r="CM211" s="98">
        <f t="shared" si="590"/>
        <v>0</v>
      </c>
      <c r="CN211" s="98">
        <f t="shared" si="590"/>
        <v>0</v>
      </c>
      <c r="CO211" s="98">
        <f t="shared" si="590"/>
        <v>0</v>
      </c>
      <c r="CP211" s="98">
        <f t="shared" si="590"/>
        <v>0</v>
      </c>
      <c r="CQ211" s="98">
        <f t="shared" si="590"/>
        <v>0</v>
      </c>
      <c r="CR211" s="98">
        <f t="shared" si="590"/>
        <v>0</v>
      </c>
      <c r="CS211" s="98">
        <f t="shared" si="590"/>
        <v>0</v>
      </c>
      <c r="CT211" s="98">
        <f t="shared" si="590"/>
        <v>0</v>
      </c>
      <c r="CU211" s="98">
        <f t="shared" si="590"/>
        <v>0</v>
      </c>
      <c r="CV211" s="98">
        <f t="shared" si="590"/>
        <v>0</v>
      </c>
      <c r="CW211" s="98">
        <f t="shared" si="590"/>
        <v>0</v>
      </c>
      <c r="CX211" s="98">
        <f t="shared" si="590"/>
        <v>0</v>
      </c>
      <c r="CY211" s="98">
        <f t="shared" si="590"/>
        <v>0</v>
      </c>
      <c r="CZ211" s="98">
        <f t="shared" si="590"/>
        <v>0</v>
      </c>
      <c r="DA211" s="98" t="str">
        <f t="shared" si="590"/>
        <v>-</v>
      </c>
      <c r="DB211" s="98">
        <f t="shared" si="590"/>
        <v>0</v>
      </c>
      <c r="DC211" s="98">
        <f t="shared" si="590"/>
        <v>0</v>
      </c>
      <c r="DD211" s="98">
        <f t="shared" si="590"/>
        <v>0</v>
      </c>
      <c r="DE211" s="98">
        <f t="shared" si="590"/>
        <v>0</v>
      </c>
    </row>
    <row r="212" spans="8:109" ht="15.75">
      <c r="H212" s="64">
        <f>Registration!B107</f>
        <v>97</v>
      </c>
      <c r="I212" s="1" t="str">
        <f>Registration!C107</f>
        <v>player 97</v>
      </c>
      <c r="J212" s="98">
        <f t="shared" ref="J212:AO212" si="591">IF(ROW()=(COLUMN()+106), "-",+(COUNTIF(G3_1,$H106)*COUNTIF(G3_1,J$7))+(COUNTIF(G3_2,$H106)*COUNTIF(G3_2,J$7))+(COUNTIF(G3_3,$H106)*COUNTIF(G3_3,J$7))+(COUNTIF(G3_4,$H106)*COUNTIF(G3_4,J$7))+(COUNTIF(G3_5,$H106)*COUNTIF(G3_5,J$7))+(COUNTIF(G3_6,$H106)*COUNTIF(G3_6,J$7))+(COUNTIF(G3_7,$H106)*COUNTIF(G3_7,J$7))+(COUNTIF(G3_8,$H106)*COUNTIF(G3_8,J$7))+(COUNTIF(G3_9,$H106)*COUNTIF(G3_9,J$7))+(COUNTIF(G3_10,$H106)*COUNTIF(G3_10,J$7))+(COUNTIF(G4_1,$H106)*COUNTIF(G4_1,J$7))+(COUNTIF(G4_2,$H106)*COUNTIF(G4_2,J$7))+(COUNTIF(G4_3,$H106)*COUNTIF(G4_3,J$7))+(COUNTIF(G4_4,$H106)*COUNTIF(G4_4,J$7))+(COUNTIF(G4_5,$H106)*COUNTIF(G4_5,J$7))+(COUNTIF(G4_6,$H106)*COUNTIF(G4_6,J$7))+(COUNTIF(G4_7,$H106)*COUNTIF(G4_7,J$7))+(COUNTIF(G4_8,$H106)*COUNTIF(G4_8,J$7))+(COUNTIF(G4_9,$H106)*COUNTIF(G4_9,J$7))+(COUNTIF(G4_10,$H106)*COUNTIF(G4_10,J$7))+J330)</f>
        <v>0</v>
      </c>
      <c r="K212" s="98">
        <f t="shared" si="591"/>
        <v>0</v>
      </c>
      <c r="L212" s="98">
        <f t="shared" si="591"/>
        <v>0</v>
      </c>
      <c r="M212" s="98">
        <f t="shared" si="591"/>
        <v>0</v>
      </c>
      <c r="N212" s="98">
        <f t="shared" si="591"/>
        <v>0</v>
      </c>
      <c r="O212" s="98">
        <f t="shared" si="591"/>
        <v>0</v>
      </c>
      <c r="P212" s="98">
        <f t="shared" si="591"/>
        <v>0</v>
      </c>
      <c r="Q212" s="98">
        <f t="shared" si="591"/>
        <v>0</v>
      </c>
      <c r="R212" s="98">
        <f t="shared" si="591"/>
        <v>0</v>
      </c>
      <c r="S212" s="98">
        <f t="shared" si="591"/>
        <v>0</v>
      </c>
      <c r="T212" s="98">
        <f t="shared" si="591"/>
        <v>0</v>
      </c>
      <c r="U212" s="98">
        <f t="shared" si="591"/>
        <v>0</v>
      </c>
      <c r="V212" s="98">
        <f t="shared" si="591"/>
        <v>0</v>
      </c>
      <c r="W212" s="98">
        <f t="shared" si="591"/>
        <v>0</v>
      </c>
      <c r="X212" s="98">
        <f t="shared" si="591"/>
        <v>0</v>
      </c>
      <c r="Y212" s="98">
        <f t="shared" si="591"/>
        <v>0</v>
      </c>
      <c r="Z212" s="98">
        <f t="shared" si="591"/>
        <v>0</v>
      </c>
      <c r="AA212" s="98">
        <f t="shared" si="591"/>
        <v>0</v>
      </c>
      <c r="AB212" s="98">
        <f t="shared" si="591"/>
        <v>0</v>
      </c>
      <c r="AC212" s="98">
        <f t="shared" si="591"/>
        <v>0</v>
      </c>
      <c r="AD212" s="98">
        <f t="shared" si="591"/>
        <v>0</v>
      </c>
      <c r="AE212" s="98">
        <f t="shared" si="591"/>
        <v>0</v>
      </c>
      <c r="AF212" s="98">
        <f t="shared" si="591"/>
        <v>0</v>
      </c>
      <c r="AG212" s="98">
        <f t="shared" si="591"/>
        <v>0</v>
      </c>
      <c r="AH212" s="98">
        <f t="shared" si="591"/>
        <v>0</v>
      </c>
      <c r="AI212" s="98">
        <f t="shared" si="591"/>
        <v>0</v>
      </c>
      <c r="AJ212" s="98">
        <f t="shared" si="591"/>
        <v>0</v>
      </c>
      <c r="AK212" s="98">
        <f t="shared" si="591"/>
        <v>0</v>
      </c>
      <c r="AL212" s="98">
        <f t="shared" si="591"/>
        <v>0</v>
      </c>
      <c r="AM212" s="98">
        <f t="shared" si="591"/>
        <v>0</v>
      </c>
      <c r="AN212" s="98">
        <f t="shared" si="591"/>
        <v>0</v>
      </c>
      <c r="AO212" s="98">
        <f t="shared" si="591"/>
        <v>0</v>
      </c>
      <c r="AP212" s="98">
        <f t="shared" ref="AP212:BU212" si="592">IF(ROW()=(COLUMN()+106), "-",+(COUNTIF(G3_1,$H106)*COUNTIF(G3_1,AP$7))+(COUNTIF(G3_2,$H106)*COUNTIF(G3_2,AP$7))+(COUNTIF(G3_3,$H106)*COUNTIF(G3_3,AP$7))+(COUNTIF(G3_4,$H106)*COUNTIF(G3_4,AP$7))+(COUNTIF(G3_5,$H106)*COUNTIF(G3_5,AP$7))+(COUNTIF(G3_6,$H106)*COUNTIF(G3_6,AP$7))+(COUNTIF(G3_7,$H106)*COUNTIF(G3_7,AP$7))+(COUNTIF(G3_8,$H106)*COUNTIF(G3_8,AP$7))+(COUNTIF(G3_9,$H106)*COUNTIF(G3_9,AP$7))+(COUNTIF(G3_10,$H106)*COUNTIF(G3_10,AP$7))+(COUNTIF(G4_1,$H106)*COUNTIF(G4_1,AP$7))+(COUNTIF(G4_2,$H106)*COUNTIF(G4_2,AP$7))+(COUNTIF(G4_3,$H106)*COUNTIF(G4_3,AP$7))+(COUNTIF(G4_4,$H106)*COUNTIF(G4_4,AP$7))+(COUNTIF(G4_5,$H106)*COUNTIF(G4_5,AP$7))+(COUNTIF(G4_6,$H106)*COUNTIF(G4_6,AP$7))+(COUNTIF(G4_7,$H106)*COUNTIF(G4_7,AP$7))+(COUNTIF(G4_8,$H106)*COUNTIF(G4_8,AP$7))+(COUNTIF(G4_9,$H106)*COUNTIF(G4_9,AP$7))+(COUNTIF(G4_10,$H106)*COUNTIF(G4_10,AP$7))+AP330)</f>
        <v>0</v>
      </c>
      <c r="AQ212" s="98">
        <f t="shared" si="592"/>
        <v>0</v>
      </c>
      <c r="AR212" s="98">
        <f t="shared" si="592"/>
        <v>0</v>
      </c>
      <c r="AS212" s="98">
        <f t="shared" si="592"/>
        <v>0</v>
      </c>
      <c r="AT212" s="98">
        <f t="shared" si="592"/>
        <v>0</v>
      </c>
      <c r="AU212" s="98">
        <f t="shared" si="592"/>
        <v>0</v>
      </c>
      <c r="AV212" s="98">
        <f t="shared" si="592"/>
        <v>0</v>
      </c>
      <c r="AW212" s="98">
        <f t="shared" si="592"/>
        <v>0</v>
      </c>
      <c r="AX212" s="98">
        <f t="shared" si="592"/>
        <v>0</v>
      </c>
      <c r="AY212" s="98">
        <f t="shared" si="592"/>
        <v>0</v>
      </c>
      <c r="AZ212" s="98">
        <f t="shared" si="592"/>
        <v>0</v>
      </c>
      <c r="BA212" s="98">
        <f t="shared" si="592"/>
        <v>0</v>
      </c>
      <c r="BB212" s="98">
        <f t="shared" si="592"/>
        <v>0</v>
      </c>
      <c r="BC212" s="98">
        <f t="shared" si="592"/>
        <v>0</v>
      </c>
      <c r="BD212" s="98">
        <f t="shared" si="592"/>
        <v>0</v>
      </c>
      <c r="BE212" s="98">
        <f t="shared" si="592"/>
        <v>0</v>
      </c>
      <c r="BF212" s="98">
        <f t="shared" si="592"/>
        <v>0</v>
      </c>
      <c r="BG212" s="98">
        <f t="shared" si="592"/>
        <v>0</v>
      </c>
      <c r="BH212" s="98">
        <f t="shared" si="592"/>
        <v>0</v>
      </c>
      <c r="BI212" s="98">
        <f t="shared" si="592"/>
        <v>0</v>
      </c>
      <c r="BJ212" s="98">
        <f t="shared" si="592"/>
        <v>0</v>
      </c>
      <c r="BK212" s="98">
        <f t="shared" si="592"/>
        <v>0</v>
      </c>
      <c r="BL212" s="98">
        <f t="shared" si="592"/>
        <v>0</v>
      </c>
      <c r="BM212" s="98">
        <f t="shared" si="592"/>
        <v>0</v>
      </c>
      <c r="BN212" s="98">
        <f t="shared" si="592"/>
        <v>0</v>
      </c>
      <c r="BO212" s="98">
        <f t="shared" si="592"/>
        <v>0</v>
      </c>
      <c r="BP212" s="98">
        <f t="shared" si="592"/>
        <v>0</v>
      </c>
      <c r="BQ212" s="98">
        <f t="shared" si="592"/>
        <v>0</v>
      </c>
      <c r="BR212" s="98">
        <f t="shared" si="592"/>
        <v>0</v>
      </c>
      <c r="BS212" s="98">
        <f t="shared" si="592"/>
        <v>0</v>
      </c>
      <c r="BT212" s="98">
        <f t="shared" si="592"/>
        <v>0</v>
      </c>
      <c r="BU212" s="98">
        <f t="shared" si="592"/>
        <v>0</v>
      </c>
      <c r="BV212" s="98">
        <f t="shared" ref="BV212:DE212" si="593">IF(ROW()=(COLUMN()+106), "-",+(COUNTIF(G3_1,$H106)*COUNTIF(G3_1,BV$7))+(COUNTIF(G3_2,$H106)*COUNTIF(G3_2,BV$7))+(COUNTIF(G3_3,$H106)*COUNTIF(G3_3,BV$7))+(COUNTIF(G3_4,$H106)*COUNTIF(G3_4,BV$7))+(COUNTIF(G3_5,$H106)*COUNTIF(G3_5,BV$7))+(COUNTIF(G3_6,$H106)*COUNTIF(G3_6,BV$7))+(COUNTIF(G3_7,$H106)*COUNTIF(G3_7,BV$7))+(COUNTIF(G3_8,$H106)*COUNTIF(G3_8,BV$7))+(COUNTIF(G3_9,$H106)*COUNTIF(G3_9,BV$7))+(COUNTIF(G3_10,$H106)*COUNTIF(G3_10,BV$7))+(COUNTIF(G4_1,$H106)*COUNTIF(G4_1,BV$7))+(COUNTIF(G4_2,$H106)*COUNTIF(G4_2,BV$7))+(COUNTIF(G4_3,$H106)*COUNTIF(G4_3,BV$7))+(COUNTIF(G4_4,$H106)*COUNTIF(G4_4,BV$7))+(COUNTIF(G4_5,$H106)*COUNTIF(G4_5,BV$7))+(COUNTIF(G4_6,$H106)*COUNTIF(G4_6,BV$7))+(COUNTIF(G4_7,$H106)*COUNTIF(G4_7,BV$7))+(COUNTIF(G4_8,$H106)*COUNTIF(G4_8,BV$7))+(COUNTIF(G4_9,$H106)*COUNTIF(G4_9,BV$7))+(COUNTIF(G4_10,$H106)*COUNTIF(G4_10,BV$7))+BV330)</f>
        <v>0</v>
      </c>
      <c r="BW212" s="98">
        <f t="shared" si="593"/>
        <v>0</v>
      </c>
      <c r="BX212" s="98">
        <f t="shared" si="593"/>
        <v>0</v>
      </c>
      <c r="BY212" s="98">
        <f t="shared" si="593"/>
        <v>0</v>
      </c>
      <c r="BZ212" s="98">
        <f t="shared" si="593"/>
        <v>0</v>
      </c>
      <c r="CA212" s="98">
        <f t="shared" si="593"/>
        <v>0</v>
      </c>
      <c r="CB212" s="98">
        <f t="shared" si="593"/>
        <v>0</v>
      </c>
      <c r="CC212" s="98">
        <f t="shared" si="593"/>
        <v>0</v>
      </c>
      <c r="CD212" s="98">
        <f t="shared" si="593"/>
        <v>0</v>
      </c>
      <c r="CE212" s="98">
        <f t="shared" si="593"/>
        <v>0</v>
      </c>
      <c r="CF212" s="98">
        <f t="shared" si="593"/>
        <v>0</v>
      </c>
      <c r="CG212" s="98">
        <f t="shared" si="593"/>
        <v>0</v>
      </c>
      <c r="CH212" s="98">
        <f t="shared" si="593"/>
        <v>0</v>
      </c>
      <c r="CI212" s="98">
        <f t="shared" si="593"/>
        <v>0</v>
      </c>
      <c r="CJ212" s="98">
        <f t="shared" si="593"/>
        <v>0</v>
      </c>
      <c r="CK212" s="98">
        <f t="shared" si="593"/>
        <v>0</v>
      </c>
      <c r="CL212" s="98">
        <f t="shared" si="593"/>
        <v>0</v>
      </c>
      <c r="CM212" s="98">
        <f t="shared" si="593"/>
        <v>0</v>
      </c>
      <c r="CN212" s="98">
        <f t="shared" si="593"/>
        <v>0</v>
      </c>
      <c r="CO212" s="98">
        <f t="shared" si="593"/>
        <v>0</v>
      </c>
      <c r="CP212" s="98">
        <f t="shared" si="593"/>
        <v>0</v>
      </c>
      <c r="CQ212" s="98">
        <f t="shared" si="593"/>
        <v>0</v>
      </c>
      <c r="CR212" s="98">
        <f t="shared" si="593"/>
        <v>0</v>
      </c>
      <c r="CS212" s="98">
        <f t="shared" si="593"/>
        <v>0</v>
      </c>
      <c r="CT212" s="98">
        <f t="shared" si="593"/>
        <v>0</v>
      </c>
      <c r="CU212" s="98">
        <f t="shared" si="593"/>
        <v>0</v>
      </c>
      <c r="CV212" s="98">
        <f t="shared" si="593"/>
        <v>0</v>
      </c>
      <c r="CW212" s="98">
        <f t="shared" si="593"/>
        <v>0</v>
      </c>
      <c r="CX212" s="98">
        <f t="shared" si="593"/>
        <v>0</v>
      </c>
      <c r="CY212" s="98">
        <f t="shared" si="593"/>
        <v>0</v>
      </c>
      <c r="CZ212" s="98">
        <f t="shared" si="593"/>
        <v>0</v>
      </c>
      <c r="DA212" s="98">
        <f t="shared" si="593"/>
        <v>0</v>
      </c>
      <c r="DB212" s="98" t="str">
        <f t="shared" si="593"/>
        <v>-</v>
      </c>
      <c r="DC212" s="98">
        <f t="shared" si="593"/>
        <v>0</v>
      </c>
      <c r="DD212" s="98">
        <f t="shared" si="593"/>
        <v>0</v>
      </c>
      <c r="DE212" s="98">
        <f t="shared" si="593"/>
        <v>0</v>
      </c>
    </row>
    <row r="213" spans="8:109" ht="15.75">
      <c r="H213" s="64">
        <f>Registration!B108</f>
        <v>98</v>
      </c>
      <c r="I213" s="1" t="str">
        <f>Registration!C108</f>
        <v>player 98</v>
      </c>
      <c r="J213" s="98">
        <f t="shared" ref="J213:AO213" si="594">IF(ROW()=(COLUMN()+106), "-",+(COUNTIF(G3_1,$H107)*COUNTIF(G3_1,J$7))+(COUNTIF(G3_2,$H107)*COUNTIF(G3_2,J$7))+(COUNTIF(G3_3,$H107)*COUNTIF(G3_3,J$7))+(COUNTIF(G3_4,$H107)*COUNTIF(G3_4,J$7))+(COUNTIF(G3_5,$H107)*COUNTIF(G3_5,J$7))+(COUNTIF(G3_6,$H107)*COUNTIF(G3_6,J$7))+(COUNTIF(G3_7,$H107)*COUNTIF(G3_7,J$7))+(COUNTIF(G3_8,$H107)*COUNTIF(G3_8,J$7))+(COUNTIF(G3_9,$H107)*COUNTIF(G3_9,J$7))+(COUNTIF(G3_10,$H107)*COUNTIF(G3_10,J$7))+(COUNTIF(G4_1,$H107)*COUNTIF(G4_1,J$7))+(COUNTIF(G4_2,$H107)*COUNTIF(G4_2,J$7))+(COUNTIF(G4_3,$H107)*COUNTIF(G4_3,J$7))+(COUNTIF(G4_4,$H107)*COUNTIF(G4_4,J$7))+(COUNTIF(G4_5,$H107)*COUNTIF(G4_5,J$7))+(COUNTIF(G4_6,$H107)*COUNTIF(G4_6,J$7))+(COUNTIF(G4_7,$H107)*COUNTIF(G4_7,J$7))+(COUNTIF(G4_8,$H107)*COUNTIF(G4_8,J$7))+(COUNTIF(G4_9,$H107)*COUNTIF(G4_9,J$7))+(COUNTIF(G4_10,$H107)*COUNTIF(G4_10,J$7))+J331)</f>
        <v>0</v>
      </c>
      <c r="K213" s="98">
        <f t="shared" si="594"/>
        <v>0</v>
      </c>
      <c r="L213" s="98">
        <f t="shared" si="594"/>
        <v>0</v>
      </c>
      <c r="M213" s="98">
        <f t="shared" si="594"/>
        <v>0</v>
      </c>
      <c r="N213" s="98">
        <f t="shared" si="594"/>
        <v>0</v>
      </c>
      <c r="O213" s="98">
        <f t="shared" si="594"/>
        <v>0</v>
      </c>
      <c r="P213" s="98">
        <f t="shared" si="594"/>
        <v>0</v>
      </c>
      <c r="Q213" s="98">
        <f t="shared" si="594"/>
        <v>0</v>
      </c>
      <c r="R213" s="98">
        <f t="shared" si="594"/>
        <v>0</v>
      </c>
      <c r="S213" s="98">
        <f t="shared" si="594"/>
        <v>0</v>
      </c>
      <c r="T213" s="98">
        <f t="shared" si="594"/>
        <v>0</v>
      </c>
      <c r="U213" s="98">
        <f t="shared" si="594"/>
        <v>0</v>
      </c>
      <c r="V213" s="98">
        <f t="shared" si="594"/>
        <v>0</v>
      </c>
      <c r="W213" s="98">
        <f t="shared" si="594"/>
        <v>0</v>
      </c>
      <c r="X213" s="98">
        <f t="shared" si="594"/>
        <v>0</v>
      </c>
      <c r="Y213" s="98">
        <f t="shared" si="594"/>
        <v>0</v>
      </c>
      <c r="Z213" s="98">
        <f t="shared" si="594"/>
        <v>0</v>
      </c>
      <c r="AA213" s="98">
        <f t="shared" si="594"/>
        <v>0</v>
      </c>
      <c r="AB213" s="98">
        <f t="shared" si="594"/>
        <v>0</v>
      </c>
      <c r="AC213" s="98">
        <f t="shared" si="594"/>
        <v>0</v>
      </c>
      <c r="AD213" s="98">
        <f t="shared" si="594"/>
        <v>0</v>
      </c>
      <c r="AE213" s="98">
        <f t="shared" si="594"/>
        <v>0</v>
      </c>
      <c r="AF213" s="98">
        <f t="shared" si="594"/>
        <v>0</v>
      </c>
      <c r="AG213" s="98">
        <f t="shared" si="594"/>
        <v>0</v>
      </c>
      <c r="AH213" s="98">
        <f t="shared" si="594"/>
        <v>0</v>
      </c>
      <c r="AI213" s="98">
        <f t="shared" si="594"/>
        <v>0</v>
      </c>
      <c r="AJ213" s="98">
        <f t="shared" si="594"/>
        <v>0</v>
      </c>
      <c r="AK213" s="98">
        <f t="shared" si="594"/>
        <v>0</v>
      </c>
      <c r="AL213" s="98">
        <f t="shared" si="594"/>
        <v>0</v>
      </c>
      <c r="AM213" s="98">
        <f t="shared" si="594"/>
        <v>0</v>
      </c>
      <c r="AN213" s="98">
        <f t="shared" si="594"/>
        <v>0</v>
      </c>
      <c r="AO213" s="98">
        <f t="shared" si="594"/>
        <v>0</v>
      </c>
      <c r="AP213" s="98">
        <f t="shared" ref="AP213:BU213" si="595">IF(ROW()=(COLUMN()+106), "-",+(COUNTIF(G3_1,$H107)*COUNTIF(G3_1,AP$7))+(COUNTIF(G3_2,$H107)*COUNTIF(G3_2,AP$7))+(COUNTIF(G3_3,$H107)*COUNTIF(G3_3,AP$7))+(COUNTIF(G3_4,$H107)*COUNTIF(G3_4,AP$7))+(COUNTIF(G3_5,$H107)*COUNTIF(G3_5,AP$7))+(COUNTIF(G3_6,$H107)*COUNTIF(G3_6,AP$7))+(COUNTIF(G3_7,$H107)*COUNTIF(G3_7,AP$7))+(COUNTIF(G3_8,$H107)*COUNTIF(G3_8,AP$7))+(COUNTIF(G3_9,$H107)*COUNTIF(G3_9,AP$7))+(COUNTIF(G3_10,$H107)*COUNTIF(G3_10,AP$7))+(COUNTIF(G4_1,$H107)*COUNTIF(G4_1,AP$7))+(COUNTIF(G4_2,$H107)*COUNTIF(G4_2,AP$7))+(COUNTIF(G4_3,$H107)*COUNTIF(G4_3,AP$7))+(COUNTIF(G4_4,$H107)*COUNTIF(G4_4,AP$7))+(COUNTIF(G4_5,$H107)*COUNTIF(G4_5,AP$7))+(COUNTIF(G4_6,$H107)*COUNTIF(G4_6,AP$7))+(COUNTIF(G4_7,$H107)*COUNTIF(G4_7,AP$7))+(COUNTIF(G4_8,$H107)*COUNTIF(G4_8,AP$7))+(COUNTIF(G4_9,$H107)*COUNTIF(G4_9,AP$7))+(COUNTIF(G4_10,$H107)*COUNTIF(G4_10,AP$7))+AP331)</f>
        <v>0</v>
      </c>
      <c r="AQ213" s="98">
        <f t="shared" si="595"/>
        <v>0</v>
      </c>
      <c r="AR213" s="98">
        <f t="shared" si="595"/>
        <v>0</v>
      </c>
      <c r="AS213" s="98">
        <f t="shared" si="595"/>
        <v>0</v>
      </c>
      <c r="AT213" s="98">
        <f t="shared" si="595"/>
        <v>0</v>
      </c>
      <c r="AU213" s="98">
        <f t="shared" si="595"/>
        <v>0</v>
      </c>
      <c r="AV213" s="98">
        <f t="shared" si="595"/>
        <v>0</v>
      </c>
      <c r="AW213" s="98">
        <f t="shared" si="595"/>
        <v>0</v>
      </c>
      <c r="AX213" s="98">
        <f t="shared" si="595"/>
        <v>0</v>
      </c>
      <c r="AY213" s="98">
        <f t="shared" si="595"/>
        <v>0</v>
      </c>
      <c r="AZ213" s="98">
        <f t="shared" si="595"/>
        <v>0</v>
      </c>
      <c r="BA213" s="98">
        <f t="shared" si="595"/>
        <v>0</v>
      </c>
      <c r="BB213" s="98">
        <f t="shared" si="595"/>
        <v>0</v>
      </c>
      <c r="BC213" s="98">
        <f t="shared" si="595"/>
        <v>0</v>
      </c>
      <c r="BD213" s="98">
        <f t="shared" si="595"/>
        <v>0</v>
      </c>
      <c r="BE213" s="98">
        <f t="shared" si="595"/>
        <v>0</v>
      </c>
      <c r="BF213" s="98">
        <f t="shared" si="595"/>
        <v>0</v>
      </c>
      <c r="BG213" s="98">
        <f t="shared" si="595"/>
        <v>0</v>
      </c>
      <c r="BH213" s="98">
        <f t="shared" si="595"/>
        <v>0</v>
      </c>
      <c r="BI213" s="98">
        <f t="shared" si="595"/>
        <v>0</v>
      </c>
      <c r="BJ213" s="98">
        <f t="shared" si="595"/>
        <v>0</v>
      </c>
      <c r="BK213" s="98">
        <f t="shared" si="595"/>
        <v>0</v>
      </c>
      <c r="BL213" s="98">
        <f t="shared" si="595"/>
        <v>0</v>
      </c>
      <c r="BM213" s="98">
        <f t="shared" si="595"/>
        <v>0</v>
      </c>
      <c r="BN213" s="98">
        <f t="shared" si="595"/>
        <v>0</v>
      </c>
      <c r="BO213" s="98">
        <f t="shared" si="595"/>
        <v>0</v>
      </c>
      <c r="BP213" s="98">
        <f t="shared" si="595"/>
        <v>0</v>
      </c>
      <c r="BQ213" s="98">
        <f t="shared" si="595"/>
        <v>0</v>
      </c>
      <c r="BR213" s="98">
        <f t="shared" si="595"/>
        <v>0</v>
      </c>
      <c r="BS213" s="98">
        <f t="shared" si="595"/>
        <v>0</v>
      </c>
      <c r="BT213" s="98">
        <f t="shared" si="595"/>
        <v>0</v>
      </c>
      <c r="BU213" s="98">
        <f t="shared" si="595"/>
        <v>0</v>
      </c>
      <c r="BV213" s="98">
        <f t="shared" ref="BV213:DE213" si="596">IF(ROW()=(COLUMN()+106), "-",+(COUNTIF(G3_1,$H107)*COUNTIF(G3_1,BV$7))+(COUNTIF(G3_2,$H107)*COUNTIF(G3_2,BV$7))+(COUNTIF(G3_3,$H107)*COUNTIF(G3_3,BV$7))+(COUNTIF(G3_4,$H107)*COUNTIF(G3_4,BV$7))+(COUNTIF(G3_5,$H107)*COUNTIF(G3_5,BV$7))+(COUNTIF(G3_6,$H107)*COUNTIF(G3_6,BV$7))+(COUNTIF(G3_7,$H107)*COUNTIF(G3_7,BV$7))+(COUNTIF(G3_8,$H107)*COUNTIF(G3_8,BV$7))+(COUNTIF(G3_9,$H107)*COUNTIF(G3_9,BV$7))+(COUNTIF(G3_10,$H107)*COUNTIF(G3_10,BV$7))+(COUNTIF(G4_1,$H107)*COUNTIF(G4_1,BV$7))+(COUNTIF(G4_2,$H107)*COUNTIF(G4_2,BV$7))+(COUNTIF(G4_3,$H107)*COUNTIF(G4_3,BV$7))+(COUNTIF(G4_4,$H107)*COUNTIF(G4_4,BV$7))+(COUNTIF(G4_5,$H107)*COUNTIF(G4_5,BV$7))+(COUNTIF(G4_6,$H107)*COUNTIF(G4_6,BV$7))+(COUNTIF(G4_7,$H107)*COUNTIF(G4_7,BV$7))+(COUNTIF(G4_8,$H107)*COUNTIF(G4_8,BV$7))+(COUNTIF(G4_9,$H107)*COUNTIF(G4_9,BV$7))+(COUNTIF(G4_10,$H107)*COUNTIF(G4_10,BV$7))+BV331)</f>
        <v>0</v>
      </c>
      <c r="BW213" s="98">
        <f t="shared" si="596"/>
        <v>0</v>
      </c>
      <c r="BX213" s="98">
        <f t="shared" si="596"/>
        <v>0</v>
      </c>
      <c r="BY213" s="98">
        <f t="shared" si="596"/>
        <v>0</v>
      </c>
      <c r="BZ213" s="98">
        <f t="shared" si="596"/>
        <v>0</v>
      </c>
      <c r="CA213" s="98">
        <f t="shared" si="596"/>
        <v>0</v>
      </c>
      <c r="CB213" s="98">
        <f t="shared" si="596"/>
        <v>0</v>
      </c>
      <c r="CC213" s="98">
        <f t="shared" si="596"/>
        <v>0</v>
      </c>
      <c r="CD213" s="98">
        <f t="shared" si="596"/>
        <v>0</v>
      </c>
      <c r="CE213" s="98">
        <f t="shared" si="596"/>
        <v>0</v>
      </c>
      <c r="CF213" s="98">
        <f t="shared" si="596"/>
        <v>0</v>
      </c>
      <c r="CG213" s="98">
        <f t="shared" si="596"/>
        <v>0</v>
      </c>
      <c r="CH213" s="98">
        <f t="shared" si="596"/>
        <v>0</v>
      </c>
      <c r="CI213" s="98">
        <f t="shared" si="596"/>
        <v>0</v>
      </c>
      <c r="CJ213" s="98">
        <f t="shared" si="596"/>
        <v>0</v>
      </c>
      <c r="CK213" s="98">
        <f t="shared" si="596"/>
        <v>0</v>
      </c>
      <c r="CL213" s="98">
        <f t="shared" si="596"/>
        <v>0</v>
      </c>
      <c r="CM213" s="98">
        <f t="shared" si="596"/>
        <v>0</v>
      </c>
      <c r="CN213" s="98">
        <f t="shared" si="596"/>
        <v>0</v>
      </c>
      <c r="CO213" s="98">
        <f t="shared" si="596"/>
        <v>0</v>
      </c>
      <c r="CP213" s="98">
        <f t="shared" si="596"/>
        <v>0</v>
      </c>
      <c r="CQ213" s="98">
        <f t="shared" si="596"/>
        <v>0</v>
      </c>
      <c r="CR213" s="98">
        <f t="shared" si="596"/>
        <v>0</v>
      </c>
      <c r="CS213" s="98">
        <f t="shared" si="596"/>
        <v>0</v>
      </c>
      <c r="CT213" s="98">
        <f t="shared" si="596"/>
        <v>0</v>
      </c>
      <c r="CU213" s="98">
        <f t="shared" si="596"/>
        <v>0</v>
      </c>
      <c r="CV213" s="98">
        <f t="shared" si="596"/>
        <v>0</v>
      </c>
      <c r="CW213" s="98">
        <f t="shared" si="596"/>
        <v>0</v>
      </c>
      <c r="CX213" s="98">
        <f t="shared" si="596"/>
        <v>0</v>
      </c>
      <c r="CY213" s="98">
        <f t="shared" si="596"/>
        <v>0</v>
      </c>
      <c r="CZ213" s="98">
        <f t="shared" si="596"/>
        <v>0</v>
      </c>
      <c r="DA213" s="98">
        <f t="shared" si="596"/>
        <v>0</v>
      </c>
      <c r="DB213" s="98">
        <f t="shared" si="596"/>
        <v>0</v>
      </c>
      <c r="DC213" s="98" t="str">
        <f t="shared" si="596"/>
        <v>-</v>
      </c>
      <c r="DD213" s="98">
        <f t="shared" si="596"/>
        <v>0</v>
      </c>
      <c r="DE213" s="98">
        <f t="shared" si="596"/>
        <v>0</v>
      </c>
    </row>
    <row r="214" spans="8:109" ht="15.75">
      <c r="H214" s="64">
        <f>Registration!B109</f>
        <v>99</v>
      </c>
      <c r="I214" s="1" t="str">
        <f>Registration!C109</f>
        <v>player 99</v>
      </c>
      <c r="J214" s="98">
        <f t="shared" ref="J214:AO214" si="597">IF(ROW()=(COLUMN()+106), "-",+(COUNTIF(G3_1,$H108)*COUNTIF(G3_1,J$7))+(COUNTIF(G3_2,$H108)*COUNTIF(G3_2,J$7))+(COUNTIF(G3_3,$H108)*COUNTIF(G3_3,J$7))+(COUNTIF(G3_4,$H108)*COUNTIF(G3_4,J$7))+(COUNTIF(G3_5,$H108)*COUNTIF(G3_5,J$7))+(COUNTIF(G3_6,$H108)*COUNTIF(G3_6,J$7))+(COUNTIF(G3_7,$H108)*COUNTIF(G3_7,J$7))+(COUNTIF(G3_8,$H108)*COUNTIF(G3_8,J$7))+(COUNTIF(G3_9,$H108)*COUNTIF(G3_9,J$7))+(COUNTIF(G3_10,$H108)*COUNTIF(G3_10,J$7))+(COUNTIF(G4_1,$H108)*COUNTIF(G4_1,J$7))+(COUNTIF(G4_2,$H108)*COUNTIF(G4_2,J$7))+(COUNTIF(G4_3,$H108)*COUNTIF(G4_3,J$7))+(COUNTIF(G4_4,$H108)*COUNTIF(G4_4,J$7))+(COUNTIF(G4_5,$H108)*COUNTIF(G4_5,J$7))+(COUNTIF(G4_6,$H108)*COUNTIF(G4_6,J$7))+(COUNTIF(G4_7,$H108)*COUNTIF(G4_7,J$7))+(COUNTIF(G4_8,$H108)*COUNTIF(G4_8,J$7))+(COUNTIF(G4_9,$H108)*COUNTIF(G4_9,J$7))+(COUNTIF(G4_10,$H108)*COUNTIF(G4_10,J$7))+J332)</f>
        <v>0</v>
      </c>
      <c r="K214" s="98">
        <f t="shared" si="597"/>
        <v>0</v>
      </c>
      <c r="L214" s="98">
        <f t="shared" si="597"/>
        <v>0</v>
      </c>
      <c r="M214" s="98">
        <f t="shared" si="597"/>
        <v>0</v>
      </c>
      <c r="N214" s="98">
        <f t="shared" si="597"/>
        <v>0</v>
      </c>
      <c r="O214" s="98">
        <f t="shared" si="597"/>
        <v>0</v>
      </c>
      <c r="P214" s="98">
        <f t="shared" si="597"/>
        <v>0</v>
      </c>
      <c r="Q214" s="98">
        <f t="shared" si="597"/>
        <v>0</v>
      </c>
      <c r="R214" s="98">
        <f t="shared" si="597"/>
        <v>0</v>
      </c>
      <c r="S214" s="98">
        <f t="shared" si="597"/>
        <v>0</v>
      </c>
      <c r="T214" s="98">
        <f t="shared" si="597"/>
        <v>0</v>
      </c>
      <c r="U214" s="98">
        <f t="shared" si="597"/>
        <v>0</v>
      </c>
      <c r="V214" s="98">
        <f t="shared" si="597"/>
        <v>0</v>
      </c>
      <c r="W214" s="98">
        <f t="shared" si="597"/>
        <v>0</v>
      </c>
      <c r="X214" s="98">
        <f t="shared" si="597"/>
        <v>0</v>
      </c>
      <c r="Y214" s="98">
        <f t="shared" si="597"/>
        <v>0</v>
      </c>
      <c r="Z214" s="98">
        <f t="shared" si="597"/>
        <v>0</v>
      </c>
      <c r="AA214" s="98">
        <f t="shared" si="597"/>
        <v>0</v>
      </c>
      <c r="AB214" s="98">
        <f t="shared" si="597"/>
        <v>0</v>
      </c>
      <c r="AC214" s="98">
        <f t="shared" si="597"/>
        <v>0</v>
      </c>
      <c r="AD214" s="98">
        <f t="shared" si="597"/>
        <v>0</v>
      </c>
      <c r="AE214" s="98">
        <f t="shared" si="597"/>
        <v>0</v>
      </c>
      <c r="AF214" s="98">
        <f t="shared" si="597"/>
        <v>0</v>
      </c>
      <c r="AG214" s="98">
        <f t="shared" si="597"/>
        <v>0</v>
      </c>
      <c r="AH214" s="98">
        <f t="shared" si="597"/>
        <v>0</v>
      </c>
      <c r="AI214" s="98">
        <f t="shared" si="597"/>
        <v>0</v>
      </c>
      <c r="AJ214" s="98">
        <f t="shared" si="597"/>
        <v>0</v>
      </c>
      <c r="AK214" s="98">
        <f t="shared" si="597"/>
        <v>0</v>
      </c>
      <c r="AL214" s="98">
        <f t="shared" si="597"/>
        <v>0</v>
      </c>
      <c r="AM214" s="98">
        <f t="shared" si="597"/>
        <v>0</v>
      </c>
      <c r="AN214" s="98">
        <f t="shared" si="597"/>
        <v>0</v>
      </c>
      <c r="AO214" s="98">
        <f t="shared" si="597"/>
        <v>0</v>
      </c>
      <c r="AP214" s="98">
        <f t="shared" ref="AP214:BU214" si="598">IF(ROW()=(COLUMN()+106), "-",+(COUNTIF(G3_1,$H108)*COUNTIF(G3_1,AP$7))+(COUNTIF(G3_2,$H108)*COUNTIF(G3_2,AP$7))+(COUNTIF(G3_3,$H108)*COUNTIF(G3_3,AP$7))+(COUNTIF(G3_4,$H108)*COUNTIF(G3_4,AP$7))+(COUNTIF(G3_5,$H108)*COUNTIF(G3_5,AP$7))+(COUNTIF(G3_6,$H108)*COUNTIF(G3_6,AP$7))+(COUNTIF(G3_7,$H108)*COUNTIF(G3_7,AP$7))+(COUNTIF(G3_8,$H108)*COUNTIF(G3_8,AP$7))+(COUNTIF(G3_9,$H108)*COUNTIF(G3_9,AP$7))+(COUNTIF(G3_10,$H108)*COUNTIF(G3_10,AP$7))+(COUNTIF(G4_1,$H108)*COUNTIF(G4_1,AP$7))+(COUNTIF(G4_2,$H108)*COUNTIF(G4_2,AP$7))+(COUNTIF(G4_3,$H108)*COUNTIF(G4_3,AP$7))+(COUNTIF(G4_4,$H108)*COUNTIF(G4_4,AP$7))+(COUNTIF(G4_5,$H108)*COUNTIF(G4_5,AP$7))+(COUNTIF(G4_6,$H108)*COUNTIF(G4_6,AP$7))+(COUNTIF(G4_7,$H108)*COUNTIF(G4_7,AP$7))+(COUNTIF(G4_8,$H108)*COUNTIF(G4_8,AP$7))+(COUNTIF(G4_9,$H108)*COUNTIF(G4_9,AP$7))+(COUNTIF(G4_10,$H108)*COUNTIF(G4_10,AP$7))+AP332)</f>
        <v>0</v>
      </c>
      <c r="AQ214" s="98">
        <f t="shared" si="598"/>
        <v>0</v>
      </c>
      <c r="AR214" s="98">
        <f t="shared" si="598"/>
        <v>0</v>
      </c>
      <c r="AS214" s="98">
        <f t="shared" si="598"/>
        <v>0</v>
      </c>
      <c r="AT214" s="98">
        <f t="shared" si="598"/>
        <v>0</v>
      </c>
      <c r="AU214" s="98">
        <f t="shared" si="598"/>
        <v>0</v>
      </c>
      <c r="AV214" s="98">
        <f t="shared" si="598"/>
        <v>0</v>
      </c>
      <c r="AW214" s="98">
        <f t="shared" si="598"/>
        <v>0</v>
      </c>
      <c r="AX214" s="98">
        <f t="shared" si="598"/>
        <v>0</v>
      </c>
      <c r="AY214" s="98">
        <f t="shared" si="598"/>
        <v>0</v>
      </c>
      <c r="AZ214" s="98">
        <f t="shared" si="598"/>
        <v>0</v>
      </c>
      <c r="BA214" s="98">
        <f t="shared" si="598"/>
        <v>0</v>
      </c>
      <c r="BB214" s="98">
        <f t="shared" si="598"/>
        <v>0</v>
      </c>
      <c r="BC214" s="98">
        <f t="shared" si="598"/>
        <v>0</v>
      </c>
      <c r="BD214" s="98">
        <f t="shared" si="598"/>
        <v>0</v>
      </c>
      <c r="BE214" s="98">
        <f t="shared" si="598"/>
        <v>0</v>
      </c>
      <c r="BF214" s="98">
        <f t="shared" si="598"/>
        <v>0</v>
      </c>
      <c r="BG214" s="98">
        <f t="shared" si="598"/>
        <v>0</v>
      </c>
      <c r="BH214" s="98">
        <f t="shared" si="598"/>
        <v>0</v>
      </c>
      <c r="BI214" s="98">
        <f t="shared" si="598"/>
        <v>0</v>
      </c>
      <c r="BJ214" s="98">
        <f t="shared" si="598"/>
        <v>0</v>
      </c>
      <c r="BK214" s="98">
        <f t="shared" si="598"/>
        <v>0</v>
      </c>
      <c r="BL214" s="98">
        <f t="shared" si="598"/>
        <v>0</v>
      </c>
      <c r="BM214" s="98">
        <f t="shared" si="598"/>
        <v>0</v>
      </c>
      <c r="BN214" s="98">
        <f t="shared" si="598"/>
        <v>0</v>
      </c>
      <c r="BO214" s="98">
        <f t="shared" si="598"/>
        <v>0</v>
      </c>
      <c r="BP214" s="98">
        <f t="shared" si="598"/>
        <v>0</v>
      </c>
      <c r="BQ214" s="98">
        <f t="shared" si="598"/>
        <v>0</v>
      </c>
      <c r="BR214" s="98">
        <f t="shared" si="598"/>
        <v>0</v>
      </c>
      <c r="BS214" s="98">
        <f t="shared" si="598"/>
        <v>0</v>
      </c>
      <c r="BT214" s="98">
        <f t="shared" si="598"/>
        <v>0</v>
      </c>
      <c r="BU214" s="98">
        <f t="shared" si="598"/>
        <v>0</v>
      </c>
      <c r="BV214" s="98">
        <f t="shared" ref="BV214:DE214" si="599">IF(ROW()=(COLUMN()+106), "-",+(COUNTIF(G3_1,$H108)*COUNTIF(G3_1,BV$7))+(COUNTIF(G3_2,$H108)*COUNTIF(G3_2,BV$7))+(COUNTIF(G3_3,$H108)*COUNTIF(G3_3,BV$7))+(COUNTIF(G3_4,$H108)*COUNTIF(G3_4,BV$7))+(COUNTIF(G3_5,$H108)*COUNTIF(G3_5,BV$7))+(COUNTIF(G3_6,$H108)*COUNTIF(G3_6,BV$7))+(COUNTIF(G3_7,$H108)*COUNTIF(G3_7,BV$7))+(COUNTIF(G3_8,$H108)*COUNTIF(G3_8,BV$7))+(COUNTIF(G3_9,$H108)*COUNTIF(G3_9,BV$7))+(COUNTIF(G3_10,$H108)*COUNTIF(G3_10,BV$7))+(COUNTIF(G4_1,$H108)*COUNTIF(G4_1,BV$7))+(COUNTIF(G4_2,$H108)*COUNTIF(G4_2,BV$7))+(COUNTIF(G4_3,$H108)*COUNTIF(G4_3,BV$7))+(COUNTIF(G4_4,$H108)*COUNTIF(G4_4,BV$7))+(COUNTIF(G4_5,$H108)*COUNTIF(G4_5,BV$7))+(COUNTIF(G4_6,$H108)*COUNTIF(G4_6,BV$7))+(COUNTIF(G4_7,$H108)*COUNTIF(G4_7,BV$7))+(COUNTIF(G4_8,$H108)*COUNTIF(G4_8,BV$7))+(COUNTIF(G4_9,$H108)*COUNTIF(G4_9,BV$7))+(COUNTIF(G4_10,$H108)*COUNTIF(G4_10,BV$7))+BV332)</f>
        <v>0</v>
      </c>
      <c r="BW214" s="98">
        <f t="shared" si="599"/>
        <v>0</v>
      </c>
      <c r="BX214" s="98">
        <f t="shared" si="599"/>
        <v>0</v>
      </c>
      <c r="BY214" s="98">
        <f t="shared" si="599"/>
        <v>0</v>
      </c>
      <c r="BZ214" s="98">
        <f t="shared" si="599"/>
        <v>0</v>
      </c>
      <c r="CA214" s="98">
        <f t="shared" si="599"/>
        <v>0</v>
      </c>
      <c r="CB214" s="98">
        <f t="shared" si="599"/>
        <v>0</v>
      </c>
      <c r="CC214" s="98">
        <f t="shared" si="599"/>
        <v>0</v>
      </c>
      <c r="CD214" s="98">
        <f t="shared" si="599"/>
        <v>0</v>
      </c>
      <c r="CE214" s="98">
        <f t="shared" si="599"/>
        <v>0</v>
      </c>
      <c r="CF214" s="98">
        <f t="shared" si="599"/>
        <v>0</v>
      </c>
      <c r="CG214" s="98">
        <f t="shared" si="599"/>
        <v>0</v>
      </c>
      <c r="CH214" s="98">
        <f t="shared" si="599"/>
        <v>0</v>
      </c>
      <c r="CI214" s="98">
        <f t="shared" si="599"/>
        <v>0</v>
      </c>
      <c r="CJ214" s="98">
        <f t="shared" si="599"/>
        <v>0</v>
      </c>
      <c r="CK214" s="98">
        <f t="shared" si="599"/>
        <v>0</v>
      </c>
      <c r="CL214" s="98">
        <f t="shared" si="599"/>
        <v>0</v>
      </c>
      <c r="CM214" s="98">
        <f t="shared" si="599"/>
        <v>0</v>
      </c>
      <c r="CN214" s="98">
        <f t="shared" si="599"/>
        <v>0</v>
      </c>
      <c r="CO214" s="98">
        <f t="shared" si="599"/>
        <v>0</v>
      </c>
      <c r="CP214" s="98">
        <f t="shared" si="599"/>
        <v>0</v>
      </c>
      <c r="CQ214" s="98">
        <f t="shared" si="599"/>
        <v>0</v>
      </c>
      <c r="CR214" s="98">
        <f t="shared" si="599"/>
        <v>0</v>
      </c>
      <c r="CS214" s="98">
        <f t="shared" si="599"/>
        <v>0</v>
      </c>
      <c r="CT214" s="98">
        <f t="shared" si="599"/>
        <v>0</v>
      </c>
      <c r="CU214" s="98">
        <f t="shared" si="599"/>
        <v>0</v>
      </c>
      <c r="CV214" s="98">
        <f t="shared" si="599"/>
        <v>0</v>
      </c>
      <c r="CW214" s="98">
        <f t="shared" si="599"/>
        <v>0</v>
      </c>
      <c r="CX214" s="98">
        <f t="shared" si="599"/>
        <v>0</v>
      </c>
      <c r="CY214" s="98">
        <f t="shared" si="599"/>
        <v>0</v>
      </c>
      <c r="CZ214" s="98">
        <f t="shared" si="599"/>
        <v>0</v>
      </c>
      <c r="DA214" s="98">
        <f t="shared" si="599"/>
        <v>0</v>
      </c>
      <c r="DB214" s="98">
        <f t="shared" si="599"/>
        <v>0</v>
      </c>
      <c r="DC214" s="98">
        <f t="shared" si="599"/>
        <v>0</v>
      </c>
      <c r="DD214" s="98" t="str">
        <f t="shared" si="599"/>
        <v>-</v>
      </c>
      <c r="DE214" s="98">
        <f t="shared" si="599"/>
        <v>0</v>
      </c>
    </row>
    <row r="215" spans="8:109" ht="15.75">
      <c r="H215" s="64">
        <f>Registration!B110</f>
        <v>100</v>
      </c>
      <c r="I215" s="1" t="str">
        <f>Registration!C110</f>
        <v>player 100</v>
      </c>
      <c r="J215" s="98">
        <f t="shared" ref="J215:AO215" si="600">IF(ROW()=(COLUMN()+106), "-",+(COUNTIF(G3_1,$H109)*COUNTIF(G3_1,J$7))+(COUNTIF(G3_2,$H109)*COUNTIF(G3_2,J$7))+(COUNTIF(G3_3,$H109)*COUNTIF(G3_3,J$7))+(COUNTIF(G3_4,$H109)*COUNTIF(G3_4,J$7))+(COUNTIF(G3_5,$H109)*COUNTIF(G3_5,J$7))+(COUNTIF(G3_6,$H109)*COUNTIF(G3_6,J$7))+(COUNTIF(G3_7,$H109)*COUNTIF(G3_7,J$7))+(COUNTIF(G3_8,$H109)*COUNTIF(G3_8,J$7))+(COUNTIF(G3_9,$H109)*COUNTIF(G3_9,J$7))+(COUNTIF(G3_10,$H109)*COUNTIF(G3_10,J$7))+(COUNTIF(G4_1,$H109)*COUNTIF(G4_1,J$7))+(COUNTIF(G4_2,$H109)*COUNTIF(G4_2,J$7))+(COUNTIF(G4_3,$H109)*COUNTIF(G4_3,J$7))+(COUNTIF(G4_4,$H109)*COUNTIF(G4_4,J$7))+(COUNTIF(G4_5,$H109)*COUNTIF(G4_5,J$7))+(COUNTIF(G4_6,$H109)*COUNTIF(G4_6,J$7))+(COUNTIF(G4_7,$H109)*COUNTIF(G4_7,J$7))+(COUNTIF(G4_8,$H109)*COUNTIF(G4_8,J$7))+(COUNTIF(G4_9,$H109)*COUNTIF(G4_9,J$7))+(COUNTIF(G4_10,$H109)*COUNTIF(G4_10,J$7))+J333)</f>
        <v>0</v>
      </c>
      <c r="K215" s="98">
        <f t="shared" si="600"/>
        <v>0</v>
      </c>
      <c r="L215" s="98">
        <f t="shared" si="600"/>
        <v>0</v>
      </c>
      <c r="M215" s="98">
        <f t="shared" si="600"/>
        <v>0</v>
      </c>
      <c r="N215" s="98">
        <f t="shared" si="600"/>
        <v>0</v>
      </c>
      <c r="O215" s="98">
        <f t="shared" si="600"/>
        <v>0</v>
      </c>
      <c r="P215" s="98">
        <f t="shared" si="600"/>
        <v>0</v>
      </c>
      <c r="Q215" s="98">
        <f t="shared" si="600"/>
        <v>0</v>
      </c>
      <c r="R215" s="98">
        <f t="shared" si="600"/>
        <v>0</v>
      </c>
      <c r="S215" s="98">
        <f t="shared" si="600"/>
        <v>0</v>
      </c>
      <c r="T215" s="98">
        <f t="shared" si="600"/>
        <v>0</v>
      </c>
      <c r="U215" s="98">
        <f t="shared" si="600"/>
        <v>0</v>
      </c>
      <c r="V215" s="98">
        <f t="shared" si="600"/>
        <v>0</v>
      </c>
      <c r="W215" s="98">
        <f t="shared" si="600"/>
        <v>0</v>
      </c>
      <c r="X215" s="98">
        <f t="shared" si="600"/>
        <v>0</v>
      </c>
      <c r="Y215" s="98">
        <f t="shared" si="600"/>
        <v>0</v>
      </c>
      <c r="Z215" s="98">
        <f t="shared" si="600"/>
        <v>0</v>
      </c>
      <c r="AA215" s="98">
        <f t="shared" si="600"/>
        <v>0</v>
      </c>
      <c r="AB215" s="98">
        <f t="shared" si="600"/>
        <v>0</v>
      </c>
      <c r="AC215" s="98">
        <f t="shared" si="600"/>
        <v>0</v>
      </c>
      <c r="AD215" s="98">
        <f t="shared" si="600"/>
        <v>0</v>
      </c>
      <c r="AE215" s="98">
        <f t="shared" si="600"/>
        <v>0</v>
      </c>
      <c r="AF215" s="98">
        <f t="shared" si="600"/>
        <v>0</v>
      </c>
      <c r="AG215" s="98">
        <f t="shared" si="600"/>
        <v>0</v>
      </c>
      <c r="AH215" s="98">
        <f t="shared" si="600"/>
        <v>0</v>
      </c>
      <c r="AI215" s="98">
        <f t="shared" si="600"/>
        <v>0</v>
      </c>
      <c r="AJ215" s="98">
        <f t="shared" si="600"/>
        <v>0</v>
      </c>
      <c r="AK215" s="98">
        <f t="shared" si="600"/>
        <v>0</v>
      </c>
      <c r="AL215" s="98">
        <f t="shared" si="600"/>
        <v>0</v>
      </c>
      <c r="AM215" s="98">
        <f t="shared" si="600"/>
        <v>0</v>
      </c>
      <c r="AN215" s="98">
        <f t="shared" si="600"/>
        <v>0</v>
      </c>
      <c r="AO215" s="98">
        <f t="shared" si="600"/>
        <v>0</v>
      </c>
      <c r="AP215" s="98">
        <f t="shared" ref="AP215:BU215" si="601">IF(ROW()=(COLUMN()+106), "-",+(COUNTIF(G3_1,$H109)*COUNTIF(G3_1,AP$7))+(COUNTIF(G3_2,$H109)*COUNTIF(G3_2,AP$7))+(COUNTIF(G3_3,$H109)*COUNTIF(G3_3,AP$7))+(COUNTIF(G3_4,$H109)*COUNTIF(G3_4,AP$7))+(COUNTIF(G3_5,$H109)*COUNTIF(G3_5,AP$7))+(COUNTIF(G3_6,$H109)*COUNTIF(G3_6,AP$7))+(COUNTIF(G3_7,$H109)*COUNTIF(G3_7,AP$7))+(COUNTIF(G3_8,$H109)*COUNTIF(G3_8,AP$7))+(COUNTIF(G3_9,$H109)*COUNTIF(G3_9,AP$7))+(COUNTIF(G3_10,$H109)*COUNTIF(G3_10,AP$7))+(COUNTIF(G4_1,$H109)*COUNTIF(G4_1,AP$7))+(COUNTIF(G4_2,$H109)*COUNTIF(G4_2,AP$7))+(COUNTIF(G4_3,$H109)*COUNTIF(G4_3,AP$7))+(COUNTIF(G4_4,$H109)*COUNTIF(G4_4,AP$7))+(COUNTIF(G4_5,$H109)*COUNTIF(G4_5,AP$7))+(COUNTIF(G4_6,$H109)*COUNTIF(G4_6,AP$7))+(COUNTIF(G4_7,$H109)*COUNTIF(G4_7,AP$7))+(COUNTIF(G4_8,$H109)*COUNTIF(G4_8,AP$7))+(COUNTIF(G4_9,$H109)*COUNTIF(G4_9,AP$7))+(COUNTIF(G4_10,$H109)*COUNTIF(G4_10,AP$7))+AP333)</f>
        <v>0</v>
      </c>
      <c r="AQ215" s="98">
        <f t="shared" si="601"/>
        <v>0</v>
      </c>
      <c r="AR215" s="98">
        <f t="shared" si="601"/>
        <v>0</v>
      </c>
      <c r="AS215" s="98">
        <f t="shared" si="601"/>
        <v>0</v>
      </c>
      <c r="AT215" s="98">
        <f t="shared" si="601"/>
        <v>0</v>
      </c>
      <c r="AU215" s="98">
        <f t="shared" si="601"/>
        <v>0</v>
      </c>
      <c r="AV215" s="98">
        <f t="shared" si="601"/>
        <v>0</v>
      </c>
      <c r="AW215" s="98">
        <f t="shared" si="601"/>
        <v>0</v>
      </c>
      <c r="AX215" s="98">
        <f t="shared" si="601"/>
        <v>0</v>
      </c>
      <c r="AY215" s="98">
        <f t="shared" si="601"/>
        <v>0</v>
      </c>
      <c r="AZ215" s="98">
        <f t="shared" si="601"/>
        <v>0</v>
      </c>
      <c r="BA215" s="98">
        <f t="shared" si="601"/>
        <v>0</v>
      </c>
      <c r="BB215" s="98">
        <f t="shared" si="601"/>
        <v>0</v>
      </c>
      <c r="BC215" s="98">
        <f t="shared" si="601"/>
        <v>0</v>
      </c>
      <c r="BD215" s="98">
        <f t="shared" si="601"/>
        <v>0</v>
      </c>
      <c r="BE215" s="98">
        <f t="shared" si="601"/>
        <v>0</v>
      </c>
      <c r="BF215" s="98">
        <f t="shared" si="601"/>
        <v>0</v>
      </c>
      <c r="BG215" s="98">
        <f t="shared" si="601"/>
        <v>0</v>
      </c>
      <c r="BH215" s="98">
        <f t="shared" si="601"/>
        <v>0</v>
      </c>
      <c r="BI215" s="98">
        <f t="shared" si="601"/>
        <v>0</v>
      </c>
      <c r="BJ215" s="98">
        <f t="shared" si="601"/>
        <v>0</v>
      </c>
      <c r="BK215" s="98">
        <f t="shared" si="601"/>
        <v>0</v>
      </c>
      <c r="BL215" s="98">
        <f t="shared" si="601"/>
        <v>0</v>
      </c>
      <c r="BM215" s="98">
        <f t="shared" si="601"/>
        <v>0</v>
      </c>
      <c r="BN215" s="98">
        <f t="shared" si="601"/>
        <v>0</v>
      </c>
      <c r="BO215" s="98">
        <f t="shared" si="601"/>
        <v>0</v>
      </c>
      <c r="BP215" s="98">
        <f t="shared" si="601"/>
        <v>0</v>
      </c>
      <c r="BQ215" s="98">
        <f t="shared" si="601"/>
        <v>0</v>
      </c>
      <c r="BR215" s="98">
        <f t="shared" si="601"/>
        <v>0</v>
      </c>
      <c r="BS215" s="98">
        <f t="shared" si="601"/>
        <v>0</v>
      </c>
      <c r="BT215" s="98">
        <f t="shared" si="601"/>
        <v>0</v>
      </c>
      <c r="BU215" s="98">
        <f t="shared" si="601"/>
        <v>0</v>
      </c>
      <c r="BV215" s="98">
        <f t="shared" ref="BV215:DE215" si="602">IF(ROW()=(COLUMN()+106), "-",+(COUNTIF(G3_1,$H109)*COUNTIF(G3_1,BV$7))+(COUNTIF(G3_2,$H109)*COUNTIF(G3_2,BV$7))+(COUNTIF(G3_3,$H109)*COUNTIF(G3_3,BV$7))+(COUNTIF(G3_4,$H109)*COUNTIF(G3_4,BV$7))+(COUNTIF(G3_5,$H109)*COUNTIF(G3_5,BV$7))+(COUNTIF(G3_6,$H109)*COUNTIF(G3_6,BV$7))+(COUNTIF(G3_7,$H109)*COUNTIF(G3_7,BV$7))+(COUNTIF(G3_8,$H109)*COUNTIF(G3_8,BV$7))+(COUNTIF(G3_9,$H109)*COUNTIF(G3_9,BV$7))+(COUNTIF(G3_10,$H109)*COUNTIF(G3_10,BV$7))+(COUNTIF(G4_1,$H109)*COUNTIF(G4_1,BV$7))+(COUNTIF(G4_2,$H109)*COUNTIF(G4_2,BV$7))+(COUNTIF(G4_3,$H109)*COUNTIF(G4_3,BV$7))+(COUNTIF(G4_4,$H109)*COUNTIF(G4_4,BV$7))+(COUNTIF(G4_5,$H109)*COUNTIF(G4_5,BV$7))+(COUNTIF(G4_6,$H109)*COUNTIF(G4_6,BV$7))+(COUNTIF(G4_7,$H109)*COUNTIF(G4_7,BV$7))+(COUNTIF(G4_8,$H109)*COUNTIF(G4_8,BV$7))+(COUNTIF(G4_9,$H109)*COUNTIF(G4_9,BV$7))+(COUNTIF(G4_10,$H109)*COUNTIF(G4_10,BV$7))+BV333)</f>
        <v>0</v>
      </c>
      <c r="BW215" s="98">
        <f t="shared" si="602"/>
        <v>0</v>
      </c>
      <c r="BX215" s="98">
        <f t="shared" si="602"/>
        <v>0</v>
      </c>
      <c r="BY215" s="98">
        <f t="shared" si="602"/>
        <v>0</v>
      </c>
      <c r="BZ215" s="98">
        <f t="shared" si="602"/>
        <v>0</v>
      </c>
      <c r="CA215" s="98">
        <f t="shared" si="602"/>
        <v>0</v>
      </c>
      <c r="CB215" s="98">
        <f t="shared" si="602"/>
        <v>0</v>
      </c>
      <c r="CC215" s="98">
        <f t="shared" si="602"/>
        <v>0</v>
      </c>
      <c r="CD215" s="98">
        <f t="shared" si="602"/>
        <v>0</v>
      </c>
      <c r="CE215" s="98">
        <f t="shared" si="602"/>
        <v>0</v>
      </c>
      <c r="CF215" s="98">
        <f t="shared" si="602"/>
        <v>0</v>
      </c>
      <c r="CG215" s="98">
        <f t="shared" si="602"/>
        <v>0</v>
      </c>
      <c r="CH215" s="98">
        <f t="shared" si="602"/>
        <v>0</v>
      </c>
      <c r="CI215" s="98">
        <f t="shared" si="602"/>
        <v>0</v>
      </c>
      <c r="CJ215" s="98">
        <f t="shared" si="602"/>
        <v>0</v>
      </c>
      <c r="CK215" s="98">
        <f t="shared" si="602"/>
        <v>0</v>
      </c>
      <c r="CL215" s="98">
        <f t="shared" si="602"/>
        <v>0</v>
      </c>
      <c r="CM215" s="98">
        <f t="shared" si="602"/>
        <v>0</v>
      </c>
      <c r="CN215" s="98">
        <f t="shared" si="602"/>
        <v>0</v>
      </c>
      <c r="CO215" s="98">
        <f t="shared" si="602"/>
        <v>0</v>
      </c>
      <c r="CP215" s="98">
        <f t="shared" si="602"/>
        <v>0</v>
      </c>
      <c r="CQ215" s="98">
        <f t="shared" si="602"/>
        <v>0</v>
      </c>
      <c r="CR215" s="98">
        <f t="shared" si="602"/>
        <v>0</v>
      </c>
      <c r="CS215" s="98">
        <f t="shared" si="602"/>
        <v>0</v>
      </c>
      <c r="CT215" s="98">
        <f t="shared" si="602"/>
        <v>0</v>
      </c>
      <c r="CU215" s="98">
        <f t="shared" si="602"/>
        <v>0</v>
      </c>
      <c r="CV215" s="98">
        <f t="shared" si="602"/>
        <v>0</v>
      </c>
      <c r="CW215" s="98">
        <f t="shared" si="602"/>
        <v>0</v>
      </c>
      <c r="CX215" s="98">
        <f t="shared" si="602"/>
        <v>0</v>
      </c>
      <c r="CY215" s="98">
        <f t="shared" si="602"/>
        <v>0</v>
      </c>
      <c r="CZ215" s="98">
        <f t="shared" si="602"/>
        <v>0</v>
      </c>
      <c r="DA215" s="98">
        <f t="shared" si="602"/>
        <v>0</v>
      </c>
      <c r="DB215" s="98">
        <f t="shared" si="602"/>
        <v>0</v>
      </c>
      <c r="DC215" s="98">
        <f t="shared" si="602"/>
        <v>0</v>
      </c>
      <c r="DD215" s="98">
        <f t="shared" si="602"/>
        <v>0</v>
      </c>
      <c r="DE215" s="98" t="str">
        <f t="shared" si="602"/>
        <v>-</v>
      </c>
    </row>
    <row r="233" spans="8:109">
      <c r="H233" s="1" t="str">
        <f>Registration!B9</f>
        <v>Badge #</v>
      </c>
      <c r="I233" s="1" t="str">
        <f>Registration!C9</f>
        <v>Name</v>
      </c>
    </row>
    <row r="234" spans="8:109">
      <c r="H234" s="75">
        <f>Registration!B11</f>
        <v>1</v>
      </c>
      <c r="I234" s="1" t="str">
        <f>Registration!C11</f>
        <v>Jim McDanold</v>
      </c>
      <c r="J234" s="29" t="str">
        <f t="shared" ref="J234:AO234" si="603">IF(ROW()=(COLUMN()+224),"-",+ (COUNTIF(G5_1,$H10)*COUNTIF(G5_1,J$7))+(COUNTIF(G5_2,$H10)*COUNTIF(G5_2,J$7))+(COUNTIF(G5_3,$H10)*COUNTIF(G5_3,J$7))+(COUNTIF(G5_4,$H10)*COUNTIF(G5_4,J$7))+(COUNTIF(G5_5,$H10)*COUNTIF(G5_5,J$7))+(COUNTIF(G5_6,$H10)*COUNTIF(G5_6,J$7))+(COUNTIF(G5_7,$H10)*COUNTIF(G5_7,J$7))+(COUNTIF(G5_8,$H10)*COUNTIF(G5_8,J$7))+(COUNTIF(G5_9,$H10)*COUNTIF(G5_9,J$7))+(COUNTIF(G5_10,$H10)*COUNTIF(G5_10,$H10))+(COUNTIF(G6_1,$H10)*COUNTIF(G6_1,J$7))+(COUNTIF(G6_2,$H10)*COUNTIF(G6_2,J$7))+(COUNTIF(G6_3,$H10)*COUNTIF(G6_3,J$7))+(COUNTIF(G6_4,$H10)*COUNTIF(G6_4,J$7))+(COUNTIF(G6_5,$H10)*COUNTIF(G6_5,J$7))+(COUNTIF(G6_6,$H10)*COUNTIF(G6_6,J$7))+(COUNTIF(G6_7,$H10)*COUNTIF(G6_7,J$7))+(COUNTIF(G6_8,$H10)*COUNTIF(G6_8,J$7))+(COUNTIF(G6_9,$H10)*COUNTIF(G6_9,J$7))+(COUNTIF(G6_10,$H10)*COUNTIF(G6_10,J$7))+J350)</f>
        <v>-</v>
      </c>
      <c r="K234" s="29">
        <f t="shared" si="603"/>
        <v>0</v>
      </c>
      <c r="L234" s="29">
        <f t="shared" si="603"/>
        <v>0</v>
      </c>
      <c r="M234" s="29">
        <f t="shared" si="603"/>
        <v>0</v>
      </c>
      <c r="N234" s="29">
        <f t="shared" si="603"/>
        <v>0</v>
      </c>
      <c r="O234" s="29">
        <f t="shared" si="603"/>
        <v>0</v>
      </c>
      <c r="P234" s="29">
        <f t="shared" si="603"/>
        <v>0</v>
      </c>
      <c r="Q234" s="29">
        <f t="shared" si="603"/>
        <v>0</v>
      </c>
      <c r="R234" s="29">
        <f t="shared" si="603"/>
        <v>0</v>
      </c>
      <c r="S234" s="29">
        <f t="shared" si="603"/>
        <v>1</v>
      </c>
      <c r="T234" s="29">
        <f t="shared" si="603"/>
        <v>1</v>
      </c>
      <c r="U234" s="29">
        <f t="shared" si="603"/>
        <v>0</v>
      </c>
      <c r="V234" s="29">
        <f t="shared" si="603"/>
        <v>0</v>
      </c>
      <c r="W234" s="29">
        <f t="shared" si="603"/>
        <v>0</v>
      </c>
      <c r="X234" s="29">
        <f t="shared" si="603"/>
        <v>0</v>
      </c>
      <c r="Y234" s="29">
        <f t="shared" si="603"/>
        <v>0</v>
      </c>
      <c r="Z234" s="29">
        <f t="shared" si="603"/>
        <v>0</v>
      </c>
      <c r="AA234" s="29">
        <f t="shared" si="603"/>
        <v>0</v>
      </c>
      <c r="AB234" s="29">
        <f t="shared" si="603"/>
        <v>0</v>
      </c>
      <c r="AC234" s="29">
        <f t="shared" si="603"/>
        <v>0</v>
      </c>
      <c r="AD234" s="29">
        <f t="shared" si="603"/>
        <v>0</v>
      </c>
      <c r="AE234" s="29">
        <f t="shared" si="603"/>
        <v>0</v>
      </c>
      <c r="AF234" s="29">
        <f t="shared" si="603"/>
        <v>0</v>
      </c>
      <c r="AG234" s="29">
        <f t="shared" si="603"/>
        <v>0</v>
      </c>
      <c r="AH234" s="29">
        <f t="shared" si="603"/>
        <v>0</v>
      </c>
      <c r="AI234" s="29">
        <f t="shared" si="603"/>
        <v>0</v>
      </c>
      <c r="AJ234" s="29">
        <f t="shared" si="603"/>
        <v>0</v>
      </c>
      <c r="AK234" s="29">
        <f t="shared" si="603"/>
        <v>0</v>
      </c>
      <c r="AL234" s="29">
        <f t="shared" si="603"/>
        <v>0</v>
      </c>
      <c r="AM234" s="29">
        <f t="shared" si="603"/>
        <v>0</v>
      </c>
      <c r="AN234" s="29">
        <f t="shared" si="603"/>
        <v>0</v>
      </c>
      <c r="AO234" s="29">
        <f t="shared" si="603"/>
        <v>0</v>
      </c>
      <c r="AP234" s="29">
        <f t="shared" ref="AP234:BU234" si="604">IF(ROW()=(COLUMN()+224),"-",+ (COUNTIF(G5_1,$H10)*COUNTIF(G5_1,AP$7))+(COUNTIF(G5_2,$H10)*COUNTIF(G5_2,AP$7))+(COUNTIF(G5_3,$H10)*COUNTIF(G5_3,AP$7))+(COUNTIF(G5_4,$H10)*COUNTIF(G5_4,AP$7))+(COUNTIF(G5_5,$H10)*COUNTIF(G5_5,AP$7))+(COUNTIF(G5_6,$H10)*COUNTIF(G5_6,AP$7))+(COUNTIF(G5_7,$H10)*COUNTIF(G5_7,AP$7))+(COUNTIF(G5_8,$H10)*COUNTIF(G5_8,AP$7))+(COUNTIF(G5_9,$H10)*COUNTIF(G5_9,AP$7))+(COUNTIF(G5_10,$H10)*COUNTIF(G5_10,$H10))+(COUNTIF(G6_1,$H10)*COUNTIF(G6_1,AP$7))+(COUNTIF(G6_2,$H10)*COUNTIF(G6_2,AP$7))+(COUNTIF(G6_3,$H10)*COUNTIF(G6_3,AP$7))+(COUNTIF(G6_4,$H10)*COUNTIF(G6_4,AP$7))+(COUNTIF(G6_5,$H10)*COUNTIF(G6_5,AP$7))+(COUNTIF(G6_6,$H10)*COUNTIF(G6_6,AP$7))+(COUNTIF(G6_7,$H10)*COUNTIF(G6_7,AP$7))+(COUNTIF(G6_8,$H10)*COUNTIF(G6_8,AP$7))+(COUNTIF(G6_9,$H10)*COUNTIF(G6_9,AP$7))+(COUNTIF(G6_10,$H10)*COUNTIF(G6_10,AP$7))+AP350)</f>
        <v>0</v>
      </c>
      <c r="AQ234" s="29">
        <f t="shared" si="604"/>
        <v>0</v>
      </c>
      <c r="AR234" s="29">
        <f t="shared" si="604"/>
        <v>0</v>
      </c>
      <c r="AS234" s="29">
        <f t="shared" si="604"/>
        <v>0</v>
      </c>
      <c r="AT234" s="29">
        <f t="shared" si="604"/>
        <v>0</v>
      </c>
      <c r="AU234" s="29">
        <f t="shared" si="604"/>
        <v>0</v>
      </c>
      <c r="AV234" s="29">
        <f t="shared" si="604"/>
        <v>0</v>
      </c>
      <c r="AW234" s="29">
        <f t="shared" si="604"/>
        <v>0</v>
      </c>
      <c r="AX234" s="29">
        <f t="shared" si="604"/>
        <v>0</v>
      </c>
      <c r="AY234" s="29">
        <f t="shared" si="604"/>
        <v>0</v>
      </c>
      <c r="AZ234" s="29">
        <f t="shared" si="604"/>
        <v>0</v>
      </c>
      <c r="BA234" s="29">
        <f t="shared" si="604"/>
        <v>0</v>
      </c>
      <c r="BB234" s="29">
        <f t="shared" si="604"/>
        <v>0</v>
      </c>
      <c r="BC234" s="29">
        <f t="shared" si="604"/>
        <v>0</v>
      </c>
      <c r="BD234" s="29">
        <f t="shared" si="604"/>
        <v>0</v>
      </c>
      <c r="BE234" s="29">
        <f t="shared" si="604"/>
        <v>0</v>
      </c>
      <c r="BF234" s="29">
        <f t="shared" si="604"/>
        <v>0</v>
      </c>
      <c r="BG234" s="29">
        <f t="shared" si="604"/>
        <v>0</v>
      </c>
      <c r="BH234" s="29">
        <f t="shared" si="604"/>
        <v>0</v>
      </c>
      <c r="BI234" s="29">
        <f t="shared" si="604"/>
        <v>0</v>
      </c>
      <c r="BJ234" s="29">
        <f t="shared" si="604"/>
        <v>1</v>
      </c>
      <c r="BK234" s="29">
        <f t="shared" si="604"/>
        <v>0</v>
      </c>
      <c r="BL234" s="29">
        <f t="shared" si="604"/>
        <v>0</v>
      </c>
      <c r="BM234" s="29">
        <f t="shared" si="604"/>
        <v>0</v>
      </c>
      <c r="BN234" s="29">
        <f t="shared" si="604"/>
        <v>0</v>
      </c>
      <c r="BO234" s="29">
        <f t="shared" si="604"/>
        <v>0</v>
      </c>
      <c r="BP234" s="29">
        <f t="shared" si="604"/>
        <v>0</v>
      </c>
      <c r="BQ234" s="29">
        <f t="shared" si="604"/>
        <v>0</v>
      </c>
      <c r="BR234" s="29">
        <f t="shared" si="604"/>
        <v>0</v>
      </c>
      <c r="BS234" s="29">
        <f t="shared" si="604"/>
        <v>0</v>
      </c>
      <c r="BT234" s="29">
        <f t="shared" si="604"/>
        <v>0</v>
      </c>
      <c r="BU234" s="29">
        <f t="shared" si="604"/>
        <v>0</v>
      </c>
      <c r="BV234" s="29">
        <f t="shared" ref="BV234:DE234" si="605">IF(ROW()=(COLUMN()+224),"-",+ (COUNTIF(G5_1,$H10)*COUNTIF(G5_1,BV$7))+(COUNTIF(G5_2,$H10)*COUNTIF(G5_2,BV$7))+(COUNTIF(G5_3,$H10)*COUNTIF(G5_3,BV$7))+(COUNTIF(G5_4,$H10)*COUNTIF(G5_4,BV$7))+(COUNTIF(G5_5,$H10)*COUNTIF(G5_5,BV$7))+(COUNTIF(G5_6,$H10)*COUNTIF(G5_6,BV$7))+(COUNTIF(G5_7,$H10)*COUNTIF(G5_7,BV$7))+(COUNTIF(G5_8,$H10)*COUNTIF(G5_8,BV$7))+(COUNTIF(G5_9,$H10)*COUNTIF(G5_9,BV$7))+(COUNTIF(G5_10,$H10)*COUNTIF(G5_10,$H10))+(COUNTIF(G6_1,$H10)*COUNTIF(G6_1,BV$7))+(COUNTIF(G6_2,$H10)*COUNTIF(G6_2,BV$7))+(COUNTIF(G6_3,$H10)*COUNTIF(G6_3,BV$7))+(COUNTIF(G6_4,$H10)*COUNTIF(G6_4,BV$7))+(COUNTIF(G6_5,$H10)*COUNTIF(G6_5,BV$7))+(COUNTIF(G6_6,$H10)*COUNTIF(G6_6,BV$7))+(COUNTIF(G6_7,$H10)*COUNTIF(G6_7,BV$7))+(COUNTIF(G6_8,$H10)*COUNTIF(G6_8,BV$7))+(COUNTIF(G6_9,$H10)*COUNTIF(G6_9,BV$7))+(COUNTIF(G6_10,$H10)*COUNTIF(G6_10,BV$7))+BV350)</f>
        <v>0</v>
      </c>
      <c r="BW234" s="29">
        <f t="shared" si="605"/>
        <v>0</v>
      </c>
      <c r="BX234" s="29">
        <f t="shared" si="605"/>
        <v>0</v>
      </c>
      <c r="BY234" s="29">
        <f t="shared" si="605"/>
        <v>0</v>
      </c>
      <c r="BZ234" s="29">
        <f t="shared" si="605"/>
        <v>0</v>
      </c>
      <c r="CA234" s="29">
        <f t="shared" si="605"/>
        <v>0</v>
      </c>
      <c r="CB234" s="29">
        <f t="shared" si="605"/>
        <v>0</v>
      </c>
      <c r="CC234" s="29">
        <f t="shared" si="605"/>
        <v>0</v>
      </c>
      <c r="CD234" s="29">
        <f t="shared" si="605"/>
        <v>0</v>
      </c>
      <c r="CE234" s="29">
        <f t="shared" si="605"/>
        <v>0</v>
      </c>
      <c r="CF234" s="29">
        <f t="shared" si="605"/>
        <v>0</v>
      </c>
      <c r="CG234" s="29">
        <f t="shared" si="605"/>
        <v>0</v>
      </c>
      <c r="CH234" s="29">
        <f t="shared" si="605"/>
        <v>0</v>
      </c>
      <c r="CI234" s="29">
        <f t="shared" si="605"/>
        <v>0</v>
      </c>
      <c r="CJ234" s="29">
        <f t="shared" si="605"/>
        <v>0</v>
      </c>
      <c r="CK234" s="29">
        <f t="shared" si="605"/>
        <v>0</v>
      </c>
      <c r="CL234" s="29">
        <f t="shared" si="605"/>
        <v>0</v>
      </c>
      <c r="CM234" s="29">
        <f t="shared" si="605"/>
        <v>0</v>
      </c>
      <c r="CN234" s="29">
        <f t="shared" si="605"/>
        <v>0</v>
      </c>
      <c r="CO234" s="29">
        <f t="shared" si="605"/>
        <v>0</v>
      </c>
      <c r="CP234" s="29">
        <f t="shared" si="605"/>
        <v>0</v>
      </c>
      <c r="CQ234" s="29">
        <f t="shared" si="605"/>
        <v>0</v>
      </c>
      <c r="CR234" s="29">
        <f t="shared" si="605"/>
        <v>0</v>
      </c>
      <c r="CS234" s="29">
        <f t="shared" si="605"/>
        <v>0</v>
      </c>
      <c r="CT234" s="29">
        <f t="shared" si="605"/>
        <v>0</v>
      </c>
      <c r="CU234" s="29">
        <f t="shared" si="605"/>
        <v>0</v>
      </c>
      <c r="CV234" s="29">
        <f t="shared" si="605"/>
        <v>0</v>
      </c>
      <c r="CW234" s="29">
        <f t="shared" si="605"/>
        <v>0</v>
      </c>
      <c r="CX234" s="29">
        <f t="shared" si="605"/>
        <v>0</v>
      </c>
      <c r="CY234" s="29">
        <f t="shared" si="605"/>
        <v>0</v>
      </c>
      <c r="CZ234" s="29">
        <f t="shared" si="605"/>
        <v>0</v>
      </c>
      <c r="DA234" s="29">
        <f t="shared" si="605"/>
        <v>0</v>
      </c>
      <c r="DB234" s="29">
        <f t="shared" si="605"/>
        <v>0</v>
      </c>
      <c r="DC234" s="29">
        <f t="shared" si="605"/>
        <v>0</v>
      </c>
      <c r="DD234" s="29">
        <f t="shared" si="605"/>
        <v>0</v>
      </c>
      <c r="DE234" s="29">
        <f t="shared" si="605"/>
        <v>0</v>
      </c>
    </row>
    <row r="235" spans="8:109">
      <c r="H235" s="75">
        <f>Registration!B12</f>
        <v>2</v>
      </c>
      <c r="I235" s="1" t="str">
        <f>Registration!C12</f>
        <v>Mark Derrick</v>
      </c>
      <c r="J235" s="29">
        <f t="shared" ref="J235:AO235" si="606">IF(ROW()=(COLUMN()+224),"-",+ (COUNTIF(G5_1,$H11)*COUNTIF(G5_1,J$7))+(COUNTIF(G5_2,$H11)*COUNTIF(G5_2,J$7))+(COUNTIF(G5_3,$H11)*COUNTIF(G5_3,J$7))+(COUNTIF(G5_4,$H11)*COUNTIF(G5_4,J$7))+(COUNTIF(G5_5,$H11)*COUNTIF(G5_5,J$7))+(COUNTIF(G5_6,$H11)*COUNTIF(G5_6,J$7))+(COUNTIF(G5_7,$H11)*COUNTIF(G5_7,J$7))+(COUNTIF(G5_8,$H11)*COUNTIF(G5_8,J$7))+(COUNTIF(G5_9,$H11)*COUNTIF(G5_9,J$7))+(COUNTIF(G5_10,$H11)*COUNTIF(G5_10,$H11))+(COUNTIF(G6_1,$H11)*COUNTIF(G6_1,J$7))+(COUNTIF(G6_2,$H11)*COUNTIF(G6_2,J$7))+(COUNTIF(G6_3,$H11)*COUNTIF(G6_3,J$7))+(COUNTIF(G6_4,$H11)*COUNTIF(G6_4,J$7))+(COUNTIF(G6_5,$H11)*COUNTIF(G6_5,J$7))+(COUNTIF(G6_6,$H11)*COUNTIF(G6_6,J$7))+(COUNTIF(G6_7,$H11)*COUNTIF(G6_7,J$7))+(COUNTIF(G6_8,$H11)*COUNTIF(G6_8,J$7))+(COUNTIF(G6_9,$H11)*COUNTIF(G6_9,J$7))+(COUNTIF(G6_10,$H11)*COUNTIF(G6_10,J$7))+J351)</f>
        <v>0</v>
      </c>
      <c r="K235" s="29" t="str">
        <f t="shared" si="606"/>
        <v>-</v>
      </c>
      <c r="L235" s="29">
        <f t="shared" si="606"/>
        <v>0</v>
      </c>
      <c r="M235" s="29">
        <f t="shared" si="606"/>
        <v>0</v>
      </c>
      <c r="N235" s="29">
        <f t="shared" si="606"/>
        <v>0</v>
      </c>
      <c r="O235" s="29">
        <f t="shared" si="606"/>
        <v>1</v>
      </c>
      <c r="P235" s="29">
        <f t="shared" si="606"/>
        <v>0</v>
      </c>
      <c r="Q235" s="29">
        <f t="shared" si="606"/>
        <v>0</v>
      </c>
      <c r="R235" s="29">
        <f t="shared" si="606"/>
        <v>0</v>
      </c>
      <c r="S235" s="29">
        <f t="shared" si="606"/>
        <v>0</v>
      </c>
      <c r="T235" s="29">
        <f t="shared" si="606"/>
        <v>1</v>
      </c>
      <c r="U235" s="29">
        <f t="shared" si="606"/>
        <v>0</v>
      </c>
      <c r="V235" s="29">
        <f t="shared" si="606"/>
        <v>0</v>
      </c>
      <c r="W235" s="29">
        <f t="shared" si="606"/>
        <v>0</v>
      </c>
      <c r="X235" s="29">
        <f t="shared" si="606"/>
        <v>0</v>
      </c>
      <c r="Y235" s="29">
        <f t="shared" si="606"/>
        <v>0</v>
      </c>
      <c r="Z235" s="29">
        <f t="shared" si="606"/>
        <v>0</v>
      </c>
      <c r="AA235" s="29">
        <f t="shared" si="606"/>
        <v>0</v>
      </c>
      <c r="AB235" s="29">
        <f t="shared" si="606"/>
        <v>0</v>
      </c>
      <c r="AC235" s="29">
        <f t="shared" si="606"/>
        <v>0</v>
      </c>
      <c r="AD235" s="29">
        <f t="shared" si="606"/>
        <v>0</v>
      </c>
      <c r="AE235" s="29">
        <f t="shared" si="606"/>
        <v>0</v>
      </c>
      <c r="AF235" s="29">
        <f t="shared" si="606"/>
        <v>0</v>
      </c>
      <c r="AG235" s="29">
        <f t="shared" si="606"/>
        <v>0</v>
      </c>
      <c r="AH235" s="29">
        <f t="shared" si="606"/>
        <v>1</v>
      </c>
      <c r="AI235" s="29">
        <f t="shared" si="606"/>
        <v>0</v>
      </c>
      <c r="AJ235" s="29">
        <f t="shared" si="606"/>
        <v>0</v>
      </c>
      <c r="AK235" s="29">
        <f t="shared" si="606"/>
        <v>0</v>
      </c>
      <c r="AL235" s="29">
        <f t="shared" si="606"/>
        <v>0</v>
      </c>
      <c r="AM235" s="29">
        <f t="shared" si="606"/>
        <v>0</v>
      </c>
      <c r="AN235" s="29">
        <f t="shared" si="606"/>
        <v>0</v>
      </c>
      <c r="AO235" s="29">
        <f t="shared" si="606"/>
        <v>0</v>
      </c>
      <c r="AP235" s="29">
        <f t="shared" ref="AP235:BU235" si="607">IF(ROW()=(COLUMN()+224),"-",+ (COUNTIF(G5_1,$H11)*COUNTIF(G5_1,AP$7))+(COUNTIF(G5_2,$H11)*COUNTIF(G5_2,AP$7))+(COUNTIF(G5_3,$H11)*COUNTIF(G5_3,AP$7))+(COUNTIF(G5_4,$H11)*COUNTIF(G5_4,AP$7))+(COUNTIF(G5_5,$H11)*COUNTIF(G5_5,AP$7))+(COUNTIF(G5_6,$H11)*COUNTIF(G5_6,AP$7))+(COUNTIF(G5_7,$H11)*COUNTIF(G5_7,AP$7))+(COUNTIF(G5_8,$H11)*COUNTIF(G5_8,AP$7))+(COUNTIF(G5_9,$H11)*COUNTIF(G5_9,AP$7))+(COUNTIF(G5_10,$H11)*COUNTIF(G5_10,$H11))+(COUNTIF(G6_1,$H11)*COUNTIF(G6_1,AP$7))+(COUNTIF(G6_2,$H11)*COUNTIF(G6_2,AP$7))+(COUNTIF(G6_3,$H11)*COUNTIF(G6_3,AP$7))+(COUNTIF(G6_4,$H11)*COUNTIF(G6_4,AP$7))+(COUNTIF(G6_5,$H11)*COUNTIF(G6_5,AP$7))+(COUNTIF(G6_6,$H11)*COUNTIF(G6_6,AP$7))+(COUNTIF(G6_7,$H11)*COUNTIF(G6_7,AP$7))+(COUNTIF(G6_8,$H11)*COUNTIF(G6_8,AP$7))+(COUNTIF(G6_9,$H11)*COUNTIF(G6_9,AP$7))+(COUNTIF(G6_10,$H11)*COUNTIF(G6_10,AP$7))+AP351)</f>
        <v>0</v>
      </c>
      <c r="AQ235" s="29">
        <f t="shared" si="607"/>
        <v>0</v>
      </c>
      <c r="AR235" s="29">
        <f t="shared" si="607"/>
        <v>0</v>
      </c>
      <c r="AS235" s="29">
        <f t="shared" si="607"/>
        <v>0</v>
      </c>
      <c r="AT235" s="29">
        <f t="shared" si="607"/>
        <v>0</v>
      </c>
      <c r="AU235" s="29">
        <f t="shared" si="607"/>
        <v>0</v>
      </c>
      <c r="AV235" s="29">
        <f t="shared" si="607"/>
        <v>0</v>
      </c>
      <c r="AW235" s="29">
        <f t="shared" si="607"/>
        <v>0</v>
      </c>
      <c r="AX235" s="29">
        <f t="shared" si="607"/>
        <v>0</v>
      </c>
      <c r="AY235" s="29">
        <f t="shared" si="607"/>
        <v>0</v>
      </c>
      <c r="AZ235" s="29">
        <f t="shared" si="607"/>
        <v>0</v>
      </c>
      <c r="BA235" s="29">
        <f t="shared" si="607"/>
        <v>0</v>
      </c>
      <c r="BB235" s="29">
        <f t="shared" si="607"/>
        <v>0</v>
      </c>
      <c r="BC235" s="29">
        <f t="shared" si="607"/>
        <v>0</v>
      </c>
      <c r="BD235" s="29">
        <f t="shared" si="607"/>
        <v>0</v>
      </c>
      <c r="BE235" s="29">
        <f t="shared" si="607"/>
        <v>0</v>
      </c>
      <c r="BF235" s="29">
        <f t="shared" si="607"/>
        <v>0</v>
      </c>
      <c r="BG235" s="29">
        <f t="shared" si="607"/>
        <v>0</v>
      </c>
      <c r="BH235" s="29">
        <f t="shared" si="607"/>
        <v>1</v>
      </c>
      <c r="BI235" s="29">
        <f t="shared" si="607"/>
        <v>0</v>
      </c>
      <c r="BJ235" s="29">
        <f t="shared" si="607"/>
        <v>0</v>
      </c>
      <c r="BK235" s="29">
        <f t="shared" si="607"/>
        <v>0</v>
      </c>
      <c r="BL235" s="29">
        <f t="shared" si="607"/>
        <v>0</v>
      </c>
      <c r="BM235" s="29">
        <f t="shared" si="607"/>
        <v>0</v>
      </c>
      <c r="BN235" s="29">
        <f t="shared" si="607"/>
        <v>0</v>
      </c>
      <c r="BO235" s="29">
        <f t="shared" si="607"/>
        <v>0</v>
      </c>
      <c r="BP235" s="29">
        <f t="shared" si="607"/>
        <v>0</v>
      </c>
      <c r="BQ235" s="29">
        <f t="shared" si="607"/>
        <v>0</v>
      </c>
      <c r="BR235" s="29">
        <f t="shared" si="607"/>
        <v>0</v>
      </c>
      <c r="BS235" s="29">
        <f t="shared" si="607"/>
        <v>0</v>
      </c>
      <c r="BT235" s="29">
        <f t="shared" si="607"/>
        <v>0</v>
      </c>
      <c r="BU235" s="29">
        <f t="shared" si="607"/>
        <v>0</v>
      </c>
      <c r="BV235" s="29">
        <f t="shared" ref="BV235:DE235" si="608">IF(ROW()=(COLUMN()+224),"-",+ (COUNTIF(G5_1,$H11)*COUNTIF(G5_1,BV$7))+(COUNTIF(G5_2,$H11)*COUNTIF(G5_2,BV$7))+(COUNTIF(G5_3,$H11)*COUNTIF(G5_3,BV$7))+(COUNTIF(G5_4,$H11)*COUNTIF(G5_4,BV$7))+(COUNTIF(G5_5,$H11)*COUNTIF(G5_5,BV$7))+(COUNTIF(G5_6,$H11)*COUNTIF(G5_6,BV$7))+(COUNTIF(G5_7,$H11)*COUNTIF(G5_7,BV$7))+(COUNTIF(G5_8,$H11)*COUNTIF(G5_8,BV$7))+(COUNTIF(G5_9,$H11)*COUNTIF(G5_9,BV$7))+(COUNTIF(G5_10,$H11)*COUNTIF(G5_10,$H11))+(COUNTIF(G6_1,$H11)*COUNTIF(G6_1,BV$7))+(COUNTIF(G6_2,$H11)*COUNTIF(G6_2,BV$7))+(COUNTIF(G6_3,$H11)*COUNTIF(G6_3,BV$7))+(COUNTIF(G6_4,$H11)*COUNTIF(G6_4,BV$7))+(COUNTIF(G6_5,$H11)*COUNTIF(G6_5,BV$7))+(COUNTIF(G6_6,$H11)*COUNTIF(G6_6,BV$7))+(COUNTIF(G6_7,$H11)*COUNTIF(G6_7,BV$7))+(COUNTIF(G6_8,$H11)*COUNTIF(G6_8,BV$7))+(COUNTIF(G6_9,$H11)*COUNTIF(G6_9,BV$7))+(COUNTIF(G6_10,$H11)*COUNTIF(G6_10,BV$7))+BV351)</f>
        <v>0</v>
      </c>
      <c r="BW235" s="29">
        <f t="shared" si="608"/>
        <v>0</v>
      </c>
      <c r="BX235" s="29">
        <f t="shared" si="608"/>
        <v>0</v>
      </c>
      <c r="BY235" s="29">
        <f t="shared" si="608"/>
        <v>0</v>
      </c>
      <c r="BZ235" s="29">
        <f t="shared" si="608"/>
        <v>0</v>
      </c>
      <c r="CA235" s="29">
        <f t="shared" si="608"/>
        <v>0</v>
      </c>
      <c r="CB235" s="29">
        <f t="shared" si="608"/>
        <v>0</v>
      </c>
      <c r="CC235" s="29">
        <f t="shared" si="608"/>
        <v>0</v>
      </c>
      <c r="CD235" s="29">
        <f t="shared" si="608"/>
        <v>0</v>
      </c>
      <c r="CE235" s="29">
        <f t="shared" si="608"/>
        <v>0</v>
      </c>
      <c r="CF235" s="29">
        <f t="shared" si="608"/>
        <v>0</v>
      </c>
      <c r="CG235" s="29">
        <f t="shared" si="608"/>
        <v>0</v>
      </c>
      <c r="CH235" s="29">
        <f t="shared" si="608"/>
        <v>0</v>
      </c>
      <c r="CI235" s="29">
        <f t="shared" si="608"/>
        <v>0</v>
      </c>
      <c r="CJ235" s="29">
        <f t="shared" si="608"/>
        <v>0</v>
      </c>
      <c r="CK235" s="29">
        <f t="shared" si="608"/>
        <v>0</v>
      </c>
      <c r="CL235" s="29">
        <f t="shared" si="608"/>
        <v>0</v>
      </c>
      <c r="CM235" s="29">
        <f t="shared" si="608"/>
        <v>0</v>
      </c>
      <c r="CN235" s="29">
        <f t="shared" si="608"/>
        <v>0</v>
      </c>
      <c r="CO235" s="29">
        <f t="shared" si="608"/>
        <v>0</v>
      </c>
      <c r="CP235" s="29">
        <f t="shared" si="608"/>
        <v>0</v>
      </c>
      <c r="CQ235" s="29">
        <f t="shared" si="608"/>
        <v>0</v>
      </c>
      <c r="CR235" s="29">
        <f t="shared" si="608"/>
        <v>0</v>
      </c>
      <c r="CS235" s="29">
        <f t="shared" si="608"/>
        <v>0</v>
      </c>
      <c r="CT235" s="29">
        <f t="shared" si="608"/>
        <v>0</v>
      </c>
      <c r="CU235" s="29">
        <f t="shared" si="608"/>
        <v>0</v>
      </c>
      <c r="CV235" s="29">
        <f t="shared" si="608"/>
        <v>0</v>
      </c>
      <c r="CW235" s="29">
        <f t="shared" si="608"/>
        <v>0</v>
      </c>
      <c r="CX235" s="29">
        <f t="shared" si="608"/>
        <v>0</v>
      </c>
      <c r="CY235" s="29">
        <f t="shared" si="608"/>
        <v>0</v>
      </c>
      <c r="CZ235" s="29">
        <f t="shared" si="608"/>
        <v>0</v>
      </c>
      <c r="DA235" s="29">
        <f t="shared" si="608"/>
        <v>0</v>
      </c>
      <c r="DB235" s="29">
        <f t="shared" si="608"/>
        <v>0</v>
      </c>
      <c r="DC235" s="29">
        <f t="shared" si="608"/>
        <v>0</v>
      </c>
      <c r="DD235" s="29">
        <f t="shared" si="608"/>
        <v>0</v>
      </c>
      <c r="DE235" s="29">
        <f t="shared" si="608"/>
        <v>0</v>
      </c>
    </row>
    <row r="236" spans="8:109">
      <c r="H236" s="75">
        <f>Registration!B13</f>
        <v>3</v>
      </c>
      <c r="I236" s="1" t="str">
        <f>Registration!C13</f>
        <v>Pierre Leboeuf</v>
      </c>
      <c r="J236" s="29">
        <f t="shared" ref="J236:AO236" si="609">IF(ROW()=(COLUMN()+224),"-",+ (COUNTIF(G5_1,$H12)*COUNTIF(G5_1,J$7))+(COUNTIF(G5_2,$H12)*COUNTIF(G5_2,J$7))+(COUNTIF(G5_3,$H12)*COUNTIF(G5_3,J$7))+(COUNTIF(G5_4,$H12)*COUNTIF(G5_4,J$7))+(COUNTIF(G5_5,$H12)*COUNTIF(G5_5,J$7))+(COUNTIF(G5_6,$H12)*COUNTIF(G5_6,J$7))+(COUNTIF(G5_7,$H12)*COUNTIF(G5_7,J$7))+(COUNTIF(G5_8,$H12)*COUNTIF(G5_8,J$7))+(COUNTIF(G5_9,$H12)*COUNTIF(G5_9,J$7))+(COUNTIF(G5_10,$H12)*COUNTIF(G5_10,$H12))+(COUNTIF(G6_1,$H12)*COUNTIF(G6_1,J$7))+(COUNTIF(G6_2,$H12)*COUNTIF(G6_2,J$7))+(COUNTIF(G6_3,$H12)*COUNTIF(G6_3,J$7))+(COUNTIF(G6_4,$H12)*COUNTIF(G6_4,J$7))+(COUNTIF(G6_5,$H12)*COUNTIF(G6_5,J$7))+(COUNTIF(G6_6,$H12)*COUNTIF(G6_6,J$7))+(COUNTIF(G6_7,$H12)*COUNTIF(G6_7,J$7))+(COUNTIF(G6_8,$H12)*COUNTIF(G6_8,J$7))+(COUNTIF(G6_9,$H12)*COUNTIF(G6_9,J$7))+(COUNTIF(G6_10,$H12)*COUNTIF(G6_10,J$7))+J352)</f>
        <v>0</v>
      </c>
      <c r="K236" s="29">
        <f t="shared" si="609"/>
        <v>0</v>
      </c>
      <c r="L236" s="29" t="str">
        <f t="shared" si="609"/>
        <v>-</v>
      </c>
      <c r="M236" s="29">
        <f t="shared" si="609"/>
        <v>0</v>
      </c>
      <c r="N236" s="29">
        <f t="shared" si="609"/>
        <v>0</v>
      </c>
      <c r="O236" s="29">
        <f t="shared" si="609"/>
        <v>0</v>
      </c>
      <c r="P236" s="29">
        <f t="shared" si="609"/>
        <v>0</v>
      </c>
      <c r="Q236" s="29">
        <f t="shared" si="609"/>
        <v>0</v>
      </c>
      <c r="R236" s="29">
        <f t="shared" si="609"/>
        <v>0</v>
      </c>
      <c r="S236" s="29">
        <f t="shared" si="609"/>
        <v>0</v>
      </c>
      <c r="T236" s="29">
        <f t="shared" si="609"/>
        <v>0</v>
      </c>
      <c r="U236" s="29">
        <f t="shared" si="609"/>
        <v>0</v>
      </c>
      <c r="V236" s="29">
        <f t="shared" si="609"/>
        <v>0</v>
      </c>
      <c r="W236" s="29">
        <f t="shared" si="609"/>
        <v>0</v>
      </c>
      <c r="X236" s="29">
        <f t="shared" si="609"/>
        <v>0</v>
      </c>
      <c r="Y236" s="29">
        <f t="shared" si="609"/>
        <v>0</v>
      </c>
      <c r="Z236" s="29">
        <f t="shared" si="609"/>
        <v>0</v>
      </c>
      <c r="AA236" s="29">
        <f t="shared" si="609"/>
        <v>0</v>
      </c>
      <c r="AB236" s="29">
        <f t="shared" si="609"/>
        <v>0</v>
      </c>
      <c r="AC236" s="29">
        <f t="shared" si="609"/>
        <v>0</v>
      </c>
      <c r="AD236" s="29">
        <f t="shared" si="609"/>
        <v>0</v>
      </c>
      <c r="AE236" s="29">
        <f t="shared" si="609"/>
        <v>0</v>
      </c>
      <c r="AF236" s="29">
        <f t="shared" si="609"/>
        <v>1</v>
      </c>
      <c r="AG236" s="29">
        <f t="shared" si="609"/>
        <v>1</v>
      </c>
      <c r="AH236" s="29">
        <f t="shared" si="609"/>
        <v>0</v>
      </c>
      <c r="AI236" s="29">
        <f t="shared" si="609"/>
        <v>0</v>
      </c>
      <c r="AJ236" s="29">
        <f t="shared" si="609"/>
        <v>2</v>
      </c>
      <c r="AK236" s="29">
        <f t="shared" si="609"/>
        <v>0</v>
      </c>
      <c r="AL236" s="29">
        <f t="shared" si="609"/>
        <v>1</v>
      </c>
      <c r="AM236" s="29">
        <f t="shared" si="609"/>
        <v>0</v>
      </c>
      <c r="AN236" s="29">
        <f t="shared" si="609"/>
        <v>0</v>
      </c>
      <c r="AO236" s="29">
        <f t="shared" si="609"/>
        <v>0</v>
      </c>
      <c r="AP236" s="29">
        <f t="shared" ref="AP236:BU236" si="610">IF(ROW()=(COLUMN()+224),"-",+ (COUNTIF(G5_1,$H12)*COUNTIF(G5_1,AP$7))+(COUNTIF(G5_2,$H12)*COUNTIF(G5_2,AP$7))+(COUNTIF(G5_3,$H12)*COUNTIF(G5_3,AP$7))+(COUNTIF(G5_4,$H12)*COUNTIF(G5_4,AP$7))+(COUNTIF(G5_5,$H12)*COUNTIF(G5_5,AP$7))+(COUNTIF(G5_6,$H12)*COUNTIF(G5_6,AP$7))+(COUNTIF(G5_7,$H12)*COUNTIF(G5_7,AP$7))+(COUNTIF(G5_8,$H12)*COUNTIF(G5_8,AP$7))+(COUNTIF(G5_9,$H12)*COUNTIF(G5_9,AP$7))+(COUNTIF(G5_10,$H12)*COUNTIF(G5_10,$H12))+(COUNTIF(G6_1,$H12)*COUNTIF(G6_1,AP$7))+(COUNTIF(G6_2,$H12)*COUNTIF(G6_2,AP$7))+(COUNTIF(G6_3,$H12)*COUNTIF(G6_3,AP$7))+(COUNTIF(G6_4,$H12)*COUNTIF(G6_4,AP$7))+(COUNTIF(G6_5,$H12)*COUNTIF(G6_5,AP$7))+(COUNTIF(G6_6,$H12)*COUNTIF(G6_6,AP$7))+(COUNTIF(G6_7,$H12)*COUNTIF(G6_7,AP$7))+(COUNTIF(G6_8,$H12)*COUNTIF(G6_8,AP$7))+(COUNTIF(G6_9,$H12)*COUNTIF(G6_9,AP$7))+(COUNTIF(G6_10,$H12)*COUNTIF(G6_10,AP$7))+AP352)</f>
        <v>0</v>
      </c>
      <c r="AQ236" s="29">
        <f t="shared" si="610"/>
        <v>0</v>
      </c>
      <c r="AR236" s="29">
        <f t="shared" si="610"/>
        <v>0</v>
      </c>
      <c r="AS236" s="29">
        <f t="shared" si="610"/>
        <v>1</v>
      </c>
      <c r="AT236" s="29">
        <f t="shared" si="610"/>
        <v>0</v>
      </c>
      <c r="AU236" s="29">
        <f t="shared" si="610"/>
        <v>0</v>
      </c>
      <c r="AV236" s="29">
        <f t="shared" si="610"/>
        <v>0</v>
      </c>
      <c r="AW236" s="29">
        <f t="shared" si="610"/>
        <v>0</v>
      </c>
      <c r="AX236" s="29">
        <f t="shared" si="610"/>
        <v>0</v>
      </c>
      <c r="AY236" s="29">
        <f t="shared" si="610"/>
        <v>0</v>
      </c>
      <c r="AZ236" s="29">
        <f t="shared" si="610"/>
        <v>0</v>
      </c>
      <c r="BA236" s="29">
        <f t="shared" si="610"/>
        <v>0</v>
      </c>
      <c r="BB236" s="29">
        <f t="shared" si="610"/>
        <v>0</v>
      </c>
      <c r="BC236" s="29">
        <f t="shared" si="610"/>
        <v>0</v>
      </c>
      <c r="BD236" s="29">
        <f t="shared" si="610"/>
        <v>0</v>
      </c>
      <c r="BE236" s="29">
        <f t="shared" si="610"/>
        <v>0</v>
      </c>
      <c r="BF236" s="29">
        <f t="shared" si="610"/>
        <v>0</v>
      </c>
      <c r="BG236" s="29">
        <f t="shared" si="610"/>
        <v>1</v>
      </c>
      <c r="BH236" s="29">
        <f t="shared" si="610"/>
        <v>1</v>
      </c>
      <c r="BI236" s="29">
        <f t="shared" si="610"/>
        <v>0</v>
      </c>
      <c r="BJ236" s="29">
        <f t="shared" si="610"/>
        <v>0</v>
      </c>
      <c r="BK236" s="29">
        <f t="shared" si="610"/>
        <v>0</v>
      </c>
      <c r="BL236" s="29">
        <f t="shared" si="610"/>
        <v>1</v>
      </c>
      <c r="BM236" s="29">
        <f t="shared" si="610"/>
        <v>0</v>
      </c>
      <c r="BN236" s="29">
        <f t="shared" si="610"/>
        <v>0</v>
      </c>
      <c r="BO236" s="29">
        <f t="shared" si="610"/>
        <v>0</v>
      </c>
      <c r="BP236" s="29">
        <f t="shared" si="610"/>
        <v>0</v>
      </c>
      <c r="BQ236" s="29">
        <f t="shared" si="610"/>
        <v>0</v>
      </c>
      <c r="BR236" s="29">
        <f t="shared" si="610"/>
        <v>0</v>
      </c>
      <c r="BS236" s="29">
        <f t="shared" si="610"/>
        <v>0</v>
      </c>
      <c r="BT236" s="29">
        <f t="shared" si="610"/>
        <v>0</v>
      </c>
      <c r="BU236" s="29">
        <f t="shared" si="610"/>
        <v>0</v>
      </c>
      <c r="BV236" s="29">
        <f t="shared" ref="BV236:DE236" si="611">IF(ROW()=(COLUMN()+224),"-",+ (COUNTIF(G5_1,$H12)*COUNTIF(G5_1,BV$7))+(COUNTIF(G5_2,$H12)*COUNTIF(G5_2,BV$7))+(COUNTIF(G5_3,$H12)*COUNTIF(G5_3,BV$7))+(COUNTIF(G5_4,$H12)*COUNTIF(G5_4,BV$7))+(COUNTIF(G5_5,$H12)*COUNTIF(G5_5,BV$7))+(COUNTIF(G5_6,$H12)*COUNTIF(G5_6,BV$7))+(COUNTIF(G5_7,$H12)*COUNTIF(G5_7,BV$7))+(COUNTIF(G5_8,$H12)*COUNTIF(G5_8,BV$7))+(COUNTIF(G5_9,$H12)*COUNTIF(G5_9,BV$7))+(COUNTIF(G5_10,$H12)*COUNTIF(G5_10,$H12))+(COUNTIF(G6_1,$H12)*COUNTIF(G6_1,BV$7))+(COUNTIF(G6_2,$H12)*COUNTIF(G6_2,BV$7))+(COUNTIF(G6_3,$H12)*COUNTIF(G6_3,BV$7))+(COUNTIF(G6_4,$H12)*COUNTIF(G6_4,BV$7))+(COUNTIF(G6_5,$H12)*COUNTIF(G6_5,BV$7))+(COUNTIF(G6_6,$H12)*COUNTIF(G6_6,BV$7))+(COUNTIF(G6_7,$H12)*COUNTIF(G6_7,BV$7))+(COUNTIF(G6_8,$H12)*COUNTIF(G6_8,BV$7))+(COUNTIF(G6_9,$H12)*COUNTIF(G6_9,BV$7))+(COUNTIF(G6_10,$H12)*COUNTIF(G6_10,BV$7))+BV352)</f>
        <v>0</v>
      </c>
      <c r="BW236" s="29">
        <f t="shared" si="611"/>
        <v>0</v>
      </c>
      <c r="BX236" s="29">
        <f t="shared" si="611"/>
        <v>0</v>
      </c>
      <c r="BY236" s="29">
        <f t="shared" si="611"/>
        <v>0</v>
      </c>
      <c r="BZ236" s="29">
        <f t="shared" si="611"/>
        <v>0</v>
      </c>
      <c r="CA236" s="29">
        <f t="shared" si="611"/>
        <v>0</v>
      </c>
      <c r="CB236" s="29">
        <f t="shared" si="611"/>
        <v>0</v>
      </c>
      <c r="CC236" s="29">
        <f t="shared" si="611"/>
        <v>0</v>
      </c>
      <c r="CD236" s="29">
        <f t="shared" si="611"/>
        <v>0</v>
      </c>
      <c r="CE236" s="29">
        <f t="shared" si="611"/>
        <v>0</v>
      </c>
      <c r="CF236" s="29">
        <f t="shared" si="611"/>
        <v>0</v>
      </c>
      <c r="CG236" s="29">
        <f t="shared" si="611"/>
        <v>0</v>
      </c>
      <c r="CH236" s="29">
        <f t="shared" si="611"/>
        <v>0</v>
      </c>
      <c r="CI236" s="29">
        <f t="shared" si="611"/>
        <v>0</v>
      </c>
      <c r="CJ236" s="29">
        <f t="shared" si="611"/>
        <v>0</v>
      </c>
      <c r="CK236" s="29">
        <f t="shared" si="611"/>
        <v>0</v>
      </c>
      <c r="CL236" s="29">
        <f t="shared" si="611"/>
        <v>0</v>
      </c>
      <c r="CM236" s="29">
        <f t="shared" si="611"/>
        <v>0</v>
      </c>
      <c r="CN236" s="29">
        <f t="shared" si="611"/>
        <v>0</v>
      </c>
      <c r="CO236" s="29">
        <f t="shared" si="611"/>
        <v>0</v>
      </c>
      <c r="CP236" s="29">
        <f t="shared" si="611"/>
        <v>0</v>
      </c>
      <c r="CQ236" s="29">
        <f t="shared" si="611"/>
        <v>0</v>
      </c>
      <c r="CR236" s="29">
        <f t="shared" si="611"/>
        <v>0</v>
      </c>
      <c r="CS236" s="29">
        <f t="shared" si="611"/>
        <v>0</v>
      </c>
      <c r="CT236" s="29">
        <f t="shared" si="611"/>
        <v>0</v>
      </c>
      <c r="CU236" s="29">
        <f t="shared" si="611"/>
        <v>0</v>
      </c>
      <c r="CV236" s="29">
        <f t="shared" si="611"/>
        <v>0</v>
      </c>
      <c r="CW236" s="29">
        <f t="shared" si="611"/>
        <v>0</v>
      </c>
      <c r="CX236" s="29">
        <f t="shared" si="611"/>
        <v>0</v>
      </c>
      <c r="CY236" s="29">
        <f t="shared" si="611"/>
        <v>0</v>
      </c>
      <c r="CZ236" s="29">
        <f t="shared" si="611"/>
        <v>0</v>
      </c>
      <c r="DA236" s="29">
        <f t="shared" si="611"/>
        <v>0</v>
      </c>
      <c r="DB236" s="29">
        <f t="shared" si="611"/>
        <v>0</v>
      </c>
      <c r="DC236" s="29">
        <f t="shared" si="611"/>
        <v>0</v>
      </c>
      <c r="DD236" s="29">
        <f t="shared" si="611"/>
        <v>0</v>
      </c>
      <c r="DE236" s="29">
        <f t="shared" si="611"/>
        <v>0</v>
      </c>
    </row>
    <row r="237" spans="8:109">
      <c r="H237" s="75">
        <f>Registration!B14</f>
        <v>4</v>
      </c>
      <c r="I237" s="1" t="str">
        <f>Registration!C14</f>
        <v>Jeff Heuer</v>
      </c>
      <c r="J237" s="29">
        <f t="shared" ref="J237:AO237" si="612">IF(ROW()=(COLUMN()+224),"-",+ (COUNTIF(G5_1,$H13)*COUNTIF(G5_1,J$7))+(COUNTIF(G5_2,$H13)*COUNTIF(G5_2,J$7))+(COUNTIF(G5_3,$H13)*COUNTIF(G5_3,J$7))+(COUNTIF(G5_4,$H13)*COUNTIF(G5_4,J$7))+(COUNTIF(G5_5,$H13)*COUNTIF(G5_5,J$7))+(COUNTIF(G5_6,$H13)*COUNTIF(G5_6,J$7))+(COUNTIF(G5_7,$H13)*COUNTIF(G5_7,J$7))+(COUNTIF(G5_8,$H13)*COUNTIF(G5_8,J$7))+(COUNTIF(G5_9,$H13)*COUNTIF(G5_9,J$7))+(COUNTIF(G5_10,$H13)*COUNTIF(G5_10,$H13))+(COUNTIF(G6_1,$H13)*COUNTIF(G6_1,J$7))+(COUNTIF(G6_2,$H13)*COUNTIF(G6_2,J$7))+(COUNTIF(G6_3,$H13)*COUNTIF(G6_3,J$7))+(COUNTIF(G6_4,$H13)*COUNTIF(G6_4,J$7))+(COUNTIF(G6_5,$H13)*COUNTIF(G6_5,J$7))+(COUNTIF(G6_6,$H13)*COUNTIF(G6_6,J$7))+(COUNTIF(G6_7,$H13)*COUNTIF(G6_7,J$7))+(COUNTIF(G6_8,$H13)*COUNTIF(G6_8,J$7))+(COUNTIF(G6_9,$H13)*COUNTIF(G6_9,J$7))+(COUNTIF(G6_10,$H13)*COUNTIF(G6_10,J$7))+J353)</f>
        <v>0</v>
      </c>
      <c r="K237" s="29">
        <f t="shared" si="612"/>
        <v>0</v>
      </c>
      <c r="L237" s="29">
        <f t="shared" si="612"/>
        <v>0</v>
      </c>
      <c r="M237" s="29" t="str">
        <f t="shared" si="612"/>
        <v>-</v>
      </c>
      <c r="N237" s="29">
        <f t="shared" si="612"/>
        <v>1</v>
      </c>
      <c r="O237" s="29">
        <f t="shared" si="612"/>
        <v>2</v>
      </c>
      <c r="P237" s="29">
        <f t="shared" si="612"/>
        <v>1</v>
      </c>
      <c r="Q237" s="29">
        <f t="shared" si="612"/>
        <v>0</v>
      </c>
      <c r="R237" s="29">
        <f t="shared" si="612"/>
        <v>0</v>
      </c>
      <c r="S237" s="29">
        <f t="shared" si="612"/>
        <v>0</v>
      </c>
      <c r="T237" s="29">
        <f t="shared" si="612"/>
        <v>0</v>
      </c>
      <c r="U237" s="29">
        <f t="shared" si="612"/>
        <v>0</v>
      </c>
      <c r="V237" s="29">
        <f t="shared" si="612"/>
        <v>0</v>
      </c>
      <c r="W237" s="29">
        <f t="shared" si="612"/>
        <v>0</v>
      </c>
      <c r="X237" s="29">
        <f t="shared" si="612"/>
        <v>0</v>
      </c>
      <c r="Y237" s="29">
        <f t="shared" si="612"/>
        <v>0</v>
      </c>
      <c r="Z237" s="29">
        <f t="shared" si="612"/>
        <v>0</v>
      </c>
      <c r="AA237" s="29">
        <f t="shared" si="612"/>
        <v>0</v>
      </c>
      <c r="AB237" s="29">
        <f t="shared" si="612"/>
        <v>0</v>
      </c>
      <c r="AC237" s="29">
        <f t="shared" si="612"/>
        <v>1</v>
      </c>
      <c r="AD237" s="29">
        <f t="shared" si="612"/>
        <v>1</v>
      </c>
      <c r="AE237" s="29">
        <f t="shared" si="612"/>
        <v>1</v>
      </c>
      <c r="AF237" s="29">
        <f t="shared" si="612"/>
        <v>0</v>
      </c>
      <c r="AG237" s="29">
        <f t="shared" si="612"/>
        <v>1</v>
      </c>
      <c r="AH237" s="29">
        <f t="shared" si="612"/>
        <v>1</v>
      </c>
      <c r="AI237" s="29">
        <f t="shared" si="612"/>
        <v>0</v>
      </c>
      <c r="AJ237" s="29">
        <f t="shared" si="612"/>
        <v>0</v>
      </c>
      <c r="AK237" s="29">
        <f t="shared" si="612"/>
        <v>0</v>
      </c>
      <c r="AL237" s="29">
        <f t="shared" si="612"/>
        <v>0</v>
      </c>
      <c r="AM237" s="29">
        <f t="shared" si="612"/>
        <v>0</v>
      </c>
      <c r="AN237" s="29">
        <f t="shared" si="612"/>
        <v>0</v>
      </c>
      <c r="AO237" s="29">
        <f t="shared" si="612"/>
        <v>0</v>
      </c>
      <c r="AP237" s="29">
        <f t="shared" ref="AP237:BU237" si="613">IF(ROW()=(COLUMN()+224),"-",+ (COUNTIF(G5_1,$H13)*COUNTIF(G5_1,AP$7))+(COUNTIF(G5_2,$H13)*COUNTIF(G5_2,AP$7))+(COUNTIF(G5_3,$H13)*COUNTIF(G5_3,AP$7))+(COUNTIF(G5_4,$H13)*COUNTIF(G5_4,AP$7))+(COUNTIF(G5_5,$H13)*COUNTIF(G5_5,AP$7))+(COUNTIF(G5_6,$H13)*COUNTIF(G5_6,AP$7))+(COUNTIF(G5_7,$H13)*COUNTIF(G5_7,AP$7))+(COUNTIF(G5_8,$H13)*COUNTIF(G5_8,AP$7))+(COUNTIF(G5_9,$H13)*COUNTIF(G5_9,AP$7))+(COUNTIF(G5_10,$H13)*COUNTIF(G5_10,$H13))+(COUNTIF(G6_1,$H13)*COUNTIF(G6_1,AP$7))+(COUNTIF(G6_2,$H13)*COUNTIF(G6_2,AP$7))+(COUNTIF(G6_3,$H13)*COUNTIF(G6_3,AP$7))+(COUNTIF(G6_4,$H13)*COUNTIF(G6_4,AP$7))+(COUNTIF(G6_5,$H13)*COUNTIF(G6_5,AP$7))+(COUNTIF(G6_6,$H13)*COUNTIF(G6_6,AP$7))+(COUNTIF(G6_7,$H13)*COUNTIF(G6_7,AP$7))+(COUNTIF(G6_8,$H13)*COUNTIF(G6_8,AP$7))+(COUNTIF(G6_9,$H13)*COUNTIF(G6_9,AP$7))+(COUNTIF(G6_10,$H13)*COUNTIF(G6_10,AP$7))+AP353)</f>
        <v>0</v>
      </c>
      <c r="AQ237" s="29">
        <f t="shared" si="613"/>
        <v>0</v>
      </c>
      <c r="AR237" s="29">
        <f t="shared" si="613"/>
        <v>0</v>
      </c>
      <c r="AS237" s="29">
        <f t="shared" si="613"/>
        <v>0</v>
      </c>
      <c r="AT237" s="29">
        <f t="shared" si="613"/>
        <v>0</v>
      </c>
      <c r="AU237" s="29">
        <f t="shared" si="613"/>
        <v>0</v>
      </c>
      <c r="AV237" s="29">
        <f t="shared" si="613"/>
        <v>0</v>
      </c>
      <c r="AW237" s="29">
        <f t="shared" si="613"/>
        <v>0</v>
      </c>
      <c r="AX237" s="29">
        <f t="shared" si="613"/>
        <v>0</v>
      </c>
      <c r="AY237" s="29">
        <f t="shared" si="613"/>
        <v>0</v>
      </c>
      <c r="AZ237" s="29">
        <f t="shared" si="613"/>
        <v>0</v>
      </c>
      <c r="BA237" s="29">
        <f t="shared" si="613"/>
        <v>0</v>
      </c>
      <c r="BB237" s="29">
        <f t="shared" si="613"/>
        <v>0</v>
      </c>
      <c r="BC237" s="29">
        <f t="shared" si="613"/>
        <v>0</v>
      </c>
      <c r="BD237" s="29">
        <f t="shared" si="613"/>
        <v>0</v>
      </c>
      <c r="BE237" s="29">
        <f t="shared" si="613"/>
        <v>0</v>
      </c>
      <c r="BF237" s="29">
        <f t="shared" si="613"/>
        <v>0</v>
      </c>
      <c r="BG237" s="29">
        <f t="shared" si="613"/>
        <v>0</v>
      </c>
      <c r="BH237" s="29">
        <f t="shared" si="613"/>
        <v>0</v>
      </c>
      <c r="BI237" s="29">
        <f t="shared" si="613"/>
        <v>1</v>
      </c>
      <c r="BJ237" s="29">
        <f t="shared" si="613"/>
        <v>0</v>
      </c>
      <c r="BK237" s="29">
        <f t="shared" si="613"/>
        <v>0</v>
      </c>
      <c r="BL237" s="29">
        <f t="shared" si="613"/>
        <v>0</v>
      </c>
      <c r="BM237" s="29">
        <f t="shared" si="613"/>
        <v>0</v>
      </c>
      <c r="BN237" s="29">
        <f t="shared" si="613"/>
        <v>0</v>
      </c>
      <c r="BO237" s="29">
        <f t="shared" si="613"/>
        <v>0</v>
      </c>
      <c r="BP237" s="29">
        <f t="shared" si="613"/>
        <v>0</v>
      </c>
      <c r="BQ237" s="29">
        <f t="shared" si="613"/>
        <v>0</v>
      </c>
      <c r="BR237" s="29">
        <f t="shared" si="613"/>
        <v>0</v>
      </c>
      <c r="BS237" s="29">
        <f t="shared" si="613"/>
        <v>0</v>
      </c>
      <c r="BT237" s="29">
        <f t="shared" si="613"/>
        <v>0</v>
      </c>
      <c r="BU237" s="29">
        <f t="shared" si="613"/>
        <v>0</v>
      </c>
      <c r="BV237" s="29">
        <f t="shared" ref="BV237:DE237" si="614">IF(ROW()=(COLUMN()+224),"-",+ (COUNTIF(G5_1,$H13)*COUNTIF(G5_1,BV$7))+(COUNTIF(G5_2,$H13)*COUNTIF(G5_2,BV$7))+(COUNTIF(G5_3,$H13)*COUNTIF(G5_3,BV$7))+(COUNTIF(G5_4,$H13)*COUNTIF(G5_4,BV$7))+(COUNTIF(G5_5,$H13)*COUNTIF(G5_5,BV$7))+(COUNTIF(G5_6,$H13)*COUNTIF(G5_6,BV$7))+(COUNTIF(G5_7,$H13)*COUNTIF(G5_7,BV$7))+(COUNTIF(G5_8,$H13)*COUNTIF(G5_8,BV$7))+(COUNTIF(G5_9,$H13)*COUNTIF(G5_9,BV$7))+(COUNTIF(G5_10,$H13)*COUNTIF(G5_10,$H13))+(COUNTIF(G6_1,$H13)*COUNTIF(G6_1,BV$7))+(COUNTIF(G6_2,$H13)*COUNTIF(G6_2,BV$7))+(COUNTIF(G6_3,$H13)*COUNTIF(G6_3,BV$7))+(COUNTIF(G6_4,$H13)*COUNTIF(G6_4,BV$7))+(COUNTIF(G6_5,$H13)*COUNTIF(G6_5,BV$7))+(COUNTIF(G6_6,$H13)*COUNTIF(G6_6,BV$7))+(COUNTIF(G6_7,$H13)*COUNTIF(G6_7,BV$7))+(COUNTIF(G6_8,$H13)*COUNTIF(G6_8,BV$7))+(COUNTIF(G6_9,$H13)*COUNTIF(G6_9,BV$7))+(COUNTIF(G6_10,$H13)*COUNTIF(G6_10,BV$7))+BV353)</f>
        <v>0</v>
      </c>
      <c r="BW237" s="29">
        <f t="shared" si="614"/>
        <v>0</v>
      </c>
      <c r="BX237" s="29">
        <f t="shared" si="614"/>
        <v>0</v>
      </c>
      <c r="BY237" s="29">
        <f t="shared" si="614"/>
        <v>0</v>
      </c>
      <c r="BZ237" s="29">
        <f t="shared" si="614"/>
        <v>0</v>
      </c>
      <c r="CA237" s="29">
        <f t="shared" si="614"/>
        <v>0</v>
      </c>
      <c r="CB237" s="29">
        <f t="shared" si="614"/>
        <v>0</v>
      </c>
      <c r="CC237" s="29">
        <f t="shared" si="614"/>
        <v>0</v>
      </c>
      <c r="CD237" s="29">
        <f t="shared" si="614"/>
        <v>0</v>
      </c>
      <c r="CE237" s="29">
        <f t="shared" si="614"/>
        <v>0</v>
      </c>
      <c r="CF237" s="29">
        <f t="shared" si="614"/>
        <v>0</v>
      </c>
      <c r="CG237" s="29">
        <f t="shared" si="614"/>
        <v>0</v>
      </c>
      <c r="CH237" s="29">
        <f t="shared" si="614"/>
        <v>0</v>
      </c>
      <c r="CI237" s="29">
        <f t="shared" si="614"/>
        <v>0</v>
      </c>
      <c r="CJ237" s="29">
        <f t="shared" si="614"/>
        <v>0</v>
      </c>
      <c r="CK237" s="29">
        <f t="shared" si="614"/>
        <v>0</v>
      </c>
      <c r="CL237" s="29">
        <f t="shared" si="614"/>
        <v>0</v>
      </c>
      <c r="CM237" s="29">
        <f t="shared" si="614"/>
        <v>0</v>
      </c>
      <c r="CN237" s="29">
        <f t="shared" si="614"/>
        <v>0</v>
      </c>
      <c r="CO237" s="29">
        <f t="shared" si="614"/>
        <v>0</v>
      </c>
      <c r="CP237" s="29">
        <f t="shared" si="614"/>
        <v>0</v>
      </c>
      <c r="CQ237" s="29">
        <f t="shared" si="614"/>
        <v>0</v>
      </c>
      <c r="CR237" s="29">
        <f t="shared" si="614"/>
        <v>0</v>
      </c>
      <c r="CS237" s="29">
        <f t="shared" si="614"/>
        <v>0</v>
      </c>
      <c r="CT237" s="29">
        <f t="shared" si="614"/>
        <v>0</v>
      </c>
      <c r="CU237" s="29">
        <f t="shared" si="614"/>
        <v>0</v>
      </c>
      <c r="CV237" s="29">
        <f t="shared" si="614"/>
        <v>0</v>
      </c>
      <c r="CW237" s="29">
        <f t="shared" si="614"/>
        <v>0</v>
      </c>
      <c r="CX237" s="29">
        <f t="shared" si="614"/>
        <v>0</v>
      </c>
      <c r="CY237" s="29">
        <f t="shared" si="614"/>
        <v>0</v>
      </c>
      <c r="CZ237" s="29">
        <f t="shared" si="614"/>
        <v>0</v>
      </c>
      <c r="DA237" s="29">
        <f t="shared" si="614"/>
        <v>0</v>
      </c>
      <c r="DB237" s="29">
        <f t="shared" si="614"/>
        <v>0</v>
      </c>
      <c r="DC237" s="29">
        <f t="shared" si="614"/>
        <v>0</v>
      </c>
      <c r="DD237" s="29">
        <f t="shared" si="614"/>
        <v>0</v>
      </c>
      <c r="DE237" s="29">
        <f t="shared" si="614"/>
        <v>0</v>
      </c>
    </row>
    <row r="238" spans="8:109">
      <c r="H238" s="75">
        <f>Registration!B15</f>
        <v>5</v>
      </c>
      <c r="I238" s="1" t="str">
        <f>Registration!C15</f>
        <v>Stephen Webb</v>
      </c>
      <c r="J238" s="29">
        <f t="shared" ref="J238:AO238" si="615">IF(ROW()=(COLUMN()+224),"-",+ (COUNTIF(G5_1,$H14)*COUNTIF(G5_1,J$7))+(COUNTIF(G5_2,$H14)*COUNTIF(G5_2,J$7))+(COUNTIF(G5_3,$H14)*COUNTIF(G5_3,J$7))+(COUNTIF(G5_4,$H14)*COUNTIF(G5_4,J$7))+(COUNTIF(G5_5,$H14)*COUNTIF(G5_5,J$7))+(COUNTIF(G5_6,$H14)*COUNTIF(G5_6,J$7))+(COUNTIF(G5_7,$H14)*COUNTIF(G5_7,J$7))+(COUNTIF(G5_8,$H14)*COUNTIF(G5_8,J$7))+(COUNTIF(G5_9,$H14)*COUNTIF(G5_9,J$7))+(COUNTIF(G5_10,$H14)*COUNTIF(G5_10,$H14))+(COUNTIF(G6_1,$H14)*COUNTIF(G6_1,J$7))+(COUNTIF(G6_2,$H14)*COUNTIF(G6_2,J$7))+(COUNTIF(G6_3,$H14)*COUNTIF(G6_3,J$7))+(COUNTIF(G6_4,$H14)*COUNTIF(G6_4,J$7))+(COUNTIF(G6_5,$H14)*COUNTIF(G6_5,J$7))+(COUNTIF(G6_6,$H14)*COUNTIF(G6_6,J$7))+(COUNTIF(G6_7,$H14)*COUNTIF(G6_7,J$7))+(COUNTIF(G6_8,$H14)*COUNTIF(G6_8,J$7))+(COUNTIF(G6_9,$H14)*COUNTIF(G6_9,J$7))+(COUNTIF(G6_10,$H14)*COUNTIF(G6_10,J$7))+J354)</f>
        <v>0</v>
      </c>
      <c r="K238" s="29">
        <f t="shared" si="615"/>
        <v>0</v>
      </c>
      <c r="L238" s="29">
        <f t="shared" si="615"/>
        <v>0</v>
      </c>
      <c r="M238" s="29">
        <f t="shared" si="615"/>
        <v>1</v>
      </c>
      <c r="N238" s="29" t="str">
        <f t="shared" si="615"/>
        <v>-</v>
      </c>
      <c r="O238" s="29">
        <f t="shared" si="615"/>
        <v>1</v>
      </c>
      <c r="P238" s="29">
        <f t="shared" si="615"/>
        <v>0</v>
      </c>
      <c r="Q238" s="29">
        <f t="shared" si="615"/>
        <v>0</v>
      </c>
      <c r="R238" s="29">
        <f t="shared" si="615"/>
        <v>0</v>
      </c>
      <c r="S238" s="29">
        <f t="shared" si="615"/>
        <v>0</v>
      </c>
      <c r="T238" s="29">
        <f t="shared" si="615"/>
        <v>0</v>
      </c>
      <c r="U238" s="29">
        <f t="shared" si="615"/>
        <v>0</v>
      </c>
      <c r="V238" s="29">
        <f t="shared" si="615"/>
        <v>0</v>
      </c>
      <c r="W238" s="29">
        <f t="shared" si="615"/>
        <v>0</v>
      </c>
      <c r="X238" s="29">
        <f t="shared" si="615"/>
        <v>0</v>
      </c>
      <c r="Y238" s="29">
        <f t="shared" si="615"/>
        <v>0</v>
      </c>
      <c r="Z238" s="29">
        <f t="shared" si="615"/>
        <v>1</v>
      </c>
      <c r="AA238" s="29">
        <f t="shared" si="615"/>
        <v>1</v>
      </c>
      <c r="AB238" s="29">
        <f t="shared" si="615"/>
        <v>0</v>
      </c>
      <c r="AC238" s="29">
        <f t="shared" si="615"/>
        <v>0</v>
      </c>
      <c r="AD238" s="29">
        <f t="shared" si="615"/>
        <v>0</v>
      </c>
      <c r="AE238" s="29">
        <f t="shared" si="615"/>
        <v>0</v>
      </c>
      <c r="AF238" s="29">
        <f t="shared" si="615"/>
        <v>0</v>
      </c>
      <c r="AG238" s="29">
        <f t="shared" si="615"/>
        <v>1</v>
      </c>
      <c r="AH238" s="29">
        <f t="shared" si="615"/>
        <v>1</v>
      </c>
      <c r="AI238" s="29">
        <f t="shared" si="615"/>
        <v>0</v>
      </c>
      <c r="AJ238" s="29">
        <f t="shared" si="615"/>
        <v>0</v>
      </c>
      <c r="AK238" s="29">
        <f t="shared" si="615"/>
        <v>2</v>
      </c>
      <c r="AL238" s="29">
        <f t="shared" si="615"/>
        <v>0</v>
      </c>
      <c r="AM238" s="29">
        <f t="shared" si="615"/>
        <v>1</v>
      </c>
      <c r="AN238" s="29">
        <f t="shared" si="615"/>
        <v>0</v>
      </c>
      <c r="AO238" s="29">
        <f t="shared" si="615"/>
        <v>0</v>
      </c>
      <c r="AP238" s="29">
        <f t="shared" ref="AP238:BU238" si="616">IF(ROW()=(COLUMN()+224),"-",+ (COUNTIF(G5_1,$H14)*COUNTIF(G5_1,AP$7))+(COUNTIF(G5_2,$H14)*COUNTIF(G5_2,AP$7))+(COUNTIF(G5_3,$H14)*COUNTIF(G5_3,AP$7))+(COUNTIF(G5_4,$H14)*COUNTIF(G5_4,AP$7))+(COUNTIF(G5_5,$H14)*COUNTIF(G5_5,AP$7))+(COUNTIF(G5_6,$H14)*COUNTIF(G5_6,AP$7))+(COUNTIF(G5_7,$H14)*COUNTIF(G5_7,AP$7))+(COUNTIF(G5_8,$H14)*COUNTIF(G5_8,AP$7))+(COUNTIF(G5_9,$H14)*COUNTIF(G5_9,AP$7))+(COUNTIF(G5_10,$H14)*COUNTIF(G5_10,$H14))+(COUNTIF(G6_1,$H14)*COUNTIF(G6_1,AP$7))+(COUNTIF(G6_2,$H14)*COUNTIF(G6_2,AP$7))+(COUNTIF(G6_3,$H14)*COUNTIF(G6_3,AP$7))+(COUNTIF(G6_4,$H14)*COUNTIF(G6_4,AP$7))+(COUNTIF(G6_5,$H14)*COUNTIF(G6_5,AP$7))+(COUNTIF(G6_6,$H14)*COUNTIF(G6_6,AP$7))+(COUNTIF(G6_7,$H14)*COUNTIF(G6_7,AP$7))+(COUNTIF(G6_8,$H14)*COUNTIF(G6_8,AP$7))+(COUNTIF(G6_9,$H14)*COUNTIF(G6_9,AP$7))+(COUNTIF(G6_10,$H14)*COUNTIF(G6_10,AP$7))+AP354)</f>
        <v>0</v>
      </c>
      <c r="AQ238" s="29">
        <f t="shared" si="616"/>
        <v>0</v>
      </c>
      <c r="AR238" s="29">
        <f t="shared" si="616"/>
        <v>0</v>
      </c>
      <c r="AS238" s="29">
        <f t="shared" si="616"/>
        <v>1</v>
      </c>
      <c r="AT238" s="29">
        <f t="shared" si="616"/>
        <v>0</v>
      </c>
      <c r="AU238" s="29">
        <f t="shared" si="616"/>
        <v>0</v>
      </c>
      <c r="AV238" s="29">
        <f t="shared" si="616"/>
        <v>0</v>
      </c>
      <c r="AW238" s="29">
        <f t="shared" si="616"/>
        <v>0</v>
      </c>
      <c r="AX238" s="29">
        <f t="shared" si="616"/>
        <v>0</v>
      </c>
      <c r="AY238" s="29">
        <f t="shared" si="616"/>
        <v>0</v>
      </c>
      <c r="AZ238" s="29">
        <f t="shared" si="616"/>
        <v>0</v>
      </c>
      <c r="BA238" s="29">
        <f t="shared" si="616"/>
        <v>0</v>
      </c>
      <c r="BB238" s="29">
        <f t="shared" si="616"/>
        <v>0</v>
      </c>
      <c r="BC238" s="29">
        <f t="shared" si="616"/>
        <v>0</v>
      </c>
      <c r="BD238" s="29">
        <f t="shared" si="616"/>
        <v>0</v>
      </c>
      <c r="BE238" s="29">
        <f t="shared" si="616"/>
        <v>0</v>
      </c>
      <c r="BF238" s="29">
        <f t="shared" si="616"/>
        <v>0</v>
      </c>
      <c r="BG238" s="29">
        <f t="shared" si="616"/>
        <v>0</v>
      </c>
      <c r="BH238" s="29">
        <f t="shared" si="616"/>
        <v>0</v>
      </c>
      <c r="BI238" s="29">
        <f t="shared" si="616"/>
        <v>0</v>
      </c>
      <c r="BJ238" s="29">
        <f t="shared" si="616"/>
        <v>0</v>
      </c>
      <c r="BK238" s="29">
        <f t="shared" si="616"/>
        <v>0</v>
      </c>
      <c r="BL238" s="29">
        <f t="shared" si="616"/>
        <v>0</v>
      </c>
      <c r="BM238" s="29">
        <f t="shared" si="616"/>
        <v>0</v>
      </c>
      <c r="BN238" s="29">
        <f t="shared" si="616"/>
        <v>0</v>
      </c>
      <c r="BO238" s="29">
        <f t="shared" si="616"/>
        <v>0</v>
      </c>
      <c r="BP238" s="29">
        <f t="shared" si="616"/>
        <v>0</v>
      </c>
      <c r="BQ238" s="29">
        <f t="shared" si="616"/>
        <v>0</v>
      </c>
      <c r="BR238" s="29">
        <f t="shared" si="616"/>
        <v>0</v>
      </c>
      <c r="BS238" s="29">
        <f t="shared" si="616"/>
        <v>0</v>
      </c>
      <c r="BT238" s="29">
        <f t="shared" si="616"/>
        <v>0</v>
      </c>
      <c r="BU238" s="29">
        <f t="shared" si="616"/>
        <v>0</v>
      </c>
      <c r="BV238" s="29">
        <f t="shared" ref="BV238:DE238" si="617">IF(ROW()=(COLUMN()+224),"-",+ (COUNTIF(G5_1,$H14)*COUNTIF(G5_1,BV$7))+(COUNTIF(G5_2,$H14)*COUNTIF(G5_2,BV$7))+(COUNTIF(G5_3,$H14)*COUNTIF(G5_3,BV$7))+(COUNTIF(G5_4,$H14)*COUNTIF(G5_4,BV$7))+(COUNTIF(G5_5,$H14)*COUNTIF(G5_5,BV$7))+(COUNTIF(G5_6,$H14)*COUNTIF(G5_6,BV$7))+(COUNTIF(G5_7,$H14)*COUNTIF(G5_7,BV$7))+(COUNTIF(G5_8,$H14)*COUNTIF(G5_8,BV$7))+(COUNTIF(G5_9,$H14)*COUNTIF(G5_9,BV$7))+(COUNTIF(G5_10,$H14)*COUNTIF(G5_10,$H14))+(COUNTIF(G6_1,$H14)*COUNTIF(G6_1,BV$7))+(COUNTIF(G6_2,$H14)*COUNTIF(G6_2,BV$7))+(COUNTIF(G6_3,$H14)*COUNTIF(G6_3,BV$7))+(COUNTIF(G6_4,$H14)*COUNTIF(G6_4,BV$7))+(COUNTIF(G6_5,$H14)*COUNTIF(G6_5,BV$7))+(COUNTIF(G6_6,$H14)*COUNTIF(G6_6,BV$7))+(COUNTIF(G6_7,$H14)*COUNTIF(G6_7,BV$7))+(COUNTIF(G6_8,$H14)*COUNTIF(G6_8,BV$7))+(COUNTIF(G6_9,$H14)*COUNTIF(G6_9,BV$7))+(COUNTIF(G6_10,$H14)*COUNTIF(G6_10,BV$7))+BV354)</f>
        <v>0</v>
      </c>
      <c r="BW238" s="29">
        <f t="shared" si="617"/>
        <v>0</v>
      </c>
      <c r="BX238" s="29">
        <f t="shared" si="617"/>
        <v>0</v>
      </c>
      <c r="BY238" s="29">
        <f t="shared" si="617"/>
        <v>0</v>
      </c>
      <c r="BZ238" s="29">
        <f t="shared" si="617"/>
        <v>0</v>
      </c>
      <c r="CA238" s="29">
        <f t="shared" si="617"/>
        <v>0</v>
      </c>
      <c r="CB238" s="29">
        <f t="shared" si="617"/>
        <v>0</v>
      </c>
      <c r="CC238" s="29">
        <f t="shared" si="617"/>
        <v>0</v>
      </c>
      <c r="CD238" s="29">
        <f t="shared" si="617"/>
        <v>0</v>
      </c>
      <c r="CE238" s="29">
        <f t="shared" si="617"/>
        <v>0</v>
      </c>
      <c r="CF238" s="29">
        <f t="shared" si="617"/>
        <v>0</v>
      </c>
      <c r="CG238" s="29">
        <f t="shared" si="617"/>
        <v>0</v>
      </c>
      <c r="CH238" s="29">
        <f t="shared" si="617"/>
        <v>0</v>
      </c>
      <c r="CI238" s="29">
        <f t="shared" si="617"/>
        <v>0</v>
      </c>
      <c r="CJ238" s="29">
        <f t="shared" si="617"/>
        <v>0</v>
      </c>
      <c r="CK238" s="29">
        <f t="shared" si="617"/>
        <v>0</v>
      </c>
      <c r="CL238" s="29">
        <f t="shared" si="617"/>
        <v>0</v>
      </c>
      <c r="CM238" s="29">
        <f t="shared" si="617"/>
        <v>0</v>
      </c>
      <c r="CN238" s="29">
        <f t="shared" si="617"/>
        <v>0</v>
      </c>
      <c r="CO238" s="29">
        <f t="shared" si="617"/>
        <v>0</v>
      </c>
      <c r="CP238" s="29">
        <f t="shared" si="617"/>
        <v>0</v>
      </c>
      <c r="CQ238" s="29">
        <f t="shared" si="617"/>
        <v>0</v>
      </c>
      <c r="CR238" s="29">
        <f t="shared" si="617"/>
        <v>0</v>
      </c>
      <c r="CS238" s="29">
        <f t="shared" si="617"/>
        <v>0</v>
      </c>
      <c r="CT238" s="29">
        <f t="shared" si="617"/>
        <v>0</v>
      </c>
      <c r="CU238" s="29">
        <f t="shared" si="617"/>
        <v>0</v>
      </c>
      <c r="CV238" s="29">
        <f t="shared" si="617"/>
        <v>0</v>
      </c>
      <c r="CW238" s="29">
        <f t="shared" si="617"/>
        <v>0</v>
      </c>
      <c r="CX238" s="29">
        <f t="shared" si="617"/>
        <v>0</v>
      </c>
      <c r="CY238" s="29">
        <f t="shared" si="617"/>
        <v>0</v>
      </c>
      <c r="CZ238" s="29">
        <f t="shared" si="617"/>
        <v>0</v>
      </c>
      <c r="DA238" s="29">
        <f t="shared" si="617"/>
        <v>0</v>
      </c>
      <c r="DB238" s="29">
        <f t="shared" si="617"/>
        <v>0</v>
      </c>
      <c r="DC238" s="29">
        <f t="shared" si="617"/>
        <v>0</v>
      </c>
      <c r="DD238" s="29">
        <f t="shared" si="617"/>
        <v>0</v>
      </c>
      <c r="DE238" s="29">
        <f t="shared" si="617"/>
        <v>0</v>
      </c>
    </row>
    <row r="239" spans="8:109">
      <c r="H239" s="75">
        <f>Registration!B16</f>
        <v>6</v>
      </c>
      <c r="I239" s="1" t="str">
        <f>Registration!C16</f>
        <v>Peter Eldridge</v>
      </c>
      <c r="J239" s="29">
        <f t="shared" ref="J239:AO239" si="618">IF(ROW()=(COLUMN()+224),"-",+ (COUNTIF(G5_1,$H15)*COUNTIF(G5_1,J$7))+(COUNTIF(G5_2,$H15)*COUNTIF(G5_2,J$7))+(COUNTIF(G5_3,$H15)*COUNTIF(G5_3,J$7))+(COUNTIF(G5_4,$H15)*COUNTIF(G5_4,J$7))+(COUNTIF(G5_5,$H15)*COUNTIF(G5_5,J$7))+(COUNTIF(G5_6,$H15)*COUNTIF(G5_6,J$7))+(COUNTIF(G5_7,$H15)*COUNTIF(G5_7,J$7))+(COUNTIF(G5_8,$H15)*COUNTIF(G5_8,J$7))+(COUNTIF(G5_9,$H15)*COUNTIF(G5_9,J$7))+(COUNTIF(G5_10,$H15)*COUNTIF(G5_10,$H15))+(COUNTIF(G6_1,$H15)*COUNTIF(G6_1,J$7))+(COUNTIF(G6_2,$H15)*COUNTIF(G6_2,J$7))+(COUNTIF(G6_3,$H15)*COUNTIF(G6_3,J$7))+(COUNTIF(G6_4,$H15)*COUNTIF(G6_4,J$7))+(COUNTIF(G6_5,$H15)*COUNTIF(G6_5,J$7))+(COUNTIF(G6_6,$H15)*COUNTIF(G6_6,J$7))+(COUNTIF(G6_7,$H15)*COUNTIF(G6_7,J$7))+(COUNTIF(G6_8,$H15)*COUNTIF(G6_8,J$7))+(COUNTIF(G6_9,$H15)*COUNTIF(G6_9,J$7))+(COUNTIF(G6_10,$H15)*COUNTIF(G6_10,J$7))+J355)</f>
        <v>0</v>
      </c>
      <c r="K239" s="29">
        <f t="shared" si="618"/>
        <v>1</v>
      </c>
      <c r="L239" s="29">
        <f t="shared" si="618"/>
        <v>0</v>
      </c>
      <c r="M239" s="29">
        <f t="shared" si="618"/>
        <v>2</v>
      </c>
      <c r="N239" s="29">
        <f t="shared" si="618"/>
        <v>1</v>
      </c>
      <c r="O239" s="29" t="str">
        <f t="shared" si="618"/>
        <v>-</v>
      </c>
      <c r="P239" s="29">
        <f t="shared" si="618"/>
        <v>0</v>
      </c>
      <c r="Q239" s="29">
        <f t="shared" si="618"/>
        <v>0</v>
      </c>
      <c r="R239" s="29">
        <f t="shared" si="618"/>
        <v>0</v>
      </c>
      <c r="S239" s="29">
        <f t="shared" si="618"/>
        <v>0</v>
      </c>
      <c r="T239" s="29">
        <f t="shared" si="618"/>
        <v>1</v>
      </c>
      <c r="U239" s="29">
        <f t="shared" si="618"/>
        <v>0</v>
      </c>
      <c r="V239" s="29">
        <f t="shared" si="618"/>
        <v>0</v>
      </c>
      <c r="W239" s="29">
        <f t="shared" si="618"/>
        <v>0</v>
      </c>
      <c r="X239" s="29">
        <f t="shared" si="618"/>
        <v>0</v>
      </c>
      <c r="Y239" s="29">
        <f t="shared" si="618"/>
        <v>0</v>
      </c>
      <c r="Z239" s="29">
        <f t="shared" si="618"/>
        <v>0</v>
      </c>
      <c r="AA239" s="29">
        <f t="shared" si="618"/>
        <v>0</v>
      </c>
      <c r="AB239" s="29">
        <f t="shared" si="618"/>
        <v>0</v>
      </c>
      <c r="AC239" s="29">
        <f t="shared" si="618"/>
        <v>1</v>
      </c>
      <c r="AD239" s="29">
        <f t="shared" si="618"/>
        <v>1</v>
      </c>
      <c r="AE239" s="29">
        <f t="shared" si="618"/>
        <v>0</v>
      </c>
      <c r="AF239" s="29">
        <f t="shared" si="618"/>
        <v>0</v>
      </c>
      <c r="AG239" s="29">
        <f t="shared" si="618"/>
        <v>1</v>
      </c>
      <c r="AH239" s="29">
        <f t="shared" si="618"/>
        <v>2</v>
      </c>
      <c r="AI239" s="29">
        <f t="shared" si="618"/>
        <v>0</v>
      </c>
      <c r="AJ239" s="29">
        <f t="shared" si="618"/>
        <v>0</v>
      </c>
      <c r="AK239" s="29">
        <f t="shared" si="618"/>
        <v>0</v>
      </c>
      <c r="AL239" s="29">
        <f t="shared" si="618"/>
        <v>0</v>
      </c>
      <c r="AM239" s="29">
        <f t="shared" si="618"/>
        <v>0</v>
      </c>
      <c r="AN239" s="29">
        <f t="shared" si="618"/>
        <v>0</v>
      </c>
      <c r="AO239" s="29">
        <f t="shared" si="618"/>
        <v>0</v>
      </c>
      <c r="AP239" s="29">
        <f t="shared" ref="AP239:BU239" si="619">IF(ROW()=(COLUMN()+224),"-",+ (COUNTIF(G5_1,$H15)*COUNTIF(G5_1,AP$7))+(COUNTIF(G5_2,$H15)*COUNTIF(G5_2,AP$7))+(COUNTIF(G5_3,$H15)*COUNTIF(G5_3,AP$7))+(COUNTIF(G5_4,$H15)*COUNTIF(G5_4,AP$7))+(COUNTIF(G5_5,$H15)*COUNTIF(G5_5,AP$7))+(COUNTIF(G5_6,$H15)*COUNTIF(G5_6,AP$7))+(COUNTIF(G5_7,$H15)*COUNTIF(G5_7,AP$7))+(COUNTIF(G5_8,$H15)*COUNTIF(G5_8,AP$7))+(COUNTIF(G5_9,$H15)*COUNTIF(G5_9,AP$7))+(COUNTIF(G5_10,$H15)*COUNTIF(G5_10,$H15))+(COUNTIF(G6_1,$H15)*COUNTIF(G6_1,AP$7))+(COUNTIF(G6_2,$H15)*COUNTIF(G6_2,AP$7))+(COUNTIF(G6_3,$H15)*COUNTIF(G6_3,AP$7))+(COUNTIF(G6_4,$H15)*COUNTIF(G6_4,AP$7))+(COUNTIF(G6_5,$H15)*COUNTIF(G6_5,AP$7))+(COUNTIF(G6_6,$H15)*COUNTIF(G6_6,AP$7))+(COUNTIF(G6_7,$H15)*COUNTIF(G6_7,AP$7))+(COUNTIF(G6_8,$H15)*COUNTIF(G6_8,AP$7))+(COUNTIF(G6_9,$H15)*COUNTIF(G6_9,AP$7))+(COUNTIF(G6_10,$H15)*COUNTIF(G6_10,AP$7))+AP355)</f>
        <v>0</v>
      </c>
      <c r="AQ239" s="29">
        <f t="shared" si="619"/>
        <v>0</v>
      </c>
      <c r="AR239" s="29">
        <f t="shared" si="619"/>
        <v>0</v>
      </c>
      <c r="AS239" s="29">
        <f t="shared" si="619"/>
        <v>0</v>
      </c>
      <c r="AT239" s="29">
        <f t="shared" si="619"/>
        <v>0</v>
      </c>
      <c r="AU239" s="29">
        <f t="shared" si="619"/>
        <v>0</v>
      </c>
      <c r="AV239" s="29">
        <f t="shared" si="619"/>
        <v>0</v>
      </c>
      <c r="AW239" s="29">
        <f t="shared" si="619"/>
        <v>0</v>
      </c>
      <c r="AX239" s="29">
        <f t="shared" si="619"/>
        <v>0</v>
      </c>
      <c r="AY239" s="29">
        <f t="shared" si="619"/>
        <v>0</v>
      </c>
      <c r="AZ239" s="29">
        <f t="shared" si="619"/>
        <v>0</v>
      </c>
      <c r="BA239" s="29">
        <f t="shared" si="619"/>
        <v>0</v>
      </c>
      <c r="BB239" s="29">
        <f t="shared" si="619"/>
        <v>0</v>
      </c>
      <c r="BC239" s="29">
        <f t="shared" si="619"/>
        <v>0</v>
      </c>
      <c r="BD239" s="29">
        <f t="shared" si="619"/>
        <v>0</v>
      </c>
      <c r="BE239" s="29">
        <f t="shared" si="619"/>
        <v>0</v>
      </c>
      <c r="BF239" s="29">
        <f t="shared" si="619"/>
        <v>0</v>
      </c>
      <c r="BG239" s="29">
        <f t="shared" si="619"/>
        <v>0</v>
      </c>
      <c r="BH239" s="29">
        <f t="shared" si="619"/>
        <v>1</v>
      </c>
      <c r="BI239" s="29">
        <f t="shared" si="619"/>
        <v>0</v>
      </c>
      <c r="BJ239" s="29">
        <f t="shared" si="619"/>
        <v>0</v>
      </c>
      <c r="BK239" s="29">
        <f t="shared" si="619"/>
        <v>0</v>
      </c>
      <c r="BL239" s="29">
        <f t="shared" si="619"/>
        <v>0</v>
      </c>
      <c r="BM239" s="29">
        <f t="shared" si="619"/>
        <v>0</v>
      </c>
      <c r="BN239" s="29">
        <f t="shared" si="619"/>
        <v>0</v>
      </c>
      <c r="BO239" s="29">
        <f t="shared" si="619"/>
        <v>0</v>
      </c>
      <c r="BP239" s="29">
        <f t="shared" si="619"/>
        <v>0</v>
      </c>
      <c r="BQ239" s="29">
        <f t="shared" si="619"/>
        <v>0</v>
      </c>
      <c r="BR239" s="29">
        <f t="shared" si="619"/>
        <v>0</v>
      </c>
      <c r="BS239" s="29">
        <f t="shared" si="619"/>
        <v>0</v>
      </c>
      <c r="BT239" s="29">
        <f t="shared" si="619"/>
        <v>0</v>
      </c>
      <c r="BU239" s="29">
        <f t="shared" si="619"/>
        <v>0</v>
      </c>
      <c r="BV239" s="29">
        <f t="shared" ref="BV239:DE239" si="620">IF(ROW()=(COLUMN()+224),"-",+ (COUNTIF(G5_1,$H15)*COUNTIF(G5_1,BV$7))+(COUNTIF(G5_2,$H15)*COUNTIF(G5_2,BV$7))+(COUNTIF(G5_3,$H15)*COUNTIF(G5_3,BV$7))+(COUNTIF(G5_4,$H15)*COUNTIF(G5_4,BV$7))+(COUNTIF(G5_5,$H15)*COUNTIF(G5_5,BV$7))+(COUNTIF(G5_6,$H15)*COUNTIF(G5_6,BV$7))+(COUNTIF(G5_7,$H15)*COUNTIF(G5_7,BV$7))+(COUNTIF(G5_8,$H15)*COUNTIF(G5_8,BV$7))+(COUNTIF(G5_9,$H15)*COUNTIF(G5_9,BV$7))+(COUNTIF(G5_10,$H15)*COUNTIF(G5_10,$H15))+(COUNTIF(G6_1,$H15)*COUNTIF(G6_1,BV$7))+(COUNTIF(G6_2,$H15)*COUNTIF(G6_2,BV$7))+(COUNTIF(G6_3,$H15)*COUNTIF(G6_3,BV$7))+(COUNTIF(G6_4,$H15)*COUNTIF(G6_4,BV$7))+(COUNTIF(G6_5,$H15)*COUNTIF(G6_5,BV$7))+(COUNTIF(G6_6,$H15)*COUNTIF(G6_6,BV$7))+(COUNTIF(G6_7,$H15)*COUNTIF(G6_7,BV$7))+(COUNTIF(G6_8,$H15)*COUNTIF(G6_8,BV$7))+(COUNTIF(G6_9,$H15)*COUNTIF(G6_9,BV$7))+(COUNTIF(G6_10,$H15)*COUNTIF(G6_10,BV$7))+BV355)</f>
        <v>0</v>
      </c>
      <c r="BW239" s="29">
        <f t="shared" si="620"/>
        <v>0</v>
      </c>
      <c r="BX239" s="29">
        <f t="shared" si="620"/>
        <v>0</v>
      </c>
      <c r="BY239" s="29">
        <f t="shared" si="620"/>
        <v>0</v>
      </c>
      <c r="BZ239" s="29">
        <f t="shared" si="620"/>
        <v>0</v>
      </c>
      <c r="CA239" s="29">
        <f t="shared" si="620"/>
        <v>0</v>
      </c>
      <c r="CB239" s="29">
        <f t="shared" si="620"/>
        <v>0</v>
      </c>
      <c r="CC239" s="29">
        <f t="shared" si="620"/>
        <v>0</v>
      </c>
      <c r="CD239" s="29">
        <f t="shared" si="620"/>
        <v>0</v>
      </c>
      <c r="CE239" s="29">
        <f t="shared" si="620"/>
        <v>0</v>
      </c>
      <c r="CF239" s="29">
        <f t="shared" si="620"/>
        <v>0</v>
      </c>
      <c r="CG239" s="29">
        <f t="shared" si="620"/>
        <v>0</v>
      </c>
      <c r="CH239" s="29">
        <f t="shared" si="620"/>
        <v>0</v>
      </c>
      <c r="CI239" s="29">
        <f t="shared" si="620"/>
        <v>0</v>
      </c>
      <c r="CJ239" s="29">
        <f t="shared" si="620"/>
        <v>0</v>
      </c>
      <c r="CK239" s="29">
        <f t="shared" si="620"/>
        <v>0</v>
      </c>
      <c r="CL239" s="29">
        <f t="shared" si="620"/>
        <v>0</v>
      </c>
      <c r="CM239" s="29">
        <f t="shared" si="620"/>
        <v>0</v>
      </c>
      <c r="CN239" s="29">
        <f t="shared" si="620"/>
        <v>0</v>
      </c>
      <c r="CO239" s="29">
        <f t="shared" si="620"/>
        <v>0</v>
      </c>
      <c r="CP239" s="29">
        <f t="shared" si="620"/>
        <v>0</v>
      </c>
      <c r="CQ239" s="29">
        <f t="shared" si="620"/>
        <v>0</v>
      </c>
      <c r="CR239" s="29">
        <f t="shared" si="620"/>
        <v>0</v>
      </c>
      <c r="CS239" s="29">
        <f t="shared" si="620"/>
        <v>0</v>
      </c>
      <c r="CT239" s="29">
        <f t="shared" si="620"/>
        <v>0</v>
      </c>
      <c r="CU239" s="29">
        <f t="shared" si="620"/>
        <v>0</v>
      </c>
      <c r="CV239" s="29">
        <f t="shared" si="620"/>
        <v>0</v>
      </c>
      <c r="CW239" s="29">
        <f t="shared" si="620"/>
        <v>0</v>
      </c>
      <c r="CX239" s="29">
        <f t="shared" si="620"/>
        <v>0</v>
      </c>
      <c r="CY239" s="29">
        <f t="shared" si="620"/>
        <v>0</v>
      </c>
      <c r="CZ239" s="29">
        <f t="shared" si="620"/>
        <v>0</v>
      </c>
      <c r="DA239" s="29">
        <f t="shared" si="620"/>
        <v>0</v>
      </c>
      <c r="DB239" s="29">
        <f t="shared" si="620"/>
        <v>0</v>
      </c>
      <c r="DC239" s="29">
        <f t="shared" si="620"/>
        <v>0</v>
      </c>
      <c r="DD239" s="29">
        <f t="shared" si="620"/>
        <v>0</v>
      </c>
      <c r="DE239" s="29">
        <f t="shared" si="620"/>
        <v>0</v>
      </c>
    </row>
    <row r="240" spans="8:109">
      <c r="H240" s="75">
        <f>Registration!B17</f>
        <v>7</v>
      </c>
      <c r="I240" s="1" t="str">
        <f>Registration!C17</f>
        <v>Simon Craddock</v>
      </c>
      <c r="J240" s="29">
        <f t="shared" ref="J240:AO240" si="621">IF(ROW()=(COLUMN()+224),"-",+ (COUNTIF(G5_1,$H16)*COUNTIF(G5_1,J$7))+(COUNTIF(G5_2,$H16)*COUNTIF(G5_2,J$7))+(COUNTIF(G5_3,$H16)*COUNTIF(G5_3,J$7))+(COUNTIF(G5_4,$H16)*COUNTIF(G5_4,J$7))+(COUNTIF(G5_5,$H16)*COUNTIF(G5_5,J$7))+(COUNTIF(G5_6,$H16)*COUNTIF(G5_6,J$7))+(COUNTIF(G5_7,$H16)*COUNTIF(G5_7,J$7))+(COUNTIF(G5_8,$H16)*COUNTIF(G5_8,J$7))+(COUNTIF(G5_9,$H16)*COUNTIF(G5_9,J$7))+(COUNTIF(G5_10,$H16)*COUNTIF(G5_10,$H16))+(COUNTIF(G6_1,$H16)*COUNTIF(G6_1,J$7))+(COUNTIF(G6_2,$H16)*COUNTIF(G6_2,J$7))+(COUNTIF(G6_3,$H16)*COUNTIF(G6_3,J$7))+(COUNTIF(G6_4,$H16)*COUNTIF(G6_4,J$7))+(COUNTIF(G6_5,$H16)*COUNTIF(G6_5,J$7))+(COUNTIF(G6_6,$H16)*COUNTIF(G6_6,J$7))+(COUNTIF(G6_7,$H16)*COUNTIF(G6_7,J$7))+(COUNTIF(G6_8,$H16)*COUNTIF(G6_8,J$7))+(COUNTIF(G6_9,$H16)*COUNTIF(G6_9,J$7))+(COUNTIF(G6_10,$H16)*COUNTIF(G6_10,J$7))+J356)</f>
        <v>0</v>
      </c>
      <c r="K240" s="29">
        <f t="shared" si="621"/>
        <v>0</v>
      </c>
      <c r="L240" s="29">
        <f t="shared" si="621"/>
        <v>0</v>
      </c>
      <c r="M240" s="29">
        <f t="shared" si="621"/>
        <v>1</v>
      </c>
      <c r="N240" s="29">
        <f t="shared" si="621"/>
        <v>0</v>
      </c>
      <c r="O240" s="29">
        <f t="shared" si="621"/>
        <v>0</v>
      </c>
      <c r="P240" s="29" t="str">
        <f t="shared" si="621"/>
        <v>-</v>
      </c>
      <c r="Q240" s="29">
        <f t="shared" si="621"/>
        <v>0</v>
      </c>
      <c r="R240" s="29">
        <f t="shared" si="621"/>
        <v>0</v>
      </c>
      <c r="S240" s="29">
        <f t="shared" si="621"/>
        <v>0</v>
      </c>
      <c r="T240" s="29">
        <f t="shared" si="621"/>
        <v>0</v>
      </c>
      <c r="U240" s="29">
        <f t="shared" si="621"/>
        <v>0</v>
      </c>
      <c r="V240" s="29">
        <f t="shared" si="621"/>
        <v>0</v>
      </c>
      <c r="W240" s="29">
        <f t="shared" si="621"/>
        <v>0</v>
      </c>
      <c r="X240" s="29">
        <f t="shared" si="621"/>
        <v>0</v>
      </c>
      <c r="Y240" s="29">
        <f t="shared" si="621"/>
        <v>0</v>
      </c>
      <c r="Z240" s="29">
        <f t="shared" si="621"/>
        <v>0</v>
      </c>
      <c r="AA240" s="29">
        <f t="shared" si="621"/>
        <v>0</v>
      </c>
      <c r="AB240" s="29">
        <f t="shared" si="621"/>
        <v>0</v>
      </c>
      <c r="AC240" s="29">
        <f t="shared" si="621"/>
        <v>0</v>
      </c>
      <c r="AD240" s="29">
        <f t="shared" si="621"/>
        <v>0</v>
      </c>
      <c r="AE240" s="29">
        <f t="shared" si="621"/>
        <v>1</v>
      </c>
      <c r="AF240" s="29">
        <f t="shared" si="621"/>
        <v>0</v>
      </c>
      <c r="AG240" s="29">
        <f t="shared" si="621"/>
        <v>0</v>
      </c>
      <c r="AH240" s="29">
        <f t="shared" si="621"/>
        <v>0</v>
      </c>
      <c r="AI240" s="29">
        <f t="shared" si="621"/>
        <v>0</v>
      </c>
      <c r="AJ240" s="29">
        <f t="shared" si="621"/>
        <v>0</v>
      </c>
      <c r="AK240" s="29">
        <f t="shared" si="621"/>
        <v>0</v>
      </c>
      <c r="AL240" s="29">
        <f t="shared" si="621"/>
        <v>0</v>
      </c>
      <c r="AM240" s="29">
        <f t="shared" si="621"/>
        <v>0</v>
      </c>
      <c r="AN240" s="29">
        <f t="shared" si="621"/>
        <v>0</v>
      </c>
      <c r="AO240" s="29">
        <f t="shared" si="621"/>
        <v>0</v>
      </c>
      <c r="AP240" s="29">
        <f t="shared" ref="AP240:BU240" si="622">IF(ROW()=(COLUMN()+224),"-",+ (COUNTIF(G5_1,$H16)*COUNTIF(G5_1,AP$7))+(COUNTIF(G5_2,$H16)*COUNTIF(G5_2,AP$7))+(COUNTIF(G5_3,$H16)*COUNTIF(G5_3,AP$7))+(COUNTIF(G5_4,$H16)*COUNTIF(G5_4,AP$7))+(COUNTIF(G5_5,$H16)*COUNTIF(G5_5,AP$7))+(COUNTIF(G5_6,$H16)*COUNTIF(G5_6,AP$7))+(COUNTIF(G5_7,$H16)*COUNTIF(G5_7,AP$7))+(COUNTIF(G5_8,$H16)*COUNTIF(G5_8,AP$7))+(COUNTIF(G5_9,$H16)*COUNTIF(G5_9,AP$7))+(COUNTIF(G5_10,$H16)*COUNTIF(G5_10,$H16))+(COUNTIF(G6_1,$H16)*COUNTIF(G6_1,AP$7))+(COUNTIF(G6_2,$H16)*COUNTIF(G6_2,AP$7))+(COUNTIF(G6_3,$H16)*COUNTIF(G6_3,AP$7))+(COUNTIF(G6_4,$H16)*COUNTIF(G6_4,AP$7))+(COUNTIF(G6_5,$H16)*COUNTIF(G6_5,AP$7))+(COUNTIF(G6_6,$H16)*COUNTIF(G6_6,AP$7))+(COUNTIF(G6_7,$H16)*COUNTIF(G6_7,AP$7))+(COUNTIF(G6_8,$H16)*COUNTIF(G6_8,AP$7))+(COUNTIF(G6_9,$H16)*COUNTIF(G6_9,AP$7))+(COUNTIF(G6_10,$H16)*COUNTIF(G6_10,AP$7))+AP356)</f>
        <v>0</v>
      </c>
      <c r="AQ240" s="29">
        <f t="shared" si="622"/>
        <v>0</v>
      </c>
      <c r="AR240" s="29">
        <f t="shared" si="622"/>
        <v>0</v>
      </c>
      <c r="AS240" s="29">
        <f t="shared" si="622"/>
        <v>0</v>
      </c>
      <c r="AT240" s="29">
        <f t="shared" si="622"/>
        <v>0</v>
      </c>
      <c r="AU240" s="29">
        <f t="shared" si="622"/>
        <v>0</v>
      </c>
      <c r="AV240" s="29">
        <f t="shared" si="622"/>
        <v>0</v>
      </c>
      <c r="AW240" s="29">
        <f t="shared" si="622"/>
        <v>0</v>
      </c>
      <c r="AX240" s="29">
        <f t="shared" si="622"/>
        <v>0</v>
      </c>
      <c r="AY240" s="29">
        <f t="shared" si="622"/>
        <v>0</v>
      </c>
      <c r="AZ240" s="29">
        <f t="shared" si="622"/>
        <v>0</v>
      </c>
      <c r="BA240" s="29">
        <f t="shared" si="622"/>
        <v>0</v>
      </c>
      <c r="BB240" s="29">
        <f t="shared" si="622"/>
        <v>0</v>
      </c>
      <c r="BC240" s="29">
        <f t="shared" si="622"/>
        <v>0</v>
      </c>
      <c r="BD240" s="29">
        <f t="shared" si="622"/>
        <v>0</v>
      </c>
      <c r="BE240" s="29">
        <f t="shared" si="622"/>
        <v>0</v>
      </c>
      <c r="BF240" s="29">
        <f t="shared" si="622"/>
        <v>0</v>
      </c>
      <c r="BG240" s="29">
        <f t="shared" si="622"/>
        <v>0</v>
      </c>
      <c r="BH240" s="29">
        <f t="shared" si="622"/>
        <v>0</v>
      </c>
      <c r="BI240" s="29">
        <f t="shared" si="622"/>
        <v>1</v>
      </c>
      <c r="BJ240" s="29">
        <f t="shared" si="622"/>
        <v>0</v>
      </c>
      <c r="BK240" s="29">
        <f t="shared" si="622"/>
        <v>0</v>
      </c>
      <c r="BL240" s="29">
        <f t="shared" si="622"/>
        <v>0</v>
      </c>
      <c r="BM240" s="29">
        <f t="shared" si="622"/>
        <v>0</v>
      </c>
      <c r="BN240" s="29">
        <f t="shared" si="622"/>
        <v>0</v>
      </c>
      <c r="BO240" s="29">
        <f t="shared" si="622"/>
        <v>0</v>
      </c>
      <c r="BP240" s="29">
        <f t="shared" si="622"/>
        <v>0</v>
      </c>
      <c r="BQ240" s="29">
        <f t="shared" si="622"/>
        <v>0</v>
      </c>
      <c r="BR240" s="29">
        <f t="shared" si="622"/>
        <v>0</v>
      </c>
      <c r="BS240" s="29">
        <f t="shared" si="622"/>
        <v>0</v>
      </c>
      <c r="BT240" s="29">
        <f t="shared" si="622"/>
        <v>0</v>
      </c>
      <c r="BU240" s="29">
        <f t="shared" si="622"/>
        <v>0</v>
      </c>
      <c r="BV240" s="29">
        <f t="shared" ref="BV240:DE240" si="623">IF(ROW()=(COLUMN()+224),"-",+ (COUNTIF(G5_1,$H16)*COUNTIF(G5_1,BV$7))+(COUNTIF(G5_2,$H16)*COUNTIF(G5_2,BV$7))+(COUNTIF(G5_3,$H16)*COUNTIF(G5_3,BV$7))+(COUNTIF(G5_4,$H16)*COUNTIF(G5_4,BV$7))+(COUNTIF(G5_5,$H16)*COUNTIF(G5_5,BV$7))+(COUNTIF(G5_6,$H16)*COUNTIF(G5_6,BV$7))+(COUNTIF(G5_7,$H16)*COUNTIF(G5_7,BV$7))+(COUNTIF(G5_8,$H16)*COUNTIF(G5_8,BV$7))+(COUNTIF(G5_9,$H16)*COUNTIF(G5_9,BV$7))+(COUNTIF(G5_10,$H16)*COUNTIF(G5_10,$H16))+(COUNTIF(G6_1,$H16)*COUNTIF(G6_1,BV$7))+(COUNTIF(G6_2,$H16)*COUNTIF(G6_2,BV$7))+(COUNTIF(G6_3,$H16)*COUNTIF(G6_3,BV$7))+(COUNTIF(G6_4,$H16)*COUNTIF(G6_4,BV$7))+(COUNTIF(G6_5,$H16)*COUNTIF(G6_5,BV$7))+(COUNTIF(G6_6,$H16)*COUNTIF(G6_6,BV$7))+(COUNTIF(G6_7,$H16)*COUNTIF(G6_7,BV$7))+(COUNTIF(G6_8,$H16)*COUNTIF(G6_8,BV$7))+(COUNTIF(G6_9,$H16)*COUNTIF(G6_9,BV$7))+(COUNTIF(G6_10,$H16)*COUNTIF(G6_10,BV$7))+BV356)</f>
        <v>0</v>
      </c>
      <c r="BW240" s="29">
        <f t="shared" si="623"/>
        <v>0</v>
      </c>
      <c r="BX240" s="29">
        <f t="shared" si="623"/>
        <v>0</v>
      </c>
      <c r="BY240" s="29">
        <f t="shared" si="623"/>
        <v>0</v>
      </c>
      <c r="BZ240" s="29">
        <f t="shared" si="623"/>
        <v>0</v>
      </c>
      <c r="CA240" s="29">
        <f t="shared" si="623"/>
        <v>0</v>
      </c>
      <c r="CB240" s="29">
        <f t="shared" si="623"/>
        <v>0</v>
      </c>
      <c r="CC240" s="29">
        <f t="shared" si="623"/>
        <v>0</v>
      </c>
      <c r="CD240" s="29">
        <f t="shared" si="623"/>
        <v>0</v>
      </c>
      <c r="CE240" s="29">
        <f t="shared" si="623"/>
        <v>0</v>
      </c>
      <c r="CF240" s="29">
        <f t="shared" si="623"/>
        <v>0</v>
      </c>
      <c r="CG240" s="29">
        <f t="shared" si="623"/>
        <v>0</v>
      </c>
      <c r="CH240" s="29">
        <f t="shared" si="623"/>
        <v>0</v>
      </c>
      <c r="CI240" s="29">
        <f t="shared" si="623"/>
        <v>0</v>
      </c>
      <c r="CJ240" s="29">
        <f t="shared" si="623"/>
        <v>0</v>
      </c>
      <c r="CK240" s="29">
        <f t="shared" si="623"/>
        <v>0</v>
      </c>
      <c r="CL240" s="29">
        <f t="shared" si="623"/>
        <v>0</v>
      </c>
      <c r="CM240" s="29">
        <f t="shared" si="623"/>
        <v>0</v>
      </c>
      <c r="CN240" s="29">
        <f t="shared" si="623"/>
        <v>0</v>
      </c>
      <c r="CO240" s="29">
        <f t="shared" si="623"/>
        <v>0</v>
      </c>
      <c r="CP240" s="29">
        <f t="shared" si="623"/>
        <v>0</v>
      </c>
      <c r="CQ240" s="29">
        <f t="shared" si="623"/>
        <v>0</v>
      </c>
      <c r="CR240" s="29">
        <f t="shared" si="623"/>
        <v>0</v>
      </c>
      <c r="CS240" s="29">
        <f t="shared" si="623"/>
        <v>0</v>
      </c>
      <c r="CT240" s="29">
        <f t="shared" si="623"/>
        <v>0</v>
      </c>
      <c r="CU240" s="29">
        <f t="shared" si="623"/>
        <v>0</v>
      </c>
      <c r="CV240" s="29">
        <f t="shared" si="623"/>
        <v>0</v>
      </c>
      <c r="CW240" s="29">
        <f t="shared" si="623"/>
        <v>0</v>
      </c>
      <c r="CX240" s="29">
        <f t="shared" si="623"/>
        <v>0</v>
      </c>
      <c r="CY240" s="29">
        <f t="shared" si="623"/>
        <v>0</v>
      </c>
      <c r="CZ240" s="29">
        <f t="shared" si="623"/>
        <v>0</v>
      </c>
      <c r="DA240" s="29">
        <f t="shared" si="623"/>
        <v>0</v>
      </c>
      <c r="DB240" s="29">
        <f t="shared" si="623"/>
        <v>0</v>
      </c>
      <c r="DC240" s="29">
        <f t="shared" si="623"/>
        <v>0</v>
      </c>
      <c r="DD240" s="29">
        <f t="shared" si="623"/>
        <v>0</v>
      </c>
      <c r="DE240" s="29">
        <f t="shared" si="623"/>
        <v>0</v>
      </c>
    </row>
    <row r="241" spans="8:109">
      <c r="H241" s="75">
        <f>Registration!B18</f>
        <v>8</v>
      </c>
      <c r="I241" s="1" t="str">
        <f>Registration!C18</f>
        <v>Mike Bennett</v>
      </c>
      <c r="J241" s="29">
        <f t="shared" ref="J241:AO241" si="624">IF(ROW()=(COLUMN()+224),"-",+ (COUNTIF(G5_1,$H17)*COUNTIF(G5_1,J$7))+(COUNTIF(G5_2,$H17)*COUNTIF(G5_2,J$7))+(COUNTIF(G5_3,$H17)*COUNTIF(G5_3,J$7))+(COUNTIF(G5_4,$H17)*COUNTIF(G5_4,J$7))+(COUNTIF(G5_5,$H17)*COUNTIF(G5_5,J$7))+(COUNTIF(G5_6,$H17)*COUNTIF(G5_6,J$7))+(COUNTIF(G5_7,$H17)*COUNTIF(G5_7,J$7))+(COUNTIF(G5_8,$H17)*COUNTIF(G5_8,J$7))+(COUNTIF(G5_9,$H17)*COUNTIF(G5_9,J$7))+(COUNTIF(G5_10,$H17)*COUNTIF(G5_10,$H17))+(COUNTIF(G6_1,$H17)*COUNTIF(G6_1,J$7))+(COUNTIF(G6_2,$H17)*COUNTIF(G6_2,J$7))+(COUNTIF(G6_3,$H17)*COUNTIF(G6_3,J$7))+(COUNTIF(G6_4,$H17)*COUNTIF(G6_4,J$7))+(COUNTIF(G6_5,$H17)*COUNTIF(G6_5,J$7))+(COUNTIF(G6_6,$H17)*COUNTIF(G6_6,J$7))+(COUNTIF(G6_7,$H17)*COUNTIF(G6_7,J$7))+(COUNTIF(G6_8,$H17)*COUNTIF(G6_8,J$7))+(COUNTIF(G6_9,$H17)*COUNTIF(G6_9,J$7))+(COUNTIF(G6_10,$H17)*COUNTIF(G6_10,J$7))+J357)</f>
        <v>0</v>
      </c>
      <c r="K241" s="29">
        <f t="shared" si="624"/>
        <v>0</v>
      </c>
      <c r="L241" s="29">
        <f t="shared" si="624"/>
        <v>0</v>
      </c>
      <c r="M241" s="29">
        <f t="shared" si="624"/>
        <v>0</v>
      </c>
      <c r="N241" s="29">
        <f t="shared" si="624"/>
        <v>0</v>
      </c>
      <c r="O241" s="29">
        <f t="shared" si="624"/>
        <v>0</v>
      </c>
      <c r="P241" s="29">
        <f t="shared" si="624"/>
        <v>0</v>
      </c>
      <c r="Q241" s="29" t="str">
        <f t="shared" si="624"/>
        <v>-</v>
      </c>
      <c r="R241" s="29">
        <f t="shared" si="624"/>
        <v>0</v>
      </c>
      <c r="S241" s="29">
        <f t="shared" si="624"/>
        <v>0</v>
      </c>
      <c r="T241" s="29">
        <f t="shared" si="624"/>
        <v>0</v>
      </c>
      <c r="U241" s="29">
        <f t="shared" si="624"/>
        <v>0</v>
      </c>
      <c r="V241" s="29">
        <f t="shared" si="624"/>
        <v>0</v>
      </c>
      <c r="W241" s="29">
        <f t="shared" si="624"/>
        <v>0</v>
      </c>
      <c r="X241" s="29">
        <f t="shared" si="624"/>
        <v>0</v>
      </c>
      <c r="Y241" s="29">
        <f t="shared" si="624"/>
        <v>0</v>
      </c>
      <c r="Z241" s="29">
        <f t="shared" si="624"/>
        <v>0</v>
      </c>
      <c r="AA241" s="29">
        <f t="shared" si="624"/>
        <v>0</v>
      </c>
      <c r="AB241" s="29">
        <f t="shared" si="624"/>
        <v>0</v>
      </c>
      <c r="AC241" s="29">
        <f t="shared" si="624"/>
        <v>0</v>
      </c>
      <c r="AD241" s="29">
        <f t="shared" si="624"/>
        <v>0</v>
      </c>
      <c r="AE241" s="29">
        <f t="shared" si="624"/>
        <v>0</v>
      </c>
      <c r="AF241" s="29">
        <f t="shared" si="624"/>
        <v>0</v>
      </c>
      <c r="AG241" s="29">
        <f t="shared" si="624"/>
        <v>0</v>
      </c>
      <c r="AH241" s="29">
        <f t="shared" si="624"/>
        <v>0</v>
      </c>
      <c r="AI241" s="29">
        <f t="shared" si="624"/>
        <v>0</v>
      </c>
      <c r="AJ241" s="29">
        <f t="shared" si="624"/>
        <v>0</v>
      </c>
      <c r="AK241" s="29">
        <f t="shared" si="624"/>
        <v>0</v>
      </c>
      <c r="AL241" s="29">
        <f t="shared" si="624"/>
        <v>0</v>
      </c>
      <c r="AM241" s="29">
        <f t="shared" si="624"/>
        <v>0</v>
      </c>
      <c r="AN241" s="29">
        <f t="shared" si="624"/>
        <v>0</v>
      </c>
      <c r="AO241" s="29">
        <f t="shared" si="624"/>
        <v>0</v>
      </c>
      <c r="AP241" s="29">
        <f t="shared" ref="AP241:BU241" si="625">IF(ROW()=(COLUMN()+224),"-",+ (COUNTIF(G5_1,$H17)*COUNTIF(G5_1,AP$7))+(COUNTIF(G5_2,$H17)*COUNTIF(G5_2,AP$7))+(COUNTIF(G5_3,$H17)*COUNTIF(G5_3,AP$7))+(COUNTIF(G5_4,$H17)*COUNTIF(G5_4,AP$7))+(COUNTIF(G5_5,$H17)*COUNTIF(G5_5,AP$7))+(COUNTIF(G5_6,$H17)*COUNTIF(G5_6,AP$7))+(COUNTIF(G5_7,$H17)*COUNTIF(G5_7,AP$7))+(COUNTIF(G5_8,$H17)*COUNTIF(G5_8,AP$7))+(COUNTIF(G5_9,$H17)*COUNTIF(G5_9,AP$7))+(COUNTIF(G5_10,$H17)*COUNTIF(G5_10,$H17))+(COUNTIF(G6_1,$H17)*COUNTIF(G6_1,AP$7))+(COUNTIF(G6_2,$H17)*COUNTIF(G6_2,AP$7))+(COUNTIF(G6_3,$H17)*COUNTIF(G6_3,AP$7))+(COUNTIF(G6_4,$H17)*COUNTIF(G6_4,AP$7))+(COUNTIF(G6_5,$H17)*COUNTIF(G6_5,AP$7))+(COUNTIF(G6_6,$H17)*COUNTIF(G6_6,AP$7))+(COUNTIF(G6_7,$H17)*COUNTIF(G6_7,AP$7))+(COUNTIF(G6_8,$H17)*COUNTIF(G6_8,AP$7))+(COUNTIF(G6_9,$H17)*COUNTIF(G6_9,AP$7))+(COUNTIF(G6_10,$H17)*COUNTIF(G6_10,AP$7))+AP357)</f>
        <v>0</v>
      </c>
      <c r="AQ241" s="29">
        <f t="shared" si="625"/>
        <v>0</v>
      </c>
      <c r="AR241" s="29">
        <f t="shared" si="625"/>
        <v>0</v>
      </c>
      <c r="AS241" s="29">
        <f t="shared" si="625"/>
        <v>0</v>
      </c>
      <c r="AT241" s="29">
        <f t="shared" si="625"/>
        <v>0</v>
      </c>
      <c r="AU241" s="29">
        <f t="shared" si="625"/>
        <v>0</v>
      </c>
      <c r="AV241" s="29">
        <f t="shared" si="625"/>
        <v>1</v>
      </c>
      <c r="AW241" s="29">
        <f t="shared" si="625"/>
        <v>0</v>
      </c>
      <c r="AX241" s="29">
        <f t="shared" si="625"/>
        <v>0</v>
      </c>
      <c r="AY241" s="29">
        <f t="shared" si="625"/>
        <v>0</v>
      </c>
      <c r="AZ241" s="29">
        <f t="shared" si="625"/>
        <v>0</v>
      </c>
      <c r="BA241" s="29">
        <f t="shared" si="625"/>
        <v>0</v>
      </c>
      <c r="BB241" s="29">
        <f t="shared" si="625"/>
        <v>0</v>
      </c>
      <c r="BC241" s="29">
        <f t="shared" si="625"/>
        <v>1</v>
      </c>
      <c r="BD241" s="29">
        <f t="shared" si="625"/>
        <v>0</v>
      </c>
      <c r="BE241" s="29">
        <f t="shared" si="625"/>
        <v>0</v>
      </c>
      <c r="BF241" s="29">
        <f t="shared" si="625"/>
        <v>1</v>
      </c>
      <c r="BG241" s="29">
        <f t="shared" si="625"/>
        <v>0</v>
      </c>
      <c r="BH241" s="29">
        <f t="shared" si="625"/>
        <v>0</v>
      </c>
      <c r="BI241" s="29">
        <f t="shared" si="625"/>
        <v>0</v>
      </c>
      <c r="BJ241" s="29">
        <f t="shared" si="625"/>
        <v>2</v>
      </c>
      <c r="BK241" s="29">
        <f t="shared" si="625"/>
        <v>2</v>
      </c>
      <c r="BL241" s="29">
        <f t="shared" si="625"/>
        <v>0</v>
      </c>
      <c r="BM241" s="29">
        <f t="shared" si="625"/>
        <v>0</v>
      </c>
      <c r="BN241" s="29">
        <f t="shared" si="625"/>
        <v>0</v>
      </c>
      <c r="BO241" s="29">
        <f t="shared" si="625"/>
        <v>0</v>
      </c>
      <c r="BP241" s="29">
        <f t="shared" si="625"/>
        <v>0</v>
      </c>
      <c r="BQ241" s="29">
        <f t="shared" si="625"/>
        <v>0</v>
      </c>
      <c r="BR241" s="29">
        <f t="shared" si="625"/>
        <v>0</v>
      </c>
      <c r="BS241" s="29">
        <f t="shared" si="625"/>
        <v>0</v>
      </c>
      <c r="BT241" s="29">
        <f t="shared" si="625"/>
        <v>0</v>
      </c>
      <c r="BU241" s="29">
        <f t="shared" si="625"/>
        <v>0</v>
      </c>
      <c r="BV241" s="29">
        <f t="shared" ref="BV241:DE241" si="626">IF(ROW()=(COLUMN()+224),"-",+ (COUNTIF(G5_1,$H17)*COUNTIF(G5_1,BV$7))+(COUNTIF(G5_2,$H17)*COUNTIF(G5_2,BV$7))+(COUNTIF(G5_3,$H17)*COUNTIF(G5_3,BV$7))+(COUNTIF(G5_4,$H17)*COUNTIF(G5_4,BV$7))+(COUNTIF(G5_5,$H17)*COUNTIF(G5_5,BV$7))+(COUNTIF(G5_6,$H17)*COUNTIF(G5_6,BV$7))+(COUNTIF(G5_7,$H17)*COUNTIF(G5_7,BV$7))+(COUNTIF(G5_8,$H17)*COUNTIF(G5_8,BV$7))+(COUNTIF(G5_9,$H17)*COUNTIF(G5_9,BV$7))+(COUNTIF(G5_10,$H17)*COUNTIF(G5_10,$H17))+(COUNTIF(G6_1,$H17)*COUNTIF(G6_1,BV$7))+(COUNTIF(G6_2,$H17)*COUNTIF(G6_2,BV$7))+(COUNTIF(G6_3,$H17)*COUNTIF(G6_3,BV$7))+(COUNTIF(G6_4,$H17)*COUNTIF(G6_4,BV$7))+(COUNTIF(G6_5,$H17)*COUNTIF(G6_5,BV$7))+(COUNTIF(G6_6,$H17)*COUNTIF(G6_6,BV$7))+(COUNTIF(G6_7,$H17)*COUNTIF(G6_7,BV$7))+(COUNTIF(G6_8,$H17)*COUNTIF(G6_8,BV$7))+(COUNTIF(G6_9,$H17)*COUNTIF(G6_9,BV$7))+(COUNTIF(G6_10,$H17)*COUNTIF(G6_10,BV$7))+BV357)</f>
        <v>0</v>
      </c>
      <c r="BW241" s="29">
        <f t="shared" si="626"/>
        <v>0</v>
      </c>
      <c r="BX241" s="29">
        <f t="shared" si="626"/>
        <v>0</v>
      </c>
      <c r="BY241" s="29">
        <f t="shared" si="626"/>
        <v>0</v>
      </c>
      <c r="BZ241" s="29">
        <f t="shared" si="626"/>
        <v>0</v>
      </c>
      <c r="CA241" s="29">
        <f t="shared" si="626"/>
        <v>0</v>
      </c>
      <c r="CB241" s="29">
        <f t="shared" si="626"/>
        <v>0</v>
      </c>
      <c r="CC241" s="29">
        <f t="shared" si="626"/>
        <v>0</v>
      </c>
      <c r="CD241" s="29">
        <f t="shared" si="626"/>
        <v>0</v>
      </c>
      <c r="CE241" s="29">
        <f t="shared" si="626"/>
        <v>0</v>
      </c>
      <c r="CF241" s="29">
        <f t="shared" si="626"/>
        <v>0</v>
      </c>
      <c r="CG241" s="29">
        <f t="shared" si="626"/>
        <v>0</v>
      </c>
      <c r="CH241" s="29">
        <f t="shared" si="626"/>
        <v>0</v>
      </c>
      <c r="CI241" s="29">
        <f t="shared" si="626"/>
        <v>0</v>
      </c>
      <c r="CJ241" s="29">
        <f t="shared" si="626"/>
        <v>0</v>
      </c>
      <c r="CK241" s="29">
        <f t="shared" si="626"/>
        <v>0</v>
      </c>
      <c r="CL241" s="29">
        <f t="shared" si="626"/>
        <v>0</v>
      </c>
      <c r="CM241" s="29">
        <f t="shared" si="626"/>
        <v>0</v>
      </c>
      <c r="CN241" s="29">
        <f t="shared" si="626"/>
        <v>0</v>
      </c>
      <c r="CO241" s="29">
        <f t="shared" si="626"/>
        <v>0</v>
      </c>
      <c r="CP241" s="29">
        <f t="shared" si="626"/>
        <v>0</v>
      </c>
      <c r="CQ241" s="29">
        <f t="shared" si="626"/>
        <v>0</v>
      </c>
      <c r="CR241" s="29">
        <f t="shared" si="626"/>
        <v>0</v>
      </c>
      <c r="CS241" s="29">
        <f t="shared" si="626"/>
        <v>0</v>
      </c>
      <c r="CT241" s="29">
        <f t="shared" si="626"/>
        <v>0</v>
      </c>
      <c r="CU241" s="29">
        <f t="shared" si="626"/>
        <v>0</v>
      </c>
      <c r="CV241" s="29">
        <f t="shared" si="626"/>
        <v>0</v>
      </c>
      <c r="CW241" s="29">
        <f t="shared" si="626"/>
        <v>0</v>
      </c>
      <c r="CX241" s="29">
        <f t="shared" si="626"/>
        <v>0</v>
      </c>
      <c r="CY241" s="29">
        <f t="shared" si="626"/>
        <v>0</v>
      </c>
      <c r="CZ241" s="29">
        <f t="shared" si="626"/>
        <v>0</v>
      </c>
      <c r="DA241" s="29">
        <f t="shared" si="626"/>
        <v>0</v>
      </c>
      <c r="DB241" s="29">
        <f t="shared" si="626"/>
        <v>0</v>
      </c>
      <c r="DC241" s="29">
        <f t="shared" si="626"/>
        <v>0</v>
      </c>
      <c r="DD241" s="29">
        <f t="shared" si="626"/>
        <v>0</v>
      </c>
      <c r="DE241" s="29">
        <f t="shared" si="626"/>
        <v>0</v>
      </c>
    </row>
    <row r="242" spans="8:109">
      <c r="H242" s="75">
        <f>Registration!B19</f>
        <v>9</v>
      </c>
      <c r="I242" s="1" t="str">
        <f>Registration!C19</f>
        <v>Mark Geary</v>
      </c>
      <c r="J242" s="29">
        <f t="shared" ref="J242:AO242" si="627">IF(ROW()=(COLUMN()+224),"-",+ (COUNTIF(G5_1,$H18)*COUNTIF(G5_1,J$7))+(COUNTIF(G5_2,$H18)*COUNTIF(G5_2,J$7))+(COUNTIF(G5_3,$H18)*COUNTIF(G5_3,J$7))+(COUNTIF(G5_4,$H18)*COUNTIF(G5_4,J$7))+(COUNTIF(G5_5,$H18)*COUNTIF(G5_5,J$7))+(COUNTIF(G5_6,$H18)*COUNTIF(G5_6,J$7))+(COUNTIF(G5_7,$H18)*COUNTIF(G5_7,J$7))+(COUNTIF(G5_8,$H18)*COUNTIF(G5_8,J$7))+(COUNTIF(G5_9,$H18)*COUNTIF(G5_9,J$7))+(COUNTIF(G5_10,$H18)*COUNTIF(G5_10,$H18))+(COUNTIF(G6_1,$H18)*COUNTIF(G6_1,J$7))+(COUNTIF(G6_2,$H18)*COUNTIF(G6_2,J$7))+(COUNTIF(G6_3,$H18)*COUNTIF(G6_3,J$7))+(COUNTIF(G6_4,$H18)*COUNTIF(G6_4,J$7))+(COUNTIF(G6_5,$H18)*COUNTIF(G6_5,J$7))+(COUNTIF(G6_6,$H18)*COUNTIF(G6_6,J$7))+(COUNTIF(G6_7,$H18)*COUNTIF(G6_7,J$7))+(COUNTIF(G6_8,$H18)*COUNTIF(G6_8,J$7))+(COUNTIF(G6_9,$H18)*COUNTIF(G6_9,J$7))+(COUNTIF(G6_10,$H18)*COUNTIF(G6_10,J$7))+J358)</f>
        <v>0</v>
      </c>
      <c r="K242" s="29">
        <f t="shared" si="627"/>
        <v>0</v>
      </c>
      <c r="L242" s="29">
        <f t="shared" si="627"/>
        <v>0</v>
      </c>
      <c r="M242" s="29">
        <f t="shared" si="627"/>
        <v>0</v>
      </c>
      <c r="N242" s="29">
        <f t="shared" si="627"/>
        <v>0</v>
      </c>
      <c r="O242" s="29">
        <f t="shared" si="627"/>
        <v>0</v>
      </c>
      <c r="P242" s="29">
        <f t="shared" si="627"/>
        <v>0</v>
      </c>
      <c r="Q242" s="29">
        <f t="shared" si="627"/>
        <v>0</v>
      </c>
      <c r="R242" s="29" t="str">
        <f t="shared" si="627"/>
        <v>-</v>
      </c>
      <c r="S242" s="29">
        <f t="shared" si="627"/>
        <v>1</v>
      </c>
      <c r="T242" s="29">
        <f t="shared" si="627"/>
        <v>0</v>
      </c>
      <c r="U242" s="29">
        <f t="shared" si="627"/>
        <v>0</v>
      </c>
      <c r="V242" s="29">
        <f t="shared" si="627"/>
        <v>0</v>
      </c>
      <c r="W242" s="29">
        <f t="shared" si="627"/>
        <v>0</v>
      </c>
      <c r="X242" s="29">
        <f t="shared" si="627"/>
        <v>0</v>
      </c>
      <c r="Y242" s="29">
        <f t="shared" si="627"/>
        <v>0</v>
      </c>
      <c r="Z242" s="29">
        <f t="shared" si="627"/>
        <v>0</v>
      </c>
      <c r="AA242" s="29">
        <f t="shared" si="627"/>
        <v>0</v>
      </c>
      <c r="AB242" s="29">
        <f t="shared" si="627"/>
        <v>0</v>
      </c>
      <c r="AC242" s="29">
        <f t="shared" si="627"/>
        <v>0</v>
      </c>
      <c r="AD242" s="29">
        <f t="shared" si="627"/>
        <v>0</v>
      </c>
      <c r="AE242" s="29">
        <f t="shared" si="627"/>
        <v>0</v>
      </c>
      <c r="AF242" s="29">
        <f t="shared" si="627"/>
        <v>1</v>
      </c>
      <c r="AG242" s="29">
        <f t="shared" si="627"/>
        <v>0</v>
      </c>
      <c r="AH242" s="29">
        <f t="shared" si="627"/>
        <v>1</v>
      </c>
      <c r="AI242" s="29">
        <f t="shared" si="627"/>
        <v>0</v>
      </c>
      <c r="AJ242" s="29">
        <f t="shared" si="627"/>
        <v>0</v>
      </c>
      <c r="AK242" s="29">
        <f t="shared" si="627"/>
        <v>0</v>
      </c>
      <c r="AL242" s="29">
        <f t="shared" si="627"/>
        <v>2</v>
      </c>
      <c r="AM242" s="29">
        <f t="shared" si="627"/>
        <v>0</v>
      </c>
      <c r="AN242" s="29">
        <f t="shared" si="627"/>
        <v>0</v>
      </c>
      <c r="AO242" s="29">
        <f t="shared" si="627"/>
        <v>0</v>
      </c>
      <c r="AP242" s="29">
        <f t="shared" ref="AP242:BU242" si="628">IF(ROW()=(COLUMN()+224),"-",+ (COUNTIF(G5_1,$H18)*COUNTIF(G5_1,AP$7))+(COUNTIF(G5_2,$H18)*COUNTIF(G5_2,AP$7))+(COUNTIF(G5_3,$H18)*COUNTIF(G5_3,AP$7))+(COUNTIF(G5_4,$H18)*COUNTIF(G5_4,AP$7))+(COUNTIF(G5_5,$H18)*COUNTIF(G5_5,AP$7))+(COUNTIF(G5_6,$H18)*COUNTIF(G5_6,AP$7))+(COUNTIF(G5_7,$H18)*COUNTIF(G5_7,AP$7))+(COUNTIF(G5_8,$H18)*COUNTIF(G5_8,AP$7))+(COUNTIF(G5_9,$H18)*COUNTIF(G5_9,AP$7))+(COUNTIF(G5_10,$H18)*COUNTIF(G5_10,$H18))+(COUNTIF(G6_1,$H18)*COUNTIF(G6_1,AP$7))+(COUNTIF(G6_2,$H18)*COUNTIF(G6_2,AP$7))+(COUNTIF(G6_3,$H18)*COUNTIF(G6_3,AP$7))+(COUNTIF(G6_4,$H18)*COUNTIF(G6_4,AP$7))+(COUNTIF(G6_5,$H18)*COUNTIF(G6_5,AP$7))+(COUNTIF(G6_6,$H18)*COUNTIF(G6_6,AP$7))+(COUNTIF(G6_7,$H18)*COUNTIF(G6_7,AP$7))+(COUNTIF(G6_8,$H18)*COUNTIF(G6_8,AP$7))+(COUNTIF(G6_9,$H18)*COUNTIF(G6_9,AP$7))+(COUNTIF(G6_10,$H18)*COUNTIF(G6_10,AP$7))+AP358)</f>
        <v>0</v>
      </c>
      <c r="AQ242" s="29">
        <f t="shared" si="628"/>
        <v>0</v>
      </c>
      <c r="AR242" s="29">
        <f t="shared" si="628"/>
        <v>0</v>
      </c>
      <c r="AS242" s="29">
        <f t="shared" si="628"/>
        <v>0</v>
      </c>
      <c r="AT242" s="29">
        <f t="shared" si="628"/>
        <v>0</v>
      </c>
      <c r="AU242" s="29">
        <f t="shared" si="628"/>
        <v>0</v>
      </c>
      <c r="AV242" s="29">
        <f t="shared" si="628"/>
        <v>0</v>
      </c>
      <c r="AW242" s="29">
        <f t="shared" si="628"/>
        <v>0</v>
      </c>
      <c r="AX242" s="29">
        <f t="shared" si="628"/>
        <v>0</v>
      </c>
      <c r="AY242" s="29">
        <f t="shared" si="628"/>
        <v>0</v>
      </c>
      <c r="AZ242" s="29">
        <f t="shared" si="628"/>
        <v>0</v>
      </c>
      <c r="BA242" s="29">
        <f t="shared" si="628"/>
        <v>0</v>
      </c>
      <c r="BB242" s="29">
        <f t="shared" si="628"/>
        <v>0</v>
      </c>
      <c r="BC242" s="29">
        <f t="shared" si="628"/>
        <v>1</v>
      </c>
      <c r="BD242" s="29">
        <f t="shared" si="628"/>
        <v>0</v>
      </c>
      <c r="BE242" s="29">
        <f t="shared" si="628"/>
        <v>0</v>
      </c>
      <c r="BF242" s="29">
        <f t="shared" si="628"/>
        <v>0</v>
      </c>
      <c r="BG242" s="29">
        <f t="shared" si="628"/>
        <v>0</v>
      </c>
      <c r="BH242" s="29">
        <f t="shared" si="628"/>
        <v>0</v>
      </c>
      <c r="BI242" s="29">
        <f t="shared" si="628"/>
        <v>0</v>
      </c>
      <c r="BJ242" s="29">
        <f t="shared" si="628"/>
        <v>0</v>
      </c>
      <c r="BK242" s="29">
        <f t="shared" si="628"/>
        <v>0</v>
      </c>
      <c r="BL242" s="29">
        <f t="shared" si="628"/>
        <v>0</v>
      </c>
      <c r="BM242" s="29">
        <f t="shared" si="628"/>
        <v>0</v>
      </c>
      <c r="BN242" s="29">
        <f t="shared" si="628"/>
        <v>0</v>
      </c>
      <c r="BO242" s="29">
        <f t="shared" si="628"/>
        <v>0</v>
      </c>
      <c r="BP242" s="29">
        <f t="shared" si="628"/>
        <v>0</v>
      </c>
      <c r="BQ242" s="29">
        <f t="shared" si="628"/>
        <v>0</v>
      </c>
      <c r="BR242" s="29">
        <f t="shared" si="628"/>
        <v>0</v>
      </c>
      <c r="BS242" s="29">
        <f t="shared" si="628"/>
        <v>0</v>
      </c>
      <c r="BT242" s="29">
        <f t="shared" si="628"/>
        <v>0</v>
      </c>
      <c r="BU242" s="29">
        <f t="shared" si="628"/>
        <v>0</v>
      </c>
      <c r="BV242" s="29">
        <f t="shared" ref="BV242:DE242" si="629">IF(ROW()=(COLUMN()+224),"-",+ (COUNTIF(G5_1,$H18)*COUNTIF(G5_1,BV$7))+(COUNTIF(G5_2,$H18)*COUNTIF(G5_2,BV$7))+(COUNTIF(G5_3,$H18)*COUNTIF(G5_3,BV$7))+(COUNTIF(G5_4,$H18)*COUNTIF(G5_4,BV$7))+(COUNTIF(G5_5,$H18)*COUNTIF(G5_5,BV$7))+(COUNTIF(G5_6,$H18)*COUNTIF(G5_6,BV$7))+(COUNTIF(G5_7,$H18)*COUNTIF(G5_7,BV$7))+(COUNTIF(G5_8,$H18)*COUNTIF(G5_8,BV$7))+(COUNTIF(G5_9,$H18)*COUNTIF(G5_9,BV$7))+(COUNTIF(G5_10,$H18)*COUNTIF(G5_10,$H18))+(COUNTIF(G6_1,$H18)*COUNTIF(G6_1,BV$7))+(COUNTIF(G6_2,$H18)*COUNTIF(G6_2,BV$7))+(COUNTIF(G6_3,$H18)*COUNTIF(G6_3,BV$7))+(COUNTIF(G6_4,$H18)*COUNTIF(G6_4,BV$7))+(COUNTIF(G6_5,$H18)*COUNTIF(G6_5,BV$7))+(COUNTIF(G6_6,$H18)*COUNTIF(G6_6,BV$7))+(COUNTIF(G6_7,$H18)*COUNTIF(G6_7,BV$7))+(COUNTIF(G6_8,$H18)*COUNTIF(G6_8,BV$7))+(COUNTIF(G6_9,$H18)*COUNTIF(G6_9,BV$7))+(COUNTIF(G6_10,$H18)*COUNTIF(G6_10,BV$7))+BV358)</f>
        <v>0</v>
      </c>
      <c r="BW242" s="29">
        <f t="shared" si="629"/>
        <v>0</v>
      </c>
      <c r="BX242" s="29">
        <f t="shared" si="629"/>
        <v>0</v>
      </c>
      <c r="BY242" s="29">
        <f t="shared" si="629"/>
        <v>0</v>
      </c>
      <c r="BZ242" s="29">
        <f t="shared" si="629"/>
        <v>0</v>
      </c>
      <c r="CA242" s="29">
        <f t="shared" si="629"/>
        <v>0</v>
      </c>
      <c r="CB242" s="29">
        <f t="shared" si="629"/>
        <v>0</v>
      </c>
      <c r="CC242" s="29">
        <f t="shared" si="629"/>
        <v>0</v>
      </c>
      <c r="CD242" s="29">
        <f t="shared" si="629"/>
        <v>0</v>
      </c>
      <c r="CE242" s="29">
        <f t="shared" si="629"/>
        <v>0</v>
      </c>
      <c r="CF242" s="29">
        <f t="shared" si="629"/>
        <v>0</v>
      </c>
      <c r="CG242" s="29">
        <f t="shared" si="629"/>
        <v>0</v>
      </c>
      <c r="CH242" s="29">
        <f t="shared" si="629"/>
        <v>0</v>
      </c>
      <c r="CI242" s="29">
        <f t="shared" si="629"/>
        <v>0</v>
      </c>
      <c r="CJ242" s="29">
        <f t="shared" si="629"/>
        <v>0</v>
      </c>
      <c r="CK242" s="29">
        <f t="shared" si="629"/>
        <v>0</v>
      </c>
      <c r="CL242" s="29">
        <f t="shared" si="629"/>
        <v>0</v>
      </c>
      <c r="CM242" s="29">
        <f t="shared" si="629"/>
        <v>0</v>
      </c>
      <c r="CN242" s="29">
        <f t="shared" si="629"/>
        <v>0</v>
      </c>
      <c r="CO242" s="29">
        <f t="shared" si="629"/>
        <v>0</v>
      </c>
      <c r="CP242" s="29">
        <f t="shared" si="629"/>
        <v>0</v>
      </c>
      <c r="CQ242" s="29">
        <f t="shared" si="629"/>
        <v>0</v>
      </c>
      <c r="CR242" s="29">
        <f t="shared" si="629"/>
        <v>0</v>
      </c>
      <c r="CS242" s="29">
        <f t="shared" si="629"/>
        <v>0</v>
      </c>
      <c r="CT242" s="29">
        <f t="shared" si="629"/>
        <v>0</v>
      </c>
      <c r="CU242" s="29">
        <f t="shared" si="629"/>
        <v>0</v>
      </c>
      <c r="CV242" s="29">
        <f t="shared" si="629"/>
        <v>0</v>
      </c>
      <c r="CW242" s="29">
        <f t="shared" si="629"/>
        <v>0</v>
      </c>
      <c r="CX242" s="29">
        <f t="shared" si="629"/>
        <v>0</v>
      </c>
      <c r="CY242" s="29">
        <f t="shared" si="629"/>
        <v>0</v>
      </c>
      <c r="CZ242" s="29">
        <f t="shared" si="629"/>
        <v>0</v>
      </c>
      <c r="DA242" s="29">
        <f t="shared" si="629"/>
        <v>0</v>
      </c>
      <c r="DB242" s="29">
        <f t="shared" si="629"/>
        <v>0</v>
      </c>
      <c r="DC242" s="29">
        <f t="shared" si="629"/>
        <v>0</v>
      </c>
      <c r="DD242" s="29">
        <f t="shared" si="629"/>
        <v>0</v>
      </c>
      <c r="DE242" s="29">
        <f t="shared" si="629"/>
        <v>0</v>
      </c>
    </row>
    <row r="243" spans="8:109">
      <c r="H243" s="75">
        <f>Registration!B20</f>
        <v>10</v>
      </c>
      <c r="I243" s="1" t="str">
        <f>Registration!C20</f>
        <v>John Jones</v>
      </c>
      <c r="J243" s="29">
        <f t="shared" ref="J243:AO243" si="630">IF(ROW()=(COLUMN()+224),"-",+ (COUNTIF(G5_1,$H19)*COUNTIF(G5_1,J$7))+(COUNTIF(G5_2,$H19)*COUNTIF(G5_2,J$7))+(COUNTIF(G5_3,$H19)*COUNTIF(G5_3,J$7))+(COUNTIF(G5_4,$H19)*COUNTIF(G5_4,J$7))+(COUNTIF(G5_5,$H19)*COUNTIF(G5_5,J$7))+(COUNTIF(G5_6,$H19)*COUNTIF(G5_6,J$7))+(COUNTIF(G5_7,$H19)*COUNTIF(G5_7,J$7))+(COUNTIF(G5_8,$H19)*COUNTIF(G5_8,J$7))+(COUNTIF(G5_9,$H19)*COUNTIF(G5_9,J$7))+(COUNTIF(G5_10,$H19)*COUNTIF(G5_10,$H19))+(COUNTIF(G6_1,$H19)*COUNTIF(G6_1,J$7))+(COUNTIF(G6_2,$H19)*COUNTIF(G6_2,J$7))+(COUNTIF(G6_3,$H19)*COUNTIF(G6_3,J$7))+(COUNTIF(G6_4,$H19)*COUNTIF(G6_4,J$7))+(COUNTIF(G6_5,$H19)*COUNTIF(G6_5,J$7))+(COUNTIF(G6_6,$H19)*COUNTIF(G6_6,J$7))+(COUNTIF(G6_7,$H19)*COUNTIF(G6_7,J$7))+(COUNTIF(G6_8,$H19)*COUNTIF(G6_8,J$7))+(COUNTIF(G6_9,$H19)*COUNTIF(G6_9,J$7))+(COUNTIF(G6_10,$H19)*COUNTIF(G6_10,J$7))+J359)</f>
        <v>1</v>
      </c>
      <c r="K243" s="29">
        <f t="shared" si="630"/>
        <v>0</v>
      </c>
      <c r="L243" s="29">
        <f t="shared" si="630"/>
        <v>0</v>
      </c>
      <c r="M243" s="29">
        <f t="shared" si="630"/>
        <v>0</v>
      </c>
      <c r="N243" s="29">
        <f t="shared" si="630"/>
        <v>0</v>
      </c>
      <c r="O243" s="29">
        <f t="shared" si="630"/>
        <v>0</v>
      </c>
      <c r="P243" s="29">
        <f t="shared" si="630"/>
        <v>0</v>
      </c>
      <c r="Q243" s="29">
        <f t="shared" si="630"/>
        <v>0</v>
      </c>
      <c r="R243" s="29">
        <f t="shared" si="630"/>
        <v>1</v>
      </c>
      <c r="S243" s="29" t="str">
        <f t="shared" si="630"/>
        <v>-</v>
      </c>
      <c r="T243" s="29">
        <f t="shared" si="630"/>
        <v>1</v>
      </c>
      <c r="U243" s="29">
        <f t="shared" si="630"/>
        <v>1</v>
      </c>
      <c r="V243" s="29">
        <f t="shared" si="630"/>
        <v>0</v>
      </c>
      <c r="W243" s="29">
        <f t="shared" si="630"/>
        <v>0</v>
      </c>
      <c r="X243" s="29">
        <f t="shared" si="630"/>
        <v>0</v>
      </c>
      <c r="Y243" s="29">
        <f t="shared" si="630"/>
        <v>0</v>
      </c>
      <c r="Z243" s="29">
        <f t="shared" si="630"/>
        <v>0</v>
      </c>
      <c r="AA243" s="29">
        <f t="shared" si="630"/>
        <v>0</v>
      </c>
      <c r="AB243" s="29">
        <f t="shared" si="630"/>
        <v>0</v>
      </c>
      <c r="AC243" s="29">
        <f t="shared" si="630"/>
        <v>0</v>
      </c>
      <c r="AD243" s="29">
        <f t="shared" si="630"/>
        <v>0</v>
      </c>
      <c r="AE243" s="29">
        <f t="shared" si="630"/>
        <v>0</v>
      </c>
      <c r="AF243" s="29">
        <f t="shared" si="630"/>
        <v>0</v>
      </c>
      <c r="AG243" s="29">
        <f t="shared" si="630"/>
        <v>0</v>
      </c>
      <c r="AH243" s="29">
        <f t="shared" si="630"/>
        <v>0</v>
      </c>
      <c r="AI243" s="29">
        <f t="shared" si="630"/>
        <v>0</v>
      </c>
      <c r="AJ243" s="29">
        <f t="shared" si="630"/>
        <v>0</v>
      </c>
      <c r="AK243" s="29">
        <f t="shared" si="630"/>
        <v>0</v>
      </c>
      <c r="AL243" s="29">
        <f t="shared" si="630"/>
        <v>1</v>
      </c>
      <c r="AM243" s="29">
        <f t="shared" si="630"/>
        <v>0</v>
      </c>
      <c r="AN243" s="29">
        <f t="shared" si="630"/>
        <v>0</v>
      </c>
      <c r="AO243" s="29">
        <f t="shared" si="630"/>
        <v>0</v>
      </c>
      <c r="AP243" s="29">
        <f t="shared" ref="AP243:BU243" si="631">IF(ROW()=(COLUMN()+224),"-",+ (COUNTIF(G5_1,$H19)*COUNTIF(G5_1,AP$7))+(COUNTIF(G5_2,$H19)*COUNTIF(G5_2,AP$7))+(COUNTIF(G5_3,$H19)*COUNTIF(G5_3,AP$7))+(COUNTIF(G5_4,$H19)*COUNTIF(G5_4,AP$7))+(COUNTIF(G5_5,$H19)*COUNTIF(G5_5,AP$7))+(COUNTIF(G5_6,$H19)*COUNTIF(G5_6,AP$7))+(COUNTIF(G5_7,$H19)*COUNTIF(G5_7,AP$7))+(COUNTIF(G5_8,$H19)*COUNTIF(G5_8,AP$7))+(COUNTIF(G5_9,$H19)*COUNTIF(G5_9,AP$7))+(COUNTIF(G5_10,$H19)*COUNTIF(G5_10,$H19))+(COUNTIF(G6_1,$H19)*COUNTIF(G6_1,AP$7))+(COUNTIF(G6_2,$H19)*COUNTIF(G6_2,AP$7))+(COUNTIF(G6_3,$H19)*COUNTIF(G6_3,AP$7))+(COUNTIF(G6_4,$H19)*COUNTIF(G6_4,AP$7))+(COUNTIF(G6_5,$H19)*COUNTIF(G6_5,AP$7))+(COUNTIF(G6_6,$H19)*COUNTIF(G6_6,AP$7))+(COUNTIF(G6_7,$H19)*COUNTIF(G6_7,AP$7))+(COUNTIF(G6_8,$H19)*COUNTIF(G6_8,AP$7))+(COUNTIF(G6_9,$H19)*COUNTIF(G6_9,AP$7))+(COUNTIF(G6_10,$H19)*COUNTIF(G6_10,AP$7))+AP359)</f>
        <v>0</v>
      </c>
      <c r="AQ243" s="29">
        <f t="shared" si="631"/>
        <v>0</v>
      </c>
      <c r="AR243" s="29">
        <f t="shared" si="631"/>
        <v>0</v>
      </c>
      <c r="AS243" s="29">
        <f t="shared" si="631"/>
        <v>0</v>
      </c>
      <c r="AT243" s="29">
        <f t="shared" si="631"/>
        <v>1</v>
      </c>
      <c r="AU243" s="29">
        <f t="shared" si="631"/>
        <v>0</v>
      </c>
      <c r="AV243" s="29">
        <f t="shared" si="631"/>
        <v>1</v>
      </c>
      <c r="AW243" s="29">
        <f t="shared" si="631"/>
        <v>0</v>
      </c>
      <c r="AX243" s="29">
        <f t="shared" si="631"/>
        <v>0</v>
      </c>
      <c r="AY243" s="29">
        <f t="shared" si="631"/>
        <v>0</v>
      </c>
      <c r="AZ243" s="29">
        <f t="shared" si="631"/>
        <v>0</v>
      </c>
      <c r="BA243" s="29">
        <f t="shared" si="631"/>
        <v>0</v>
      </c>
      <c r="BB243" s="29">
        <f t="shared" si="631"/>
        <v>0</v>
      </c>
      <c r="BC243" s="29">
        <f t="shared" si="631"/>
        <v>1</v>
      </c>
      <c r="BD243" s="29">
        <f t="shared" si="631"/>
        <v>0</v>
      </c>
      <c r="BE243" s="29">
        <f t="shared" si="631"/>
        <v>0</v>
      </c>
      <c r="BF243" s="29">
        <f t="shared" si="631"/>
        <v>1</v>
      </c>
      <c r="BG243" s="29">
        <f t="shared" si="631"/>
        <v>0</v>
      </c>
      <c r="BH243" s="29">
        <f t="shared" si="631"/>
        <v>0</v>
      </c>
      <c r="BI243" s="29">
        <f t="shared" si="631"/>
        <v>0</v>
      </c>
      <c r="BJ243" s="29">
        <f t="shared" si="631"/>
        <v>1</v>
      </c>
      <c r="BK243" s="29">
        <f t="shared" si="631"/>
        <v>0</v>
      </c>
      <c r="BL243" s="29">
        <f t="shared" si="631"/>
        <v>0</v>
      </c>
      <c r="BM243" s="29">
        <f t="shared" si="631"/>
        <v>0</v>
      </c>
      <c r="BN243" s="29">
        <f t="shared" si="631"/>
        <v>0</v>
      </c>
      <c r="BO243" s="29">
        <f t="shared" si="631"/>
        <v>0</v>
      </c>
      <c r="BP243" s="29">
        <f t="shared" si="631"/>
        <v>0</v>
      </c>
      <c r="BQ243" s="29">
        <f t="shared" si="631"/>
        <v>0</v>
      </c>
      <c r="BR243" s="29">
        <f t="shared" si="631"/>
        <v>0</v>
      </c>
      <c r="BS243" s="29">
        <f t="shared" si="631"/>
        <v>0</v>
      </c>
      <c r="BT243" s="29">
        <f t="shared" si="631"/>
        <v>0</v>
      </c>
      <c r="BU243" s="29">
        <f t="shared" si="631"/>
        <v>0</v>
      </c>
      <c r="BV243" s="29">
        <f t="shared" ref="BV243:DE243" si="632">IF(ROW()=(COLUMN()+224),"-",+ (COUNTIF(G5_1,$H19)*COUNTIF(G5_1,BV$7))+(COUNTIF(G5_2,$H19)*COUNTIF(G5_2,BV$7))+(COUNTIF(G5_3,$H19)*COUNTIF(G5_3,BV$7))+(COUNTIF(G5_4,$H19)*COUNTIF(G5_4,BV$7))+(COUNTIF(G5_5,$H19)*COUNTIF(G5_5,BV$7))+(COUNTIF(G5_6,$H19)*COUNTIF(G5_6,BV$7))+(COUNTIF(G5_7,$H19)*COUNTIF(G5_7,BV$7))+(COUNTIF(G5_8,$H19)*COUNTIF(G5_8,BV$7))+(COUNTIF(G5_9,$H19)*COUNTIF(G5_9,BV$7))+(COUNTIF(G5_10,$H19)*COUNTIF(G5_10,$H19))+(COUNTIF(G6_1,$H19)*COUNTIF(G6_1,BV$7))+(COUNTIF(G6_2,$H19)*COUNTIF(G6_2,BV$7))+(COUNTIF(G6_3,$H19)*COUNTIF(G6_3,BV$7))+(COUNTIF(G6_4,$H19)*COUNTIF(G6_4,BV$7))+(COUNTIF(G6_5,$H19)*COUNTIF(G6_5,BV$7))+(COUNTIF(G6_6,$H19)*COUNTIF(G6_6,BV$7))+(COUNTIF(G6_7,$H19)*COUNTIF(G6_7,BV$7))+(COUNTIF(G6_8,$H19)*COUNTIF(G6_8,BV$7))+(COUNTIF(G6_9,$H19)*COUNTIF(G6_9,BV$7))+(COUNTIF(G6_10,$H19)*COUNTIF(G6_10,BV$7))+BV359)</f>
        <v>0</v>
      </c>
      <c r="BW243" s="29">
        <f t="shared" si="632"/>
        <v>0</v>
      </c>
      <c r="BX243" s="29">
        <f t="shared" si="632"/>
        <v>0</v>
      </c>
      <c r="BY243" s="29">
        <f t="shared" si="632"/>
        <v>0</v>
      </c>
      <c r="BZ243" s="29">
        <f t="shared" si="632"/>
        <v>0</v>
      </c>
      <c r="CA243" s="29">
        <f t="shared" si="632"/>
        <v>0</v>
      </c>
      <c r="CB243" s="29">
        <f t="shared" si="632"/>
        <v>0</v>
      </c>
      <c r="CC243" s="29">
        <f t="shared" si="632"/>
        <v>0</v>
      </c>
      <c r="CD243" s="29">
        <f t="shared" si="632"/>
        <v>0</v>
      </c>
      <c r="CE243" s="29">
        <f t="shared" si="632"/>
        <v>0</v>
      </c>
      <c r="CF243" s="29">
        <f t="shared" si="632"/>
        <v>0</v>
      </c>
      <c r="CG243" s="29">
        <f t="shared" si="632"/>
        <v>0</v>
      </c>
      <c r="CH243" s="29">
        <f t="shared" si="632"/>
        <v>0</v>
      </c>
      <c r="CI243" s="29">
        <f t="shared" si="632"/>
        <v>0</v>
      </c>
      <c r="CJ243" s="29">
        <f t="shared" si="632"/>
        <v>0</v>
      </c>
      <c r="CK243" s="29">
        <f t="shared" si="632"/>
        <v>0</v>
      </c>
      <c r="CL243" s="29">
        <f t="shared" si="632"/>
        <v>0</v>
      </c>
      <c r="CM243" s="29">
        <f t="shared" si="632"/>
        <v>0</v>
      </c>
      <c r="CN243" s="29">
        <f t="shared" si="632"/>
        <v>0</v>
      </c>
      <c r="CO243" s="29">
        <f t="shared" si="632"/>
        <v>0</v>
      </c>
      <c r="CP243" s="29">
        <f t="shared" si="632"/>
        <v>0</v>
      </c>
      <c r="CQ243" s="29">
        <f t="shared" si="632"/>
        <v>0</v>
      </c>
      <c r="CR243" s="29">
        <f t="shared" si="632"/>
        <v>0</v>
      </c>
      <c r="CS243" s="29">
        <f t="shared" si="632"/>
        <v>0</v>
      </c>
      <c r="CT243" s="29">
        <f t="shared" si="632"/>
        <v>0</v>
      </c>
      <c r="CU243" s="29">
        <f t="shared" si="632"/>
        <v>0</v>
      </c>
      <c r="CV243" s="29">
        <f t="shared" si="632"/>
        <v>0</v>
      </c>
      <c r="CW243" s="29">
        <f t="shared" si="632"/>
        <v>0</v>
      </c>
      <c r="CX243" s="29">
        <f t="shared" si="632"/>
        <v>0</v>
      </c>
      <c r="CY243" s="29">
        <f t="shared" si="632"/>
        <v>0</v>
      </c>
      <c r="CZ243" s="29">
        <f t="shared" si="632"/>
        <v>0</v>
      </c>
      <c r="DA243" s="29">
        <f t="shared" si="632"/>
        <v>0</v>
      </c>
      <c r="DB243" s="29">
        <f t="shared" si="632"/>
        <v>0</v>
      </c>
      <c r="DC243" s="29">
        <f t="shared" si="632"/>
        <v>0</v>
      </c>
      <c r="DD243" s="29">
        <f t="shared" si="632"/>
        <v>0</v>
      </c>
      <c r="DE243" s="29">
        <f t="shared" si="632"/>
        <v>0</v>
      </c>
    </row>
    <row r="244" spans="8:109">
      <c r="H244" s="75">
        <f>Registration!B21</f>
        <v>11</v>
      </c>
      <c r="I244" s="1" t="str">
        <f>Registration!C21</f>
        <v>Rick W.</v>
      </c>
      <c r="J244" s="29">
        <f t="shared" ref="J244:AO244" si="633">IF(ROW()=(COLUMN()+224),"-",+ (COUNTIF(G5_1,$H20)*COUNTIF(G5_1,J$7))+(COUNTIF(G5_2,$H20)*COUNTIF(G5_2,J$7))+(COUNTIF(G5_3,$H20)*COUNTIF(G5_3,J$7))+(COUNTIF(G5_4,$H20)*COUNTIF(G5_4,J$7))+(COUNTIF(G5_5,$H20)*COUNTIF(G5_5,J$7))+(COUNTIF(G5_6,$H20)*COUNTIF(G5_6,J$7))+(COUNTIF(G5_7,$H20)*COUNTIF(G5_7,J$7))+(COUNTIF(G5_8,$H20)*COUNTIF(G5_8,J$7))+(COUNTIF(G5_9,$H20)*COUNTIF(G5_9,J$7))+(COUNTIF(G5_10,$H20)*COUNTIF(G5_10,$H20))+(COUNTIF(G6_1,$H20)*COUNTIF(G6_1,J$7))+(COUNTIF(G6_2,$H20)*COUNTIF(G6_2,J$7))+(COUNTIF(G6_3,$H20)*COUNTIF(G6_3,J$7))+(COUNTIF(G6_4,$H20)*COUNTIF(G6_4,J$7))+(COUNTIF(G6_5,$H20)*COUNTIF(G6_5,J$7))+(COUNTIF(G6_6,$H20)*COUNTIF(G6_6,J$7))+(COUNTIF(G6_7,$H20)*COUNTIF(G6_7,J$7))+(COUNTIF(G6_8,$H20)*COUNTIF(G6_8,J$7))+(COUNTIF(G6_9,$H20)*COUNTIF(G6_9,J$7))+(COUNTIF(G6_10,$H20)*COUNTIF(G6_10,J$7))+J360)</f>
        <v>1</v>
      </c>
      <c r="K244" s="29">
        <f t="shared" si="633"/>
        <v>1</v>
      </c>
      <c r="L244" s="29">
        <f t="shared" si="633"/>
        <v>0</v>
      </c>
      <c r="M244" s="29">
        <f t="shared" si="633"/>
        <v>0</v>
      </c>
      <c r="N244" s="29">
        <f t="shared" si="633"/>
        <v>0</v>
      </c>
      <c r="O244" s="29">
        <f t="shared" si="633"/>
        <v>1</v>
      </c>
      <c r="P244" s="29">
        <f t="shared" si="633"/>
        <v>0</v>
      </c>
      <c r="Q244" s="29">
        <f t="shared" si="633"/>
        <v>0</v>
      </c>
      <c r="R244" s="29">
        <f t="shared" si="633"/>
        <v>0</v>
      </c>
      <c r="S244" s="29">
        <f t="shared" si="633"/>
        <v>1</v>
      </c>
      <c r="T244" s="29" t="str">
        <f t="shared" si="633"/>
        <v>-</v>
      </c>
      <c r="U244" s="29">
        <f t="shared" si="633"/>
        <v>0</v>
      </c>
      <c r="V244" s="29">
        <f t="shared" si="633"/>
        <v>0</v>
      </c>
      <c r="W244" s="29">
        <f t="shared" si="633"/>
        <v>0</v>
      </c>
      <c r="X244" s="29">
        <f t="shared" si="633"/>
        <v>0</v>
      </c>
      <c r="Y244" s="29">
        <f t="shared" si="633"/>
        <v>0</v>
      </c>
      <c r="Z244" s="29">
        <f t="shared" si="633"/>
        <v>0</v>
      </c>
      <c r="AA244" s="29">
        <f t="shared" si="633"/>
        <v>0</v>
      </c>
      <c r="AB244" s="29">
        <f t="shared" si="633"/>
        <v>0</v>
      </c>
      <c r="AC244" s="29">
        <f t="shared" si="633"/>
        <v>0</v>
      </c>
      <c r="AD244" s="29">
        <f t="shared" si="633"/>
        <v>0</v>
      </c>
      <c r="AE244" s="29">
        <f t="shared" si="633"/>
        <v>0</v>
      </c>
      <c r="AF244" s="29">
        <f t="shared" si="633"/>
        <v>0</v>
      </c>
      <c r="AG244" s="29">
        <f t="shared" si="633"/>
        <v>1</v>
      </c>
      <c r="AH244" s="29">
        <f t="shared" si="633"/>
        <v>1</v>
      </c>
      <c r="AI244" s="29">
        <f t="shared" si="633"/>
        <v>0</v>
      </c>
      <c r="AJ244" s="29">
        <f t="shared" si="633"/>
        <v>0</v>
      </c>
      <c r="AK244" s="29">
        <f t="shared" si="633"/>
        <v>0</v>
      </c>
      <c r="AL244" s="29">
        <f t="shared" si="633"/>
        <v>0</v>
      </c>
      <c r="AM244" s="29">
        <f t="shared" si="633"/>
        <v>0</v>
      </c>
      <c r="AN244" s="29">
        <f t="shared" si="633"/>
        <v>0</v>
      </c>
      <c r="AO244" s="29">
        <f t="shared" si="633"/>
        <v>0</v>
      </c>
      <c r="AP244" s="29">
        <f t="shared" ref="AP244:BU244" si="634">IF(ROW()=(COLUMN()+224),"-",+ (COUNTIF(G5_1,$H20)*COUNTIF(G5_1,AP$7))+(COUNTIF(G5_2,$H20)*COUNTIF(G5_2,AP$7))+(COUNTIF(G5_3,$H20)*COUNTIF(G5_3,AP$7))+(COUNTIF(G5_4,$H20)*COUNTIF(G5_4,AP$7))+(COUNTIF(G5_5,$H20)*COUNTIF(G5_5,AP$7))+(COUNTIF(G5_6,$H20)*COUNTIF(G5_6,AP$7))+(COUNTIF(G5_7,$H20)*COUNTIF(G5_7,AP$7))+(COUNTIF(G5_8,$H20)*COUNTIF(G5_8,AP$7))+(COUNTIF(G5_9,$H20)*COUNTIF(G5_9,AP$7))+(COUNTIF(G5_10,$H20)*COUNTIF(G5_10,$H20))+(COUNTIF(G6_1,$H20)*COUNTIF(G6_1,AP$7))+(COUNTIF(G6_2,$H20)*COUNTIF(G6_2,AP$7))+(COUNTIF(G6_3,$H20)*COUNTIF(G6_3,AP$7))+(COUNTIF(G6_4,$H20)*COUNTIF(G6_4,AP$7))+(COUNTIF(G6_5,$H20)*COUNTIF(G6_5,AP$7))+(COUNTIF(G6_6,$H20)*COUNTIF(G6_6,AP$7))+(COUNTIF(G6_7,$H20)*COUNTIF(G6_7,AP$7))+(COUNTIF(G6_8,$H20)*COUNTIF(G6_8,AP$7))+(COUNTIF(G6_9,$H20)*COUNTIF(G6_9,AP$7))+(COUNTIF(G6_10,$H20)*COUNTIF(G6_10,AP$7))+AP360)</f>
        <v>0</v>
      </c>
      <c r="AQ244" s="29">
        <f t="shared" si="634"/>
        <v>0</v>
      </c>
      <c r="AR244" s="29">
        <f t="shared" si="634"/>
        <v>0</v>
      </c>
      <c r="AS244" s="29">
        <f t="shared" si="634"/>
        <v>0</v>
      </c>
      <c r="AT244" s="29">
        <f t="shared" si="634"/>
        <v>0</v>
      </c>
      <c r="AU244" s="29">
        <f t="shared" si="634"/>
        <v>0</v>
      </c>
      <c r="AV244" s="29">
        <f t="shared" si="634"/>
        <v>1</v>
      </c>
      <c r="AW244" s="29">
        <f t="shared" si="634"/>
        <v>0</v>
      </c>
      <c r="AX244" s="29">
        <f t="shared" si="634"/>
        <v>0</v>
      </c>
      <c r="AY244" s="29">
        <f t="shared" si="634"/>
        <v>0</v>
      </c>
      <c r="AZ244" s="29">
        <f t="shared" si="634"/>
        <v>0</v>
      </c>
      <c r="BA244" s="29">
        <f t="shared" si="634"/>
        <v>0</v>
      </c>
      <c r="BB244" s="29">
        <f t="shared" si="634"/>
        <v>0</v>
      </c>
      <c r="BC244" s="29">
        <f t="shared" si="634"/>
        <v>0</v>
      </c>
      <c r="BD244" s="29">
        <f t="shared" si="634"/>
        <v>0</v>
      </c>
      <c r="BE244" s="29">
        <f t="shared" si="634"/>
        <v>0</v>
      </c>
      <c r="BF244" s="29">
        <f t="shared" si="634"/>
        <v>1</v>
      </c>
      <c r="BG244" s="29">
        <f t="shared" si="634"/>
        <v>0</v>
      </c>
      <c r="BH244" s="29">
        <f t="shared" si="634"/>
        <v>1</v>
      </c>
      <c r="BI244" s="29">
        <f t="shared" si="634"/>
        <v>0</v>
      </c>
      <c r="BJ244" s="29">
        <f t="shared" si="634"/>
        <v>1</v>
      </c>
      <c r="BK244" s="29">
        <f t="shared" si="634"/>
        <v>0</v>
      </c>
      <c r="BL244" s="29">
        <f t="shared" si="634"/>
        <v>0</v>
      </c>
      <c r="BM244" s="29">
        <f t="shared" si="634"/>
        <v>0</v>
      </c>
      <c r="BN244" s="29">
        <f t="shared" si="634"/>
        <v>0</v>
      </c>
      <c r="BO244" s="29">
        <f t="shared" si="634"/>
        <v>0</v>
      </c>
      <c r="BP244" s="29">
        <f t="shared" si="634"/>
        <v>0</v>
      </c>
      <c r="BQ244" s="29">
        <f t="shared" si="634"/>
        <v>0</v>
      </c>
      <c r="BR244" s="29">
        <f t="shared" si="634"/>
        <v>0</v>
      </c>
      <c r="BS244" s="29">
        <f t="shared" si="634"/>
        <v>0</v>
      </c>
      <c r="BT244" s="29">
        <f t="shared" si="634"/>
        <v>0</v>
      </c>
      <c r="BU244" s="29">
        <f t="shared" si="634"/>
        <v>0</v>
      </c>
      <c r="BV244" s="29">
        <f t="shared" ref="BV244:DE244" si="635">IF(ROW()=(COLUMN()+224),"-",+ (COUNTIF(G5_1,$H20)*COUNTIF(G5_1,BV$7))+(COUNTIF(G5_2,$H20)*COUNTIF(G5_2,BV$7))+(COUNTIF(G5_3,$H20)*COUNTIF(G5_3,BV$7))+(COUNTIF(G5_4,$H20)*COUNTIF(G5_4,BV$7))+(COUNTIF(G5_5,$H20)*COUNTIF(G5_5,BV$7))+(COUNTIF(G5_6,$H20)*COUNTIF(G5_6,BV$7))+(COUNTIF(G5_7,$H20)*COUNTIF(G5_7,BV$7))+(COUNTIF(G5_8,$H20)*COUNTIF(G5_8,BV$7))+(COUNTIF(G5_9,$H20)*COUNTIF(G5_9,BV$7))+(COUNTIF(G5_10,$H20)*COUNTIF(G5_10,$H20))+(COUNTIF(G6_1,$H20)*COUNTIF(G6_1,BV$7))+(COUNTIF(G6_2,$H20)*COUNTIF(G6_2,BV$7))+(COUNTIF(G6_3,$H20)*COUNTIF(G6_3,BV$7))+(COUNTIF(G6_4,$H20)*COUNTIF(G6_4,BV$7))+(COUNTIF(G6_5,$H20)*COUNTIF(G6_5,BV$7))+(COUNTIF(G6_6,$H20)*COUNTIF(G6_6,BV$7))+(COUNTIF(G6_7,$H20)*COUNTIF(G6_7,BV$7))+(COUNTIF(G6_8,$H20)*COUNTIF(G6_8,BV$7))+(COUNTIF(G6_9,$H20)*COUNTIF(G6_9,BV$7))+(COUNTIF(G6_10,$H20)*COUNTIF(G6_10,BV$7))+BV360)</f>
        <v>0</v>
      </c>
      <c r="BW244" s="29">
        <f t="shared" si="635"/>
        <v>0</v>
      </c>
      <c r="BX244" s="29">
        <f t="shared" si="635"/>
        <v>0</v>
      </c>
      <c r="BY244" s="29">
        <f t="shared" si="635"/>
        <v>0</v>
      </c>
      <c r="BZ244" s="29">
        <f t="shared" si="635"/>
        <v>0</v>
      </c>
      <c r="CA244" s="29">
        <f t="shared" si="635"/>
        <v>0</v>
      </c>
      <c r="CB244" s="29">
        <f t="shared" si="635"/>
        <v>0</v>
      </c>
      <c r="CC244" s="29">
        <f t="shared" si="635"/>
        <v>0</v>
      </c>
      <c r="CD244" s="29">
        <f t="shared" si="635"/>
        <v>0</v>
      </c>
      <c r="CE244" s="29">
        <f t="shared" si="635"/>
        <v>0</v>
      </c>
      <c r="CF244" s="29">
        <f t="shared" si="635"/>
        <v>0</v>
      </c>
      <c r="CG244" s="29">
        <f t="shared" si="635"/>
        <v>0</v>
      </c>
      <c r="CH244" s="29">
        <f t="shared" si="635"/>
        <v>0</v>
      </c>
      <c r="CI244" s="29">
        <f t="shared" si="635"/>
        <v>0</v>
      </c>
      <c r="CJ244" s="29">
        <f t="shared" si="635"/>
        <v>0</v>
      </c>
      <c r="CK244" s="29">
        <f t="shared" si="635"/>
        <v>0</v>
      </c>
      <c r="CL244" s="29">
        <f t="shared" si="635"/>
        <v>0</v>
      </c>
      <c r="CM244" s="29">
        <f t="shared" si="635"/>
        <v>0</v>
      </c>
      <c r="CN244" s="29">
        <f t="shared" si="635"/>
        <v>0</v>
      </c>
      <c r="CO244" s="29">
        <f t="shared" si="635"/>
        <v>0</v>
      </c>
      <c r="CP244" s="29">
        <f t="shared" si="635"/>
        <v>0</v>
      </c>
      <c r="CQ244" s="29">
        <f t="shared" si="635"/>
        <v>0</v>
      </c>
      <c r="CR244" s="29">
        <f t="shared" si="635"/>
        <v>0</v>
      </c>
      <c r="CS244" s="29">
        <f t="shared" si="635"/>
        <v>0</v>
      </c>
      <c r="CT244" s="29">
        <f t="shared" si="635"/>
        <v>0</v>
      </c>
      <c r="CU244" s="29">
        <f t="shared" si="635"/>
        <v>0</v>
      </c>
      <c r="CV244" s="29">
        <f t="shared" si="635"/>
        <v>0</v>
      </c>
      <c r="CW244" s="29">
        <f t="shared" si="635"/>
        <v>0</v>
      </c>
      <c r="CX244" s="29">
        <f t="shared" si="635"/>
        <v>0</v>
      </c>
      <c r="CY244" s="29">
        <f t="shared" si="635"/>
        <v>0</v>
      </c>
      <c r="CZ244" s="29">
        <f t="shared" si="635"/>
        <v>0</v>
      </c>
      <c r="DA244" s="29">
        <f t="shared" si="635"/>
        <v>0</v>
      </c>
      <c r="DB244" s="29">
        <f t="shared" si="635"/>
        <v>0</v>
      </c>
      <c r="DC244" s="29">
        <f t="shared" si="635"/>
        <v>0</v>
      </c>
      <c r="DD244" s="29">
        <f t="shared" si="635"/>
        <v>0</v>
      </c>
      <c r="DE244" s="29">
        <f t="shared" si="635"/>
        <v>0</v>
      </c>
    </row>
    <row r="245" spans="8:109">
      <c r="H245" s="75">
        <f>Registration!B22</f>
        <v>12</v>
      </c>
      <c r="I245" s="1" t="str">
        <f>Registration!C22</f>
        <v>Gary Mroczka</v>
      </c>
      <c r="J245" s="29">
        <f t="shared" ref="J245:AO245" si="636">IF(ROW()=(COLUMN()+224),"-",+ (COUNTIF(G5_1,$H21)*COUNTIF(G5_1,J$7))+(COUNTIF(G5_2,$H21)*COUNTIF(G5_2,J$7))+(COUNTIF(G5_3,$H21)*COUNTIF(G5_3,J$7))+(COUNTIF(G5_4,$H21)*COUNTIF(G5_4,J$7))+(COUNTIF(G5_5,$H21)*COUNTIF(G5_5,J$7))+(COUNTIF(G5_6,$H21)*COUNTIF(G5_6,J$7))+(COUNTIF(G5_7,$H21)*COUNTIF(G5_7,J$7))+(COUNTIF(G5_8,$H21)*COUNTIF(G5_8,J$7))+(COUNTIF(G5_9,$H21)*COUNTIF(G5_9,J$7))+(COUNTIF(G5_10,$H21)*COUNTIF(G5_10,$H21))+(COUNTIF(G6_1,$H21)*COUNTIF(G6_1,J$7))+(COUNTIF(G6_2,$H21)*COUNTIF(G6_2,J$7))+(COUNTIF(G6_3,$H21)*COUNTIF(G6_3,J$7))+(COUNTIF(G6_4,$H21)*COUNTIF(G6_4,J$7))+(COUNTIF(G6_5,$H21)*COUNTIF(G6_5,J$7))+(COUNTIF(G6_6,$H21)*COUNTIF(G6_6,J$7))+(COUNTIF(G6_7,$H21)*COUNTIF(G6_7,J$7))+(COUNTIF(G6_8,$H21)*COUNTIF(G6_8,J$7))+(COUNTIF(G6_9,$H21)*COUNTIF(G6_9,J$7))+(COUNTIF(G6_10,$H21)*COUNTIF(G6_10,J$7))+J361)</f>
        <v>0</v>
      </c>
      <c r="K245" s="29">
        <f t="shared" si="636"/>
        <v>0</v>
      </c>
      <c r="L245" s="29">
        <f t="shared" si="636"/>
        <v>0</v>
      </c>
      <c r="M245" s="29">
        <f t="shared" si="636"/>
        <v>0</v>
      </c>
      <c r="N245" s="29">
        <f t="shared" si="636"/>
        <v>0</v>
      </c>
      <c r="O245" s="29">
        <f t="shared" si="636"/>
        <v>0</v>
      </c>
      <c r="P245" s="29">
        <f t="shared" si="636"/>
        <v>0</v>
      </c>
      <c r="Q245" s="29">
        <f t="shared" si="636"/>
        <v>0</v>
      </c>
      <c r="R245" s="29">
        <f t="shared" si="636"/>
        <v>0</v>
      </c>
      <c r="S245" s="29">
        <f t="shared" si="636"/>
        <v>1</v>
      </c>
      <c r="T245" s="29">
        <f t="shared" si="636"/>
        <v>0</v>
      </c>
      <c r="U245" s="29" t="str">
        <f t="shared" si="636"/>
        <v>-</v>
      </c>
      <c r="V245" s="29">
        <f t="shared" si="636"/>
        <v>0</v>
      </c>
      <c r="W245" s="29">
        <f t="shared" si="636"/>
        <v>0</v>
      </c>
      <c r="X245" s="29">
        <f t="shared" si="636"/>
        <v>0</v>
      </c>
      <c r="Y245" s="29">
        <f t="shared" si="636"/>
        <v>0</v>
      </c>
      <c r="Z245" s="29">
        <f t="shared" si="636"/>
        <v>0</v>
      </c>
      <c r="AA245" s="29">
        <f t="shared" si="636"/>
        <v>0</v>
      </c>
      <c r="AB245" s="29">
        <f t="shared" si="636"/>
        <v>0</v>
      </c>
      <c r="AC245" s="29">
        <f t="shared" si="636"/>
        <v>0</v>
      </c>
      <c r="AD245" s="29">
        <f t="shared" si="636"/>
        <v>0</v>
      </c>
      <c r="AE245" s="29">
        <f t="shared" si="636"/>
        <v>0</v>
      </c>
      <c r="AF245" s="29">
        <f t="shared" si="636"/>
        <v>0</v>
      </c>
      <c r="AG245" s="29">
        <f t="shared" si="636"/>
        <v>0</v>
      </c>
      <c r="AH245" s="29">
        <f t="shared" si="636"/>
        <v>0</v>
      </c>
      <c r="AI245" s="29">
        <f t="shared" si="636"/>
        <v>0</v>
      </c>
      <c r="AJ245" s="29">
        <f t="shared" si="636"/>
        <v>0</v>
      </c>
      <c r="AK245" s="29">
        <f t="shared" si="636"/>
        <v>0</v>
      </c>
      <c r="AL245" s="29">
        <f t="shared" si="636"/>
        <v>0</v>
      </c>
      <c r="AM245" s="29">
        <f t="shared" si="636"/>
        <v>0</v>
      </c>
      <c r="AN245" s="29">
        <f t="shared" si="636"/>
        <v>0</v>
      </c>
      <c r="AO245" s="29">
        <f t="shared" si="636"/>
        <v>0</v>
      </c>
      <c r="AP245" s="29">
        <f t="shared" ref="AP245:BU245" si="637">IF(ROW()=(COLUMN()+224),"-",+ (COUNTIF(G5_1,$H21)*COUNTIF(G5_1,AP$7))+(COUNTIF(G5_2,$H21)*COUNTIF(G5_2,AP$7))+(COUNTIF(G5_3,$H21)*COUNTIF(G5_3,AP$7))+(COUNTIF(G5_4,$H21)*COUNTIF(G5_4,AP$7))+(COUNTIF(G5_5,$H21)*COUNTIF(G5_5,AP$7))+(COUNTIF(G5_6,$H21)*COUNTIF(G5_6,AP$7))+(COUNTIF(G5_7,$H21)*COUNTIF(G5_7,AP$7))+(COUNTIF(G5_8,$H21)*COUNTIF(G5_8,AP$7))+(COUNTIF(G5_9,$H21)*COUNTIF(G5_9,AP$7))+(COUNTIF(G5_10,$H21)*COUNTIF(G5_10,$H21))+(COUNTIF(G6_1,$H21)*COUNTIF(G6_1,AP$7))+(COUNTIF(G6_2,$H21)*COUNTIF(G6_2,AP$7))+(COUNTIF(G6_3,$H21)*COUNTIF(G6_3,AP$7))+(COUNTIF(G6_4,$H21)*COUNTIF(G6_4,AP$7))+(COUNTIF(G6_5,$H21)*COUNTIF(G6_5,AP$7))+(COUNTIF(G6_6,$H21)*COUNTIF(G6_6,AP$7))+(COUNTIF(G6_7,$H21)*COUNTIF(G6_7,AP$7))+(COUNTIF(G6_8,$H21)*COUNTIF(G6_8,AP$7))+(COUNTIF(G6_9,$H21)*COUNTIF(G6_9,AP$7))+(COUNTIF(G6_10,$H21)*COUNTIF(G6_10,AP$7))+AP361)</f>
        <v>0</v>
      </c>
      <c r="AQ245" s="29">
        <f t="shared" si="637"/>
        <v>0</v>
      </c>
      <c r="AR245" s="29">
        <f t="shared" si="637"/>
        <v>0</v>
      </c>
      <c r="AS245" s="29">
        <f t="shared" si="637"/>
        <v>0</v>
      </c>
      <c r="AT245" s="29">
        <f t="shared" si="637"/>
        <v>1</v>
      </c>
      <c r="AU245" s="29">
        <f t="shared" si="637"/>
        <v>0</v>
      </c>
      <c r="AV245" s="29">
        <f t="shared" si="637"/>
        <v>1</v>
      </c>
      <c r="AW245" s="29">
        <f t="shared" si="637"/>
        <v>0</v>
      </c>
      <c r="AX245" s="29">
        <f t="shared" si="637"/>
        <v>0</v>
      </c>
      <c r="AY245" s="29">
        <f t="shared" si="637"/>
        <v>0</v>
      </c>
      <c r="AZ245" s="29">
        <f t="shared" si="637"/>
        <v>0</v>
      </c>
      <c r="BA245" s="29">
        <f t="shared" si="637"/>
        <v>0</v>
      </c>
      <c r="BB245" s="29">
        <f t="shared" si="637"/>
        <v>0</v>
      </c>
      <c r="BC245" s="29">
        <f t="shared" si="637"/>
        <v>0</v>
      </c>
      <c r="BD245" s="29">
        <f t="shared" si="637"/>
        <v>0</v>
      </c>
      <c r="BE245" s="29">
        <f t="shared" si="637"/>
        <v>0</v>
      </c>
      <c r="BF245" s="29">
        <f t="shared" si="637"/>
        <v>1</v>
      </c>
      <c r="BG245" s="29">
        <f t="shared" si="637"/>
        <v>0</v>
      </c>
      <c r="BH245" s="29">
        <f t="shared" si="637"/>
        <v>0</v>
      </c>
      <c r="BI245" s="29">
        <f t="shared" si="637"/>
        <v>0</v>
      </c>
      <c r="BJ245" s="29">
        <f t="shared" si="637"/>
        <v>0</v>
      </c>
      <c r="BK245" s="29">
        <f t="shared" si="637"/>
        <v>0</v>
      </c>
      <c r="BL245" s="29">
        <f t="shared" si="637"/>
        <v>0</v>
      </c>
      <c r="BM245" s="29">
        <f t="shared" si="637"/>
        <v>0</v>
      </c>
      <c r="BN245" s="29">
        <f t="shared" si="637"/>
        <v>0</v>
      </c>
      <c r="BO245" s="29">
        <f t="shared" si="637"/>
        <v>0</v>
      </c>
      <c r="BP245" s="29">
        <f t="shared" si="637"/>
        <v>0</v>
      </c>
      <c r="BQ245" s="29">
        <f t="shared" si="637"/>
        <v>0</v>
      </c>
      <c r="BR245" s="29">
        <f t="shared" si="637"/>
        <v>0</v>
      </c>
      <c r="BS245" s="29">
        <f t="shared" si="637"/>
        <v>0</v>
      </c>
      <c r="BT245" s="29">
        <f t="shared" si="637"/>
        <v>0</v>
      </c>
      <c r="BU245" s="29">
        <f t="shared" si="637"/>
        <v>0</v>
      </c>
      <c r="BV245" s="29">
        <f t="shared" ref="BV245:DE245" si="638">IF(ROW()=(COLUMN()+224),"-",+ (COUNTIF(G5_1,$H21)*COUNTIF(G5_1,BV$7))+(COUNTIF(G5_2,$H21)*COUNTIF(G5_2,BV$7))+(COUNTIF(G5_3,$H21)*COUNTIF(G5_3,BV$7))+(COUNTIF(G5_4,$H21)*COUNTIF(G5_4,BV$7))+(COUNTIF(G5_5,$H21)*COUNTIF(G5_5,BV$7))+(COUNTIF(G5_6,$H21)*COUNTIF(G5_6,BV$7))+(COUNTIF(G5_7,$H21)*COUNTIF(G5_7,BV$7))+(COUNTIF(G5_8,$H21)*COUNTIF(G5_8,BV$7))+(COUNTIF(G5_9,$H21)*COUNTIF(G5_9,BV$7))+(COUNTIF(G5_10,$H21)*COUNTIF(G5_10,$H21))+(COUNTIF(G6_1,$H21)*COUNTIF(G6_1,BV$7))+(COUNTIF(G6_2,$H21)*COUNTIF(G6_2,BV$7))+(COUNTIF(G6_3,$H21)*COUNTIF(G6_3,BV$7))+(COUNTIF(G6_4,$H21)*COUNTIF(G6_4,BV$7))+(COUNTIF(G6_5,$H21)*COUNTIF(G6_5,BV$7))+(COUNTIF(G6_6,$H21)*COUNTIF(G6_6,BV$7))+(COUNTIF(G6_7,$H21)*COUNTIF(G6_7,BV$7))+(COUNTIF(G6_8,$H21)*COUNTIF(G6_8,BV$7))+(COUNTIF(G6_9,$H21)*COUNTIF(G6_9,BV$7))+(COUNTIF(G6_10,$H21)*COUNTIF(G6_10,BV$7))+BV361)</f>
        <v>0</v>
      </c>
      <c r="BW245" s="29">
        <f t="shared" si="638"/>
        <v>0</v>
      </c>
      <c r="BX245" s="29">
        <f t="shared" si="638"/>
        <v>0</v>
      </c>
      <c r="BY245" s="29">
        <f t="shared" si="638"/>
        <v>0</v>
      </c>
      <c r="BZ245" s="29">
        <f t="shared" si="638"/>
        <v>0</v>
      </c>
      <c r="CA245" s="29">
        <f t="shared" si="638"/>
        <v>0</v>
      </c>
      <c r="CB245" s="29">
        <f t="shared" si="638"/>
        <v>0</v>
      </c>
      <c r="CC245" s="29">
        <f t="shared" si="638"/>
        <v>0</v>
      </c>
      <c r="CD245" s="29">
        <f t="shared" si="638"/>
        <v>0</v>
      </c>
      <c r="CE245" s="29">
        <f t="shared" si="638"/>
        <v>0</v>
      </c>
      <c r="CF245" s="29">
        <f t="shared" si="638"/>
        <v>0</v>
      </c>
      <c r="CG245" s="29">
        <f t="shared" si="638"/>
        <v>0</v>
      </c>
      <c r="CH245" s="29">
        <f t="shared" si="638"/>
        <v>0</v>
      </c>
      <c r="CI245" s="29">
        <f t="shared" si="638"/>
        <v>0</v>
      </c>
      <c r="CJ245" s="29">
        <f t="shared" si="638"/>
        <v>0</v>
      </c>
      <c r="CK245" s="29">
        <f t="shared" si="638"/>
        <v>0</v>
      </c>
      <c r="CL245" s="29">
        <f t="shared" si="638"/>
        <v>0</v>
      </c>
      <c r="CM245" s="29">
        <f t="shared" si="638"/>
        <v>0</v>
      </c>
      <c r="CN245" s="29">
        <f t="shared" si="638"/>
        <v>0</v>
      </c>
      <c r="CO245" s="29">
        <f t="shared" si="638"/>
        <v>0</v>
      </c>
      <c r="CP245" s="29">
        <f t="shared" si="638"/>
        <v>0</v>
      </c>
      <c r="CQ245" s="29">
        <f t="shared" si="638"/>
        <v>0</v>
      </c>
      <c r="CR245" s="29">
        <f t="shared" si="638"/>
        <v>0</v>
      </c>
      <c r="CS245" s="29">
        <f t="shared" si="638"/>
        <v>0</v>
      </c>
      <c r="CT245" s="29">
        <f t="shared" si="638"/>
        <v>0</v>
      </c>
      <c r="CU245" s="29">
        <f t="shared" si="638"/>
        <v>0</v>
      </c>
      <c r="CV245" s="29">
        <f t="shared" si="638"/>
        <v>0</v>
      </c>
      <c r="CW245" s="29">
        <f t="shared" si="638"/>
        <v>0</v>
      </c>
      <c r="CX245" s="29">
        <f t="shared" si="638"/>
        <v>0</v>
      </c>
      <c r="CY245" s="29">
        <f t="shared" si="638"/>
        <v>0</v>
      </c>
      <c r="CZ245" s="29">
        <f t="shared" si="638"/>
        <v>0</v>
      </c>
      <c r="DA245" s="29">
        <f t="shared" si="638"/>
        <v>0</v>
      </c>
      <c r="DB245" s="29">
        <f t="shared" si="638"/>
        <v>0</v>
      </c>
      <c r="DC245" s="29">
        <f t="shared" si="638"/>
        <v>0</v>
      </c>
      <c r="DD245" s="29">
        <f t="shared" si="638"/>
        <v>0</v>
      </c>
      <c r="DE245" s="29">
        <f t="shared" si="638"/>
        <v>0</v>
      </c>
    </row>
    <row r="246" spans="8:109">
      <c r="H246" s="75">
        <f>Registration!B23</f>
        <v>13</v>
      </c>
      <c r="I246" s="1" t="str">
        <f>Registration!C23</f>
        <v>Chris Meyer</v>
      </c>
      <c r="J246" s="29">
        <f t="shared" ref="J246:AO246" si="639">IF(ROW()=(COLUMN()+224),"-",+ (COUNTIF(G5_1,$H22)*COUNTIF(G5_1,J$7))+(COUNTIF(G5_2,$H22)*COUNTIF(G5_2,J$7))+(COUNTIF(G5_3,$H22)*COUNTIF(G5_3,J$7))+(COUNTIF(G5_4,$H22)*COUNTIF(G5_4,J$7))+(COUNTIF(G5_5,$H22)*COUNTIF(G5_5,J$7))+(COUNTIF(G5_6,$H22)*COUNTIF(G5_6,J$7))+(COUNTIF(G5_7,$H22)*COUNTIF(G5_7,J$7))+(COUNTIF(G5_8,$H22)*COUNTIF(G5_8,J$7))+(COUNTIF(G5_9,$H22)*COUNTIF(G5_9,J$7))+(COUNTIF(G5_10,$H22)*COUNTIF(G5_10,$H22))+(COUNTIF(G6_1,$H22)*COUNTIF(G6_1,J$7))+(COUNTIF(G6_2,$H22)*COUNTIF(G6_2,J$7))+(COUNTIF(G6_3,$H22)*COUNTIF(G6_3,J$7))+(COUNTIF(G6_4,$H22)*COUNTIF(G6_4,J$7))+(COUNTIF(G6_5,$H22)*COUNTIF(G6_5,J$7))+(COUNTIF(G6_6,$H22)*COUNTIF(G6_6,J$7))+(COUNTIF(G6_7,$H22)*COUNTIF(G6_7,J$7))+(COUNTIF(G6_8,$H22)*COUNTIF(G6_8,J$7))+(COUNTIF(G6_9,$H22)*COUNTIF(G6_9,J$7))+(COUNTIF(G6_10,$H22)*COUNTIF(G6_10,J$7))+J362)</f>
        <v>0</v>
      </c>
      <c r="K246" s="29">
        <f t="shared" si="639"/>
        <v>0</v>
      </c>
      <c r="L246" s="29">
        <f t="shared" si="639"/>
        <v>0</v>
      </c>
      <c r="M246" s="29">
        <f t="shared" si="639"/>
        <v>0</v>
      </c>
      <c r="N246" s="29">
        <f t="shared" si="639"/>
        <v>0</v>
      </c>
      <c r="O246" s="29">
        <f t="shared" si="639"/>
        <v>0</v>
      </c>
      <c r="P246" s="29">
        <f t="shared" si="639"/>
        <v>0</v>
      </c>
      <c r="Q246" s="29">
        <f t="shared" si="639"/>
        <v>0</v>
      </c>
      <c r="R246" s="29">
        <f t="shared" si="639"/>
        <v>0</v>
      </c>
      <c r="S246" s="29">
        <f t="shared" si="639"/>
        <v>0</v>
      </c>
      <c r="T246" s="29">
        <f t="shared" si="639"/>
        <v>0</v>
      </c>
      <c r="U246" s="29">
        <f t="shared" si="639"/>
        <v>0</v>
      </c>
      <c r="V246" s="29" t="str">
        <f t="shared" si="639"/>
        <v>-</v>
      </c>
      <c r="W246" s="29">
        <f t="shared" si="639"/>
        <v>0</v>
      </c>
      <c r="X246" s="29">
        <f t="shared" si="639"/>
        <v>0</v>
      </c>
      <c r="Y246" s="29">
        <f t="shared" si="639"/>
        <v>0</v>
      </c>
      <c r="Z246" s="29">
        <f t="shared" si="639"/>
        <v>0</v>
      </c>
      <c r="AA246" s="29">
        <f t="shared" si="639"/>
        <v>0</v>
      </c>
      <c r="AB246" s="29">
        <f t="shared" si="639"/>
        <v>0</v>
      </c>
      <c r="AC246" s="29">
        <f t="shared" si="639"/>
        <v>0</v>
      </c>
      <c r="AD246" s="29">
        <f t="shared" si="639"/>
        <v>0</v>
      </c>
      <c r="AE246" s="29">
        <f t="shared" si="639"/>
        <v>0</v>
      </c>
      <c r="AF246" s="29">
        <f t="shared" si="639"/>
        <v>0</v>
      </c>
      <c r="AG246" s="29">
        <f t="shared" si="639"/>
        <v>0</v>
      </c>
      <c r="AH246" s="29">
        <f t="shared" si="639"/>
        <v>0</v>
      </c>
      <c r="AI246" s="29">
        <f t="shared" si="639"/>
        <v>0</v>
      </c>
      <c r="AJ246" s="29">
        <f t="shared" si="639"/>
        <v>0</v>
      </c>
      <c r="AK246" s="29">
        <f t="shared" si="639"/>
        <v>0</v>
      </c>
      <c r="AL246" s="29">
        <f t="shared" si="639"/>
        <v>0</v>
      </c>
      <c r="AM246" s="29">
        <f t="shared" si="639"/>
        <v>0</v>
      </c>
      <c r="AN246" s="29">
        <f t="shared" si="639"/>
        <v>0</v>
      </c>
      <c r="AO246" s="29">
        <f t="shared" si="639"/>
        <v>0</v>
      </c>
      <c r="AP246" s="29">
        <f t="shared" ref="AP246:BU246" si="640">IF(ROW()=(COLUMN()+224),"-",+ (COUNTIF(G5_1,$H22)*COUNTIF(G5_1,AP$7))+(COUNTIF(G5_2,$H22)*COUNTIF(G5_2,AP$7))+(COUNTIF(G5_3,$H22)*COUNTIF(G5_3,AP$7))+(COUNTIF(G5_4,$H22)*COUNTIF(G5_4,AP$7))+(COUNTIF(G5_5,$H22)*COUNTIF(G5_5,AP$7))+(COUNTIF(G5_6,$H22)*COUNTIF(G5_6,AP$7))+(COUNTIF(G5_7,$H22)*COUNTIF(G5_7,AP$7))+(COUNTIF(G5_8,$H22)*COUNTIF(G5_8,AP$7))+(COUNTIF(G5_9,$H22)*COUNTIF(G5_9,AP$7))+(COUNTIF(G5_10,$H22)*COUNTIF(G5_10,$H22))+(COUNTIF(G6_1,$H22)*COUNTIF(G6_1,AP$7))+(COUNTIF(G6_2,$H22)*COUNTIF(G6_2,AP$7))+(COUNTIF(G6_3,$H22)*COUNTIF(G6_3,AP$7))+(COUNTIF(G6_4,$H22)*COUNTIF(G6_4,AP$7))+(COUNTIF(G6_5,$H22)*COUNTIF(G6_5,AP$7))+(COUNTIF(G6_6,$H22)*COUNTIF(G6_6,AP$7))+(COUNTIF(G6_7,$H22)*COUNTIF(G6_7,AP$7))+(COUNTIF(G6_8,$H22)*COUNTIF(G6_8,AP$7))+(COUNTIF(G6_9,$H22)*COUNTIF(G6_9,AP$7))+(COUNTIF(G6_10,$H22)*COUNTIF(G6_10,AP$7))+AP362)</f>
        <v>0</v>
      </c>
      <c r="AQ246" s="29">
        <f t="shared" si="640"/>
        <v>0</v>
      </c>
      <c r="AR246" s="29">
        <f t="shared" si="640"/>
        <v>0</v>
      </c>
      <c r="AS246" s="29">
        <f t="shared" si="640"/>
        <v>0</v>
      </c>
      <c r="AT246" s="29">
        <f t="shared" si="640"/>
        <v>0</v>
      </c>
      <c r="AU246" s="29">
        <f t="shared" si="640"/>
        <v>0</v>
      </c>
      <c r="AV246" s="29">
        <f t="shared" si="640"/>
        <v>0</v>
      </c>
      <c r="AW246" s="29">
        <f t="shared" si="640"/>
        <v>0</v>
      </c>
      <c r="AX246" s="29">
        <f t="shared" si="640"/>
        <v>0</v>
      </c>
      <c r="AY246" s="29">
        <f t="shared" si="640"/>
        <v>0</v>
      </c>
      <c r="AZ246" s="29">
        <f t="shared" si="640"/>
        <v>0</v>
      </c>
      <c r="BA246" s="29">
        <f t="shared" si="640"/>
        <v>0</v>
      </c>
      <c r="BB246" s="29">
        <f t="shared" si="640"/>
        <v>0</v>
      </c>
      <c r="BC246" s="29">
        <f t="shared" si="640"/>
        <v>0</v>
      </c>
      <c r="BD246" s="29">
        <f t="shared" si="640"/>
        <v>0</v>
      </c>
      <c r="BE246" s="29">
        <f t="shared" si="640"/>
        <v>0</v>
      </c>
      <c r="BF246" s="29">
        <f t="shared" si="640"/>
        <v>0</v>
      </c>
      <c r="BG246" s="29">
        <f t="shared" si="640"/>
        <v>0</v>
      </c>
      <c r="BH246" s="29">
        <f t="shared" si="640"/>
        <v>0</v>
      </c>
      <c r="BI246" s="29">
        <f t="shared" si="640"/>
        <v>0</v>
      </c>
      <c r="BJ246" s="29">
        <f t="shared" si="640"/>
        <v>0</v>
      </c>
      <c r="BK246" s="29">
        <f t="shared" si="640"/>
        <v>0</v>
      </c>
      <c r="BL246" s="29">
        <f t="shared" si="640"/>
        <v>0</v>
      </c>
      <c r="BM246" s="29">
        <f t="shared" si="640"/>
        <v>0</v>
      </c>
      <c r="BN246" s="29">
        <f t="shared" si="640"/>
        <v>0</v>
      </c>
      <c r="BO246" s="29">
        <f t="shared" si="640"/>
        <v>0</v>
      </c>
      <c r="BP246" s="29">
        <f t="shared" si="640"/>
        <v>0</v>
      </c>
      <c r="BQ246" s="29">
        <f t="shared" si="640"/>
        <v>0</v>
      </c>
      <c r="BR246" s="29">
        <f t="shared" si="640"/>
        <v>0</v>
      </c>
      <c r="BS246" s="29">
        <f t="shared" si="640"/>
        <v>0</v>
      </c>
      <c r="BT246" s="29">
        <f t="shared" si="640"/>
        <v>0</v>
      </c>
      <c r="BU246" s="29">
        <f t="shared" si="640"/>
        <v>0</v>
      </c>
      <c r="BV246" s="29">
        <f t="shared" ref="BV246:DE246" si="641">IF(ROW()=(COLUMN()+224),"-",+ (COUNTIF(G5_1,$H22)*COUNTIF(G5_1,BV$7))+(COUNTIF(G5_2,$H22)*COUNTIF(G5_2,BV$7))+(COUNTIF(G5_3,$H22)*COUNTIF(G5_3,BV$7))+(COUNTIF(G5_4,$H22)*COUNTIF(G5_4,BV$7))+(COUNTIF(G5_5,$H22)*COUNTIF(G5_5,BV$7))+(COUNTIF(G5_6,$H22)*COUNTIF(G5_6,BV$7))+(COUNTIF(G5_7,$H22)*COUNTIF(G5_7,BV$7))+(COUNTIF(G5_8,$H22)*COUNTIF(G5_8,BV$7))+(COUNTIF(G5_9,$H22)*COUNTIF(G5_9,BV$7))+(COUNTIF(G5_10,$H22)*COUNTIF(G5_10,$H22))+(COUNTIF(G6_1,$H22)*COUNTIF(G6_1,BV$7))+(COUNTIF(G6_2,$H22)*COUNTIF(G6_2,BV$7))+(COUNTIF(G6_3,$H22)*COUNTIF(G6_3,BV$7))+(COUNTIF(G6_4,$H22)*COUNTIF(G6_4,BV$7))+(COUNTIF(G6_5,$H22)*COUNTIF(G6_5,BV$7))+(COUNTIF(G6_6,$H22)*COUNTIF(G6_6,BV$7))+(COUNTIF(G6_7,$H22)*COUNTIF(G6_7,BV$7))+(COUNTIF(G6_8,$H22)*COUNTIF(G6_8,BV$7))+(COUNTIF(G6_9,$H22)*COUNTIF(G6_9,BV$7))+(COUNTIF(G6_10,$H22)*COUNTIF(G6_10,BV$7))+BV362)</f>
        <v>0</v>
      </c>
      <c r="BW246" s="29">
        <f t="shared" si="641"/>
        <v>0</v>
      </c>
      <c r="BX246" s="29">
        <f t="shared" si="641"/>
        <v>0</v>
      </c>
      <c r="BY246" s="29">
        <f t="shared" si="641"/>
        <v>0</v>
      </c>
      <c r="BZ246" s="29">
        <f t="shared" si="641"/>
        <v>0</v>
      </c>
      <c r="CA246" s="29">
        <f t="shared" si="641"/>
        <v>0</v>
      </c>
      <c r="CB246" s="29">
        <f t="shared" si="641"/>
        <v>0</v>
      </c>
      <c r="CC246" s="29">
        <f t="shared" si="641"/>
        <v>0</v>
      </c>
      <c r="CD246" s="29">
        <f t="shared" si="641"/>
        <v>0</v>
      </c>
      <c r="CE246" s="29">
        <f t="shared" si="641"/>
        <v>0</v>
      </c>
      <c r="CF246" s="29">
        <f t="shared" si="641"/>
        <v>0</v>
      </c>
      <c r="CG246" s="29">
        <f t="shared" si="641"/>
        <v>0</v>
      </c>
      <c r="CH246" s="29">
        <f t="shared" si="641"/>
        <v>0</v>
      </c>
      <c r="CI246" s="29">
        <f t="shared" si="641"/>
        <v>0</v>
      </c>
      <c r="CJ246" s="29">
        <f t="shared" si="641"/>
        <v>0</v>
      </c>
      <c r="CK246" s="29">
        <f t="shared" si="641"/>
        <v>0</v>
      </c>
      <c r="CL246" s="29">
        <f t="shared" si="641"/>
        <v>0</v>
      </c>
      <c r="CM246" s="29">
        <f t="shared" si="641"/>
        <v>0</v>
      </c>
      <c r="CN246" s="29">
        <f t="shared" si="641"/>
        <v>0</v>
      </c>
      <c r="CO246" s="29">
        <f t="shared" si="641"/>
        <v>0</v>
      </c>
      <c r="CP246" s="29">
        <f t="shared" si="641"/>
        <v>0</v>
      </c>
      <c r="CQ246" s="29">
        <f t="shared" si="641"/>
        <v>0</v>
      </c>
      <c r="CR246" s="29">
        <f t="shared" si="641"/>
        <v>0</v>
      </c>
      <c r="CS246" s="29">
        <f t="shared" si="641"/>
        <v>0</v>
      </c>
      <c r="CT246" s="29">
        <f t="shared" si="641"/>
        <v>0</v>
      </c>
      <c r="CU246" s="29">
        <f t="shared" si="641"/>
        <v>0</v>
      </c>
      <c r="CV246" s="29">
        <f t="shared" si="641"/>
        <v>0</v>
      </c>
      <c r="CW246" s="29">
        <f t="shared" si="641"/>
        <v>0</v>
      </c>
      <c r="CX246" s="29">
        <f t="shared" si="641"/>
        <v>0</v>
      </c>
      <c r="CY246" s="29">
        <f t="shared" si="641"/>
        <v>0</v>
      </c>
      <c r="CZ246" s="29">
        <f t="shared" si="641"/>
        <v>0</v>
      </c>
      <c r="DA246" s="29">
        <f t="shared" si="641"/>
        <v>0</v>
      </c>
      <c r="DB246" s="29">
        <f t="shared" si="641"/>
        <v>0</v>
      </c>
      <c r="DC246" s="29">
        <f t="shared" si="641"/>
        <v>0</v>
      </c>
      <c r="DD246" s="29">
        <f t="shared" si="641"/>
        <v>0</v>
      </c>
      <c r="DE246" s="29">
        <f t="shared" si="641"/>
        <v>0</v>
      </c>
    </row>
    <row r="247" spans="8:109">
      <c r="H247" s="75">
        <f>Registration!B24</f>
        <v>14</v>
      </c>
      <c r="I247" s="1" t="str">
        <f>Registration!C24</f>
        <v>Charles Ward</v>
      </c>
      <c r="J247" s="29">
        <f t="shared" ref="J247:AO247" si="642">IF(ROW()=(COLUMN()+224),"-",+ (COUNTIF(G5_1,$H23)*COUNTIF(G5_1,J$7))+(COUNTIF(G5_2,$H23)*COUNTIF(G5_2,J$7))+(COUNTIF(G5_3,$H23)*COUNTIF(G5_3,J$7))+(COUNTIF(G5_4,$H23)*COUNTIF(G5_4,J$7))+(COUNTIF(G5_5,$H23)*COUNTIF(G5_5,J$7))+(COUNTIF(G5_6,$H23)*COUNTIF(G5_6,J$7))+(COUNTIF(G5_7,$H23)*COUNTIF(G5_7,J$7))+(COUNTIF(G5_8,$H23)*COUNTIF(G5_8,J$7))+(COUNTIF(G5_9,$H23)*COUNTIF(G5_9,J$7))+(COUNTIF(G5_10,$H23)*COUNTIF(G5_10,$H23))+(COUNTIF(G6_1,$H23)*COUNTIF(G6_1,J$7))+(COUNTIF(G6_2,$H23)*COUNTIF(G6_2,J$7))+(COUNTIF(G6_3,$H23)*COUNTIF(G6_3,J$7))+(COUNTIF(G6_4,$H23)*COUNTIF(G6_4,J$7))+(COUNTIF(G6_5,$H23)*COUNTIF(G6_5,J$7))+(COUNTIF(G6_6,$H23)*COUNTIF(G6_6,J$7))+(COUNTIF(G6_7,$H23)*COUNTIF(G6_7,J$7))+(COUNTIF(G6_8,$H23)*COUNTIF(G6_8,J$7))+(COUNTIF(G6_9,$H23)*COUNTIF(G6_9,J$7))+(COUNTIF(G6_10,$H23)*COUNTIF(G6_10,J$7))+J363)</f>
        <v>0</v>
      </c>
      <c r="K247" s="29">
        <f t="shared" si="642"/>
        <v>0</v>
      </c>
      <c r="L247" s="29">
        <f t="shared" si="642"/>
        <v>0</v>
      </c>
      <c r="M247" s="29">
        <f t="shared" si="642"/>
        <v>0</v>
      </c>
      <c r="N247" s="29">
        <f t="shared" si="642"/>
        <v>0</v>
      </c>
      <c r="O247" s="29">
        <f t="shared" si="642"/>
        <v>0</v>
      </c>
      <c r="P247" s="29">
        <f t="shared" si="642"/>
        <v>0</v>
      </c>
      <c r="Q247" s="29">
        <f t="shared" si="642"/>
        <v>0</v>
      </c>
      <c r="R247" s="29">
        <f t="shared" si="642"/>
        <v>0</v>
      </c>
      <c r="S247" s="29">
        <f t="shared" si="642"/>
        <v>0</v>
      </c>
      <c r="T247" s="29">
        <f t="shared" si="642"/>
        <v>0</v>
      </c>
      <c r="U247" s="29">
        <f t="shared" si="642"/>
        <v>0</v>
      </c>
      <c r="V247" s="29">
        <f t="shared" si="642"/>
        <v>0</v>
      </c>
      <c r="W247" s="29" t="str">
        <f t="shared" si="642"/>
        <v>-</v>
      </c>
      <c r="X247" s="29">
        <f t="shared" si="642"/>
        <v>0</v>
      </c>
      <c r="Y247" s="29">
        <f t="shared" si="642"/>
        <v>0</v>
      </c>
      <c r="Z247" s="29">
        <f t="shared" si="642"/>
        <v>0</v>
      </c>
      <c r="AA247" s="29">
        <f t="shared" si="642"/>
        <v>0</v>
      </c>
      <c r="AB247" s="29">
        <f t="shared" si="642"/>
        <v>0</v>
      </c>
      <c r="AC247" s="29">
        <f t="shared" si="642"/>
        <v>0</v>
      </c>
      <c r="AD247" s="29">
        <f t="shared" si="642"/>
        <v>0</v>
      </c>
      <c r="AE247" s="29">
        <f t="shared" si="642"/>
        <v>0</v>
      </c>
      <c r="AF247" s="29">
        <f t="shared" si="642"/>
        <v>0</v>
      </c>
      <c r="AG247" s="29">
        <f t="shared" si="642"/>
        <v>0</v>
      </c>
      <c r="AH247" s="29">
        <f t="shared" si="642"/>
        <v>0</v>
      </c>
      <c r="AI247" s="29">
        <f t="shared" si="642"/>
        <v>0</v>
      </c>
      <c r="AJ247" s="29">
        <f t="shared" si="642"/>
        <v>0</v>
      </c>
      <c r="AK247" s="29">
        <f t="shared" si="642"/>
        <v>0</v>
      </c>
      <c r="AL247" s="29">
        <f t="shared" si="642"/>
        <v>0</v>
      </c>
      <c r="AM247" s="29">
        <f t="shared" si="642"/>
        <v>0</v>
      </c>
      <c r="AN247" s="29">
        <f t="shared" si="642"/>
        <v>0</v>
      </c>
      <c r="AO247" s="29">
        <f t="shared" si="642"/>
        <v>0</v>
      </c>
      <c r="AP247" s="29">
        <f t="shared" ref="AP247:BU247" si="643">IF(ROW()=(COLUMN()+224),"-",+ (COUNTIF(G5_1,$H23)*COUNTIF(G5_1,AP$7))+(COUNTIF(G5_2,$H23)*COUNTIF(G5_2,AP$7))+(COUNTIF(G5_3,$H23)*COUNTIF(G5_3,AP$7))+(COUNTIF(G5_4,$H23)*COUNTIF(G5_4,AP$7))+(COUNTIF(G5_5,$H23)*COUNTIF(G5_5,AP$7))+(COUNTIF(G5_6,$H23)*COUNTIF(G5_6,AP$7))+(COUNTIF(G5_7,$H23)*COUNTIF(G5_7,AP$7))+(COUNTIF(G5_8,$H23)*COUNTIF(G5_8,AP$7))+(COUNTIF(G5_9,$H23)*COUNTIF(G5_9,AP$7))+(COUNTIF(G5_10,$H23)*COUNTIF(G5_10,$H23))+(COUNTIF(G6_1,$H23)*COUNTIF(G6_1,AP$7))+(COUNTIF(G6_2,$H23)*COUNTIF(G6_2,AP$7))+(COUNTIF(G6_3,$H23)*COUNTIF(G6_3,AP$7))+(COUNTIF(G6_4,$H23)*COUNTIF(G6_4,AP$7))+(COUNTIF(G6_5,$H23)*COUNTIF(G6_5,AP$7))+(COUNTIF(G6_6,$H23)*COUNTIF(G6_6,AP$7))+(COUNTIF(G6_7,$H23)*COUNTIF(G6_7,AP$7))+(COUNTIF(G6_8,$H23)*COUNTIF(G6_8,AP$7))+(COUNTIF(G6_9,$H23)*COUNTIF(G6_9,AP$7))+(COUNTIF(G6_10,$H23)*COUNTIF(G6_10,AP$7))+AP363)</f>
        <v>0</v>
      </c>
      <c r="AQ247" s="29">
        <f t="shared" si="643"/>
        <v>0</v>
      </c>
      <c r="AR247" s="29">
        <f t="shared" si="643"/>
        <v>0</v>
      </c>
      <c r="AS247" s="29">
        <f t="shared" si="643"/>
        <v>0</v>
      </c>
      <c r="AT247" s="29">
        <f t="shared" si="643"/>
        <v>0</v>
      </c>
      <c r="AU247" s="29">
        <f t="shared" si="643"/>
        <v>0</v>
      </c>
      <c r="AV247" s="29">
        <f t="shared" si="643"/>
        <v>0</v>
      </c>
      <c r="AW247" s="29">
        <f t="shared" si="643"/>
        <v>0</v>
      </c>
      <c r="AX247" s="29">
        <f t="shared" si="643"/>
        <v>0</v>
      </c>
      <c r="AY247" s="29">
        <f t="shared" si="643"/>
        <v>0</v>
      </c>
      <c r="AZ247" s="29">
        <f t="shared" si="643"/>
        <v>0</v>
      </c>
      <c r="BA247" s="29">
        <f t="shared" si="643"/>
        <v>0</v>
      </c>
      <c r="BB247" s="29">
        <f t="shared" si="643"/>
        <v>0</v>
      </c>
      <c r="BC247" s="29">
        <f t="shared" si="643"/>
        <v>0</v>
      </c>
      <c r="BD247" s="29">
        <f t="shared" si="643"/>
        <v>0</v>
      </c>
      <c r="BE247" s="29">
        <f t="shared" si="643"/>
        <v>0</v>
      </c>
      <c r="BF247" s="29">
        <f t="shared" si="643"/>
        <v>0</v>
      </c>
      <c r="BG247" s="29">
        <f t="shared" si="643"/>
        <v>0</v>
      </c>
      <c r="BH247" s="29">
        <f t="shared" si="643"/>
        <v>0</v>
      </c>
      <c r="BI247" s="29">
        <f t="shared" si="643"/>
        <v>0</v>
      </c>
      <c r="BJ247" s="29">
        <f t="shared" si="643"/>
        <v>0</v>
      </c>
      <c r="BK247" s="29">
        <f t="shared" si="643"/>
        <v>0</v>
      </c>
      <c r="BL247" s="29">
        <f t="shared" si="643"/>
        <v>0</v>
      </c>
      <c r="BM247" s="29">
        <f t="shared" si="643"/>
        <v>0</v>
      </c>
      <c r="BN247" s="29">
        <f t="shared" si="643"/>
        <v>0</v>
      </c>
      <c r="BO247" s="29">
        <f t="shared" si="643"/>
        <v>0</v>
      </c>
      <c r="BP247" s="29">
        <f t="shared" si="643"/>
        <v>0</v>
      </c>
      <c r="BQ247" s="29">
        <f t="shared" si="643"/>
        <v>0</v>
      </c>
      <c r="BR247" s="29">
        <f t="shared" si="643"/>
        <v>0</v>
      </c>
      <c r="BS247" s="29">
        <f t="shared" si="643"/>
        <v>0</v>
      </c>
      <c r="BT247" s="29">
        <f t="shared" si="643"/>
        <v>0</v>
      </c>
      <c r="BU247" s="29">
        <f t="shared" si="643"/>
        <v>0</v>
      </c>
      <c r="BV247" s="29">
        <f t="shared" ref="BV247:DE247" si="644">IF(ROW()=(COLUMN()+224),"-",+ (COUNTIF(G5_1,$H23)*COUNTIF(G5_1,BV$7))+(COUNTIF(G5_2,$H23)*COUNTIF(G5_2,BV$7))+(COUNTIF(G5_3,$H23)*COUNTIF(G5_3,BV$7))+(COUNTIF(G5_4,$H23)*COUNTIF(G5_4,BV$7))+(COUNTIF(G5_5,$H23)*COUNTIF(G5_5,BV$7))+(COUNTIF(G5_6,$H23)*COUNTIF(G5_6,BV$7))+(COUNTIF(G5_7,$H23)*COUNTIF(G5_7,BV$7))+(COUNTIF(G5_8,$H23)*COUNTIF(G5_8,BV$7))+(COUNTIF(G5_9,$H23)*COUNTIF(G5_9,BV$7))+(COUNTIF(G5_10,$H23)*COUNTIF(G5_10,$H23))+(COUNTIF(G6_1,$H23)*COUNTIF(G6_1,BV$7))+(COUNTIF(G6_2,$H23)*COUNTIF(G6_2,BV$7))+(COUNTIF(G6_3,$H23)*COUNTIF(G6_3,BV$7))+(COUNTIF(G6_4,$H23)*COUNTIF(G6_4,BV$7))+(COUNTIF(G6_5,$H23)*COUNTIF(G6_5,BV$7))+(COUNTIF(G6_6,$H23)*COUNTIF(G6_6,BV$7))+(COUNTIF(G6_7,$H23)*COUNTIF(G6_7,BV$7))+(COUNTIF(G6_8,$H23)*COUNTIF(G6_8,BV$7))+(COUNTIF(G6_9,$H23)*COUNTIF(G6_9,BV$7))+(COUNTIF(G6_10,$H23)*COUNTIF(G6_10,BV$7))+BV363)</f>
        <v>0</v>
      </c>
      <c r="BW247" s="29">
        <f t="shared" si="644"/>
        <v>0</v>
      </c>
      <c r="BX247" s="29">
        <f t="shared" si="644"/>
        <v>0</v>
      </c>
      <c r="BY247" s="29">
        <f t="shared" si="644"/>
        <v>0</v>
      </c>
      <c r="BZ247" s="29">
        <f t="shared" si="644"/>
        <v>0</v>
      </c>
      <c r="CA247" s="29">
        <f t="shared" si="644"/>
        <v>0</v>
      </c>
      <c r="CB247" s="29">
        <f t="shared" si="644"/>
        <v>0</v>
      </c>
      <c r="CC247" s="29">
        <f t="shared" si="644"/>
        <v>0</v>
      </c>
      <c r="CD247" s="29">
        <f t="shared" si="644"/>
        <v>0</v>
      </c>
      <c r="CE247" s="29">
        <f t="shared" si="644"/>
        <v>0</v>
      </c>
      <c r="CF247" s="29">
        <f t="shared" si="644"/>
        <v>0</v>
      </c>
      <c r="CG247" s="29">
        <f t="shared" si="644"/>
        <v>0</v>
      </c>
      <c r="CH247" s="29">
        <f t="shared" si="644"/>
        <v>0</v>
      </c>
      <c r="CI247" s="29">
        <f t="shared" si="644"/>
        <v>0</v>
      </c>
      <c r="CJ247" s="29">
        <f t="shared" si="644"/>
        <v>0</v>
      </c>
      <c r="CK247" s="29">
        <f t="shared" si="644"/>
        <v>0</v>
      </c>
      <c r="CL247" s="29">
        <f t="shared" si="644"/>
        <v>0</v>
      </c>
      <c r="CM247" s="29">
        <f t="shared" si="644"/>
        <v>0</v>
      </c>
      <c r="CN247" s="29">
        <f t="shared" si="644"/>
        <v>0</v>
      </c>
      <c r="CO247" s="29">
        <f t="shared" si="644"/>
        <v>0</v>
      </c>
      <c r="CP247" s="29">
        <f t="shared" si="644"/>
        <v>0</v>
      </c>
      <c r="CQ247" s="29">
        <f t="shared" si="644"/>
        <v>0</v>
      </c>
      <c r="CR247" s="29">
        <f t="shared" si="644"/>
        <v>0</v>
      </c>
      <c r="CS247" s="29">
        <f t="shared" si="644"/>
        <v>0</v>
      </c>
      <c r="CT247" s="29">
        <f t="shared" si="644"/>
        <v>0</v>
      </c>
      <c r="CU247" s="29">
        <f t="shared" si="644"/>
        <v>0</v>
      </c>
      <c r="CV247" s="29">
        <f t="shared" si="644"/>
        <v>0</v>
      </c>
      <c r="CW247" s="29">
        <f t="shared" si="644"/>
        <v>0</v>
      </c>
      <c r="CX247" s="29">
        <f t="shared" si="644"/>
        <v>0</v>
      </c>
      <c r="CY247" s="29">
        <f t="shared" si="644"/>
        <v>0</v>
      </c>
      <c r="CZ247" s="29">
        <f t="shared" si="644"/>
        <v>0</v>
      </c>
      <c r="DA247" s="29">
        <f t="shared" si="644"/>
        <v>0</v>
      </c>
      <c r="DB247" s="29">
        <f t="shared" si="644"/>
        <v>0</v>
      </c>
      <c r="DC247" s="29">
        <f t="shared" si="644"/>
        <v>0</v>
      </c>
      <c r="DD247" s="29">
        <f t="shared" si="644"/>
        <v>0</v>
      </c>
      <c r="DE247" s="29">
        <f t="shared" si="644"/>
        <v>0</v>
      </c>
    </row>
    <row r="248" spans="8:109">
      <c r="H248" s="75">
        <f>Registration!B25</f>
        <v>15</v>
      </c>
      <c r="I248" s="1" t="str">
        <f>Registration!C25</f>
        <v>John Tamplin</v>
      </c>
      <c r="J248" s="29">
        <f t="shared" ref="J248:AO248" si="645">IF(ROW()=(COLUMN()+224),"-",+ (COUNTIF(G5_1,$H24)*COUNTIF(G5_1,J$7))+(COUNTIF(G5_2,$H24)*COUNTIF(G5_2,J$7))+(COUNTIF(G5_3,$H24)*COUNTIF(G5_3,J$7))+(COUNTIF(G5_4,$H24)*COUNTIF(G5_4,J$7))+(COUNTIF(G5_5,$H24)*COUNTIF(G5_5,J$7))+(COUNTIF(G5_6,$H24)*COUNTIF(G5_6,J$7))+(COUNTIF(G5_7,$H24)*COUNTIF(G5_7,J$7))+(COUNTIF(G5_8,$H24)*COUNTIF(G5_8,J$7))+(COUNTIF(G5_9,$H24)*COUNTIF(G5_9,J$7))+(COUNTIF(G5_10,$H24)*COUNTIF(G5_10,$H24))+(COUNTIF(G6_1,$H24)*COUNTIF(G6_1,J$7))+(COUNTIF(G6_2,$H24)*COUNTIF(G6_2,J$7))+(COUNTIF(G6_3,$H24)*COUNTIF(G6_3,J$7))+(COUNTIF(G6_4,$H24)*COUNTIF(G6_4,J$7))+(COUNTIF(G6_5,$H24)*COUNTIF(G6_5,J$7))+(COUNTIF(G6_6,$H24)*COUNTIF(G6_6,J$7))+(COUNTIF(G6_7,$H24)*COUNTIF(G6_7,J$7))+(COUNTIF(G6_8,$H24)*COUNTIF(G6_8,J$7))+(COUNTIF(G6_9,$H24)*COUNTIF(G6_9,J$7))+(COUNTIF(G6_10,$H24)*COUNTIF(G6_10,J$7))+J364)</f>
        <v>0</v>
      </c>
      <c r="K248" s="29">
        <f t="shared" si="645"/>
        <v>0</v>
      </c>
      <c r="L248" s="29">
        <f t="shared" si="645"/>
        <v>0</v>
      </c>
      <c r="M248" s="29">
        <f t="shared" si="645"/>
        <v>0</v>
      </c>
      <c r="N248" s="29">
        <f t="shared" si="645"/>
        <v>0</v>
      </c>
      <c r="O248" s="29">
        <f t="shared" si="645"/>
        <v>0</v>
      </c>
      <c r="P248" s="29">
        <f t="shared" si="645"/>
        <v>0</v>
      </c>
      <c r="Q248" s="29">
        <f t="shared" si="645"/>
        <v>0</v>
      </c>
      <c r="R248" s="29">
        <f t="shared" si="645"/>
        <v>0</v>
      </c>
      <c r="S248" s="29">
        <f t="shared" si="645"/>
        <v>0</v>
      </c>
      <c r="T248" s="29">
        <f t="shared" si="645"/>
        <v>0</v>
      </c>
      <c r="U248" s="29">
        <f t="shared" si="645"/>
        <v>0</v>
      </c>
      <c r="V248" s="29">
        <f t="shared" si="645"/>
        <v>0</v>
      </c>
      <c r="W248" s="29">
        <f t="shared" si="645"/>
        <v>0</v>
      </c>
      <c r="X248" s="29" t="str">
        <f t="shared" si="645"/>
        <v>-</v>
      </c>
      <c r="Y248" s="29">
        <f t="shared" si="645"/>
        <v>2</v>
      </c>
      <c r="Z248" s="29">
        <f t="shared" si="645"/>
        <v>0</v>
      </c>
      <c r="AA248" s="29">
        <f t="shared" si="645"/>
        <v>0</v>
      </c>
      <c r="AB248" s="29">
        <f t="shared" si="645"/>
        <v>0</v>
      </c>
      <c r="AC248" s="29">
        <f t="shared" si="645"/>
        <v>1</v>
      </c>
      <c r="AD248" s="29">
        <f t="shared" si="645"/>
        <v>2</v>
      </c>
      <c r="AE248" s="29">
        <f t="shared" si="645"/>
        <v>1</v>
      </c>
      <c r="AF248" s="29">
        <f t="shared" si="645"/>
        <v>0</v>
      </c>
      <c r="AG248" s="29">
        <f t="shared" si="645"/>
        <v>0</v>
      </c>
      <c r="AH248" s="29">
        <f t="shared" si="645"/>
        <v>0</v>
      </c>
      <c r="AI248" s="29">
        <f t="shared" si="645"/>
        <v>0</v>
      </c>
      <c r="AJ248" s="29">
        <f t="shared" si="645"/>
        <v>0</v>
      </c>
      <c r="AK248" s="29">
        <f t="shared" si="645"/>
        <v>0</v>
      </c>
      <c r="AL248" s="29">
        <f t="shared" si="645"/>
        <v>0</v>
      </c>
      <c r="AM248" s="29">
        <f t="shared" si="645"/>
        <v>0</v>
      </c>
      <c r="AN248" s="29">
        <f t="shared" si="645"/>
        <v>0</v>
      </c>
      <c r="AO248" s="29">
        <f t="shared" si="645"/>
        <v>0</v>
      </c>
      <c r="AP248" s="29">
        <f t="shared" ref="AP248:BU248" si="646">IF(ROW()=(COLUMN()+224),"-",+ (COUNTIF(G5_1,$H24)*COUNTIF(G5_1,AP$7))+(COUNTIF(G5_2,$H24)*COUNTIF(G5_2,AP$7))+(COUNTIF(G5_3,$H24)*COUNTIF(G5_3,AP$7))+(COUNTIF(G5_4,$H24)*COUNTIF(G5_4,AP$7))+(COUNTIF(G5_5,$H24)*COUNTIF(G5_5,AP$7))+(COUNTIF(G5_6,$H24)*COUNTIF(G5_6,AP$7))+(COUNTIF(G5_7,$H24)*COUNTIF(G5_7,AP$7))+(COUNTIF(G5_8,$H24)*COUNTIF(G5_8,AP$7))+(COUNTIF(G5_9,$H24)*COUNTIF(G5_9,AP$7))+(COUNTIF(G5_10,$H24)*COUNTIF(G5_10,$H24))+(COUNTIF(G6_1,$H24)*COUNTIF(G6_1,AP$7))+(COUNTIF(G6_2,$H24)*COUNTIF(G6_2,AP$7))+(COUNTIF(G6_3,$H24)*COUNTIF(G6_3,AP$7))+(COUNTIF(G6_4,$H24)*COUNTIF(G6_4,AP$7))+(COUNTIF(G6_5,$H24)*COUNTIF(G6_5,AP$7))+(COUNTIF(G6_6,$H24)*COUNTIF(G6_6,AP$7))+(COUNTIF(G6_7,$H24)*COUNTIF(G6_7,AP$7))+(COUNTIF(G6_8,$H24)*COUNTIF(G6_8,AP$7))+(COUNTIF(G6_9,$H24)*COUNTIF(G6_9,AP$7))+(COUNTIF(G6_10,$H24)*COUNTIF(G6_10,AP$7))+AP364)</f>
        <v>0</v>
      </c>
      <c r="AQ248" s="29">
        <f t="shared" si="646"/>
        <v>0</v>
      </c>
      <c r="AR248" s="29">
        <f t="shared" si="646"/>
        <v>0</v>
      </c>
      <c r="AS248" s="29">
        <f t="shared" si="646"/>
        <v>0</v>
      </c>
      <c r="AT248" s="29">
        <f t="shared" si="646"/>
        <v>0</v>
      </c>
      <c r="AU248" s="29">
        <f t="shared" si="646"/>
        <v>0</v>
      </c>
      <c r="AV248" s="29">
        <f t="shared" si="646"/>
        <v>0</v>
      </c>
      <c r="AW248" s="29">
        <f t="shared" si="646"/>
        <v>0</v>
      </c>
      <c r="AX248" s="29">
        <f t="shared" si="646"/>
        <v>0</v>
      </c>
      <c r="AY248" s="29">
        <f t="shared" si="646"/>
        <v>0</v>
      </c>
      <c r="AZ248" s="29">
        <f t="shared" si="646"/>
        <v>0</v>
      </c>
      <c r="BA248" s="29">
        <f t="shared" si="646"/>
        <v>0</v>
      </c>
      <c r="BB248" s="29">
        <f t="shared" si="646"/>
        <v>0</v>
      </c>
      <c r="BC248" s="29">
        <f t="shared" si="646"/>
        <v>0</v>
      </c>
      <c r="BD248" s="29">
        <f t="shared" si="646"/>
        <v>0</v>
      </c>
      <c r="BE248" s="29">
        <f t="shared" si="646"/>
        <v>0</v>
      </c>
      <c r="BF248" s="29">
        <f t="shared" si="646"/>
        <v>0</v>
      </c>
      <c r="BG248" s="29">
        <f t="shared" si="646"/>
        <v>0</v>
      </c>
      <c r="BH248" s="29">
        <f t="shared" si="646"/>
        <v>0</v>
      </c>
      <c r="BI248" s="29">
        <f t="shared" si="646"/>
        <v>0</v>
      </c>
      <c r="BJ248" s="29">
        <f t="shared" si="646"/>
        <v>0</v>
      </c>
      <c r="BK248" s="29">
        <f t="shared" si="646"/>
        <v>0</v>
      </c>
      <c r="BL248" s="29">
        <f t="shared" si="646"/>
        <v>0</v>
      </c>
      <c r="BM248" s="29">
        <f t="shared" si="646"/>
        <v>0</v>
      </c>
      <c r="BN248" s="29">
        <f t="shared" si="646"/>
        <v>0</v>
      </c>
      <c r="BO248" s="29">
        <f t="shared" si="646"/>
        <v>0</v>
      </c>
      <c r="BP248" s="29">
        <f t="shared" si="646"/>
        <v>0</v>
      </c>
      <c r="BQ248" s="29">
        <f t="shared" si="646"/>
        <v>0</v>
      </c>
      <c r="BR248" s="29">
        <f t="shared" si="646"/>
        <v>0</v>
      </c>
      <c r="BS248" s="29">
        <f t="shared" si="646"/>
        <v>0</v>
      </c>
      <c r="BT248" s="29">
        <f t="shared" si="646"/>
        <v>0</v>
      </c>
      <c r="BU248" s="29">
        <f t="shared" si="646"/>
        <v>0</v>
      </c>
      <c r="BV248" s="29">
        <f t="shared" ref="BV248:DE248" si="647">IF(ROW()=(COLUMN()+224),"-",+ (COUNTIF(G5_1,$H24)*COUNTIF(G5_1,BV$7))+(COUNTIF(G5_2,$H24)*COUNTIF(G5_2,BV$7))+(COUNTIF(G5_3,$H24)*COUNTIF(G5_3,BV$7))+(COUNTIF(G5_4,$H24)*COUNTIF(G5_4,BV$7))+(COUNTIF(G5_5,$H24)*COUNTIF(G5_5,BV$7))+(COUNTIF(G5_6,$H24)*COUNTIF(G5_6,BV$7))+(COUNTIF(G5_7,$H24)*COUNTIF(G5_7,BV$7))+(COUNTIF(G5_8,$H24)*COUNTIF(G5_8,BV$7))+(COUNTIF(G5_9,$H24)*COUNTIF(G5_9,BV$7))+(COUNTIF(G5_10,$H24)*COUNTIF(G5_10,$H24))+(COUNTIF(G6_1,$H24)*COUNTIF(G6_1,BV$7))+(COUNTIF(G6_2,$H24)*COUNTIF(G6_2,BV$7))+(COUNTIF(G6_3,$H24)*COUNTIF(G6_3,BV$7))+(COUNTIF(G6_4,$H24)*COUNTIF(G6_4,BV$7))+(COUNTIF(G6_5,$H24)*COUNTIF(G6_5,BV$7))+(COUNTIF(G6_6,$H24)*COUNTIF(G6_6,BV$7))+(COUNTIF(G6_7,$H24)*COUNTIF(G6_7,BV$7))+(COUNTIF(G6_8,$H24)*COUNTIF(G6_8,BV$7))+(COUNTIF(G6_9,$H24)*COUNTIF(G6_9,BV$7))+(COUNTIF(G6_10,$H24)*COUNTIF(G6_10,BV$7))+BV364)</f>
        <v>0</v>
      </c>
      <c r="BW248" s="29">
        <f t="shared" si="647"/>
        <v>0</v>
      </c>
      <c r="BX248" s="29">
        <f t="shared" si="647"/>
        <v>0</v>
      </c>
      <c r="BY248" s="29">
        <f t="shared" si="647"/>
        <v>0</v>
      </c>
      <c r="BZ248" s="29">
        <f t="shared" si="647"/>
        <v>0</v>
      </c>
      <c r="CA248" s="29">
        <f t="shared" si="647"/>
        <v>0</v>
      </c>
      <c r="CB248" s="29">
        <f t="shared" si="647"/>
        <v>0</v>
      </c>
      <c r="CC248" s="29">
        <f t="shared" si="647"/>
        <v>0</v>
      </c>
      <c r="CD248" s="29">
        <f t="shared" si="647"/>
        <v>0</v>
      </c>
      <c r="CE248" s="29">
        <f t="shared" si="647"/>
        <v>0</v>
      </c>
      <c r="CF248" s="29">
        <f t="shared" si="647"/>
        <v>0</v>
      </c>
      <c r="CG248" s="29">
        <f t="shared" si="647"/>
        <v>0</v>
      </c>
      <c r="CH248" s="29">
        <f t="shared" si="647"/>
        <v>0</v>
      </c>
      <c r="CI248" s="29">
        <f t="shared" si="647"/>
        <v>0</v>
      </c>
      <c r="CJ248" s="29">
        <f t="shared" si="647"/>
        <v>0</v>
      </c>
      <c r="CK248" s="29">
        <f t="shared" si="647"/>
        <v>0</v>
      </c>
      <c r="CL248" s="29">
        <f t="shared" si="647"/>
        <v>0</v>
      </c>
      <c r="CM248" s="29">
        <f t="shared" si="647"/>
        <v>0</v>
      </c>
      <c r="CN248" s="29">
        <f t="shared" si="647"/>
        <v>0</v>
      </c>
      <c r="CO248" s="29">
        <f t="shared" si="647"/>
        <v>0</v>
      </c>
      <c r="CP248" s="29">
        <f t="shared" si="647"/>
        <v>0</v>
      </c>
      <c r="CQ248" s="29">
        <f t="shared" si="647"/>
        <v>0</v>
      </c>
      <c r="CR248" s="29">
        <f t="shared" si="647"/>
        <v>0</v>
      </c>
      <c r="CS248" s="29">
        <f t="shared" si="647"/>
        <v>0</v>
      </c>
      <c r="CT248" s="29">
        <f t="shared" si="647"/>
        <v>0</v>
      </c>
      <c r="CU248" s="29">
        <f t="shared" si="647"/>
        <v>0</v>
      </c>
      <c r="CV248" s="29">
        <f t="shared" si="647"/>
        <v>0</v>
      </c>
      <c r="CW248" s="29">
        <f t="shared" si="647"/>
        <v>0</v>
      </c>
      <c r="CX248" s="29">
        <f t="shared" si="647"/>
        <v>0</v>
      </c>
      <c r="CY248" s="29">
        <f t="shared" si="647"/>
        <v>0</v>
      </c>
      <c r="CZ248" s="29">
        <f t="shared" si="647"/>
        <v>0</v>
      </c>
      <c r="DA248" s="29">
        <f t="shared" si="647"/>
        <v>0</v>
      </c>
      <c r="DB248" s="29">
        <f t="shared" si="647"/>
        <v>0</v>
      </c>
      <c r="DC248" s="29">
        <f t="shared" si="647"/>
        <v>0</v>
      </c>
      <c r="DD248" s="29">
        <f t="shared" si="647"/>
        <v>0</v>
      </c>
      <c r="DE248" s="29">
        <f t="shared" si="647"/>
        <v>0</v>
      </c>
    </row>
    <row r="249" spans="8:109">
      <c r="H249" s="75">
        <f>Registration!B26</f>
        <v>16</v>
      </c>
      <c r="I249" s="1" t="str">
        <f>Registration!C26</f>
        <v>Jeanette Allen</v>
      </c>
      <c r="J249" s="29">
        <f t="shared" ref="J249:AO249" si="648">IF(ROW()=(COLUMN()+224),"-",+ (COUNTIF(G5_1,$H25)*COUNTIF(G5_1,J$7))+(COUNTIF(G5_2,$H25)*COUNTIF(G5_2,J$7))+(COUNTIF(G5_3,$H25)*COUNTIF(G5_3,J$7))+(COUNTIF(G5_4,$H25)*COUNTIF(G5_4,J$7))+(COUNTIF(G5_5,$H25)*COUNTIF(G5_5,J$7))+(COUNTIF(G5_6,$H25)*COUNTIF(G5_6,J$7))+(COUNTIF(G5_7,$H25)*COUNTIF(G5_7,J$7))+(COUNTIF(G5_8,$H25)*COUNTIF(G5_8,J$7))+(COUNTIF(G5_9,$H25)*COUNTIF(G5_9,J$7))+(COUNTIF(G5_10,$H25)*COUNTIF(G5_10,$H25))+(COUNTIF(G6_1,$H25)*COUNTIF(G6_1,J$7))+(COUNTIF(G6_2,$H25)*COUNTIF(G6_2,J$7))+(COUNTIF(G6_3,$H25)*COUNTIF(G6_3,J$7))+(COUNTIF(G6_4,$H25)*COUNTIF(G6_4,J$7))+(COUNTIF(G6_5,$H25)*COUNTIF(G6_5,J$7))+(COUNTIF(G6_6,$H25)*COUNTIF(G6_6,J$7))+(COUNTIF(G6_7,$H25)*COUNTIF(G6_7,J$7))+(COUNTIF(G6_8,$H25)*COUNTIF(G6_8,J$7))+(COUNTIF(G6_9,$H25)*COUNTIF(G6_9,J$7))+(COUNTIF(G6_10,$H25)*COUNTIF(G6_10,J$7))+J365)</f>
        <v>0</v>
      </c>
      <c r="K249" s="29">
        <f t="shared" si="648"/>
        <v>0</v>
      </c>
      <c r="L249" s="29">
        <f t="shared" si="648"/>
        <v>0</v>
      </c>
      <c r="M249" s="29">
        <f t="shared" si="648"/>
        <v>0</v>
      </c>
      <c r="N249" s="29">
        <f t="shared" si="648"/>
        <v>0</v>
      </c>
      <c r="O249" s="29">
        <f t="shared" si="648"/>
        <v>0</v>
      </c>
      <c r="P249" s="29">
        <f t="shared" si="648"/>
        <v>0</v>
      </c>
      <c r="Q249" s="29">
        <f t="shared" si="648"/>
        <v>0</v>
      </c>
      <c r="R249" s="29">
        <f t="shared" si="648"/>
        <v>0</v>
      </c>
      <c r="S249" s="29">
        <f t="shared" si="648"/>
        <v>0</v>
      </c>
      <c r="T249" s="29">
        <f t="shared" si="648"/>
        <v>0</v>
      </c>
      <c r="U249" s="29">
        <f t="shared" si="648"/>
        <v>0</v>
      </c>
      <c r="V249" s="29">
        <f t="shared" si="648"/>
        <v>0</v>
      </c>
      <c r="W249" s="29">
        <f t="shared" si="648"/>
        <v>0</v>
      </c>
      <c r="X249" s="29">
        <f t="shared" si="648"/>
        <v>2</v>
      </c>
      <c r="Y249" s="29" t="str">
        <f t="shared" si="648"/>
        <v>-</v>
      </c>
      <c r="Z249" s="29">
        <f t="shared" si="648"/>
        <v>0</v>
      </c>
      <c r="AA249" s="29">
        <f t="shared" si="648"/>
        <v>0</v>
      </c>
      <c r="AB249" s="29">
        <f t="shared" si="648"/>
        <v>0</v>
      </c>
      <c r="AC249" s="29">
        <f t="shared" si="648"/>
        <v>1</v>
      </c>
      <c r="AD249" s="29">
        <f t="shared" si="648"/>
        <v>2</v>
      </c>
      <c r="AE249" s="29">
        <f t="shared" si="648"/>
        <v>1</v>
      </c>
      <c r="AF249" s="29">
        <f t="shared" si="648"/>
        <v>0</v>
      </c>
      <c r="AG249" s="29">
        <f t="shared" si="648"/>
        <v>0</v>
      </c>
      <c r="AH249" s="29">
        <f t="shared" si="648"/>
        <v>0</v>
      </c>
      <c r="AI249" s="29">
        <f t="shared" si="648"/>
        <v>0</v>
      </c>
      <c r="AJ249" s="29">
        <f t="shared" si="648"/>
        <v>0</v>
      </c>
      <c r="AK249" s="29">
        <f t="shared" si="648"/>
        <v>0</v>
      </c>
      <c r="AL249" s="29">
        <f t="shared" si="648"/>
        <v>0</v>
      </c>
      <c r="AM249" s="29">
        <f t="shared" si="648"/>
        <v>0</v>
      </c>
      <c r="AN249" s="29">
        <f t="shared" si="648"/>
        <v>0</v>
      </c>
      <c r="AO249" s="29">
        <f t="shared" si="648"/>
        <v>0</v>
      </c>
      <c r="AP249" s="29">
        <f t="shared" ref="AP249:BU249" si="649">IF(ROW()=(COLUMN()+224),"-",+ (COUNTIF(G5_1,$H25)*COUNTIF(G5_1,AP$7))+(COUNTIF(G5_2,$H25)*COUNTIF(G5_2,AP$7))+(COUNTIF(G5_3,$H25)*COUNTIF(G5_3,AP$7))+(COUNTIF(G5_4,$H25)*COUNTIF(G5_4,AP$7))+(COUNTIF(G5_5,$H25)*COUNTIF(G5_5,AP$7))+(COUNTIF(G5_6,$H25)*COUNTIF(G5_6,AP$7))+(COUNTIF(G5_7,$H25)*COUNTIF(G5_7,AP$7))+(COUNTIF(G5_8,$H25)*COUNTIF(G5_8,AP$7))+(COUNTIF(G5_9,$H25)*COUNTIF(G5_9,AP$7))+(COUNTIF(G5_10,$H25)*COUNTIF(G5_10,$H25))+(COUNTIF(G6_1,$H25)*COUNTIF(G6_1,AP$7))+(COUNTIF(G6_2,$H25)*COUNTIF(G6_2,AP$7))+(COUNTIF(G6_3,$H25)*COUNTIF(G6_3,AP$7))+(COUNTIF(G6_4,$H25)*COUNTIF(G6_4,AP$7))+(COUNTIF(G6_5,$H25)*COUNTIF(G6_5,AP$7))+(COUNTIF(G6_6,$H25)*COUNTIF(G6_6,AP$7))+(COUNTIF(G6_7,$H25)*COUNTIF(G6_7,AP$7))+(COUNTIF(G6_8,$H25)*COUNTIF(G6_8,AP$7))+(COUNTIF(G6_9,$H25)*COUNTIF(G6_9,AP$7))+(COUNTIF(G6_10,$H25)*COUNTIF(G6_10,AP$7))+AP365)</f>
        <v>0</v>
      </c>
      <c r="AQ249" s="29">
        <f t="shared" si="649"/>
        <v>0</v>
      </c>
      <c r="AR249" s="29">
        <f t="shared" si="649"/>
        <v>0</v>
      </c>
      <c r="AS249" s="29">
        <f t="shared" si="649"/>
        <v>0</v>
      </c>
      <c r="AT249" s="29">
        <f t="shared" si="649"/>
        <v>0</v>
      </c>
      <c r="AU249" s="29">
        <f t="shared" si="649"/>
        <v>0</v>
      </c>
      <c r="AV249" s="29">
        <f t="shared" si="649"/>
        <v>0</v>
      </c>
      <c r="AW249" s="29">
        <f t="shared" si="649"/>
        <v>0</v>
      </c>
      <c r="AX249" s="29">
        <f t="shared" si="649"/>
        <v>0</v>
      </c>
      <c r="AY249" s="29">
        <f t="shared" si="649"/>
        <v>0</v>
      </c>
      <c r="AZ249" s="29">
        <f t="shared" si="649"/>
        <v>0</v>
      </c>
      <c r="BA249" s="29">
        <f t="shared" si="649"/>
        <v>0</v>
      </c>
      <c r="BB249" s="29">
        <f t="shared" si="649"/>
        <v>0</v>
      </c>
      <c r="BC249" s="29">
        <f t="shared" si="649"/>
        <v>0</v>
      </c>
      <c r="BD249" s="29">
        <f t="shared" si="649"/>
        <v>0</v>
      </c>
      <c r="BE249" s="29">
        <f t="shared" si="649"/>
        <v>0</v>
      </c>
      <c r="BF249" s="29">
        <f t="shared" si="649"/>
        <v>0</v>
      </c>
      <c r="BG249" s="29">
        <f t="shared" si="649"/>
        <v>0</v>
      </c>
      <c r="BH249" s="29">
        <f t="shared" si="649"/>
        <v>0</v>
      </c>
      <c r="BI249" s="29">
        <f t="shared" si="649"/>
        <v>0</v>
      </c>
      <c r="BJ249" s="29">
        <f t="shared" si="649"/>
        <v>0</v>
      </c>
      <c r="BK249" s="29">
        <f t="shared" si="649"/>
        <v>0</v>
      </c>
      <c r="BL249" s="29">
        <f t="shared" si="649"/>
        <v>0</v>
      </c>
      <c r="BM249" s="29">
        <f t="shared" si="649"/>
        <v>0</v>
      </c>
      <c r="BN249" s="29">
        <f t="shared" si="649"/>
        <v>0</v>
      </c>
      <c r="BO249" s="29">
        <f t="shared" si="649"/>
        <v>0</v>
      </c>
      <c r="BP249" s="29">
        <f t="shared" si="649"/>
        <v>0</v>
      </c>
      <c r="BQ249" s="29">
        <f t="shared" si="649"/>
        <v>0</v>
      </c>
      <c r="BR249" s="29">
        <f t="shared" si="649"/>
        <v>0</v>
      </c>
      <c r="BS249" s="29">
        <f t="shared" si="649"/>
        <v>0</v>
      </c>
      <c r="BT249" s="29">
        <f t="shared" si="649"/>
        <v>0</v>
      </c>
      <c r="BU249" s="29">
        <f t="shared" si="649"/>
        <v>0</v>
      </c>
      <c r="BV249" s="29">
        <f t="shared" ref="BV249:DE249" si="650">IF(ROW()=(COLUMN()+224),"-",+ (COUNTIF(G5_1,$H25)*COUNTIF(G5_1,BV$7))+(COUNTIF(G5_2,$H25)*COUNTIF(G5_2,BV$7))+(COUNTIF(G5_3,$H25)*COUNTIF(G5_3,BV$7))+(COUNTIF(G5_4,$H25)*COUNTIF(G5_4,BV$7))+(COUNTIF(G5_5,$H25)*COUNTIF(G5_5,BV$7))+(COUNTIF(G5_6,$H25)*COUNTIF(G5_6,BV$7))+(COUNTIF(G5_7,$H25)*COUNTIF(G5_7,BV$7))+(COUNTIF(G5_8,$H25)*COUNTIF(G5_8,BV$7))+(COUNTIF(G5_9,$H25)*COUNTIF(G5_9,BV$7))+(COUNTIF(G5_10,$H25)*COUNTIF(G5_10,$H25))+(COUNTIF(G6_1,$H25)*COUNTIF(G6_1,BV$7))+(COUNTIF(G6_2,$H25)*COUNTIF(G6_2,BV$7))+(COUNTIF(G6_3,$H25)*COUNTIF(G6_3,BV$7))+(COUNTIF(G6_4,$H25)*COUNTIF(G6_4,BV$7))+(COUNTIF(G6_5,$H25)*COUNTIF(G6_5,BV$7))+(COUNTIF(G6_6,$H25)*COUNTIF(G6_6,BV$7))+(COUNTIF(G6_7,$H25)*COUNTIF(G6_7,BV$7))+(COUNTIF(G6_8,$H25)*COUNTIF(G6_8,BV$7))+(COUNTIF(G6_9,$H25)*COUNTIF(G6_9,BV$7))+(COUNTIF(G6_10,$H25)*COUNTIF(G6_10,BV$7))+BV365)</f>
        <v>0</v>
      </c>
      <c r="BW249" s="29">
        <f t="shared" si="650"/>
        <v>0</v>
      </c>
      <c r="BX249" s="29">
        <f t="shared" si="650"/>
        <v>0</v>
      </c>
      <c r="BY249" s="29">
        <f t="shared" si="650"/>
        <v>0</v>
      </c>
      <c r="BZ249" s="29">
        <f t="shared" si="650"/>
        <v>0</v>
      </c>
      <c r="CA249" s="29">
        <f t="shared" si="650"/>
        <v>0</v>
      </c>
      <c r="CB249" s="29">
        <f t="shared" si="650"/>
        <v>0</v>
      </c>
      <c r="CC249" s="29">
        <f t="shared" si="650"/>
        <v>0</v>
      </c>
      <c r="CD249" s="29">
        <f t="shared" si="650"/>
        <v>0</v>
      </c>
      <c r="CE249" s="29">
        <f t="shared" si="650"/>
        <v>0</v>
      </c>
      <c r="CF249" s="29">
        <f t="shared" si="650"/>
        <v>0</v>
      </c>
      <c r="CG249" s="29">
        <f t="shared" si="650"/>
        <v>0</v>
      </c>
      <c r="CH249" s="29">
        <f t="shared" si="650"/>
        <v>0</v>
      </c>
      <c r="CI249" s="29">
        <f t="shared" si="650"/>
        <v>0</v>
      </c>
      <c r="CJ249" s="29">
        <f t="shared" si="650"/>
        <v>0</v>
      </c>
      <c r="CK249" s="29">
        <f t="shared" si="650"/>
        <v>0</v>
      </c>
      <c r="CL249" s="29">
        <f t="shared" si="650"/>
        <v>0</v>
      </c>
      <c r="CM249" s="29">
        <f t="shared" si="650"/>
        <v>0</v>
      </c>
      <c r="CN249" s="29">
        <f t="shared" si="650"/>
        <v>0</v>
      </c>
      <c r="CO249" s="29">
        <f t="shared" si="650"/>
        <v>0</v>
      </c>
      <c r="CP249" s="29">
        <f t="shared" si="650"/>
        <v>0</v>
      </c>
      <c r="CQ249" s="29">
        <f t="shared" si="650"/>
        <v>0</v>
      </c>
      <c r="CR249" s="29">
        <f t="shared" si="650"/>
        <v>0</v>
      </c>
      <c r="CS249" s="29">
        <f t="shared" si="650"/>
        <v>0</v>
      </c>
      <c r="CT249" s="29">
        <f t="shared" si="650"/>
        <v>0</v>
      </c>
      <c r="CU249" s="29">
        <f t="shared" si="650"/>
        <v>0</v>
      </c>
      <c r="CV249" s="29">
        <f t="shared" si="650"/>
        <v>0</v>
      </c>
      <c r="CW249" s="29">
        <f t="shared" si="650"/>
        <v>0</v>
      </c>
      <c r="CX249" s="29">
        <f t="shared" si="650"/>
        <v>0</v>
      </c>
      <c r="CY249" s="29">
        <f t="shared" si="650"/>
        <v>0</v>
      </c>
      <c r="CZ249" s="29">
        <f t="shared" si="650"/>
        <v>0</v>
      </c>
      <c r="DA249" s="29">
        <f t="shared" si="650"/>
        <v>0</v>
      </c>
      <c r="DB249" s="29">
        <f t="shared" si="650"/>
        <v>0</v>
      </c>
      <c r="DC249" s="29">
        <f t="shared" si="650"/>
        <v>0</v>
      </c>
      <c r="DD249" s="29">
        <f t="shared" si="650"/>
        <v>0</v>
      </c>
      <c r="DE249" s="29">
        <f t="shared" si="650"/>
        <v>0</v>
      </c>
    </row>
    <row r="250" spans="8:109">
      <c r="H250" s="75">
        <f>Registration!B27</f>
        <v>17</v>
      </c>
      <c r="I250" s="1" t="str">
        <f>Registration!C27</f>
        <v>Tim Flowers</v>
      </c>
      <c r="J250" s="29">
        <f t="shared" ref="J250:AO250" si="651">IF(ROW()=(COLUMN()+224),"-",+ (COUNTIF(G5_1,$H26)*COUNTIF(G5_1,J$7))+(COUNTIF(G5_2,$H26)*COUNTIF(G5_2,J$7))+(COUNTIF(G5_3,$H26)*COUNTIF(G5_3,J$7))+(COUNTIF(G5_4,$H26)*COUNTIF(G5_4,J$7))+(COUNTIF(G5_5,$H26)*COUNTIF(G5_5,J$7))+(COUNTIF(G5_6,$H26)*COUNTIF(G5_6,J$7))+(COUNTIF(G5_7,$H26)*COUNTIF(G5_7,J$7))+(COUNTIF(G5_8,$H26)*COUNTIF(G5_8,J$7))+(COUNTIF(G5_9,$H26)*COUNTIF(G5_9,J$7))+(COUNTIF(G5_10,$H26)*COUNTIF(G5_10,$H26))+(COUNTIF(G6_1,$H26)*COUNTIF(G6_1,J$7))+(COUNTIF(G6_2,$H26)*COUNTIF(G6_2,J$7))+(COUNTIF(G6_3,$H26)*COUNTIF(G6_3,J$7))+(COUNTIF(G6_4,$H26)*COUNTIF(G6_4,J$7))+(COUNTIF(G6_5,$H26)*COUNTIF(G6_5,J$7))+(COUNTIF(G6_6,$H26)*COUNTIF(G6_6,J$7))+(COUNTIF(G6_7,$H26)*COUNTIF(G6_7,J$7))+(COUNTIF(G6_8,$H26)*COUNTIF(G6_8,J$7))+(COUNTIF(G6_9,$H26)*COUNTIF(G6_9,J$7))+(COUNTIF(G6_10,$H26)*COUNTIF(G6_10,J$7))+J366)</f>
        <v>0</v>
      </c>
      <c r="K250" s="29">
        <f t="shared" si="651"/>
        <v>0</v>
      </c>
      <c r="L250" s="29">
        <f t="shared" si="651"/>
        <v>0</v>
      </c>
      <c r="M250" s="29">
        <f t="shared" si="651"/>
        <v>0</v>
      </c>
      <c r="N250" s="29">
        <f t="shared" si="651"/>
        <v>1</v>
      </c>
      <c r="O250" s="29">
        <f t="shared" si="651"/>
        <v>0</v>
      </c>
      <c r="P250" s="29">
        <f t="shared" si="651"/>
        <v>0</v>
      </c>
      <c r="Q250" s="29">
        <f t="shared" si="651"/>
        <v>0</v>
      </c>
      <c r="R250" s="29">
        <f t="shared" si="651"/>
        <v>0</v>
      </c>
      <c r="S250" s="29">
        <f t="shared" si="651"/>
        <v>0</v>
      </c>
      <c r="T250" s="29">
        <f t="shared" si="651"/>
        <v>0</v>
      </c>
      <c r="U250" s="29">
        <f t="shared" si="651"/>
        <v>0</v>
      </c>
      <c r="V250" s="29">
        <f t="shared" si="651"/>
        <v>0</v>
      </c>
      <c r="W250" s="29">
        <f t="shared" si="651"/>
        <v>0</v>
      </c>
      <c r="X250" s="29">
        <f t="shared" si="651"/>
        <v>0</v>
      </c>
      <c r="Y250" s="29">
        <f t="shared" si="651"/>
        <v>0</v>
      </c>
      <c r="Z250" s="29" t="str">
        <f t="shared" si="651"/>
        <v>-</v>
      </c>
      <c r="AA250" s="29">
        <f t="shared" si="651"/>
        <v>1</v>
      </c>
      <c r="AB250" s="29">
        <f t="shared" si="651"/>
        <v>0</v>
      </c>
      <c r="AC250" s="29">
        <f t="shared" si="651"/>
        <v>0</v>
      </c>
      <c r="AD250" s="29">
        <f t="shared" si="651"/>
        <v>0</v>
      </c>
      <c r="AE250" s="29">
        <f t="shared" si="651"/>
        <v>0</v>
      </c>
      <c r="AF250" s="29">
        <f t="shared" si="651"/>
        <v>0</v>
      </c>
      <c r="AG250" s="29">
        <f t="shared" si="651"/>
        <v>0</v>
      </c>
      <c r="AH250" s="29">
        <f t="shared" si="651"/>
        <v>0</v>
      </c>
      <c r="AI250" s="29">
        <f t="shared" si="651"/>
        <v>0</v>
      </c>
      <c r="AJ250" s="29">
        <f t="shared" si="651"/>
        <v>0</v>
      </c>
      <c r="AK250" s="29">
        <f t="shared" si="651"/>
        <v>1</v>
      </c>
      <c r="AL250" s="29">
        <f t="shared" si="651"/>
        <v>0</v>
      </c>
      <c r="AM250" s="29">
        <f t="shared" si="651"/>
        <v>0</v>
      </c>
      <c r="AN250" s="29">
        <f t="shared" si="651"/>
        <v>0</v>
      </c>
      <c r="AO250" s="29">
        <f t="shared" si="651"/>
        <v>0</v>
      </c>
      <c r="AP250" s="29">
        <f t="shared" ref="AP250:BU250" si="652">IF(ROW()=(COLUMN()+224),"-",+ (COUNTIF(G5_1,$H26)*COUNTIF(G5_1,AP$7))+(COUNTIF(G5_2,$H26)*COUNTIF(G5_2,AP$7))+(COUNTIF(G5_3,$H26)*COUNTIF(G5_3,AP$7))+(COUNTIF(G5_4,$H26)*COUNTIF(G5_4,AP$7))+(COUNTIF(G5_5,$H26)*COUNTIF(G5_5,AP$7))+(COUNTIF(G5_6,$H26)*COUNTIF(G5_6,AP$7))+(COUNTIF(G5_7,$H26)*COUNTIF(G5_7,AP$7))+(COUNTIF(G5_8,$H26)*COUNTIF(G5_8,AP$7))+(COUNTIF(G5_9,$H26)*COUNTIF(G5_9,AP$7))+(COUNTIF(G5_10,$H26)*COUNTIF(G5_10,$H26))+(COUNTIF(G6_1,$H26)*COUNTIF(G6_1,AP$7))+(COUNTIF(G6_2,$H26)*COUNTIF(G6_2,AP$7))+(COUNTIF(G6_3,$H26)*COUNTIF(G6_3,AP$7))+(COUNTIF(G6_4,$H26)*COUNTIF(G6_4,AP$7))+(COUNTIF(G6_5,$H26)*COUNTIF(G6_5,AP$7))+(COUNTIF(G6_6,$H26)*COUNTIF(G6_6,AP$7))+(COUNTIF(G6_7,$H26)*COUNTIF(G6_7,AP$7))+(COUNTIF(G6_8,$H26)*COUNTIF(G6_8,AP$7))+(COUNTIF(G6_9,$H26)*COUNTIF(G6_9,AP$7))+(COUNTIF(G6_10,$H26)*COUNTIF(G6_10,AP$7))+AP366)</f>
        <v>0</v>
      </c>
      <c r="AQ250" s="29">
        <f t="shared" si="652"/>
        <v>0</v>
      </c>
      <c r="AR250" s="29">
        <f t="shared" si="652"/>
        <v>0</v>
      </c>
      <c r="AS250" s="29">
        <f t="shared" si="652"/>
        <v>1</v>
      </c>
      <c r="AT250" s="29">
        <f t="shared" si="652"/>
        <v>0</v>
      </c>
      <c r="AU250" s="29">
        <f t="shared" si="652"/>
        <v>0</v>
      </c>
      <c r="AV250" s="29">
        <f t="shared" si="652"/>
        <v>0</v>
      </c>
      <c r="AW250" s="29">
        <f t="shared" si="652"/>
        <v>0</v>
      </c>
      <c r="AX250" s="29">
        <f t="shared" si="652"/>
        <v>0</v>
      </c>
      <c r="AY250" s="29">
        <f t="shared" si="652"/>
        <v>0</v>
      </c>
      <c r="AZ250" s="29">
        <f t="shared" si="652"/>
        <v>0</v>
      </c>
      <c r="BA250" s="29">
        <f t="shared" si="652"/>
        <v>0</v>
      </c>
      <c r="BB250" s="29">
        <f t="shared" si="652"/>
        <v>0</v>
      </c>
      <c r="BC250" s="29">
        <f t="shared" si="652"/>
        <v>0</v>
      </c>
      <c r="BD250" s="29">
        <f t="shared" si="652"/>
        <v>0</v>
      </c>
      <c r="BE250" s="29">
        <f t="shared" si="652"/>
        <v>0</v>
      </c>
      <c r="BF250" s="29">
        <f t="shared" si="652"/>
        <v>0</v>
      </c>
      <c r="BG250" s="29">
        <f t="shared" si="652"/>
        <v>0</v>
      </c>
      <c r="BH250" s="29">
        <f t="shared" si="652"/>
        <v>0</v>
      </c>
      <c r="BI250" s="29">
        <f t="shared" si="652"/>
        <v>0</v>
      </c>
      <c r="BJ250" s="29">
        <f t="shared" si="652"/>
        <v>0</v>
      </c>
      <c r="BK250" s="29">
        <f t="shared" si="652"/>
        <v>0</v>
      </c>
      <c r="BL250" s="29">
        <f t="shared" si="652"/>
        <v>0</v>
      </c>
      <c r="BM250" s="29">
        <f t="shared" si="652"/>
        <v>0</v>
      </c>
      <c r="BN250" s="29">
        <f t="shared" si="652"/>
        <v>0</v>
      </c>
      <c r="BO250" s="29">
        <f t="shared" si="652"/>
        <v>0</v>
      </c>
      <c r="BP250" s="29">
        <f t="shared" si="652"/>
        <v>0</v>
      </c>
      <c r="BQ250" s="29">
        <f t="shared" si="652"/>
        <v>0</v>
      </c>
      <c r="BR250" s="29">
        <f t="shared" si="652"/>
        <v>0</v>
      </c>
      <c r="BS250" s="29">
        <f t="shared" si="652"/>
        <v>0</v>
      </c>
      <c r="BT250" s="29">
        <f t="shared" si="652"/>
        <v>0</v>
      </c>
      <c r="BU250" s="29">
        <f t="shared" si="652"/>
        <v>0</v>
      </c>
      <c r="BV250" s="29">
        <f t="shared" ref="BV250:DE250" si="653">IF(ROW()=(COLUMN()+224),"-",+ (COUNTIF(G5_1,$H26)*COUNTIF(G5_1,BV$7))+(COUNTIF(G5_2,$H26)*COUNTIF(G5_2,BV$7))+(COUNTIF(G5_3,$H26)*COUNTIF(G5_3,BV$7))+(COUNTIF(G5_4,$H26)*COUNTIF(G5_4,BV$7))+(COUNTIF(G5_5,$H26)*COUNTIF(G5_5,BV$7))+(COUNTIF(G5_6,$H26)*COUNTIF(G5_6,BV$7))+(COUNTIF(G5_7,$H26)*COUNTIF(G5_7,BV$7))+(COUNTIF(G5_8,$H26)*COUNTIF(G5_8,BV$7))+(COUNTIF(G5_9,$H26)*COUNTIF(G5_9,BV$7))+(COUNTIF(G5_10,$H26)*COUNTIF(G5_10,$H26))+(COUNTIF(G6_1,$H26)*COUNTIF(G6_1,BV$7))+(COUNTIF(G6_2,$H26)*COUNTIF(G6_2,BV$7))+(COUNTIF(G6_3,$H26)*COUNTIF(G6_3,BV$7))+(COUNTIF(G6_4,$H26)*COUNTIF(G6_4,BV$7))+(COUNTIF(G6_5,$H26)*COUNTIF(G6_5,BV$7))+(COUNTIF(G6_6,$H26)*COUNTIF(G6_6,BV$7))+(COUNTIF(G6_7,$H26)*COUNTIF(G6_7,BV$7))+(COUNTIF(G6_8,$H26)*COUNTIF(G6_8,BV$7))+(COUNTIF(G6_9,$H26)*COUNTIF(G6_9,BV$7))+(COUNTIF(G6_10,$H26)*COUNTIF(G6_10,BV$7))+BV366)</f>
        <v>0</v>
      </c>
      <c r="BW250" s="29">
        <f t="shared" si="653"/>
        <v>0</v>
      </c>
      <c r="BX250" s="29">
        <f t="shared" si="653"/>
        <v>0</v>
      </c>
      <c r="BY250" s="29">
        <f t="shared" si="653"/>
        <v>0</v>
      </c>
      <c r="BZ250" s="29">
        <f t="shared" si="653"/>
        <v>0</v>
      </c>
      <c r="CA250" s="29">
        <f t="shared" si="653"/>
        <v>0</v>
      </c>
      <c r="CB250" s="29">
        <f t="shared" si="653"/>
        <v>0</v>
      </c>
      <c r="CC250" s="29">
        <f t="shared" si="653"/>
        <v>0</v>
      </c>
      <c r="CD250" s="29">
        <f t="shared" si="653"/>
        <v>0</v>
      </c>
      <c r="CE250" s="29">
        <f t="shared" si="653"/>
        <v>0</v>
      </c>
      <c r="CF250" s="29">
        <f t="shared" si="653"/>
        <v>0</v>
      </c>
      <c r="CG250" s="29">
        <f t="shared" si="653"/>
        <v>0</v>
      </c>
      <c r="CH250" s="29">
        <f t="shared" si="653"/>
        <v>0</v>
      </c>
      <c r="CI250" s="29">
        <f t="shared" si="653"/>
        <v>0</v>
      </c>
      <c r="CJ250" s="29">
        <f t="shared" si="653"/>
        <v>0</v>
      </c>
      <c r="CK250" s="29">
        <f t="shared" si="653"/>
        <v>0</v>
      </c>
      <c r="CL250" s="29">
        <f t="shared" si="653"/>
        <v>0</v>
      </c>
      <c r="CM250" s="29">
        <f t="shared" si="653"/>
        <v>0</v>
      </c>
      <c r="CN250" s="29">
        <f t="shared" si="653"/>
        <v>0</v>
      </c>
      <c r="CO250" s="29">
        <f t="shared" si="653"/>
        <v>0</v>
      </c>
      <c r="CP250" s="29">
        <f t="shared" si="653"/>
        <v>0</v>
      </c>
      <c r="CQ250" s="29">
        <f t="shared" si="653"/>
        <v>0</v>
      </c>
      <c r="CR250" s="29">
        <f t="shared" si="653"/>
        <v>0</v>
      </c>
      <c r="CS250" s="29">
        <f t="shared" si="653"/>
        <v>0</v>
      </c>
      <c r="CT250" s="29">
        <f t="shared" si="653"/>
        <v>0</v>
      </c>
      <c r="CU250" s="29">
        <f t="shared" si="653"/>
        <v>0</v>
      </c>
      <c r="CV250" s="29">
        <f t="shared" si="653"/>
        <v>0</v>
      </c>
      <c r="CW250" s="29">
        <f t="shared" si="653"/>
        <v>0</v>
      </c>
      <c r="CX250" s="29">
        <f t="shared" si="653"/>
        <v>0</v>
      </c>
      <c r="CY250" s="29">
        <f t="shared" si="653"/>
        <v>0</v>
      </c>
      <c r="CZ250" s="29">
        <f t="shared" si="653"/>
        <v>0</v>
      </c>
      <c r="DA250" s="29">
        <f t="shared" si="653"/>
        <v>0</v>
      </c>
      <c r="DB250" s="29">
        <f t="shared" si="653"/>
        <v>0</v>
      </c>
      <c r="DC250" s="29">
        <f t="shared" si="653"/>
        <v>0</v>
      </c>
      <c r="DD250" s="29">
        <f t="shared" si="653"/>
        <v>0</v>
      </c>
      <c r="DE250" s="29">
        <f t="shared" si="653"/>
        <v>0</v>
      </c>
    </row>
    <row r="251" spans="8:109">
      <c r="H251" s="75">
        <f>Registration!B28</f>
        <v>18</v>
      </c>
      <c r="I251" s="1" t="str">
        <f>Registration!C28</f>
        <v>Craig Bartell</v>
      </c>
      <c r="J251" s="29">
        <f t="shared" ref="J251:AO251" si="654">IF(ROW()=(COLUMN()+224),"-",+ (COUNTIF(G5_1,$H27)*COUNTIF(G5_1,J$7))+(COUNTIF(G5_2,$H27)*COUNTIF(G5_2,J$7))+(COUNTIF(G5_3,$H27)*COUNTIF(G5_3,J$7))+(COUNTIF(G5_4,$H27)*COUNTIF(G5_4,J$7))+(COUNTIF(G5_5,$H27)*COUNTIF(G5_5,J$7))+(COUNTIF(G5_6,$H27)*COUNTIF(G5_6,J$7))+(COUNTIF(G5_7,$H27)*COUNTIF(G5_7,J$7))+(COUNTIF(G5_8,$H27)*COUNTIF(G5_8,J$7))+(COUNTIF(G5_9,$H27)*COUNTIF(G5_9,J$7))+(COUNTIF(G5_10,$H27)*COUNTIF(G5_10,$H27))+(COUNTIF(G6_1,$H27)*COUNTIF(G6_1,J$7))+(COUNTIF(G6_2,$H27)*COUNTIF(G6_2,J$7))+(COUNTIF(G6_3,$H27)*COUNTIF(G6_3,J$7))+(COUNTIF(G6_4,$H27)*COUNTIF(G6_4,J$7))+(COUNTIF(G6_5,$H27)*COUNTIF(G6_5,J$7))+(COUNTIF(G6_6,$H27)*COUNTIF(G6_6,J$7))+(COUNTIF(G6_7,$H27)*COUNTIF(G6_7,J$7))+(COUNTIF(G6_8,$H27)*COUNTIF(G6_8,J$7))+(COUNTIF(G6_9,$H27)*COUNTIF(G6_9,J$7))+(COUNTIF(G6_10,$H27)*COUNTIF(G6_10,J$7))+J367)</f>
        <v>0</v>
      </c>
      <c r="K251" s="29">
        <f t="shared" si="654"/>
        <v>0</v>
      </c>
      <c r="L251" s="29">
        <f t="shared" si="654"/>
        <v>0</v>
      </c>
      <c r="M251" s="29">
        <f t="shared" si="654"/>
        <v>0</v>
      </c>
      <c r="N251" s="29">
        <f t="shared" si="654"/>
        <v>1</v>
      </c>
      <c r="O251" s="29">
        <f t="shared" si="654"/>
        <v>0</v>
      </c>
      <c r="P251" s="29">
        <f t="shared" si="654"/>
        <v>0</v>
      </c>
      <c r="Q251" s="29">
        <f t="shared" si="654"/>
        <v>0</v>
      </c>
      <c r="R251" s="29">
        <f t="shared" si="654"/>
        <v>0</v>
      </c>
      <c r="S251" s="29">
        <f t="shared" si="654"/>
        <v>0</v>
      </c>
      <c r="T251" s="29">
        <f t="shared" si="654"/>
        <v>0</v>
      </c>
      <c r="U251" s="29">
        <f t="shared" si="654"/>
        <v>0</v>
      </c>
      <c r="V251" s="29">
        <f t="shared" si="654"/>
        <v>0</v>
      </c>
      <c r="W251" s="29">
        <f t="shared" si="654"/>
        <v>0</v>
      </c>
      <c r="X251" s="29">
        <f t="shared" si="654"/>
        <v>0</v>
      </c>
      <c r="Y251" s="29">
        <f t="shared" si="654"/>
        <v>0</v>
      </c>
      <c r="Z251" s="29">
        <f t="shared" si="654"/>
        <v>1</v>
      </c>
      <c r="AA251" s="29" t="str">
        <f t="shared" si="654"/>
        <v>-</v>
      </c>
      <c r="AB251" s="29">
        <f t="shared" si="654"/>
        <v>0</v>
      </c>
      <c r="AC251" s="29">
        <f t="shared" si="654"/>
        <v>0</v>
      </c>
      <c r="AD251" s="29">
        <f t="shared" si="654"/>
        <v>0</v>
      </c>
      <c r="AE251" s="29">
        <f t="shared" si="654"/>
        <v>0</v>
      </c>
      <c r="AF251" s="29">
        <f t="shared" si="654"/>
        <v>0</v>
      </c>
      <c r="AG251" s="29">
        <f t="shared" si="654"/>
        <v>0</v>
      </c>
      <c r="AH251" s="29">
        <f t="shared" si="654"/>
        <v>0</v>
      </c>
      <c r="AI251" s="29">
        <f t="shared" si="654"/>
        <v>0</v>
      </c>
      <c r="AJ251" s="29">
        <f t="shared" si="654"/>
        <v>0</v>
      </c>
      <c r="AK251" s="29">
        <f t="shared" si="654"/>
        <v>1</v>
      </c>
      <c r="AL251" s="29">
        <f t="shared" si="654"/>
        <v>0</v>
      </c>
      <c r="AM251" s="29">
        <f t="shared" si="654"/>
        <v>0</v>
      </c>
      <c r="AN251" s="29">
        <f t="shared" si="654"/>
        <v>0</v>
      </c>
      <c r="AO251" s="29">
        <f t="shared" si="654"/>
        <v>0</v>
      </c>
      <c r="AP251" s="29">
        <f t="shared" ref="AP251:BU251" si="655">IF(ROW()=(COLUMN()+224),"-",+ (COUNTIF(G5_1,$H27)*COUNTIF(G5_1,AP$7))+(COUNTIF(G5_2,$H27)*COUNTIF(G5_2,AP$7))+(COUNTIF(G5_3,$H27)*COUNTIF(G5_3,AP$7))+(COUNTIF(G5_4,$H27)*COUNTIF(G5_4,AP$7))+(COUNTIF(G5_5,$H27)*COUNTIF(G5_5,AP$7))+(COUNTIF(G5_6,$H27)*COUNTIF(G5_6,AP$7))+(COUNTIF(G5_7,$H27)*COUNTIF(G5_7,AP$7))+(COUNTIF(G5_8,$H27)*COUNTIF(G5_8,AP$7))+(COUNTIF(G5_9,$H27)*COUNTIF(G5_9,AP$7))+(COUNTIF(G5_10,$H27)*COUNTIF(G5_10,$H27))+(COUNTIF(G6_1,$H27)*COUNTIF(G6_1,AP$7))+(COUNTIF(G6_2,$H27)*COUNTIF(G6_2,AP$7))+(COUNTIF(G6_3,$H27)*COUNTIF(G6_3,AP$7))+(COUNTIF(G6_4,$H27)*COUNTIF(G6_4,AP$7))+(COUNTIF(G6_5,$H27)*COUNTIF(G6_5,AP$7))+(COUNTIF(G6_6,$H27)*COUNTIF(G6_6,AP$7))+(COUNTIF(G6_7,$H27)*COUNTIF(G6_7,AP$7))+(COUNTIF(G6_8,$H27)*COUNTIF(G6_8,AP$7))+(COUNTIF(G6_9,$H27)*COUNTIF(G6_9,AP$7))+(COUNTIF(G6_10,$H27)*COUNTIF(G6_10,AP$7))+AP367)</f>
        <v>0</v>
      </c>
      <c r="AQ251" s="29">
        <f t="shared" si="655"/>
        <v>0</v>
      </c>
      <c r="AR251" s="29">
        <f t="shared" si="655"/>
        <v>0</v>
      </c>
      <c r="AS251" s="29">
        <f t="shared" si="655"/>
        <v>1</v>
      </c>
      <c r="AT251" s="29">
        <f t="shared" si="655"/>
        <v>0</v>
      </c>
      <c r="AU251" s="29">
        <f t="shared" si="655"/>
        <v>0</v>
      </c>
      <c r="AV251" s="29">
        <f t="shared" si="655"/>
        <v>0</v>
      </c>
      <c r="AW251" s="29">
        <f t="shared" si="655"/>
        <v>0</v>
      </c>
      <c r="AX251" s="29">
        <f t="shared" si="655"/>
        <v>0</v>
      </c>
      <c r="AY251" s="29">
        <f t="shared" si="655"/>
        <v>0</v>
      </c>
      <c r="AZ251" s="29">
        <f t="shared" si="655"/>
        <v>0</v>
      </c>
      <c r="BA251" s="29">
        <f t="shared" si="655"/>
        <v>0</v>
      </c>
      <c r="BB251" s="29">
        <f t="shared" si="655"/>
        <v>0</v>
      </c>
      <c r="BC251" s="29">
        <f t="shared" si="655"/>
        <v>0</v>
      </c>
      <c r="BD251" s="29">
        <f t="shared" si="655"/>
        <v>0</v>
      </c>
      <c r="BE251" s="29">
        <f t="shared" si="655"/>
        <v>0</v>
      </c>
      <c r="BF251" s="29">
        <f t="shared" si="655"/>
        <v>0</v>
      </c>
      <c r="BG251" s="29">
        <f t="shared" si="655"/>
        <v>0</v>
      </c>
      <c r="BH251" s="29">
        <f t="shared" si="655"/>
        <v>0</v>
      </c>
      <c r="BI251" s="29">
        <f t="shared" si="655"/>
        <v>0</v>
      </c>
      <c r="BJ251" s="29">
        <f t="shared" si="655"/>
        <v>0</v>
      </c>
      <c r="BK251" s="29">
        <f t="shared" si="655"/>
        <v>0</v>
      </c>
      <c r="BL251" s="29">
        <f t="shared" si="655"/>
        <v>0</v>
      </c>
      <c r="BM251" s="29">
        <f t="shared" si="655"/>
        <v>0</v>
      </c>
      <c r="BN251" s="29">
        <f t="shared" si="655"/>
        <v>0</v>
      </c>
      <c r="BO251" s="29">
        <f t="shared" si="655"/>
        <v>0</v>
      </c>
      <c r="BP251" s="29">
        <f t="shared" si="655"/>
        <v>0</v>
      </c>
      <c r="BQ251" s="29">
        <f t="shared" si="655"/>
        <v>0</v>
      </c>
      <c r="BR251" s="29">
        <f t="shared" si="655"/>
        <v>0</v>
      </c>
      <c r="BS251" s="29">
        <f t="shared" si="655"/>
        <v>0</v>
      </c>
      <c r="BT251" s="29">
        <f t="shared" si="655"/>
        <v>0</v>
      </c>
      <c r="BU251" s="29">
        <f t="shared" si="655"/>
        <v>0</v>
      </c>
      <c r="BV251" s="29">
        <f t="shared" ref="BV251:DE251" si="656">IF(ROW()=(COLUMN()+224),"-",+ (COUNTIF(G5_1,$H27)*COUNTIF(G5_1,BV$7))+(COUNTIF(G5_2,$H27)*COUNTIF(G5_2,BV$7))+(COUNTIF(G5_3,$H27)*COUNTIF(G5_3,BV$7))+(COUNTIF(G5_4,$H27)*COUNTIF(G5_4,BV$7))+(COUNTIF(G5_5,$H27)*COUNTIF(G5_5,BV$7))+(COUNTIF(G5_6,$H27)*COUNTIF(G5_6,BV$7))+(COUNTIF(G5_7,$H27)*COUNTIF(G5_7,BV$7))+(COUNTIF(G5_8,$H27)*COUNTIF(G5_8,BV$7))+(COUNTIF(G5_9,$H27)*COUNTIF(G5_9,BV$7))+(COUNTIF(G5_10,$H27)*COUNTIF(G5_10,$H27))+(COUNTIF(G6_1,$H27)*COUNTIF(G6_1,BV$7))+(COUNTIF(G6_2,$H27)*COUNTIF(G6_2,BV$7))+(COUNTIF(G6_3,$H27)*COUNTIF(G6_3,BV$7))+(COUNTIF(G6_4,$H27)*COUNTIF(G6_4,BV$7))+(COUNTIF(G6_5,$H27)*COUNTIF(G6_5,BV$7))+(COUNTIF(G6_6,$H27)*COUNTIF(G6_6,BV$7))+(COUNTIF(G6_7,$H27)*COUNTIF(G6_7,BV$7))+(COUNTIF(G6_8,$H27)*COUNTIF(G6_8,BV$7))+(COUNTIF(G6_9,$H27)*COUNTIF(G6_9,BV$7))+(COUNTIF(G6_10,$H27)*COUNTIF(G6_10,BV$7))+BV367)</f>
        <v>0</v>
      </c>
      <c r="BW251" s="29">
        <f t="shared" si="656"/>
        <v>0</v>
      </c>
      <c r="BX251" s="29">
        <f t="shared" si="656"/>
        <v>0</v>
      </c>
      <c r="BY251" s="29">
        <f t="shared" si="656"/>
        <v>0</v>
      </c>
      <c r="BZ251" s="29">
        <f t="shared" si="656"/>
        <v>0</v>
      </c>
      <c r="CA251" s="29">
        <f t="shared" si="656"/>
        <v>0</v>
      </c>
      <c r="CB251" s="29">
        <f t="shared" si="656"/>
        <v>0</v>
      </c>
      <c r="CC251" s="29">
        <f t="shared" si="656"/>
        <v>0</v>
      </c>
      <c r="CD251" s="29">
        <f t="shared" si="656"/>
        <v>0</v>
      </c>
      <c r="CE251" s="29">
        <f t="shared" si="656"/>
        <v>0</v>
      </c>
      <c r="CF251" s="29">
        <f t="shared" si="656"/>
        <v>0</v>
      </c>
      <c r="CG251" s="29">
        <f t="shared" si="656"/>
        <v>0</v>
      </c>
      <c r="CH251" s="29">
        <f t="shared" si="656"/>
        <v>0</v>
      </c>
      <c r="CI251" s="29">
        <f t="shared" si="656"/>
        <v>0</v>
      </c>
      <c r="CJ251" s="29">
        <f t="shared" si="656"/>
        <v>0</v>
      </c>
      <c r="CK251" s="29">
        <f t="shared" si="656"/>
        <v>0</v>
      </c>
      <c r="CL251" s="29">
        <f t="shared" si="656"/>
        <v>0</v>
      </c>
      <c r="CM251" s="29">
        <f t="shared" si="656"/>
        <v>0</v>
      </c>
      <c r="CN251" s="29">
        <f t="shared" si="656"/>
        <v>0</v>
      </c>
      <c r="CO251" s="29">
        <f t="shared" si="656"/>
        <v>0</v>
      </c>
      <c r="CP251" s="29">
        <f t="shared" si="656"/>
        <v>0</v>
      </c>
      <c r="CQ251" s="29">
        <f t="shared" si="656"/>
        <v>0</v>
      </c>
      <c r="CR251" s="29">
        <f t="shared" si="656"/>
        <v>0</v>
      </c>
      <c r="CS251" s="29">
        <f t="shared" si="656"/>
        <v>0</v>
      </c>
      <c r="CT251" s="29">
        <f t="shared" si="656"/>
        <v>0</v>
      </c>
      <c r="CU251" s="29">
        <f t="shared" si="656"/>
        <v>0</v>
      </c>
      <c r="CV251" s="29">
        <f t="shared" si="656"/>
        <v>0</v>
      </c>
      <c r="CW251" s="29">
        <f t="shared" si="656"/>
        <v>0</v>
      </c>
      <c r="CX251" s="29">
        <f t="shared" si="656"/>
        <v>0</v>
      </c>
      <c r="CY251" s="29">
        <f t="shared" si="656"/>
        <v>0</v>
      </c>
      <c r="CZ251" s="29">
        <f t="shared" si="656"/>
        <v>0</v>
      </c>
      <c r="DA251" s="29">
        <f t="shared" si="656"/>
        <v>0</v>
      </c>
      <c r="DB251" s="29">
        <f t="shared" si="656"/>
        <v>0</v>
      </c>
      <c r="DC251" s="29">
        <f t="shared" si="656"/>
        <v>0</v>
      </c>
      <c r="DD251" s="29">
        <f t="shared" si="656"/>
        <v>0</v>
      </c>
      <c r="DE251" s="29">
        <f t="shared" si="656"/>
        <v>0</v>
      </c>
    </row>
    <row r="252" spans="8:109">
      <c r="H252" s="75">
        <f>Registration!B29</f>
        <v>19</v>
      </c>
      <c r="I252" s="1" t="str">
        <f>Registration!C29</f>
        <v>Russell de</v>
      </c>
      <c r="J252" s="29">
        <f t="shared" ref="J252:AO252" si="657">IF(ROW()=(COLUMN()+224),"-",+ (COUNTIF(G5_1,$H28)*COUNTIF(G5_1,J$7))+(COUNTIF(G5_2,$H28)*COUNTIF(G5_2,J$7))+(COUNTIF(G5_3,$H28)*COUNTIF(G5_3,J$7))+(COUNTIF(G5_4,$H28)*COUNTIF(G5_4,J$7))+(COUNTIF(G5_5,$H28)*COUNTIF(G5_5,J$7))+(COUNTIF(G5_6,$H28)*COUNTIF(G5_6,J$7))+(COUNTIF(G5_7,$H28)*COUNTIF(G5_7,J$7))+(COUNTIF(G5_8,$H28)*COUNTIF(G5_8,J$7))+(COUNTIF(G5_9,$H28)*COUNTIF(G5_9,J$7))+(COUNTIF(G5_10,$H28)*COUNTIF(G5_10,$H28))+(COUNTIF(G6_1,$H28)*COUNTIF(G6_1,J$7))+(COUNTIF(G6_2,$H28)*COUNTIF(G6_2,J$7))+(COUNTIF(G6_3,$H28)*COUNTIF(G6_3,J$7))+(COUNTIF(G6_4,$H28)*COUNTIF(G6_4,J$7))+(COUNTIF(G6_5,$H28)*COUNTIF(G6_5,J$7))+(COUNTIF(G6_6,$H28)*COUNTIF(G6_6,J$7))+(COUNTIF(G6_7,$H28)*COUNTIF(G6_7,J$7))+(COUNTIF(G6_8,$H28)*COUNTIF(G6_8,J$7))+(COUNTIF(G6_9,$H28)*COUNTIF(G6_9,J$7))+(COUNTIF(G6_10,$H28)*COUNTIF(G6_10,J$7))+J368)</f>
        <v>0</v>
      </c>
      <c r="K252" s="29">
        <f t="shared" si="657"/>
        <v>0</v>
      </c>
      <c r="L252" s="29">
        <f t="shared" si="657"/>
        <v>0</v>
      </c>
      <c r="M252" s="29">
        <f t="shared" si="657"/>
        <v>0</v>
      </c>
      <c r="N252" s="29">
        <f t="shared" si="657"/>
        <v>0</v>
      </c>
      <c r="O252" s="29">
        <f t="shared" si="657"/>
        <v>0</v>
      </c>
      <c r="P252" s="29">
        <f t="shared" si="657"/>
        <v>0</v>
      </c>
      <c r="Q252" s="29">
        <f t="shared" si="657"/>
        <v>0</v>
      </c>
      <c r="R252" s="29">
        <f t="shared" si="657"/>
        <v>0</v>
      </c>
      <c r="S252" s="29">
        <f t="shared" si="657"/>
        <v>0</v>
      </c>
      <c r="T252" s="29">
        <f t="shared" si="657"/>
        <v>0</v>
      </c>
      <c r="U252" s="29">
        <f t="shared" si="657"/>
        <v>0</v>
      </c>
      <c r="V252" s="29">
        <f t="shared" si="657"/>
        <v>0</v>
      </c>
      <c r="W252" s="29">
        <f t="shared" si="657"/>
        <v>0</v>
      </c>
      <c r="X252" s="29">
        <f t="shared" si="657"/>
        <v>0</v>
      </c>
      <c r="Y252" s="29">
        <f t="shared" si="657"/>
        <v>0</v>
      </c>
      <c r="Z252" s="29">
        <f t="shared" si="657"/>
        <v>0</v>
      </c>
      <c r="AA252" s="29">
        <f t="shared" si="657"/>
        <v>0</v>
      </c>
      <c r="AB252" s="29" t="str">
        <f t="shared" si="657"/>
        <v>-</v>
      </c>
      <c r="AC252" s="29">
        <f t="shared" si="657"/>
        <v>0</v>
      </c>
      <c r="AD252" s="29">
        <f t="shared" si="657"/>
        <v>0</v>
      </c>
      <c r="AE252" s="29">
        <f t="shared" si="657"/>
        <v>0</v>
      </c>
      <c r="AF252" s="29">
        <f t="shared" si="657"/>
        <v>0</v>
      </c>
      <c r="AG252" s="29">
        <f t="shared" si="657"/>
        <v>0</v>
      </c>
      <c r="AH252" s="29">
        <f t="shared" si="657"/>
        <v>0</v>
      </c>
      <c r="AI252" s="29">
        <f t="shared" si="657"/>
        <v>0</v>
      </c>
      <c r="AJ252" s="29">
        <f t="shared" si="657"/>
        <v>0</v>
      </c>
      <c r="AK252" s="29">
        <f t="shared" si="657"/>
        <v>0</v>
      </c>
      <c r="AL252" s="29">
        <f t="shared" si="657"/>
        <v>0</v>
      </c>
      <c r="AM252" s="29">
        <f t="shared" si="657"/>
        <v>0</v>
      </c>
      <c r="AN252" s="29">
        <f t="shared" si="657"/>
        <v>0</v>
      </c>
      <c r="AO252" s="29">
        <f t="shared" si="657"/>
        <v>0</v>
      </c>
      <c r="AP252" s="29">
        <f t="shared" ref="AP252:BU252" si="658">IF(ROW()=(COLUMN()+224),"-",+ (COUNTIF(G5_1,$H28)*COUNTIF(G5_1,AP$7))+(COUNTIF(G5_2,$H28)*COUNTIF(G5_2,AP$7))+(COUNTIF(G5_3,$H28)*COUNTIF(G5_3,AP$7))+(COUNTIF(G5_4,$H28)*COUNTIF(G5_4,AP$7))+(COUNTIF(G5_5,$H28)*COUNTIF(G5_5,AP$7))+(COUNTIF(G5_6,$H28)*COUNTIF(G5_6,AP$7))+(COUNTIF(G5_7,$H28)*COUNTIF(G5_7,AP$7))+(COUNTIF(G5_8,$H28)*COUNTIF(G5_8,AP$7))+(COUNTIF(G5_9,$H28)*COUNTIF(G5_9,AP$7))+(COUNTIF(G5_10,$H28)*COUNTIF(G5_10,$H28))+(COUNTIF(G6_1,$H28)*COUNTIF(G6_1,AP$7))+(COUNTIF(G6_2,$H28)*COUNTIF(G6_2,AP$7))+(COUNTIF(G6_3,$H28)*COUNTIF(G6_3,AP$7))+(COUNTIF(G6_4,$H28)*COUNTIF(G6_4,AP$7))+(COUNTIF(G6_5,$H28)*COUNTIF(G6_5,AP$7))+(COUNTIF(G6_6,$H28)*COUNTIF(G6_6,AP$7))+(COUNTIF(G6_7,$H28)*COUNTIF(G6_7,AP$7))+(COUNTIF(G6_8,$H28)*COUNTIF(G6_8,AP$7))+(COUNTIF(G6_9,$H28)*COUNTIF(G6_9,AP$7))+(COUNTIF(G6_10,$H28)*COUNTIF(G6_10,AP$7))+AP368)</f>
        <v>0</v>
      </c>
      <c r="AQ252" s="29">
        <f t="shared" si="658"/>
        <v>0</v>
      </c>
      <c r="AR252" s="29">
        <f t="shared" si="658"/>
        <v>0</v>
      </c>
      <c r="AS252" s="29">
        <f t="shared" si="658"/>
        <v>0</v>
      </c>
      <c r="AT252" s="29">
        <f t="shared" si="658"/>
        <v>0</v>
      </c>
      <c r="AU252" s="29">
        <f t="shared" si="658"/>
        <v>0</v>
      </c>
      <c r="AV252" s="29">
        <f t="shared" si="658"/>
        <v>0</v>
      </c>
      <c r="AW252" s="29">
        <f t="shared" si="658"/>
        <v>0</v>
      </c>
      <c r="AX252" s="29">
        <f t="shared" si="658"/>
        <v>0</v>
      </c>
      <c r="AY252" s="29">
        <f t="shared" si="658"/>
        <v>0</v>
      </c>
      <c r="AZ252" s="29">
        <f t="shared" si="658"/>
        <v>0</v>
      </c>
      <c r="BA252" s="29">
        <f t="shared" si="658"/>
        <v>0</v>
      </c>
      <c r="BB252" s="29">
        <f t="shared" si="658"/>
        <v>0</v>
      </c>
      <c r="BC252" s="29">
        <f t="shared" si="658"/>
        <v>0</v>
      </c>
      <c r="BD252" s="29">
        <f t="shared" si="658"/>
        <v>0</v>
      </c>
      <c r="BE252" s="29">
        <f t="shared" si="658"/>
        <v>0</v>
      </c>
      <c r="BF252" s="29">
        <f t="shared" si="658"/>
        <v>0</v>
      </c>
      <c r="BG252" s="29">
        <f t="shared" si="658"/>
        <v>0</v>
      </c>
      <c r="BH252" s="29">
        <f t="shared" si="658"/>
        <v>0</v>
      </c>
      <c r="BI252" s="29">
        <f t="shared" si="658"/>
        <v>0</v>
      </c>
      <c r="BJ252" s="29">
        <f t="shared" si="658"/>
        <v>0</v>
      </c>
      <c r="BK252" s="29">
        <f t="shared" si="658"/>
        <v>0</v>
      </c>
      <c r="BL252" s="29">
        <f t="shared" si="658"/>
        <v>0</v>
      </c>
      <c r="BM252" s="29">
        <f t="shared" si="658"/>
        <v>0</v>
      </c>
      <c r="BN252" s="29">
        <f t="shared" si="658"/>
        <v>0</v>
      </c>
      <c r="BO252" s="29">
        <f t="shared" si="658"/>
        <v>0</v>
      </c>
      <c r="BP252" s="29">
        <f t="shared" si="658"/>
        <v>0</v>
      </c>
      <c r="BQ252" s="29">
        <f t="shared" si="658"/>
        <v>0</v>
      </c>
      <c r="BR252" s="29">
        <f t="shared" si="658"/>
        <v>0</v>
      </c>
      <c r="BS252" s="29">
        <f t="shared" si="658"/>
        <v>0</v>
      </c>
      <c r="BT252" s="29">
        <f t="shared" si="658"/>
        <v>0</v>
      </c>
      <c r="BU252" s="29">
        <f t="shared" si="658"/>
        <v>0</v>
      </c>
      <c r="BV252" s="29">
        <f t="shared" ref="BV252:DE252" si="659">IF(ROW()=(COLUMN()+224),"-",+ (COUNTIF(G5_1,$H28)*COUNTIF(G5_1,BV$7))+(COUNTIF(G5_2,$H28)*COUNTIF(G5_2,BV$7))+(COUNTIF(G5_3,$H28)*COUNTIF(G5_3,BV$7))+(COUNTIF(G5_4,$H28)*COUNTIF(G5_4,BV$7))+(COUNTIF(G5_5,$H28)*COUNTIF(G5_5,BV$7))+(COUNTIF(G5_6,$H28)*COUNTIF(G5_6,BV$7))+(COUNTIF(G5_7,$H28)*COUNTIF(G5_7,BV$7))+(COUNTIF(G5_8,$H28)*COUNTIF(G5_8,BV$7))+(COUNTIF(G5_9,$H28)*COUNTIF(G5_9,BV$7))+(COUNTIF(G5_10,$H28)*COUNTIF(G5_10,$H28))+(COUNTIF(G6_1,$H28)*COUNTIF(G6_1,BV$7))+(COUNTIF(G6_2,$H28)*COUNTIF(G6_2,BV$7))+(COUNTIF(G6_3,$H28)*COUNTIF(G6_3,BV$7))+(COUNTIF(G6_4,$H28)*COUNTIF(G6_4,BV$7))+(COUNTIF(G6_5,$H28)*COUNTIF(G6_5,BV$7))+(COUNTIF(G6_6,$H28)*COUNTIF(G6_6,BV$7))+(COUNTIF(G6_7,$H28)*COUNTIF(G6_7,BV$7))+(COUNTIF(G6_8,$H28)*COUNTIF(G6_8,BV$7))+(COUNTIF(G6_9,$H28)*COUNTIF(G6_9,BV$7))+(COUNTIF(G6_10,$H28)*COUNTIF(G6_10,BV$7))+BV368)</f>
        <v>0</v>
      </c>
      <c r="BW252" s="29">
        <f t="shared" si="659"/>
        <v>0</v>
      </c>
      <c r="BX252" s="29">
        <f t="shared" si="659"/>
        <v>0</v>
      </c>
      <c r="BY252" s="29">
        <f t="shared" si="659"/>
        <v>0</v>
      </c>
      <c r="BZ252" s="29">
        <f t="shared" si="659"/>
        <v>0</v>
      </c>
      <c r="CA252" s="29">
        <f t="shared" si="659"/>
        <v>0</v>
      </c>
      <c r="CB252" s="29">
        <f t="shared" si="659"/>
        <v>0</v>
      </c>
      <c r="CC252" s="29">
        <f t="shared" si="659"/>
        <v>0</v>
      </c>
      <c r="CD252" s="29">
        <f t="shared" si="659"/>
        <v>0</v>
      </c>
      <c r="CE252" s="29">
        <f t="shared" si="659"/>
        <v>0</v>
      </c>
      <c r="CF252" s="29">
        <f t="shared" si="659"/>
        <v>0</v>
      </c>
      <c r="CG252" s="29">
        <f t="shared" si="659"/>
        <v>0</v>
      </c>
      <c r="CH252" s="29">
        <f t="shared" si="659"/>
        <v>0</v>
      </c>
      <c r="CI252" s="29">
        <f t="shared" si="659"/>
        <v>0</v>
      </c>
      <c r="CJ252" s="29">
        <f t="shared" si="659"/>
        <v>0</v>
      </c>
      <c r="CK252" s="29">
        <f t="shared" si="659"/>
        <v>0</v>
      </c>
      <c r="CL252" s="29">
        <f t="shared" si="659"/>
        <v>0</v>
      </c>
      <c r="CM252" s="29">
        <f t="shared" si="659"/>
        <v>0</v>
      </c>
      <c r="CN252" s="29">
        <f t="shared" si="659"/>
        <v>0</v>
      </c>
      <c r="CO252" s="29">
        <f t="shared" si="659"/>
        <v>0</v>
      </c>
      <c r="CP252" s="29">
        <f t="shared" si="659"/>
        <v>0</v>
      </c>
      <c r="CQ252" s="29">
        <f t="shared" si="659"/>
        <v>0</v>
      </c>
      <c r="CR252" s="29">
        <f t="shared" si="659"/>
        <v>0</v>
      </c>
      <c r="CS252" s="29">
        <f t="shared" si="659"/>
        <v>0</v>
      </c>
      <c r="CT252" s="29">
        <f t="shared" si="659"/>
        <v>0</v>
      </c>
      <c r="CU252" s="29">
        <f t="shared" si="659"/>
        <v>0</v>
      </c>
      <c r="CV252" s="29">
        <f t="shared" si="659"/>
        <v>0</v>
      </c>
      <c r="CW252" s="29">
        <f t="shared" si="659"/>
        <v>0</v>
      </c>
      <c r="CX252" s="29">
        <f t="shared" si="659"/>
        <v>0</v>
      </c>
      <c r="CY252" s="29">
        <f t="shared" si="659"/>
        <v>0</v>
      </c>
      <c r="CZ252" s="29">
        <f t="shared" si="659"/>
        <v>0</v>
      </c>
      <c r="DA252" s="29">
        <f t="shared" si="659"/>
        <v>0</v>
      </c>
      <c r="DB252" s="29">
        <f t="shared" si="659"/>
        <v>0</v>
      </c>
      <c r="DC252" s="29">
        <f t="shared" si="659"/>
        <v>0</v>
      </c>
      <c r="DD252" s="29">
        <f t="shared" si="659"/>
        <v>0</v>
      </c>
      <c r="DE252" s="29">
        <f t="shared" si="659"/>
        <v>0</v>
      </c>
    </row>
    <row r="253" spans="8:109">
      <c r="H253" s="75">
        <f>Registration!B30</f>
        <v>20</v>
      </c>
      <c r="I253" s="1" t="str">
        <f>Registration!C30</f>
        <v>David Hecht</v>
      </c>
      <c r="J253" s="29">
        <f t="shared" ref="J253:AO253" si="660">IF(ROW()=(COLUMN()+224),"-",+ (COUNTIF(G5_1,$H29)*COUNTIF(G5_1,J$7))+(COUNTIF(G5_2,$H29)*COUNTIF(G5_2,J$7))+(COUNTIF(G5_3,$H29)*COUNTIF(G5_3,J$7))+(COUNTIF(G5_4,$H29)*COUNTIF(G5_4,J$7))+(COUNTIF(G5_5,$H29)*COUNTIF(G5_5,J$7))+(COUNTIF(G5_6,$H29)*COUNTIF(G5_6,J$7))+(COUNTIF(G5_7,$H29)*COUNTIF(G5_7,J$7))+(COUNTIF(G5_8,$H29)*COUNTIF(G5_8,J$7))+(COUNTIF(G5_9,$H29)*COUNTIF(G5_9,J$7))+(COUNTIF(G5_10,$H29)*COUNTIF(G5_10,$H29))+(COUNTIF(G6_1,$H29)*COUNTIF(G6_1,J$7))+(COUNTIF(G6_2,$H29)*COUNTIF(G6_2,J$7))+(COUNTIF(G6_3,$H29)*COUNTIF(G6_3,J$7))+(COUNTIF(G6_4,$H29)*COUNTIF(G6_4,J$7))+(COUNTIF(G6_5,$H29)*COUNTIF(G6_5,J$7))+(COUNTIF(G6_6,$H29)*COUNTIF(G6_6,J$7))+(COUNTIF(G6_7,$H29)*COUNTIF(G6_7,J$7))+(COUNTIF(G6_8,$H29)*COUNTIF(G6_8,J$7))+(COUNTIF(G6_9,$H29)*COUNTIF(G6_9,J$7))+(COUNTIF(G6_10,$H29)*COUNTIF(G6_10,J$7))+J369)</f>
        <v>0</v>
      </c>
      <c r="K253" s="29">
        <f t="shared" si="660"/>
        <v>0</v>
      </c>
      <c r="L253" s="29">
        <f t="shared" si="660"/>
        <v>0</v>
      </c>
      <c r="M253" s="29">
        <f t="shared" si="660"/>
        <v>1</v>
      </c>
      <c r="N253" s="29">
        <f t="shared" si="660"/>
        <v>0</v>
      </c>
      <c r="O253" s="29">
        <f t="shared" si="660"/>
        <v>1</v>
      </c>
      <c r="P253" s="29">
        <f t="shared" si="660"/>
        <v>0</v>
      </c>
      <c r="Q253" s="29">
        <f t="shared" si="660"/>
        <v>0</v>
      </c>
      <c r="R253" s="29">
        <f t="shared" si="660"/>
        <v>0</v>
      </c>
      <c r="S253" s="29">
        <f t="shared" si="660"/>
        <v>0</v>
      </c>
      <c r="T253" s="29">
        <f t="shared" si="660"/>
        <v>0</v>
      </c>
      <c r="U253" s="29">
        <f t="shared" si="660"/>
        <v>0</v>
      </c>
      <c r="V253" s="29">
        <f t="shared" si="660"/>
        <v>0</v>
      </c>
      <c r="W253" s="29">
        <f t="shared" si="660"/>
        <v>0</v>
      </c>
      <c r="X253" s="29">
        <f t="shared" si="660"/>
        <v>1</v>
      </c>
      <c r="Y253" s="29">
        <f t="shared" si="660"/>
        <v>1</v>
      </c>
      <c r="Z253" s="29">
        <f t="shared" si="660"/>
        <v>0</v>
      </c>
      <c r="AA253" s="29">
        <f t="shared" si="660"/>
        <v>0</v>
      </c>
      <c r="AB253" s="29">
        <f t="shared" si="660"/>
        <v>0</v>
      </c>
      <c r="AC253" s="29" t="str">
        <f t="shared" si="660"/>
        <v>-</v>
      </c>
      <c r="AD253" s="29">
        <f t="shared" si="660"/>
        <v>2</v>
      </c>
      <c r="AE253" s="29">
        <f t="shared" si="660"/>
        <v>0</v>
      </c>
      <c r="AF253" s="29">
        <f t="shared" si="660"/>
        <v>0</v>
      </c>
      <c r="AG253" s="29">
        <f t="shared" si="660"/>
        <v>0</v>
      </c>
      <c r="AH253" s="29">
        <f t="shared" si="660"/>
        <v>0</v>
      </c>
      <c r="AI253" s="29">
        <f t="shared" si="660"/>
        <v>0</v>
      </c>
      <c r="AJ253" s="29">
        <f t="shared" si="660"/>
        <v>0</v>
      </c>
      <c r="AK253" s="29">
        <f t="shared" si="660"/>
        <v>0</v>
      </c>
      <c r="AL253" s="29">
        <f t="shared" si="660"/>
        <v>0</v>
      </c>
      <c r="AM253" s="29">
        <f t="shared" si="660"/>
        <v>0</v>
      </c>
      <c r="AN253" s="29">
        <f t="shared" si="660"/>
        <v>0</v>
      </c>
      <c r="AO253" s="29">
        <f t="shared" si="660"/>
        <v>0</v>
      </c>
      <c r="AP253" s="29">
        <f t="shared" ref="AP253:BU253" si="661">IF(ROW()=(COLUMN()+224),"-",+ (COUNTIF(G5_1,$H29)*COUNTIF(G5_1,AP$7))+(COUNTIF(G5_2,$H29)*COUNTIF(G5_2,AP$7))+(COUNTIF(G5_3,$H29)*COUNTIF(G5_3,AP$7))+(COUNTIF(G5_4,$H29)*COUNTIF(G5_4,AP$7))+(COUNTIF(G5_5,$H29)*COUNTIF(G5_5,AP$7))+(COUNTIF(G5_6,$H29)*COUNTIF(G5_6,AP$7))+(COUNTIF(G5_7,$H29)*COUNTIF(G5_7,AP$7))+(COUNTIF(G5_8,$H29)*COUNTIF(G5_8,AP$7))+(COUNTIF(G5_9,$H29)*COUNTIF(G5_9,AP$7))+(COUNTIF(G5_10,$H29)*COUNTIF(G5_10,$H29))+(COUNTIF(G6_1,$H29)*COUNTIF(G6_1,AP$7))+(COUNTIF(G6_2,$H29)*COUNTIF(G6_2,AP$7))+(COUNTIF(G6_3,$H29)*COUNTIF(G6_3,AP$7))+(COUNTIF(G6_4,$H29)*COUNTIF(G6_4,AP$7))+(COUNTIF(G6_5,$H29)*COUNTIF(G6_5,AP$7))+(COUNTIF(G6_6,$H29)*COUNTIF(G6_6,AP$7))+(COUNTIF(G6_7,$H29)*COUNTIF(G6_7,AP$7))+(COUNTIF(G6_8,$H29)*COUNTIF(G6_8,AP$7))+(COUNTIF(G6_9,$H29)*COUNTIF(G6_9,AP$7))+(COUNTIF(G6_10,$H29)*COUNTIF(G6_10,AP$7))+AP369)</f>
        <v>0</v>
      </c>
      <c r="AQ253" s="29">
        <f t="shared" si="661"/>
        <v>0</v>
      </c>
      <c r="AR253" s="29">
        <f t="shared" si="661"/>
        <v>0</v>
      </c>
      <c r="AS253" s="29">
        <f t="shared" si="661"/>
        <v>0</v>
      </c>
      <c r="AT253" s="29">
        <f t="shared" si="661"/>
        <v>0</v>
      </c>
      <c r="AU253" s="29">
        <f t="shared" si="661"/>
        <v>0</v>
      </c>
      <c r="AV253" s="29">
        <f t="shared" si="661"/>
        <v>0</v>
      </c>
      <c r="AW253" s="29">
        <f t="shared" si="661"/>
        <v>0</v>
      </c>
      <c r="AX253" s="29">
        <f t="shared" si="661"/>
        <v>0</v>
      </c>
      <c r="AY253" s="29">
        <f t="shared" si="661"/>
        <v>0</v>
      </c>
      <c r="AZ253" s="29">
        <f t="shared" si="661"/>
        <v>0</v>
      </c>
      <c r="BA253" s="29">
        <f t="shared" si="661"/>
        <v>0</v>
      </c>
      <c r="BB253" s="29">
        <f t="shared" si="661"/>
        <v>0</v>
      </c>
      <c r="BC253" s="29">
        <f t="shared" si="661"/>
        <v>0</v>
      </c>
      <c r="BD253" s="29">
        <f t="shared" si="661"/>
        <v>0</v>
      </c>
      <c r="BE253" s="29">
        <f t="shared" si="661"/>
        <v>0</v>
      </c>
      <c r="BF253" s="29">
        <f t="shared" si="661"/>
        <v>0</v>
      </c>
      <c r="BG253" s="29">
        <f t="shared" si="661"/>
        <v>0</v>
      </c>
      <c r="BH253" s="29">
        <f t="shared" si="661"/>
        <v>0</v>
      </c>
      <c r="BI253" s="29">
        <f t="shared" si="661"/>
        <v>0</v>
      </c>
      <c r="BJ253" s="29">
        <f t="shared" si="661"/>
        <v>0</v>
      </c>
      <c r="BK253" s="29">
        <f t="shared" si="661"/>
        <v>0</v>
      </c>
      <c r="BL253" s="29">
        <f t="shared" si="661"/>
        <v>0</v>
      </c>
      <c r="BM253" s="29">
        <f t="shared" si="661"/>
        <v>0</v>
      </c>
      <c r="BN253" s="29">
        <f t="shared" si="661"/>
        <v>0</v>
      </c>
      <c r="BO253" s="29">
        <f t="shared" si="661"/>
        <v>0</v>
      </c>
      <c r="BP253" s="29">
        <f t="shared" si="661"/>
        <v>0</v>
      </c>
      <c r="BQ253" s="29">
        <f t="shared" si="661"/>
        <v>0</v>
      </c>
      <c r="BR253" s="29">
        <f t="shared" si="661"/>
        <v>0</v>
      </c>
      <c r="BS253" s="29">
        <f t="shared" si="661"/>
        <v>0</v>
      </c>
      <c r="BT253" s="29">
        <f t="shared" si="661"/>
        <v>0</v>
      </c>
      <c r="BU253" s="29">
        <f t="shared" si="661"/>
        <v>0</v>
      </c>
      <c r="BV253" s="29">
        <f t="shared" ref="BV253:DE253" si="662">IF(ROW()=(COLUMN()+224),"-",+ (COUNTIF(G5_1,$H29)*COUNTIF(G5_1,BV$7))+(COUNTIF(G5_2,$H29)*COUNTIF(G5_2,BV$7))+(COUNTIF(G5_3,$H29)*COUNTIF(G5_3,BV$7))+(COUNTIF(G5_4,$H29)*COUNTIF(G5_4,BV$7))+(COUNTIF(G5_5,$H29)*COUNTIF(G5_5,BV$7))+(COUNTIF(G5_6,$H29)*COUNTIF(G5_6,BV$7))+(COUNTIF(G5_7,$H29)*COUNTIF(G5_7,BV$7))+(COUNTIF(G5_8,$H29)*COUNTIF(G5_8,BV$7))+(COUNTIF(G5_9,$H29)*COUNTIF(G5_9,BV$7))+(COUNTIF(G5_10,$H29)*COUNTIF(G5_10,$H29))+(COUNTIF(G6_1,$H29)*COUNTIF(G6_1,BV$7))+(COUNTIF(G6_2,$H29)*COUNTIF(G6_2,BV$7))+(COUNTIF(G6_3,$H29)*COUNTIF(G6_3,BV$7))+(COUNTIF(G6_4,$H29)*COUNTIF(G6_4,BV$7))+(COUNTIF(G6_5,$H29)*COUNTIF(G6_5,BV$7))+(COUNTIF(G6_6,$H29)*COUNTIF(G6_6,BV$7))+(COUNTIF(G6_7,$H29)*COUNTIF(G6_7,BV$7))+(COUNTIF(G6_8,$H29)*COUNTIF(G6_8,BV$7))+(COUNTIF(G6_9,$H29)*COUNTIF(G6_9,BV$7))+(COUNTIF(G6_10,$H29)*COUNTIF(G6_10,BV$7))+BV369)</f>
        <v>0</v>
      </c>
      <c r="BW253" s="29">
        <f t="shared" si="662"/>
        <v>0</v>
      </c>
      <c r="BX253" s="29">
        <f t="shared" si="662"/>
        <v>0</v>
      </c>
      <c r="BY253" s="29">
        <f t="shared" si="662"/>
        <v>0</v>
      </c>
      <c r="BZ253" s="29">
        <f t="shared" si="662"/>
        <v>0</v>
      </c>
      <c r="CA253" s="29">
        <f t="shared" si="662"/>
        <v>0</v>
      </c>
      <c r="CB253" s="29">
        <f t="shared" si="662"/>
        <v>0</v>
      </c>
      <c r="CC253" s="29">
        <f t="shared" si="662"/>
        <v>0</v>
      </c>
      <c r="CD253" s="29">
        <f t="shared" si="662"/>
        <v>0</v>
      </c>
      <c r="CE253" s="29">
        <f t="shared" si="662"/>
        <v>0</v>
      </c>
      <c r="CF253" s="29">
        <f t="shared" si="662"/>
        <v>0</v>
      </c>
      <c r="CG253" s="29">
        <f t="shared" si="662"/>
        <v>0</v>
      </c>
      <c r="CH253" s="29">
        <f t="shared" si="662"/>
        <v>0</v>
      </c>
      <c r="CI253" s="29">
        <f t="shared" si="662"/>
        <v>0</v>
      </c>
      <c r="CJ253" s="29">
        <f t="shared" si="662"/>
        <v>0</v>
      </c>
      <c r="CK253" s="29">
        <f t="shared" si="662"/>
        <v>0</v>
      </c>
      <c r="CL253" s="29">
        <f t="shared" si="662"/>
        <v>0</v>
      </c>
      <c r="CM253" s="29">
        <f t="shared" si="662"/>
        <v>0</v>
      </c>
      <c r="CN253" s="29">
        <f t="shared" si="662"/>
        <v>0</v>
      </c>
      <c r="CO253" s="29">
        <f t="shared" si="662"/>
        <v>0</v>
      </c>
      <c r="CP253" s="29">
        <f t="shared" si="662"/>
        <v>0</v>
      </c>
      <c r="CQ253" s="29">
        <f t="shared" si="662"/>
        <v>0</v>
      </c>
      <c r="CR253" s="29">
        <f t="shared" si="662"/>
        <v>0</v>
      </c>
      <c r="CS253" s="29">
        <f t="shared" si="662"/>
        <v>0</v>
      </c>
      <c r="CT253" s="29">
        <f t="shared" si="662"/>
        <v>0</v>
      </c>
      <c r="CU253" s="29">
        <f t="shared" si="662"/>
        <v>0</v>
      </c>
      <c r="CV253" s="29">
        <f t="shared" si="662"/>
        <v>0</v>
      </c>
      <c r="CW253" s="29">
        <f t="shared" si="662"/>
        <v>0</v>
      </c>
      <c r="CX253" s="29">
        <f t="shared" si="662"/>
        <v>0</v>
      </c>
      <c r="CY253" s="29">
        <f t="shared" si="662"/>
        <v>0</v>
      </c>
      <c r="CZ253" s="29">
        <f t="shared" si="662"/>
        <v>0</v>
      </c>
      <c r="DA253" s="29">
        <f t="shared" si="662"/>
        <v>0</v>
      </c>
      <c r="DB253" s="29">
        <f t="shared" si="662"/>
        <v>0</v>
      </c>
      <c r="DC253" s="29">
        <f t="shared" si="662"/>
        <v>0</v>
      </c>
      <c r="DD253" s="29">
        <f t="shared" si="662"/>
        <v>0</v>
      </c>
      <c r="DE253" s="29">
        <f t="shared" si="662"/>
        <v>0</v>
      </c>
    </row>
    <row r="254" spans="8:109">
      <c r="H254" s="75">
        <f>Registration!B31</f>
        <v>21</v>
      </c>
      <c r="I254" s="1" t="str">
        <f>Registration!C31</f>
        <v>Alex Sheldon</v>
      </c>
      <c r="J254" s="29">
        <f t="shared" ref="J254:AO254" si="663">IF(ROW()=(COLUMN()+224),"-",+ (COUNTIF(G5_1,$H30)*COUNTIF(G5_1,J$7))+(COUNTIF(G5_2,$H30)*COUNTIF(G5_2,J$7))+(COUNTIF(G5_3,$H30)*COUNTIF(G5_3,J$7))+(COUNTIF(G5_4,$H30)*COUNTIF(G5_4,J$7))+(COUNTIF(G5_5,$H30)*COUNTIF(G5_5,J$7))+(COUNTIF(G5_6,$H30)*COUNTIF(G5_6,J$7))+(COUNTIF(G5_7,$H30)*COUNTIF(G5_7,J$7))+(COUNTIF(G5_8,$H30)*COUNTIF(G5_8,J$7))+(COUNTIF(G5_9,$H30)*COUNTIF(G5_9,J$7))+(COUNTIF(G5_10,$H30)*COUNTIF(G5_10,$H30))+(COUNTIF(G6_1,$H30)*COUNTIF(G6_1,J$7))+(COUNTIF(G6_2,$H30)*COUNTIF(G6_2,J$7))+(COUNTIF(G6_3,$H30)*COUNTIF(G6_3,J$7))+(COUNTIF(G6_4,$H30)*COUNTIF(G6_4,J$7))+(COUNTIF(G6_5,$H30)*COUNTIF(G6_5,J$7))+(COUNTIF(G6_6,$H30)*COUNTIF(G6_6,J$7))+(COUNTIF(G6_7,$H30)*COUNTIF(G6_7,J$7))+(COUNTIF(G6_8,$H30)*COUNTIF(G6_8,J$7))+(COUNTIF(G6_9,$H30)*COUNTIF(G6_9,J$7))+(COUNTIF(G6_10,$H30)*COUNTIF(G6_10,J$7))+J370)</f>
        <v>0</v>
      </c>
      <c r="K254" s="29">
        <f t="shared" si="663"/>
        <v>0</v>
      </c>
      <c r="L254" s="29">
        <f t="shared" si="663"/>
        <v>0</v>
      </c>
      <c r="M254" s="29">
        <f t="shared" si="663"/>
        <v>1</v>
      </c>
      <c r="N254" s="29">
        <f t="shared" si="663"/>
        <v>0</v>
      </c>
      <c r="O254" s="29">
        <f t="shared" si="663"/>
        <v>1</v>
      </c>
      <c r="P254" s="29">
        <f t="shared" si="663"/>
        <v>0</v>
      </c>
      <c r="Q254" s="29">
        <f t="shared" si="663"/>
        <v>0</v>
      </c>
      <c r="R254" s="29">
        <f t="shared" si="663"/>
        <v>0</v>
      </c>
      <c r="S254" s="29">
        <f t="shared" si="663"/>
        <v>0</v>
      </c>
      <c r="T254" s="29">
        <f t="shared" si="663"/>
        <v>0</v>
      </c>
      <c r="U254" s="29">
        <f t="shared" si="663"/>
        <v>0</v>
      </c>
      <c r="V254" s="29">
        <f t="shared" si="663"/>
        <v>0</v>
      </c>
      <c r="W254" s="29">
        <f t="shared" si="663"/>
        <v>0</v>
      </c>
      <c r="X254" s="29">
        <f t="shared" si="663"/>
        <v>2</v>
      </c>
      <c r="Y254" s="29">
        <f t="shared" si="663"/>
        <v>2</v>
      </c>
      <c r="Z254" s="29">
        <f t="shared" si="663"/>
        <v>0</v>
      </c>
      <c r="AA254" s="29">
        <f t="shared" si="663"/>
        <v>0</v>
      </c>
      <c r="AB254" s="29">
        <f t="shared" si="663"/>
        <v>0</v>
      </c>
      <c r="AC254" s="29">
        <f t="shared" si="663"/>
        <v>2</v>
      </c>
      <c r="AD254" s="29" t="str">
        <f t="shared" si="663"/>
        <v>-</v>
      </c>
      <c r="AE254" s="29">
        <f t="shared" si="663"/>
        <v>1</v>
      </c>
      <c r="AF254" s="29">
        <f t="shared" si="663"/>
        <v>0</v>
      </c>
      <c r="AG254" s="29">
        <f t="shared" si="663"/>
        <v>0</v>
      </c>
      <c r="AH254" s="29">
        <f t="shared" si="663"/>
        <v>0</v>
      </c>
      <c r="AI254" s="29">
        <f t="shared" si="663"/>
        <v>0</v>
      </c>
      <c r="AJ254" s="29">
        <f t="shared" si="663"/>
        <v>0</v>
      </c>
      <c r="AK254" s="29">
        <f t="shared" si="663"/>
        <v>0</v>
      </c>
      <c r="AL254" s="29">
        <f t="shared" si="663"/>
        <v>0</v>
      </c>
      <c r="AM254" s="29">
        <f t="shared" si="663"/>
        <v>0</v>
      </c>
      <c r="AN254" s="29">
        <f t="shared" si="663"/>
        <v>0</v>
      </c>
      <c r="AO254" s="29">
        <f t="shared" si="663"/>
        <v>0</v>
      </c>
      <c r="AP254" s="29">
        <f t="shared" ref="AP254:BU254" si="664">IF(ROW()=(COLUMN()+224),"-",+ (COUNTIF(G5_1,$H30)*COUNTIF(G5_1,AP$7))+(COUNTIF(G5_2,$H30)*COUNTIF(G5_2,AP$7))+(COUNTIF(G5_3,$H30)*COUNTIF(G5_3,AP$7))+(COUNTIF(G5_4,$H30)*COUNTIF(G5_4,AP$7))+(COUNTIF(G5_5,$H30)*COUNTIF(G5_5,AP$7))+(COUNTIF(G5_6,$H30)*COUNTIF(G5_6,AP$7))+(COUNTIF(G5_7,$H30)*COUNTIF(G5_7,AP$7))+(COUNTIF(G5_8,$H30)*COUNTIF(G5_8,AP$7))+(COUNTIF(G5_9,$H30)*COUNTIF(G5_9,AP$7))+(COUNTIF(G5_10,$H30)*COUNTIF(G5_10,$H30))+(COUNTIF(G6_1,$H30)*COUNTIF(G6_1,AP$7))+(COUNTIF(G6_2,$H30)*COUNTIF(G6_2,AP$7))+(COUNTIF(G6_3,$H30)*COUNTIF(G6_3,AP$7))+(COUNTIF(G6_4,$H30)*COUNTIF(G6_4,AP$7))+(COUNTIF(G6_5,$H30)*COUNTIF(G6_5,AP$7))+(COUNTIF(G6_6,$H30)*COUNTIF(G6_6,AP$7))+(COUNTIF(G6_7,$H30)*COUNTIF(G6_7,AP$7))+(COUNTIF(G6_8,$H30)*COUNTIF(G6_8,AP$7))+(COUNTIF(G6_9,$H30)*COUNTIF(G6_9,AP$7))+(COUNTIF(G6_10,$H30)*COUNTIF(G6_10,AP$7))+AP370)</f>
        <v>0</v>
      </c>
      <c r="AQ254" s="29">
        <f t="shared" si="664"/>
        <v>0</v>
      </c>
      <c r="AR254" s="29">
        <f t="shared" si="664"/>
        <v>0</v>
      </c>
      <c r="AS254" s="29">
        <f t="shared" si="664"/>
        <v>0</v>
      </c>
      <c r="AT254" s="29">
        <f t="shared" si="664"/>
        <v>0</v>
      </c>
      <c r="AU254" s="29">
        <f t="shared" si="664"/>
        <v>0</v>
      </c>
      <c r="AV254" s="29">
        <f t="shared" si="664"/>
        <v>0</v>
      </c>
      <c r="AW254" s="29">
        <f t="shared" si="664"/>
        <v>0</v>
      </c>
      <c r="AX254" s="29">
        <f t="shared" si="664"/>
        <v>0</v>
      </c>
      <c r="AY254" s="29">
        <f t="shared" si="664"/>
        <v>0</v>
      </c>
      <c r="AZ254" s="29">
        <f t="shared" si="664"/>
        <v>0</v>
      </c>
      <c r="BA254" s="29">
        <f t="shared" si="664"/>
        <v>0</v>
      </c>
      <c r="BB254" s="29">
        <f t="shared" si="664"/>
        <v>0</v>
      </c>
      <c r="BC254" s="29">
        <f t="shared" si="664"/>
        <v>0</v>
      </c>
      <c r="BD254" s="29">
        <f t="shared" si="664"/>
        <v>0</v>
      </c>
      <c r="BE254" s="29">
        <f t="shared" si="664"/>
        <v>0</v>
      </c>
      <c r="BF254" s="29">
        <f t="shared" si="664"/>
        <v>0</v>
      </c>
      <c r="BG254" s="29">
        <f t="shared" si="664"/>
        <v>0</v>
      </c>
      <c r="BH254" s="29">
        <f t="shared" si="664"/>
        <v>0</v>
      </c>
      <c r="BI254" s="29">
        <f t="shared" si="664"/>
        <v>0</v>
      </c>
      <c r="BJ254" s="29">
        <f t="shared" si="664"/>
        <v>0</v>
      </c>
      <c r="BK254" s="29">
        <f t="shared" si="664"/>
        <v>0</v>
      </c>
      <c r="BL254" s="29">
        <f t="shared" si="664"/>
        <v>0</v>
      </c>
      <c r="BM254" s="29">
        <f t="shared" si="664"/>
        <v>0</v>
      </c>
      <c r="BN254" s="29">
        <f t="shared" si="664"/>
        <v>0</v>
      </c>
      <c r="BO254" s="29">
        <f t="shared" si="664"/>
        <v>0</v>
      </c>
      <c r="BP254" s="29">
        <f t="shared" si="664"/>
        <v>0</v>
      </c>
      <c r="BQ254" s="29">
        <f t="shared" si="664"/>
        <v>0</v>
      </c>
      <c r="BR254" s="29">
        <f t="shared" si="664"/>
        <v>0</v>
      </c>
      <c r="BS254" s="29">
        <f t="shared" si="664"/>
        <v>0</v>
      </c>
      <c r="BT254" s="29">
        <f t="shared" si="664"/>
        <v>0</v>
      </c>
      <c r="BU254" s="29">
        <f t="shared" si="664"/>
        <v>0</v>
      </c>
      <c r="BV254" s="29">
        <f t="shared" ref="BV254:DE254" si="665">IF(ROW()=(COLUMN()+224),"-",+ (COUNTIF(G5_1,$H30)*COUNTIF(G5_1,BV$7))+(COUNTIF(G5_2,$H30)*COUNTIF(G5_2,BV$7))+(COUNTIF(G5_3,$H30)*COUNTIF(G5_3,BV$7))+(COUNTIF(G5_4,$H30)*COUNTIF(G5_4,BV$7))+(COUNTIF(G5_5,$H30)*COUNTIF(G5_5,BV$7))+(COUNTIF(G5_6,$H30)*COUNTIF(G5_6,BV$7))+(COUNTIF(G5_7,$H30)*COUNTIF(G5_7,BV$7))+(COUNTIF(G5_8,$H30)*COUNTIF(G5_8,BV$7))+(COUNTIF(G5_9,$H30)*COUNTIF(G5_9,BV$7))+(COUNTIF(G5_10,$H30)*COUNTIF(G5_10,$H30))+(COUNTIF(G6_1,$H30)*COUNTIF(G6_1,BV$7))+(COUNTIF(G6_2,$H30)*COUNTIF(G6_2,BV$7))+(COUNTIF(G6_3,$H30)*COUNTIF(G6_3,BV$7))+(COUNTIF(G6_4,$H30)*COUNTIF(G6_4,BV$7))+(COUNTIF(G6_5,$H30)*COUNTIF(G6_5,BV$7))+(COUNTIF(G6_6,$H30)*COUNTIF(G6_6,BV$7))+(COUNTIF(G6_7,$H30)*COUNTIF(G6_7,BV$7))+(COUNTIF(G6_8,$H30)*COUNTIF(G6_8,BV$7))+(COUNTIF(G6_9,$H30)*COUNTIF(G6_9,BV$7))+(COUNTIF(G6_10,$H30)*COUNTIF(G6_10,BV$7))+BV370)</f>
        <v>0</v>
      </c>
      <c r="BW254" s="29">
        <f t="shared" si="665"/>
        <v>0</v>
      </c>
      <c r="BX254" s="29">
        <f t="shared" si="665"/>
        <v>0</v>
      </c>
      <c r="BY254" s="29">
        <f t="shared" si="665"/>
        <v>0</v>
      </c>
      <c r="BZ254" s="29">
        <f t="shared" si="665"/>
        <v>0</v>
      </c>
      <c r="CA254" s="29">
        <f t="shared" si="665"/>
        <v>0</v>
      </c>
      <c r="CB254" s="29">
        <f t="shared" si="665"/>
        <v>0</v>
      </c>
      <c r="CC254" s="29">
        <f t="shared" si="665"/>
        <v>0</v>
      </c>
      <c r="CD254" s="29">
        <f t="shared" si="665"/>
        <v>0</v>
      </c>
      <c r="CE254" s="29">
        <f t="shared" si="665"/>
        <v>0</v>
      </c>
      <c r="CF254" s="29">
        <f t="shared" si="665"/>
        <v>0</v>
      </c>
      <c r="CG254" s="29">
        <f t="shared" si="665"/>
        <v>0</v>
      </c>
      <c r="CH254" s="29">
        <f t="shared" si="665"/>
        <v>0</v>
      </c>
      <c r="CI254" s="29">
        <f t="shared" si="665"/>
        <v>0</v>
      </c>
      <c r="CJ254" s="29">
        <f t="shared" si="665"/>
        <v>0</v>
      </c>
      <c r="CK254" s="29">
        <f t="shared" si="665"/>
        <v>0</v>
      </c>
      <c r="CL254" s="29">
        <f t="shared" si="665"/>
        <v>0</v>
      </c>
      <c r="CM254" s="29">
        <f t="shared" si="665"/>
        <v>0</v>
      </c>
      <c r="CN254" s="29">
        <f t="shared" si="665"/>
        <v>0</v>
      </c>
      <c r="CO254" s="29">
        <f t="shared" si="665"/>
        <v>0</v>
      </c>
      <c r="CP254" s="29">
        <f t="shared" si="665"/>
        <v>0</v>
      </c>
      <c r="CQ254" s="29">
        <f t="shared" si="665"/>
        <v>0</v>
      </c>
      <c r="CR254" s="29">
        <f t="shared" si="665"/>
        <v>0</v>
      </c>
      <c r="CS254" s="29">
        <f t="shared" si="665"/>
        <v>0</v>
      </c>
      <c r="CT254" s="29">
        <f t="shared" si="665"/>
        <v>0</v>
      </c>
      <c r="CU254" s="29">
        <f t="shared" si="665"/>
        <v>0</v>
      </c>
      <c r="CV254" s="29">
        <f t="shared" si="665"/>
        <v>0</v>
      </c>
      <c r="CW254" s="29">
        <f t="shared" si="665"/>
        <v>0</v>
      </c>
      <c r="CX254" s="29">
        <f t="shared" si="665"/>
        <v>0</v>
      </c>
      <c r="CY254" s="29">
        <f t="shared" si="665"/>
        <v>0</v>
      </c>
      <c r="CZ254" s="29">
        <f t="shared" si="665"/>
        <v>0</v>
      </c>
      <c r="DA254" s="29">
        <f t="shared" si="665"/>
        <v>0</v>
      </c>
      <c r="DB254" s="29">
        <f t="shared" si="665"/>
        <v>0</v>
      </c>
      <c r="DC254" s="29">
        <f t="shared" si="665"/>
        <v>0</v>
      </c>
      <c r="DD254" s="29">
        <f t="shared" si="665"/>
        <v>0</v>
      </c>
      <c r="DE254" s="29">
        <f t="shared" si="665"/>
        <v>0</v>
      </c>
    </row>
    <row r="255" spans="8:109">
      <c r="H255" s="75">
        <f>Registration!B32</f>
        <v>22</v>
      </c>
      <c r="I255" s="1" t="str">
        <f>Registration!C32</f>
        <v>Barrington B.</v>
      </c>
      <c r="J255" s="29">
        <f t="shared" ref="J255:AO255" si="666">IF(ROW()=(COLUMN()+224),"-",+ (COUNTIF(G5_1,$H31)*COUNTIF(G5_1,J$7))+(COUNTIF(G5_2,$H31)*COUNTIF(G5_2,J$7))+(COUNTIF(G5_3,$H31)*COUNTIF(G5_3,J$7))+(COUNTIF(G5_4,$H31)*COUNTIF(G5_4,J$7))+(COUNTIF(G5_5,$H31)*COUNTIF(G5_5,J$7))+(COUNTIF(G5_6,$H31)*COUNTIF(G5_6,J$7))+(COUNTIF(G5_7,$H31)*COUNTIF(G5_7,J$7))+(COUNTIF(G5_8,$H31)*COUNTIF(G5_8,J$7))+(COUNTIF(G5_9,$H31)*COUNTIF(G5_9,J$7))+(COUNTIF(G5_10,$H31)*COUNTIF(G5_10,$H31))+(COUNTIF(G6_1,$H31)*COUNTIF(G6_1,J$7))+(COUNTIF(G6_2,$H31)*COUNTIF(G6_2,J$7))+(COUNTIF(G6_3,$H31)*COUNTIF(G6_3,J$7))+(COUNTIF(G6_4,$H31)*COUNTIF(G6_4,J$7))+(COUNTIF(G6_5,$H31)*COUNTIF(G6_5,J$7))+(COUNTIF(G6_6,$H31)*COUNTIF(G6_6,J$7))+(COUNTIF(G6_7,$H31)*COUNTIF(G6_7,J$7))+(COUNTIF(G6_8,$H31)*COUNTIF(G6_8,J$7))+(COUNTIF(G6_9,$H31)*COUNTIF(G6_9,J$7))+(COUNTIF(G6_10,$H31)*COUNTIF(G6_10,J$7))+J371)</f>
        <v>0</v>
      </c>
      <c r="K255" s="29">
        <f t="shared" si="666"/>
        <v>0</v>
      </c>
      <c r="L255" s="29">
        <f t="shared" si="666"/>
        <v>0</v>
      </c>
      <c r="M255" s="29">
        <f t="shared" si="666"/>
        <v>1</v>
      </c>
      <c r="N255" s="29">
        <f t="shared" si="666"/>
        <v>0</v>
      </c>
      <c r="O255" s="29">
        <f t="shared" si="666"/>
        <v>0</v>
      </c>
      <c r="P255" s="29">
        <f t="shared" si="666"/>
        <v>1</v>
      </c>
      <c r="Q255" s="29">
        <f t="shared" si="666"/>
        <v>0</v>
      </c>
      <c r="R255" s="29">
        <f t="shared" si="666"/>
        <v>0</v>
      </c>
      <c r="S255" s="29">
        <f t="shared" si="666"/>
        <v>0</v>
      </c>
      <c r="T255" s="29">
        <f t="shared" si="666"/>
        <v>0</v>
      </c>
      <c r="U255" s="29">
        <f t="shared" si="666"/>
        <v>0</v>
      </c>
      <c r="V255" s="29">
        <f t="shared" si="666"/>
        <v>0</v>
      </c>
      <c r="W255" s="29">
        <f t="shared" si="666"/>
        <v>0</v>
      </c>
      <c r="X255" s="29">
        <f t="shared" si="666"/>
        <v>1</v>
      </c>
      <c r="Y255" s="29">
        <f t="shared" si="666"/>
        <v>1</v>
      </c>
      <c r="Z255" s="29">
        <f t="shared" si="666"/>
        <v>0</v>
      </c>
      <c r="AA255" s="29">
        <f t="shared" si="666"/>
        <v>0</v>
      </c>
      <c r="AB255" s="29">
        <f t="shared" si="666"/>
        <v>0</v>
      </c>
      <c r="AC255" s="29">
        <f t="shared" si="666"/>
        <v>0</v>
      </c>
      <c r="AD255" s="29">
        <f t="shared" si="666"/>
        <v>1</v>
      </c>
      <c r="AE255" s="29" t="str">
        <f t="shared" si="666"/>
        <v>-</v>
      </c>
      <c r="AF255" s="29">
        <f t="shared" si="666"/>
        <v>0</v>
      </c>
      <c r="AG255" s="29">
        <f t="shared" si="666"/>
        <v>0</v>
      </c>
      <c r="AH255" s="29">
        <f t="shared" si="666"/>
        <v>0</v>
      </c>
      <c r="AI255" s="29">
        <f t="shared" si="666"/>
        <v>0</v>
      </c>
      <c r="AJ255" s="29">
        <f t="shared" si="666"/>
        <v>0</v>
      </c>
      <c r="AK255" s="29">
        <f t="shared" si="666"/>
        <v>0</v>
      </c>
      <c r="AL255" s="29">
        <f t="shared" si="666"/>
        <v>0</v>
      </c>
      <c r="AM255" s="29">
        <f t="shared" si="666"/>
        <v>0</v>
      </c>
      <c r="AN255" s="29">
        <f t="shared" si="666"/>
        <v>0</v>
      </c>
      <c r="AO255" s="29">
        <f t="shared" si="666"/>
        <v>0</v>
      </c>
      <c r="AP255" s="29">
        <f t="shared" ref="AP255:BU255" si="667">IF(ROW()=(COLUMN()+224),"-",+ (COUNTIF(G5_1,$H31)*COUNTIF(G5_1,AP$7))+(COUNTIF(G5_2,$H31)*COUNTIF(G5_2,AP$7))+(COUNTIF(G5_3,$H31)*COUNTIF(G5_3,AP$7))+(COUNTIF(G5_4,$H31)*COUNTIF(G5_4,AP$7))+(COUNTIF(G5_5,$H31)*COUNTIF(G5_5,AP$7))+(COUNTIF(G5_6,$H31)*COUNTIF(G5_6,AP$7))+(COUNTIF(G5_7,$H31)*COUNTIF(G5_7,AP$7))+(COUNTIF(G5_8,$H31)*COUNTIF(G5_8,AP$7))+(COUNTIF(G5_9,$H31)*COUNTIF(G5_9,AP$7))+(COUNTIF(G5_10,$H31)*COUNTIF(G5_10,$H31))+(COUNTIF(G6_1,$H31)*COUNTIF(G6_1,AP$7))+(COUNTIF(G6_2,$H31)*COUNTIF(G6_2,AP$7))+(COUNTIF(G6_3,$H31)*COUNTIF(G6_3,AP$7))+(COUNTIF(G6_4,$H31)*COUNTIF(G6_4,AP$7))+(COUNTIF(G6_5,$H31)*COUNTIF(G6_5,AP$7))+(COUNTIF(G6_6,$H31)*COUNTIF(G6_6,AP$7))+(COUNTIF(G6_7,$H31)*COUNTIF(G6_7,AP$7))+(COUNTIF(G6_8,$H31)*COUNTIF(G6_8,AP$7))+(COUNTIF(G6_9,$H31)*COUNTIF(G6_9,AP$7))+(COUNTIF(G6_10,$H31)*COUNTIF(G6_10,AP$7))+AP371)</f>
        <v>0</v>
      </c>
      <c r="AQ255" s="29">
        <f t="shared" si="667"/>
        <v>0</v>
      </c>
      <c r="AR255" s="29">
        <f t="shared" si="667"/>
        <v>0</v>
      </c>
      <c r="AS255" s="29">
        <f t="shared" si="667"/>
        <v>0</v>
      </c>
      <c r="AT255" s="29">
        <f t="shared" si="667"/>
        <v>0</v>
      </c>
      <c r="AU255" s="29">
        <f t="shared" si="667"/>
        <v>0</v>
      </c>
      <c r="AV255" s="29">
        <f t="shared" si="667"/>
        <v>1</v>
      </c>
      <c r="AW255" s="29">
        <f t="shared" si="667"/>
        <v>0</v>
      </c>
      <c r="AX255" s="29">
        <f t="shared" si="667"/>
        <v>0</v>
      </c>
      <c r="AY255" s="29">
        <f t="shared" si="667"/>
        <v>0</v>
      </c>
      <c r="AZ255" s="29">
        <f t="shared" si="667"/>
        <v>0</v>
      </c>
      <c r="BA255" s="29">
        <f t="shared" si="667"/>
        <v>0</v>
      </c>
      <c r="BB255" s="29">
        <f t="shared" si="667"/>
        <v>0</v>
      </c>
      <c r="BC255" s="29">
        <f t="shared" si="667"/>
        <v>0</v>
      </c>
      <c r="BD255" s="29">
        <f t="shared" si="667"/>
        <v>0</v>
      </c>
      <c r="BE255" s="29">
        <f t="shared" si="667"/>
        <v>0</v>
      </c>
      <c r="BF255" s="29">
        <f t="shared" si="667"/>
        <v>0</v>
      </c>
      <c r="BG255" s="29">
        <f t="shared" si="667"/>
        <v>1</v>
      </c>
      <c r="BH255" s="29">
        <f t="shared" si="667"/>
        <v>0</v>
      </c>
      <c r="BI255" s="29">
        <f t="shared" si="667"/>
        <v>2</v>
      </c>
      <c r="BJ255" s="29">
        <f t="shared" si="667"/>
        <v>0</v>
      </c>
      <c r="BK255" s="29">
        <f t="shared" si="667"/>
        <v>0</v>
      </c>
      <c r="BL255" s="29">
        <f t="shared" si="667"/>
        <v>0</v>
      </c>
      <c r="BM255" s="29">
        <f t="shared" si="667"/>
        <v>0</v>
      </c>
      <c r="BN255" s="29">
        <f t="shared" si="667"/>
        <v>0</v>
      </c>
      <c r="BO255" s="29">
        <f t="shared" si="667"/>
        <v>0</v>
      </c>
      <c r="BP255" s="29">
        <f t="shared" si="667"/>
        <v>0</v>
      </c>
      <c r="BQ255" s="29">
        <f t="shared" si="667"/>
        <v>0</v>
      </c>
      <c r="BR255" s="29">
        <f t="shared" si="667"/>
        <v>0</v>
      </c>
      <c r="BS255" s="29">
        <f t="shared" si="667"/>
        <v>0</v>
      </c>
      <c r="BT255" s="29">
        <f t="shared" si="667"/>
        <v>0</v>
      </c>
      <c r="BU255" s="29">
        <f t="shared" si="667"/>
        <v>0</v>
      </c>
      <c r="BV255" s="29">
        <f t="shared" ref="BV255:DE255" si="668">IF(ROW()=(COLUMN()+224),"-",+ (COUNTIF(G5_1,$H31)*COUNTIF(G5_1,BV$7))+(COUNTIF(G5_2,$H31)*COUNTIF(G5_2,BV$7))+(COUNTIF(G5_3,$H31)*COUNTIF(G5_3,BV$7))+(COUNTIF(G5_4,$H31)*COUNTIF(G5_4,BV$7))+(COUNTIF(G5_5,$H31)*COUNTIF(G5_5,BV$7))+(COUNTIF(G5_6,$H31)*COUNTIF(G5_6,BV$7))+(COUNTIF(G5_7,$H31)*COUNTIF(G5_7,BV$7))+(COUNTIF(G5_8,$H31)*COUNTIF(G5_8,BV$7))+(COUNTIF(G5_9,$H31)*COUNTIF(G5_9,BV$7))+(COUNTIF(G5_10,$H31)*COUNTIF(G5_10,$H31))+(COUNTIF(G6_1,$H31)*COUNTIF(G6_1,BV$7))+(COUNTIF(G6_2,$H31)*COUNTIF(G6_2,BV$7))+(COUNTIF(G6_3,$H31)*COUNTIF(G6_3,BV$7))+(COUNTIF(G6_4,$H31)*COUNTIF(G6_4,BV$7))+(COUNTIF(G6_5,$H31)*COUNTIF(G6_5,BV$7))+(COUNTIF(G6_6,$H31)*COUNTIF(G6_6,BV$7))+(COUNTIF(G6_7,$H31)*COUNTIF(G6_7,BV$7))+(COUNTIF(G6_8,$H31)*COUNTIF(G6_8,BV$7))+(COUNTIF(G6_9,$H31)*COUNTIF(G6_9,BV$7))+(COUNTIF(G6_10,$H31)*COUNTIF(G6_10,BV$7))+BV371)</f>
        <v>0</v>
      </c>
      <c r="BW255" s="29">
        <f t="shared" si="668"/>
        <v>0</v>
      </c>
      <c r="BX255" s="29">
        <f t="shared" si="668"/>
        <v>0</v>
      </c>
      <c r="BY255" s="29">
        <f t="shared" si="668"/>
        <v>0</v>
      </c>
      <c r="BZ255" s="29">
        <f t="shared" si="668"/>
        <v>0</v>
      </c>
      <c r="CA255" s="29">
        <f t="shared" si="668"/>
        <v>0</v>
      </c>
      <c r="CB255" s="29">
        <f t="shared" si="668"/>
        <v>0</v>
      </c>
      <c r="CC255" s="29">
        <f t="shared" si="668"/>
        <v>0</v>
      </c>
      <c r="CD255" s="29">
        <f t="shared" si="668"/>
        <v>0</v>
      </c>
      <c r="CE255" s="29">
        <f t="shared" si="668"/>
        <v>0</v>
      </c>
      <c r="CF255" s="29">
        <f t="shared" si="668"/>
        <v>0</v>
      </c>
      <c r="CG255" s="29">
        <f t="shared" si="668"/>
        <v>0</v>
      </c>
      <c r="CH255" s="29">
        <f t="shared" si="668"/>
        <v>0</v>
      </c>
      <c r="CI255" s="29">
        <f t="shared" si="668"/>
        <v>0</v>
      </c>
      <c r="CJ255" s="29">
        <f t="shared" si="668"/>
        <v>0</v>
      </c>
      <c r="CK255" s="29">
        <f t="shared" si="668"/>
        <v>0</v>
      </c>
      <c r="CL255" s="29">
        <f t="shared" si="668"/>
        <v>0</v>
      </c>
      <c r="CM255" s="29">
        <f t="shared" si="668"/>
        <v>0</v>
      </c>
      <c r="CN255" s="29">
        <f t="shared" si="668"/>
        <v>0</v>
      </c>
      <c r="CO255" s="29">
        <f t="shared" si="668"/>
        <v>0</v>
      </c>
      <c r="CP255" s="29">
        <f t="shared" si="668"/>
        <v>0</v>
      </c>
      <c r="CQ255" s="29">
        <f t="shared" si="668"/>
        <v>0</v>
      </c>
      <c r="CR255" s="29">
        <f t="shared" si="668"/>
        <v>0</v>
      </c>
      <c r="CS255" s="29">
        <f t="shared" si="668"/>
        <v>0</v>
      </c>
      <c r="CT255" s="29">
        <f t="shared" si="668"/>
        <v>0</v>
      </c>
      <c r="CU255" s="29">
        <f t="shared" si="668"/>
        <v>0</v>
      </c>
      <c r="CV255" s="29">
        <f t="shared" si="668"/>
        <v>0</v>
      </c>
      <c r="CW255" s="29">
        <f t="shared" si="668"/>
        <v>0</v>
      </c>
      <c r="CX255" s="29">
        <f t="shared" si="668"/>
        <v>0</v>
      </c>
      <c r="CY255" s="29">
        <f t="shared" si="668"/>
        <v>0</v>
      </c>
      <c r="CZ255" s="29">
        <f t="shared" si="668"/>
        <v>0</v>
      </c>
      <c r="DA255" s="29">
        <f t="shared" si="668"/>
        <v>0</v>
      </c>
      <c r="DB255" s="29">
        <f t="shared" si="668"/>
        <v>0</v>
      </c>
      <c r="DC255" s="29">
        <f t="shared" si="668"/>
        <v>0</v>
      </c>
      <c r="DD255" s="29">
        <f t="shared" si="668"/>
        <v>0</v>
      </c>
      <c r="DE255" s="29">
        <f t="shared" si="668"/>
        <v>0</v>
      </c>
    </row>
    <row r="256" spans="8:109">
      <c r="H256" s="75">
        <f>Registration!B33</f>
        <v>23</v>
      </c>
      <c r="I256" s="1" t="str">
        <f>Registration!C33</f>
        <v>Jeremy V</v>
      </c>
      <c r="J256" s="29">
        <f t="shared" ref="J256:AO256" si="669">IF(ROW()=(COLUMN()+224),"-",+ (COUNTIF(G5_1,$H32)*COUNTIF(G5_1,J$7))+(COUNTIF(G5_2,$H32)*COUNTIF(G5_2,J$7))+(COUNTIF(G5_3,$H32)*COUNTIF(G5_3,J$7))+(COUNTIF(G5_4,$H32)*COUNTIF(G5_4,J$7))+(COUNTIF(G5_5,$H32)*COUNTIF(G5_5,J$7))+(COUNTIF(G5_6,$H32)*COUNTIF(G5_6,J$7))+(COUNTIF(G5_7,$H32)*COUNTIF(G5_7,J$7))+(COUNTIF(G5_8,$H32)*COUNTIF(G5_8,J$7))+(COUNTIF(G5_9,$H32)*COUNTIF(G5_9,J$7))+(COUNTIF(G5_10,$H32)*COUNTIF(G5_10,$H32))+(COUNTIF(G6_1,$H32)*COUNTIF(G6_1,J$7))+(COUNTIF(G6_2,$H32)*COUNTIF(G6_2,J$7))+(COUNTIF(G6_3,$H32)*COUNTIF(G6_3,J$7))+(COUNTIF(G6_4,$H32)*COUNTIF(G6_4,J$7))+(COUNTIF(G6_5,$H32)*COUNTIF(G6_5,J$7))+(COUNTIF(G6_6,$H32)*COUNTIF(G6_6,J$7))+(COUNTIF(G6_7,$H32)*COUNTIF(G6_7,J$7))+(COUNTIF(G6_8,$H32)*COUNTIF(G6_8,J$7))+(COUNTIF(G6_9,$H32)*COUNTIF(G6_9,J$7))+(COUNTIF(G6_10,$H32)*COUNTIF(G6_10,J$7))+J372)</f>
        <v>0</v>
      </c>
      <c r="K256" s="29">
        <f t="shared" si="669"/>
        <v>0</v>
      </c>
      <c r="L256" s="29">
        <f t="shared" si="669"/>
        <v>1</v>
      </c>
      <c r="M256" s="29">
        <f t="shared" si="669"/>
        <v>0</v>
      </c>
      <c r="N256" s="29">
        <f t="shared" si="669"/>
        <v>0</v>
      </c>
      <c r="O256" s="29">
        <f t="shared" si="669"/>
        <v>0</v>
      </c>
      <c r="P256" s="29">
        <f t="shared" si="669"/>
        <v>0</v>
      </c>
      <c r="Q256" s="29">
        <f t="shared" si="669"/>
        <v>0</v>
      </c>
      <c r="R256" s="29">
        <f t="shared" si="669"/>
        <v>1</v>
      </c>
      <c r="S256" s="29">
        <f t="shared" si="669"/>
        <v>0</v>
      </c>
      <c r="T256" s="29">
        <f t="shared" si="669"/>
        <v>0</v>
      </c>
      <c r="U256" s="29">
        <f t="shared" si="669"/>
        <v>0</v>
      </c>
      <c r="V256" s="29">
        <f t="shared" si="669"/>
        <v>0</v>
      </c>
      <c r="W256" s="29">
        <f t="shared" si="669"/>
        <v>0</v>
      </c>
      <c r="X256" s="29">
        <f t="shared" si="669"/>
        <v>0</v>
      </c>
      <c r="Y256" s="29">
        <f t="shared" si="669"/>
        <v>0</v>
      </c>
      <c r="Z256" s="29">
        <f t="shared" si="669"/>
        <v>0</v>
      </c>
      <c r="AA256" s="29">
        <f t="shared" si="669"/>
        <v>0</v>
      </c>
      <c r="AB256" s="29">
        <f t="shared" si="669"/>
        <v>0</v>
      </c>
      <c r="AC256" s="29">
        <f t="shared" si="669"/>
        <v>0</v>
      </c>
      <c r="AD256" s="29">
        <f t="shared" si="669"/>
        <v>0</v>
      </c>
      <c r="AE256" s="29">
        <f t="shared" si="669"/>
        <v>0</v>
      </c>
      <c r="AF256" s="29" t="str">
        <f t="shared" si="669"/>
        <v>-</v>
      </c>
      <c r="AG256" s="29">
        <f t="shared" si="669"/>
        <v>0</v>
      </c>
      <c r="AH256" s="29">
        <f t="shared" si="669"/>
        <v>1</v>
      </c>
      <c r="AI256" s="29">
        <f t="shared" si="669"/>
        <v>0</v>
      </c>
      <c r="AJ256" s="29">
        <f t="shared" si="669"/>
        <v>0</v>
      </c>
      <c r="AK256" s="29">
        <f t="shared" si="669"/>
        <v>0</v>
      </c>
      <c r="AL256" s="29">
        <f t="shared" si="669"/>
        <v>1</v>
      </c>
      <c r="AM256" s="29">
        <f t="shared" si="669"/>
        <v>0</v>
      </c>
      <c r="AN256" s="29">
        <f t="shared" si="669"/>
        <v>0</v>
      </c>
      <c r="AO256" s="29">
        <f t="shared" si="669"/>
        <v>0</v>
      </c>
      <c r="AP256" s="29">
        <f t="shared" ref="AP256:BU256" si="670">IF(ROW()=(COLUMN()+224),"-",+ (COUNTIF(G5_1,$H32)*COUNTIF(G5_1,AP$7))+(COUNTIF(G5_2,$H32)*COUNTIF(G5_2,AP$7))+(COUNTIF(G5_3,$H32)*COUNTIF(G5_3,AP$7))+(COUNTIF(G5_4,$H32)*COUNTIF(G5_4,AP$7))+(COUNTIF(G5_5,$H32)*COUNTIF(G5_5,AP$7))+(COUNTIF(G5_6,$H32)*COUNTIF(G5_6,AP$7))+(COUNTIF(G5_7,$H32)*COUNTIF(G5_7,AP$7))+(COUNTIF(G5_8,$H32)*COUNTIF(G5_8,AP$7))+(COUNTIF(G5_9,$H32)*COUNTIF(G5_9,AP$7))+(COUNTIF(G5_10,$H32)*COUNTIF(G5_10,$H32))+(COUNTIF(G6_1,$H32)*COUNTIF(G6_1,AP$7))+(COUNTIF(G6_2,$H32)*COUNTIF(G6_2,AP$7))+(COUNTIF(G6_3,$H32)*COUNTIF(G6_3,AP$7))+(COUNTIF(G6_4,$H32)*COUNTIF(G6_4,AP$7))+(COUNTIF(G6_5,$H32)*COUNTIF(G6_5,AP$7))+(COUNTIF(G6_6,$H32)*COUNTIF(G6_6,AP$7))+(COUNTIF(G6_7,$H32)*COUNTIF(G6_7,AP$7))+(COUNTIF(G6_8,$H32)*COUNTIF(G6_8,AP$7))+(COUNTIF(G6_9,$H32)*COUNTIF(G6_9,AP$7))+(COUNTIF(G6_10,$H32)*COUNTIF(G6_10,AP$7))+AP372)</f>
        <v>0</v>
      </c>
      <c r="AQ256" s="29">
        <f t="shared" si="670"/>
        <v>0</v>
      </c>
      <c r="AR256" s="29">
        <f t="shared" si="670"/>
        <v>0</v>
      </c>
      <c r="AS256" s="29">
        <f t="shared" si="670"/>
        <v>0</v>
      </c>
      <c r="AT256" s="29">
        <f t="shared" si="670"/>
        <v>0</v>
      </c>
      <c r="AU256" s="29">
        <f t="shared" si="670"/>
        <v>0</v>
      </c>
      <c r="AV256" s="29">
        <f t="shared" si="670"/>
        <v>0</v>
      </c>
      <c r="AW256" s="29">
        <f t="shared" si="670"/>
        <v>0</v>
      </c>
      <c r="AX256" s="29">
        <f t="shared" si="670"/>
        <v>0</v>
      </c>
      <c r="AY256" s="29">
        <f t="shared" si="670"/>
        <v>0</v>
      </c>
      <c r="AZ256" s="29">
        <f t="shared" si="670"/>
        <v>0</v>
      </c>
      <c r="BA256" s="29">
        <f t="shared" si="670"/>
        <v>0</v>
      </c>
      <c r="BB256" s="29">
        <f t="shared" si="670"/>
        <v>0</v>
      </c>
      <c r="BC256" s="29">
        <f t="shared" si="670"/>
        <v>0</v>
      </c>
      <c r="BD256" s="29">
        <f t="shared" si="670"/>
        <v>0</v>
      </c>
      <c r="BE256" s="29">
        <f t="shared" si="670"/>
        <v>0</v>
      </c>
      <c r="BF256" s="29">
        <f t="shared" si="670"/>
        <v>0</v>
      </c>
      <c r="BG256" s="29">
        <f t="shared" si="670"/>
        <v>0</v>
      </c>
      <c r="BH256" s="29">
        <f t="shared" si="670"/>
        <v>0</v>
      </c>
      <c r="BI256" s="29">
        <f t="shared" si="670"/>
        <v>0</v>
      </c>
      <c r="BJ256" s="29">
        <f t="shared" si="670"/>
        <v>0</v>
      </c>
      <c r="BK256" s="29">
        <f t="shared" si="670"/>
        <v>0</v>
      </c>
      <c r="BL256" s="29">
        <f t="shared" si="670"/>
        <v>1</v>
      </c>
      <c r="BM256" s="29">
        <f t="shared" si="670"/>
        <v>0</v>
      </c>
      <c r="BN256" s="29">
        <f t="shared" si="670"/>
        <v>0</v>
      </c>
      <c r="BO256" s="29">
        <f t="shared" si="670"/>
        <v>0</v>
      </c>
      <c r="BP256" s="29">
        <f t="shared" si="670"/>
        <v>0</v>
      </c>
      <c r="BQ256" s="29">
        <f t="shared" si="670"/>
        <v>0</v>
      </c>
      <c r="BR256" s="29">
        <f t="shared" si="670"/>
        <v>0</v>
      </c>
      <c r="BS256" s="29">
        <f t="shared" si="670"/>
        <v>0</v>
      </c>
      <c r="BT256" s="29">
        <f t="shared" si="670"/>
        <v>0</v>
      </c>
      <c r="BU256" s="29">
        <f t="shared" si="670"/>
        <v>0</v>
      </c>
      <c r="BV256" s="29">
        <f t="shared" ref="BV256:DE256" si="671">IF(ROW()=(COLUMN()+224),"-",+ (COUNTIF(G5_1,$H32)*COUNTIF(G5_1,BV$7))+(COUNTIF(G5_2,$H32)*COUNTIF(G5_2,BV$7))+(COUNTIF(G5_3,$H32)*COUNTIF(G5_3,BV$7))+(COUNTIF(G5_4,$H32)*COUNTIF(G5_4,BV$7))+(COUNTIF(G5_5,$H32)*COUNTIF(G5_5,BV$7))+(COUNTIF(G5_6,$H32)*COUNTIF(G5_6,BV$7))+(COUNTIF(G5_7,$H32)*COUNTIF(G5_7,BV$7))+(COUNTIF(G5_8,$H32)*COUNTIF(G5_8,BV$7))+(COUNTIF(G5_9,$H32)*COUNTIF(G5_9,BV$7))+(COUNTIF(G5_10,$H32)*COUNTIF(G5_10,$H32))+(COUNTIF(G6_1,$H32)*COUNTIF(G6_1,BV$7))+(COUNTIF(G6_2,$H32)*COUNTIF(G6_2,BV$7))+(COUNTIF(G6_3,$H32)*COUNTIF(G6_3,BV$7))+(COUNTIF(G6_4,$H32)*COUNTIF(G6_4,BV$7))+(COUNTIF(G6_5,$H32)*COUNTIF(G6_5,BV$7))+(COUNTIF(G6_6,$H32)*COUNTIF(G6_6,BV$7))+(COUNTIF(G6_7,$H32)*COUNTIF(G6_7,BV$7))+(COUNTIF(G6_8,$H32)*COUNTIF(G6_8,BV$7))+(COUNTIF(G6_9,$H32)*COUNTIF(G6_9,BV$7))+(COUNTIF(G6_10,$H32)*COUNTIF(G6_10,BV$7))+BV372)</f>
        <v>0</v>
      </c>
      <c r="BW256" s="29">
        <f t="shared" si="671"/>
        <v>0</v>
      </c>
      <c r="BX256" s="29">
        <f t="shared" si="671"/>
        <v>0</v>
      </c>
      <c r="BY256" s="29">
        <f t="shared" si="671"/>
        <v>0</v>
      </c>
      <c r="BZ256" s="29">
        <f t="shared" si="671"/>
        <v>0</v>
      </c>
      <c r="CA256" s="29">
        <f t="shared" si="671"/>
        <v>0</v>
      </c>
      <c r="CB256" s="29">
        <f t="shared" si="671"/>
        <v>0</v>
      </c>
      <c r="CC256" s="29">
        <f t="shared" si="671"/>
        <v>0</v>
      </c>
      <c r="CD256" s="29">
        <f t="shared" si="671"/>
        <v>0</v>
      </c>
      <c r="CE256" s="29">
        <f t="shared" si="671"/>
        <v>0</v>
      </c>
      <c r="CF256" s="29">
        <f t="shared" si="671"/>
        <v>0</v>
      </c>
      <c r="CG256" s="29">
        <f t="shared" si="671"/>
        <v>0</v>
      </c>
      <c r="CH256" s="29">
        <f t="shared" si="671"/>
        <v>0</v>
      </c>
      <c r="CI256" s="29">
        <f t="shared" si="671"/>
        <v>0</v>
      </c>
      <c r="CJ256" s="29">
        <f t="shared" si="671"/>
        <v>0</v>
      </c>
      <c r="CK256" s="29">
        <f t="shared" si="671"/>
        <v>0</v>
      </c>
      <c r="CL256" s="29">
        <f t="shared" si="671"/>
        <v>0</v>
      </c>
      <c r="CM256" s="29">
        <f t="shared" si="671"/>
        <v>0</v>
      </c>
      <c r="CN256" s="29">
        <f t="shared" si="671"/>
        <v>0</v>
      </c>
      <c r="CO256" s="29">
        <f t="shared" si="671"/>
        <v>0</v>
      </c>
      <c r="CP256" s="29">
        <f t="shared" si="671"/>
        <v>0</v>
      </c>
      <c r="CQ256" s="29">
        <f t="shared" si="671"/>
        <v>0</v>
      </c>
      <c r="CR256" s="29">
        <f t="shared" si="671"/>
        <v>0</v>
      </c>
      <c r="CS256" s="29">
        <f t="shared" si="671"/>
        <v>0</v>
      </c>
      <c r="CT256" s="29">
        <f t="shared" si="671"/>
        <v>0</v>
      </c>
      <c r="CU256" s="29">
        <f t="shared" si="671"/>
        <v>0</v>
      </c>
      <c r="CV256" s="29">
        <f t="shared" si="671"/>
        <v>0</v>
      </c>
      <c r="CW256" s="29">
        <f t="shared" si="671"/>
        <v>0</v>
      </c>
      <c r="CX256" s="29">
        <f t="shared" si="671"/>
        <v>0</v>
      </c>
      <c r="CY256" s="29">
        <f t="shared" si="671"/>
        <v>0</v>
      </c>
      <c r="CZ256" s="29">
        <f t="shared" si="671"/>
        <v>0</v>
      </c>
      <c r="DA256" s="29">
        <f t="shared" si="671"/>
        <v>0</v>
      </c>
      <c r="DB256" s="29">
        <f t="shared" si="671"/>
        <v>0</v>
      </c>
      <c r="DC256" s="29">
        <f t="shared" si="671"/>
        <v>0</v>
      </c>
      <c r="DD256" s="29">
        <f t="shared" si="671"/>
        <v>0</v>
      </c>
      <c r="DE256" s="29">
        <f t="shared" si="671"/>
        <v>0</v>
      </c>
    </row>
    <row r="257" spans="8:109">
      <c r="H257" s="75">
        <f>Registration!B34</f>
        <v>24</v>
      </c>
      <c r="I257" s="1" t="str">
        <f>Registration!C34</f>
        <v>Michael Monical</v>
      </c>
      <c r="J257" s="29">
        <f t="shared" ref="J257:AO257" si="672">IF(ROW()=(COLUMN()+224),"-",+ (COUNTIF(G5_1,$H33)*COUNTIF(G5_1,J$7))+(COUNTIF(G5_2,$H33)*COUNTIF(G5_2,J$7))+(COUNTIF(G5_3,$H33)*COUNTIF(G5_3,J$7))+(COUNTIF(G5_4,$H33)*COUNTIF(G5_4,J$7))+(COUNTIF(G5_5,$H33)*COUNTIF(G5_5,J$7))+(COUNTIF(G5_6,$H33)*COUNTIF(G5_6,J$7))+(COUNTIF(G5_7,$H33)*COUNTIF(G5_7,J$7))+(COUNTIF(G5_8,$H33)*COUNTIF(G5_8,J$7))+(COUNTIF(G5_9,$H33)*COUNTIF(G5_9,J$7))+(COUNTIF(G5_10,$H33)*COUNTIF(G5_10,$H33))+(COUNTIF(G6_1,$H33)*COUNTIF(G6_1,J$7))+(COUNTIF(G6_2,$H33)*COUNTIF(G6_2,J$7))+(COUNTIF(G6_3,$H33)*COUNTIF(G6_3,J$7))+(COUNTIF(G6_4,$H33)*COUNTIF(G6_4,J$7))+(COUNTIF(G6_5,$H33)*COUNTIF(G6_5,J$7))+(COUNTIF(G6_6,$H33)*COUNTIF(G6_6,J$7))+(COUNTIF(G6_7,$H33)*COUNTIF(G6_7,J$7))+(COUNTIF(G6_8,$H33)*COUNTIF(G6_8,J$7))+(COUNTIF(G6_9,$H33)*COUNTIF(G6_9,J$7))+(COUNTIF(G6_10,$H33)*COUNTIF(G6_10,J$7))+J373)</f>
        <v>0</v>
      </c>
      <c r="K257" s="29">
        <f t="shared" si="672"/>
        <v>0</v>
      </c>
      <c r="L257" s="29">
        <f t="shared" si="672"/>
        <v>1</v>
      </c>
      <c r="M257" s="29">
        <f t="shared" si="672"/>
        <v>1</v>
      </c>
      <c r="N257" s="29">
        <f t="shared" si="672"/>
        <v>1</v>
      </c>
      <c r="O257" s="29">
        <f t="shared" si="672"/>
        <v>1</v>
      </c>
      <c r="P257" s="29">
        <f t="shared" si="672"/>
        <v>0</v>
      </c>
      <c r="Q257" s="29">
        <f t="shared" si="672"/>
        <v>0</v>
      </c>
      <c r="R257" s="29">
        <f t="shared" si="672"/>
        <v>0</v>
      </c>
      <c r="S257" s="29">
        <f t="shared" si="672"/>
        <v>0</v>
      </c>
      <c r="T257" s="29">
        <f t="shared" si="672"/>
        <v>1</v>
      </c>
      <c r="U257" s="29">
        <f t="shared" si="672"/>
        <v>0</v>
      </c>
      <c r="V257" s="29">
        <f t="shared" si="672"/>
        <v>0</v>
      </c>
      <c r="W257" s="29">
        <f t="shared" si="672"/>
        <v>0</v>
      </c>
      <c r="X257" s="29">
        <f t="shared" si="672"/>
        <v>0</v>
      </c>
      <c r="Y257" s="29">
        <f t="shared" si="672"/>
        <v>0</v>
      </c>
      <c r="Z257" s="29">
        <f t="shared" si="672"/>
        <v>0</v>
      </c>
      <c r="AA257" s="29">
        <f t="shared" si="672"/>
        <v>0</v>
      </c>
      <c r="AB257" s="29">
        <f t="shared" si="672"/>
        <v>0</v>
      </c>
      <c r="AC257" s="29">
        <f t="shared" si="672"/>
        <v>0</v>
      </c>
      <c r="AD257" s="29">
        <f t="shared" si="672"/>
        <v>0</v>
      </c>
      <c r="AE257" s="29">
        <f t="shared" si="672"/>
        <v>0</v>
      </c>
      <c r="AF257" s="29">
        <f t="shared" si="672"/>
        <v>0</v>
      </c>
      <c r="AG257" s="29" t="str">
        <f t="shared" si="672"/>
        <v>-</v>
      </c>
      <c r="AH257" s="29">
        <f t="shared" si="672"/>
        <v>1</v>
      </c>
      <c r="AI257" s="29">
        <f t="shared" si="672"/>
        <v>0</v>
      </c>
      <c r="AJ257" s="29">
        <f t="shared" si="672"/>
        <v>2</v>
      </c>
      <c r="AK257" s="29">
        <f t="shared" si="672"/>
        <v>0</v>
      </c>
      <c r="AL257" s="29">
        <f t="shared" si="672"/>
        <v>0</v>
      </c>
      <c r="AM257" s="29">
        <f t="shared" si="672"/>
        <v>1</v>
      </c>
      <c r="AN257" s="29">
        <f t="shared" si="672"/>
        <v>0</v>
      </c>
      <c r="AO257" s="29">
        <f t="shared" si="672"/>
        <v>0</v>
      </c>
      <c r="AP257" s="29">
        <f t="shared" ref="AP257:BU257" si="673">IF(ROW()=(COLUMN()+224),"-",+ (COUNTIF(G5_1,$H33)*COUNTIF(G5_1,AP$7))+(COUNTIF(G5_2,$H33)*COUNTIF(G5_2,AP$7))+(COUNTIF(G5_3,$H33)*COUNTIF(G5_3,AP$7))+(COUNTIF(G5_4,$H33)*COUNTIF(G5_4,AP$7))+(COUNTIF(G5_5,$H33)*COUNTIF(G5_5,AP$7))+(COUNTIF(G5_6,$H33)*COUNTIF(G5_6,AP$7))+(COUNTIF(G5_7,$H33)*COUNTIF(G5_7,AP$7))+(COUNTIF(G5_8,$H33)*COUNTIF(G5_8,AP$7))+(COUNTIF(G5_9,$H33)*COUNTIF(G5_9,AP$7))+(COUNTIF(G5_10,$H33)*COUNTIF(G5_10,$H33))+(COUNTIF(G6_1,$H33)*COUNTIF(G6_1,AP$7))+(COUNTIF(G6_2,$H33)*COUNTIF(G6_2,AP$7))+(COUNTIF(G6_3,$H33)*COUNTIF(G6_3,AP$7))+(COUNTIF(G6_4,$H33)*COUNTIF(G6_4,AP$7))+(COUNTIF(G6_5,$H33)*COUNTIF(G6_5,AP$7))+(COUNTIF(G6_6,$H33)*COUNTIF(G6_6,AP$7))+(COUNTIF(G6_7,$H33)*COUNTIF(G6_7,AP$7))+(COUNTIF(G6_8,$H33)*COUNTIF(G6_8,AP$7))+(COUNTIF(G6_9,$H33)*COUNTIF(G6_9,AP$7))+(COUNTIF(G6_10,$H33)*COUNTIF(G6_10,AP$7))+AP373)</f>
        <v>0</v>
      </c>
      <c r="AQ257" s="29">
        <f t="shared" si="673"/>
        <v>0</v>
      </c>
      <c r="AR257" s="29">
        <f t="shared" si="673"/>
        <v>0</v>
      </c>
      <c r="AS257" s="29">
        <f t="shared" si="673"/>
        <v>1</v>
      </c>
      <c r="AT257" s="29">
        <f t="shared" si="673"/>
        <v>0</v>
      </c>
      <c r="AU257" s="29">
        <f t="shared" si="673"/>
        <v>1</v>
      </c>
      <c r="AV257" s="29">
        <f t="shared" si="673"/>
        <v>1</v>
      </c>
      <c r="AW257" s="29">
        <f t="shared" si="673"/>
        <v>0</v>
      </c>
      <c r="AX257" s="29">
        <f t="shared" si="673"/>
        <v>0</v>
      </c>
      <c r="AY257" s="29">
        <f t="shared" si="673"/>
        <v>0</v>
      </c>
      <c r="AZ257" s="29">
        <f t="shared" si="673"/>
        <v>0</v>
      </c>
      <c r="BA257" s="29">
        <f t="shared" si="673"/>
        <v>0</v>
      </c>
      <c r="BB257" s="29">
        <f t="shared" si="673"/>
        <v>0</v>
      </c>
      <c r="BC257" s="29">
        <f t="shared" si="673"/>
        <v>0</v>
      </c>
      <c r="BD257" s="29">
        <f t="shared" si="673"/>
        <v>0</v>
      </c>
      <c r="BE257" s="29">
        <f t="shared" si="673"/>
        <v>0</v>
      </c>
      <c r="BF257" s="29">
        <f t="shared" si="673"/>
        <v>1</v>
      </c>
      <c r="BG257" s="29">
        <f t="shared" si="673"/>
        <v>1</v>
      </c>
      <c r="BH257" s="29">
        <f t="shared" si="673"/>
        <v>1</v>
      </c>
      <c r="BI257" s="29">
        <f t="shared" si="673"/>
        <v>0</v>
      </c>
      <c r="BJ257" s="29">
        <f t="shared" si="673"/>
        <v>0</v>
      </c>
      <c r="BK257" s="29">
        <f t="shared" si="673"/>
        <v>0</v>
      </c>
      <c r="BL257" s="29">
        <f t="shared" si="673"/>
        <v>0</v>
      </c>
      <c r="BM257" s="29">
        <f t="shared" si="673"/>
        <v>0</v>
      </c>
      <c r="BN257" s="29">
        <f t="shared" si="673"/>
        <v>0</v>
      </c>
      <c r="BO257" s="29">
        <f t="shared" si="673"/>
        <v>0</v>
      </c>
      <c r="BP257" s="29">
        <f t="shared" si="673"/>
        <v>0</v>
      </c>
      <c r="BQ257" s="29">
        <f t="shared" si="673"/>
        <v>0</v>
      </c>
      <c r="BR257" s="29">
        <f t="shared" si="673"/>
        <v>0</v>
      </c>
      <c r="BS257" s="29">
        <f t="shared" si="673"/>
        <v>0</v>
      </c>
      <c r="BT257" s="29">
        <f t="shared" si="673"/>
        <v>0</v>
      </c>
      <c r="BU257" s="29">
        <f t="shared" si="673"/>
        <v>0</v>
      </c>
      <c r="BV257" s="29">
        <f t="shared" ref="BV257:DE257" si="674">IF(ROW()=(COLUMN()+224),"-",+ (COUNTIF(G5_1,$H33)*COUNTIF(G5_1,BV$7))+(COUNTIF(G5_2,$H33)*COUNTIF(G5_2,BV$7))+(COUNTIF(G5_3,$H33)*COUNTIF(G5_3,BV$7))+(COUNTIF(G5_4,$H33)*COUNTIF(G5_4,BV$7))+(COUNTIF(G5_5,$H33)*COUNTIF(G5_5,BV$7))+(COUNTIF(G5_6,$H33)*COUNTIF(G5_6,BV$7))+(COUNTIF(G5_7,$H33)*COUNTIF(G5_7,BV$7))+(COUNTIF(G5_8,$H33)*COUNTIF(G5_8,BV$7))+(COUNTIF(G5_9,$H33)*COUNTIF(G5_9,BV$7))+(COUNTIF(G5_10,$H33)*COUNTIF(G5_10,$H33))+(COUNTIF(G6_1,$H33)*COUNTIF(G6_1,BV$7))+(COUNTIF(G6_2,$H33)*COUNTIF(G6_2,BV$7))+(COUNTIF(G6_3,$H33)*COUNTIF(G6_3,BV$7))+(COUNTIF(G6_4,$H33)*COUNTIF(G6_4,BV$7))+(COUNTIF(G6_5,$H33)*COUNTIF(G6_5,BV$7))+(COUNTIF(G6_6,$H33)*COUNTIF(G6_6,BV$7))+(COUNTIF(G6_7,$H33)*COUNTIF(G6_7,BV$7))+(COUNTIF(G6_8,$H33)*COUNTIF(G6_8,BV$7))+(COUNTIF(G6_9,$H33)*COUNTIF(G6_9,BV$7))+(COUNTIF(G6_10,$H33)*COUNTIF(G6_10,BV$7))+BV373)</f>
        <v>0</v>
      </c>
      <c r="BW257" s="29">
        <f t="shared" si="674"/>
        <v>0</v>
      </c>
      <c r="BX257" s="29">
        <f t="shared" si="674"/>
        <v>0</v>
      </c>
      <c r="BY257" s="29">
        <f t="shared" si="674"/>
        <v>0</v>
      </c>
      <c r="BZ257" s="29">
        <f t="shared" si="674"/>
        <v>0</v>
      </c>
      <c r="CA257" s="29">
        <f t="shared" si="674"/>
        <v>0</v>
      </c>
      <c r="CB257" s="29">
        <f t="shared" si="674"/>
        <v>0</v>
      </c>
      <c r="CC257" s="29">
        <f t="shared" si="674"/>
        <v>0</v>
      </c>
      <c r="CD257" s="29">
        <f t="shared" si="674"/>
        <v>0</v>
      </c>
      <c r="CE257" s="29">
        <f t="shared" si="674"/>
        <v>0</v>
      </c>
      <c r="CF257" s="29">
        <f t="shared" si="674"/>
        <v>0</v>
      </c>
      <c r="CG257" s="29">
        <f t="shared" si="674"/>
        <v>0</v>
      </c>
      <c r="CH257" s="29">
        <f t="shared" si="674"/>
        <v>0</v>
      </c>
      <c r="CI257" s="29">
        <f t="shared" si="674"/>
        <v>0</v>
      </c>
      <c r="CJ257" s="29">
        <f t="shared" si="674"/>
        <v>0</v>
      </c>
      <c r="CK257" s="29">
        <f t="shared" si="674"/>
        <v>0</v>
      </c>
      <c r="CL257" s="29">
        <f t="shared" si="674"/>
        <v>0</v>
      </c>
      <c r="CM257" s="29">
        <f t="shared" si="674"/>
        <v>0</v>
      </c>
      <c r="CN257" s="29">
        <f t="shared" si="674"/>
        <v>0</v>
      </c>
      <c r="CO257" s="29">
        <f t="shared" si="674"/>
        <v>0</v>
      </c>
      <c r="CP257" s="29">
        <f t="shared" si="674"/>
        <v>0</v>
      </c>
      <c r="CQ257" s="29">
        <f t="shared" si="674"/>
        <v>0</v>
      </c>
      <c r="CR257" s="29">
        <f t="shared" si="674"/>
        <v>0</v>
      </c>
      <c r="CS257" s="29">
        <f t="shared" si="674"/>
        <v>0</v>
      </c>
      <c r="CT257" s="29">
        <f t="shared" si="674"/>
        <v>0</v>
      </c>
      <c r="CU257" s="29">
        <f t="shared" si="674"/>
        <v>0</v>
      </c>
      <c r="CV257" s="29">
        <f t="shared" si="674"/>
        <v>0</v>
      </c>
      <c r="CW257" s="29">
        <f t="shared" si="674"/>
        <v>0</v>
      </c>
      <c r="CX257" s="29">
        <f t="shared" si="674"/>
        <v>0</v>
      </c>
      <c r="CY257" s="29">
        <f t="shared" si="674"/>
        <v>0</v>
      </c>
      <c r="CZ257" s="29">
        <f t="shared" si="674"/>
        <v>0</v>
      </c>
      <c r="DA257" s="29">
        <f t="shared" si="674"/>
        <v>0</v>
      </c>
      <c r="DB257" s="29">
        <f t="shared" si="674"/>
        <v>0</v>
      </c>
      <c r="DC257" s="29">
        <f t="shared" si="674"/>
        <v>0</v>
      </c>
      <c r="DD257" s="29">
        <f t="shared" si="674"/>
        <v>0</v>
      </c>
      <c r="DE257" s="29">
        <f t="shared" si="674"/>
        <v>0</v>
      </c>
    </row>
    <row r="258" spans="8:109">
      <c r="H258" s="75">
        <f>Registration!B35</f>
        <v>25</v>
      </c>
      <c r="I258" s="1" t="str">
        <f>Registration!C35</f>
        <v>Ken Gutermuth</v>
      </c>
      <c r="J258" s="29">
        <f t="shared" ref="J258:AO258" si="675">IF(ROW()=(COLUMN()+224),"-",+ (COUNTIF(G5_1,$H34)*COUNTIF(G5_1,J$7))+(COUNTIF(G5_2,$H34)*COUNTIF(G5_2,J$7))+(COUNTIF(G5_3,$H34)*COUNTIF(G5_3,J$7))+(COUNTIF(G5_4,$H34)*COUNTIF(G5_4,J$7))+(COUNTIF(G5_5,$H34)*COUNTIF(G5_5,J$7))+(COUNTIF(G5_6,$H34)*COUNTIF(G5_6,J$7))+(COUNTIF(G5_7,$H34)*COUNTIF(G5_7,J$7))+(COUNTIF(G5_8,$H34)*COUNTIF(G5_8,J$7))+(COUNTIF(G5_9,$H34)*COUNTIF(G5_9,J$7))+(COUNTIF(G5_10,$H34)*COUNTIF(G5_10,$H34))+(COUNTIF(G6_1,$H34)*COUNTIF(G6_1,J$7))+(COUNTIF(G6_2,$H34)*COUNTIF(G6_2,J$7))+(COUNTIF(G6_3,$H34)*COUNTIF(G6_3,J$7))+(COUNTIF(G6_4,$H34)*COUNTIF(G6_4,J$7))+(COUNTIF(G6_5,$H34)*COUNTIF(G6_5,J$7))+(COUNTIF(G6_6,$H34)*COUNTIF(G6_6,J$7))+(COUNTIF(G6_7,$H34)*COUNTIF(G6_7,J$7))+(COUNTIF(G6_8,$H34)*COUNTIF(G6_8,J$7))+(COUNTIF(G6_9,$H34)*COUNTIF(G6_9,J$7))+(COUNTIF(G6_10,$H34)*COUNTIF(G6_10,J$7))+J374)</f>
        <v>0</v>
      </c>
      <c r="K258" s="29">
        <f t="shared" si="675"/>
        <v>1</v>
      </c>
      <c r="L258" s="29">
        <f t="shared" si="675"/>
        <v>0</v>
      </c>
      <c r="M258" s="29">
        <f t="shared" si="675"/>
        <v>1</v>
      </c>
      <c r="N258" s="29">
        <f t="shared" si="675"/>
        <v>1</v>
      </c>
      <c r="O258" s="29">
        <f t="shared" si="675"/>
        <v>2</v>
      </c>
      <c r="P258" s="29">
        <f t="shared" si="675"/>
        <v>0</v>
      </c>
      <c r="Q258" s="29">
        <f t="shared" si="675"/>
        <v>0</v>
      </c>
      <c r="R258" s="29">
        <f t="shared" si="675"/>
        <v>1</v>
      </c>
      <c r="S258" s="29">
        <f t="shared" si="675"/>
        <v>0</v>
      </c>
      <c r="T258" s="29">
        <f t="shared" si="675"/>
        <v>1</v>
      </c>
      <c r="U258" s="29">
        <f t="shared" si="675"/>
        <v>0</v>
      </c>
      <c r="V258" s="29">
        <f t="shared" si="675"/>
        <v>0</v>
      </c>
      <c r="W258" s="29">
        <f t="shared" si="675"/>
        <v>0</v>
      </c>
      <c r="X258" s="29">
        <f t="shared" si="675"/>
        <v>0</v>
      </c>
      <c r="Y258" s="29">
        <f t="shared" si="675"/>
        <v>0</v>
      </c>
      <c r="Z258" s="29">
        <f t="shared" si="675"/>
        <v>0</v>
      </c>
      <c r="AA258" s="29">
        <f t="shared" si="675"/>
        <v>0</v>
      </c>
      <c r="AB258" s="29">
        <f t="shared" si="675"/>
        <v>0</v>
      </c>
      <c r="AC258" s="29">
        <f t="shared" si="675"/>
        <v>0</v>
      </c>
      <c r="AD258" s="29">
        <f t="shared" si="675"/>
        <v>0</v>
      </c>
      <c r="AE258" s="29">
        <f t="shared" si="675"/>
        <v>0</v>
      </c>
      <c r="AF258" s="29">
        <f t="shared" si="675"/>
        <v>1</v>
      </c>
      <c r="AG258" s="29">
        <f t="shared" si="675"/>
        <v>1</v>
      </c>
      <c r="AH258" s="29" t="str">
        <f t="shared" si="675"/>
        <v>-</v>
      </c>
      <c r="AI258" s="29">
        <f t="shared" si="675"/>
        <v>0</v>
      </c>
      <c r="AJ258" s="29">
        <f t="shared" si="675"/>
        <v>0</v>
      </c>
      <c r="AK258" s="29">
        <f t="shared" si="675"/>
        <v>0</v>
      </c>
      <c r="AL258" s="29">
        <f t="shared" si="675"/>
        <v>1</v>
      </c>
      <c r="AM258" s="29">
        <f t="shared" si="675"/>
        <v>0</v>
      </c>
      <c r="AN258" s="29">
        <f t="shared" si="675"/>
        <v>0</v>
      </c>
      <c r="AO258" s="29">
        <f t="shared" si="675"/>
        <v>0</v>
      </c>
      <c r="AP258" s="29">
        <f t="shared" ref="AP258:BU258" si="676">IF(ROW()=(COLUMN()+224),"-",+ (COUNTIF(G5_1,$H34)*COUNTIF(G5_1,AP$7))+(COUNTIF(G5_2,$H34)*COUNTIF(G5_2,AP$7))+(COUNTIF(G5_3,$H34)*COUNTIF(G5_3,AP$7))+(COUNTIF(G5_4,$H34)*COUNTIF(G5_4,AP$7))+(COUNTIF(G5_5,$H34)*COUNTIF(G5_5,AP$7))+(COUNTIF(G5_6,$H34)*COUNTIF(G5_6,AP$7))+(COUNTIF(G5_7,$H34)*COUNTIF(G5_7,AP$7))+(COUNTIF(G5_8,$H34)*COUNTIF(G5_8,AP$7))+(COUNTIF(G5_9,$H34)*COUNTIF(G5_9,AP$7))+(COUNTIF(G5_10,$H34)*COUNTIF(G5_10,$H34))+(COUNTIF(G6_1,$H34)*COUNTIF(G6_1,AP$7))+(COUNTIF(G6_2,$H34)*COUNTIF(G6_2,AP$7))+(COUNTIF(G6_3,$H34)*COUNTIF(G6_3,AP$7))+(COUNTIF(G6_4,$H34)*COUNTIF(G6_4,AP$7))+(COUNTIF(G6_5,$H34)*COUNTIF(G6_5,AP$7))+(COUNTIF(G6_6,$H34)*COUNTIF(G6_6,AP$7))+(COUNTIF(G6_7,$H34)*COUNTIF(G6_7,AP$7))+(COUNTIF(G6_8,$H34)*COUNTIF(G6_8,AP$7))+(COUNTIF(G6_9,$H34)*COUNTIF(G6_9,AP$7))+(COUNTIF(G6_10,$H34)*COUNTIF(G6_10,AP$7))+AP374)</f>
        <v>0</v>
      </c>
      <c r="AQ258" s="29">
        <f t="shared" si="676"/>
        <v>0</v>
      </c>
      <c r="AR258" s="29">
        <f t="shared" si="676"/>
        <v>0</v>
      </c>
      <c r="AS258" s="29">
        <f t="shared" si="676"/>
        <v>0</v>
      </c>
      <c r="AT258" s="29">
        <f t="shared" si="676"/>
        <v>0</v>
      </c>
      <c r="AU258" s="29">
        <f t="shared" si="676"/>
        <v>0</v>
      </c>
      <c r="AV258" s="29">
        <f t="shared" si="676"/>
        <v>0</v>
      </c>
      <c r="AW258" s="29">
        <f t="shared" si="676"/>
        <v>0</v>
      </c>
      <c r="AX258" s="29">
        <f t="shared" si="676"/>
        <v>0</v>
      </c>
      <c r="AY258" s="29">
        <f t="shared" si="676"/>
        <v>0</v>
      </c>
      <c r="AZ258" s="29">
        <f t="shared" si="676"/>
        <v>0</v>
      </c>
      <c r="BA258" s="29">
        <f t="shared" si="676"/>
        <v>0</v>
      </c>
      <c r="BB258" s="29">
        <f t="shared" si="676"/>
        <v>0</v>
      </c>
      <c r="BC258" s="29">
        <f t="shared" si="676"/>
        <v>0</v>
      </c>
      <c r="BD258" s="29">
        <f t="shared" si="676"/>
        <v>0</v>
      </c>
      <c r="BE258" s="29">
        <f t="shared" si="676"/>
        <v>0</v>
      </c>
      <c r="BF258" s="29">
        <f t="shared" si="676"/>
        <v>0</v>
      </c>
      <c r="BG258" s="29">
        <f t="shared" si="676"/>
        <v>0</v>
      </c>
      <c r="BH258" s="29">
        <f t="shared" si="676"/>
        <v>1</v>
      </c>
      <c r="BI258" s="29">
        <f t="shared" si="676"/>
        <v>0</v>
      </c>
      <c r="BJ258" s="29">
        <f t="shared" si="676"/>
        <v>0</v>
      </c>
      <c r="BK258" s="29">
        <f t="shared" si="676"/>
        <v>0</v>
      </c>
      <c r="BL258" s="29">
        <f t="shared" si="676"/>
        <v>0</v>
      </c>
      <c r="BM258" s="29">
        <f t="shared" si="676"/>
        <v>0</v>
      </c>
      <c r="BN258" s="29">
        <f t="shared" si="676"/>
        <v>0</v>
      </c>
      <c r="BO258" s="29">
        <f t="shared" si="676"/>
        <v>0</v>
      </c>
      <c r="BP258" s="29">
        <f t="shared" si="676"/>
        <v>0</v>
      </c>
      <c r="BQ258" s="29">
        <f t="shared" si="676"/>
        <v>0</v>
      </c>
      <c r="BR258" s="29">
        <f t="shared" si="676"/>
        <v>0</v>
      </c>
      <c r="BS258" s="29">
        <f t="shared" si="676"/>
        <v>0</v>
      </c>
      <c r="BT258" s="29">
        <f t="shared" si="676"/>
        <v>0</v>
      </c>
      <c r="BU258" s="29">
        <f t="shared" si="676"/>
        <v>0</v>
      </c>
      <c r="BV258" s="29">
        <f t="shared" ref="BV258:DE258" si="677">IF(ROW()=(COLUMN()+224),"-",+ (COUNTIF(G5_1,$H34)*COUNTIF(G5_1,BV$7))+(COUNTIF(G5_2,$H34)*COUNTIF(G5_2,BV$7))+(COUNTIF(G5_3,$H34)*COUNTIF(G5_3,BV$7))+(COUNTIF(G5_4,$H34)*COUNTIF(G5_4,BV$7))+(COUNTIF(G5_5,$H34)*COUNTIF(G5_5,BV$7))+(COUNTIF(G5_6,$H34)*COUNTIF(G5_6,BV$7))+(COUNTIF(G5_7,$H34)*COUNTIF(G5_7,BV$7))+(COUNTIF(G5_8,$H34)*COUNTIF(G5_8,BV$7))+(COUNTIF(G5_9,$H34)*COUNTIF(G5_9,BV$7))+(COUNTIF(G5_10,$H34)*COUNTIF(G5_10,$H34))+(COUNTIF(G6_1,$H34)*COUNTIF(G6_1,BV$7))+(COUNTIF(G6_2,$H34)*COUNTIF(G6_2,BV$7))+(COUNTIF(G6_3,$H34)*COUNTIF(G6_3,BV$7))+(COUNTIF(G6_4,$H34)*COUNTIF(G6_4,BV$7))+(COUNTIF(G6_5,$H34)*COUNTIF(G6_5,BV$7))+(COUNTIF(G6_6,$H34)*COUNTIF(G6_6,BV$7))+(COUNTIF(G6_7,$H34)*COUNTIF(G6_7,BV$7))+(COUNTIF(G6_8,$H34)*COUNTIF(G6_8,BV$7))+(COUNTIF(G6_9,$H34)*COUNTIF(G6_9,BV$7))+(COUNTIF(G6_10,$H34)*COUNTIF(G6_10,BV$7))+BV374)</f>
        <v>0</v>
      </c>
      <c r="BW258" s="29">
        <f t="shared" si="677"/>
        <v>0</v>
      </c>
      <c r="BX258" s="29">
        <f t="shared" si="677"/>
        <v>0</v>
      </c>
      <c r="BY258" s="29">
        <f t="shared" si="677"/>
        <v>0</v>
      </c>
      <c r="BZ258" s="29">
        <f t="shared" si="677"/>
        <v>0</v>
      </c>
      <c r="CA258" s="29">
        <f t="shared" si="677"/>
        <v>0</v>
      </c>
      <c r="CB258" s="29">
        <f t="shared" si="677"/>
        <v>0</v>
      </c>
      <c r="CC258" s="29">
        <f t="shared" si="677"/>
        <v>0</v>
      </c>
      <c r="CD258" s="29">
        <f t="shared" si="677"/>
        <v>0</v>
      </c>
      <c r="CE258" s="29">
        <f t="shared" si="677"/>
        <v>0</v>
      </c>
      <c r="CF258" s="29">
        <f t="shared" si="677"/>
        <v>0</v>
      </c>
      <c r="CG258" s="29">
        <f t="shared" si="677"/>
        <v>0</v>
      </c>
      <c r="CH258" s="29">
        <f t="shared" si="677"/>
        <v>0</v>
      </c>
      <c r="CI258" s="29">
        <f t="shared" si="677"/>
        <v>0</v>
      </c>
      <c r="CJ258" s="29">
        <f t="shared" si="677"/>
        <v>0</v>
      </c>
      <c r="CK258" s="29">
        <f t="shared" si="677"/>
        <v>0</v>
      </c>
      <c r="CL258" s="29">
        <f t="shared" si="677"/>
        <v>0</v>
      </c>
      <c r="CM258" s="29">
        <f t="shared" si="677"/>
        <v>0</v>
      </c>
      <c r="CN258" s="29">
        <f t="shared" si="677"/>
        <v>0</v>
      </c>
      <c r="CO258" s="29">
        <f t="shared" si="677"/>
        <v>0</v>
      </c>
      <c r="CP258" s="29">
        <f t="shared" si="677"/>
        <v>0</v>
      </c>
      <c r="CQ258" s="29">
        <f t="shared" si="677"/>
        <v>0</v>
      </c>
      <c r="CR258" s="29">
        <f t="shared" si="677"/>
        <v>0</v>
      </c>
      <c r="CS258" s="29">
        <f t="shared" si="677"/>
        <v>0</v>
      </c>
      <c r="CT258" s="29">
        <f t="shared" si="677"/>
        <v>0</v>
      </c>
      <c r="CU258" s="29">
        <f t="shared" si="677"/>
        <v>0</v>
      </c>
      <c r="CV258" s="29">
        <f t="shared" si="677"/>
        <v>0</v>
      </c>
      <c r="CW258" s="29">
        <f t="shared" si="677"/>
        <v>0</v>
      </c>
      <c r="CX258" s="29">
        <f t="shared" si="677"/>
        <v>0</v>
      </c>
      <c r="CY258" s="29">
        <f t="shared" si="677"/>
        <v>0</v>
      </c>
      <c r="CZ258" s="29">
        <f t="shared" si="677"/>
        <v>0</v>
      </c>
      <c r="DA258" s="29">
        <f t="shared" si="677"/>
        <v>0</v>
      </c>
      <c r="DB258" s="29">
        <f t="shared" si="677"/>
        <v>0</v>
      </c>
      <c r="DC258" s="29">
        <f t="shared" si="677"/>
        <v>0</v>
      </c>
      <c r="DD258" s="29">
        <f t="shared" si="677"/>
        <v>0</v>
      </c>
      <c r="DE258" s="29">
        <f t="shared" si="677"/>
        <v>0</v>
      </c>
    </row>
    <row r="259" spans="8:109">
      <c r="H259" s="75">
        <f>Registration!B36</f>
        <v>26</v>
      </c>
      <c r="I259" s="1" t="str">
        <f>Registration!C36</f>
        <v>Debbie Gutermuth</v>
      </c>
      <c r="J259" s="29">
        <f t="shared" ref="J259:AO259" si="678">IF(ROW()=(COLUMN()+224),"-",+ (COUNTIF(G5_1,$H35)*COUNTIF(G5_1,J$7))+(COUNTIF(G5_2,$H35)*COUNTIF(G5_2,J$7))+(COUNTIF(G5_3,$H35)*COUNTIF(G5_3,J$7))+(COUNTIF(G5_4,$H35)*COUNTIF(G5_4,J$7))+(COUNTIF(G5_5,$H35)*COUNTIF(G5_5,J$7))+(COUNTIF(G5_6,$H35)*COUNTIF(G5_6,J$7))+(COUNTIF(G5_7,$H35)*COUNTIF(G5_7,J$7))+(COUNTIF(G5_8,$H35)*COUNTIF(G5_8,J$7))+(COUNTIF(G5_9,$H35)*COUNTIF(G5_9,J$7))+(COUNTIF(G5_10,$H35)*COUNTIF(G5_10,$H35))+(COUNTIF(G6_1,$H35)*COUNTIF(G6_1,J$7))+(COUNTIF(G6_2,$H35)*COUNTIF(G6_2,J$7))+(COUNTIF(G6_3,$H35)*COUNTIF(G6_3,J$7))+(COUNTIF(G6_4,$H35)*COUNTIF(G6_4,J$7))+(COUNTIF(G6_5,$H35)*COUNTIF(G6_5,J$7))+(COUNTIF(G6_6,$H35)*COUNTIF(G6_6,J$7))+(COUNTIF(G6_7,$H35)*COUNTIF(G6_7,J$7))+(COUNTIF(G6_8,$H35)*COUNTIF(G6_8,J$7))+(COUNTIF(G6_9,$H35)*COUNTIF(G6_9,J$7))+(COUNTIF(G6_10,$H35)*COUNTIF(G6_10,J$7))+J375)</f>
        <v>0</v>
      </c>
      <c r="K259" s="29">
        <f t="shared" si="678"/>
        <v>0</v>
      </c>
      <c r="L259" s="29">
        <f t="shared" si="678"/>
        <v>0</v>
      </c>
      <c r="M259" s="29">
        <f t="shared" si="678"/>
        <v>0</v>
      </c>
      <c r="N259" s="29">
        <f t="shared" si="678"/>
        <v>0</v>
      </c>
      <c r="O259" s="29">
        <f t="shared" si="678"/>
        <v>0</v>
      </c>
      <c r="P259" s="29">
        <f t="shared" si="678"/>
        <v>0</v>
      </c>
      <c r="Q259" s="29">
        <f t="shared" si="678"/>
        <v>0</v>
      </c>
      <c r="R259" s="29">
        <f t="shared" si="678"/>
        <v>0</v>
      </c>
      <c r="S259" s="29">
        <f t="shared" si="678"/>
        <v>0</v>
      </c>
      <c r="T259" s="29">
        <f t="shared" si="678"/>
        <v>0</v>
      </c>
      <c r="U259" s="29">
        <f t="shared" si="678"/>
        <v>0</v>
      </c>
      <c r="V259" s="29">
        <f t="shared" si="678"/>
        <v>0</v>
      </c>
      <c r="W259" s="29">
        <f t="shared" si="678"/>
        <v>0</v>
      </c>
      <c r="X259" s="29">
        <f t="shared" si="678"/>
        <v>0</v>
      </c>
      <c r="Y259" s="29">
        <f t="shared" si="678"/>
        <v>0</v>
      </c>
      <c r="Z259" s="29">
        <f t="shared" si="678"/>
        <v>0</v>
      </c>
      <c r="AA259" s="29">
        <f t="shared" si="678"/>
        <v>0</v>
      </c>
      <c r="AB259" s="29">
        <f t="shared" si="678"/>
        <v>0</v>
      </c>
      <c r="AC259" s="29">
        <f t="shared" si="678"/>
        <v>0</v>
      </c>
      <c r="AD259" s="29">
        <f t="shared" si="678"/>
        <v>0</v>
      </c>
      <c r="AE259" s="29">
        <f t="shared" si="678"/>
        <v>0</v>
      </c>
      <c r="AF259" s="29">
        <f t="shared" si="678"/>
        <v>0</v>
      </c>
      <c r="AG259" s="29">
        <f t="shared" si="678"/>
        <v>0</v>
      </c>
      <c r="AH259" s="29">
        <f t="shared" si="678"/>
        <v>0</v>
      </c>
      <c r="AI259" s="29" t="str">
        <f t="shared" si="678"/>
        <v>-</v>
      </c>
      <c r="AJ259" s="29">
        <f t="shared" si="678"/>
        <v>0</v>
      </c>
      <c r="AK259" s="29">
        <f t="shared" si="678"/>
        <v>0</v>
      </c>
      <c r="AL259" s="29">
        <f t="shared" si="678"/>
        <v>0</v>
      </c>
      <c r="AM259" s="29">
        <f t="shared" si="678"/>
        <v>0</v>
      </c>
      <c r="AN259" s="29">
        <f t="shared" si="678"/>
        <v>0</v>
      </c>
      <c r="AO259" s="29">
        <f t="shared" si="678"/>
        <v>0</v>
      </c>
      <c r="AP259" s="29">
        <f t="shared" ref="AP259:BU259" si="679">IF(ROW()=(COLUMN()+224),"-",+ (COUNTIF(G5_1,$H35)*COUNTIF(G5_1,AP$7))+(COUNTIF(G5_2,$H35)*COUNTIF(G5_2,AP$7))+(COUNTIF(G5_3,$H35)*COUNTIF(G5_3,AP$7))+(COUNTIF(G5_4,$H35)*COUNTIF(G5_4,AP$7))+(COUNTIF(G5_5,$H35)*COUNTIF(G5_5,AP$7))+(COUNTIF(G5_6,$H35)*COUNTIF(G5_6,AP$7))+(COUNTIF(G5_7,$H35)*COUNTIF(G5_7,AP$7))+(COUNTIF(G5_8,$H35)*COUNTIF(G5_8,AP$7))+(COUNTIF(G5_9,$H35)*COUNTIF(G5_9,AP$7))+(COUNTIF(G5_10,$H35)*COUNTIF(G5_10,$H35))+(COUNTIF(G6_1,$H35)*COUNTIF(G6_1,AP$7))+(COUNTIF(G6_2,$H35)*COUNTIF(G6_2,AP$7))+(COUNTIF(G6_3,$H35)*COUNTIF(G6_3,AP$7))+(COUNTIF(G6_4,$H35)*COUNTIF(G6_4,AP$7))+(COUNTIF(G6_5,$H35)*COUNTIF(G6_5,AP$7))+(COUNTIF(G6_6,$H35)*COUNTIF(G6_6,AP$7))+(COUNTIF(G6_7,$H35)*COUNTIF(G6_7,AP$7))+(COUNTIF(G6_8,$H35)*COUNTIF(G6_8,AP$7))+(COUNTIF(G6_9,$H35)*COUNTIF(G6_9,AP$7))+(COUNTIF(G6_10,$H35)*COUNTIF(G6_10,AP$7))+AP375)</f>
        <v>0</v>
      </c>
      <c r="AQ259" s="29">
        <f t="shared" si="679"/>
        <v>0</v>
      </c>
      <c r="AR259" s="29">
        <f t="shared" si="679"/>
        <v>0</v>
      </c>
      <c r="AS259" s="29">
        <f t="shared" si="679"/>
        <v>0</v>
      </c>
      <c r="AT259" s="29">
        <f t="shared" si="679"/>
        <v>0</v>
      </c>
      <c r="AU259" s="29">
        <f t="shared" si="679"/>
        <v>0</v>
      </c>
      <c r="AV259" s="29">
        <f t="shared" si="679"/>
        <v>0</v>
      </c>
      <c r="AW259" s="29">
        <f t="shared" si="679"/>
        <v>0</v>
      </c>
      <c r="AX259" s="29">
        <f t="shared" si="679"/>
        <v>0</v>
      </c>
      <c r="AY259" s="29">
        <f t="shared" si="679"/>
        <v>0</v>
      </c>
      <c r="AZ259" s="29">
        <f t="shared" si="679"/>
        <v>0</v>
      </c>
      <c r="BA259" s="29">
        <f t="shared" si="679"/>
        <v>0</v>
      </c>
      <c r="BB259" s="29">
        <f t="shared" si="679"/>
        <v>0</v>
      </c>
      <c r="BC259" s="29">
        <f t="shared" si="679"/>
        <v>0</v>
      </c>
      <c r="BD259" s="29">
        <f t="shared" si="679"/>
        <v>0</v>
      </c>
      <c r="BE259" s="29">
        <f t="shared" si="679"/>
        <v>0</v>
      </c>
      <c r="BF259" s="29">
        <f t="shared" si="679"/>
        <v>0</v>
      </c>
      <c r="BG259" s="29">
        <f t="shared" si="679"/>
        <v>0</v>
      </c>
      <c r="BH259" s="29">
        <f t="shared" si="679"/>
        <v>0</v>
      </c>
      <c r="BI259" s="29">
        <f t="shared" si="679"/>
        <v>0</v>
      </c>
      <c r="BJ259" s="29">
        <f t="shared" si="679"/>
        <v>0</v>
      </c>
      <c r="BK259" s="29">
        <f t="shared" si="679"/>
        <v>0</v>
      </c>
      <c r="BL259" s="29">
        <f t="shared" si="679"/>
        <v>0</v>
      </c>
      <c r="BM259" s="29">
        <f t="shared" si="679"/>
        <v>0</v>
      </c>
      <c r="BN259" s="29">
        <f t="shared" si="679"/>
        <v>0</v>
      </c>
      <c r="BO259" s="29">
        <f t="shared" si="679"/>
        <v>0</v>
      </c>
      <c r="BP259" s="29">
        <f t="shared" si="679"/>
        <v>0</v>
      </c>
      <c r="BQ259" s="29">
        <f t="shared" si="679"/>
        <v>0</v>
      </c>
      <c r="BR259" s="29">
        <f t="shared" si="679"/>
        <v>0</v>
      </c>
      <c r="BS259" s="29">
        <f t="shared" si="679"/>
        <v>0</v>
      </c>
      <c r="BT259" s="29">
        <f t="shared" si="679"/>
        <v>0</v>
      </c>
      <c r="BU259" s="29">
        <f t="shared" si="679"/>
        <v>0</v>
      </c>
      <c r="BV259" s="29">
        <f t="shared" ref="BV259:DE259" si="680">IF(ROW()=(COLUMN()+224),"-",+ (COUNTIF(G5_1,$H35)*COUNTIF(G5_1,BV$7))+(COUNTIF(G5_2,$H35)*COUNTIF(G5_2,BV$7))+(COUNTIF(G5_3,$H35)*COUNTIF(G5_3,BV$7))+(COUNTIF(G5_4,$H35)*COUNTIF(G5_4,BV$7))+(COUNTIF(G5_5,$H35)*COUNTIF(G5_5,BV$7))+(COUNTIF(G5_6,$H35)*COUNTIF(G5_6,BV$7))+(COUNTIF(G5_7,$H35)*COUNTIF(G5_7,BV$7))+(COUNTIF(G5_8,$H35)*COUNTIF(G5_8,BV$7))+(COUNTIF(G5_9,$H35)*COUNTIF(G5_9,BV$7))+(COUNTIF(G5_10,$H35)*COUNTIF(G5_10,$H35))+(COUNTIF(G6_1,$H35)*COUNTIF(G6_1,BV$7))+(COUNTIF(G6_2,$H35)*COUNTIF(G6_2,BV$7))+(COUNTIF(G6_3,$H35)*COUNTIF(G6_3,BV$7))+(COUNTIF(G6_4,$H35)*COUNTIF(G6_4,BV$7))+(COUNTIF(G6_5,$H35)*COUNTIF(G6_5,BV$7))+(COUNTIF(G6_6,$H35)*COUNTIF(G6_6,BV$7))+(COUNTIF(G6_7,$H35)*COUNTIF(G6_7,BV$7))+(COUNTIF(G6_8,$H35)*COUNTIF(G6_8,BV$7))+(COUNTIF(G6_9,$H35)*COUNTIF(G6_9,BV$7))+(COUNTIF(G6_10,$H35)*COUNTIF(G6_10,BV$7))+BV375)</f>
        <v>0</v>
      </c>
      <c r="BW259" s="29">
        <f t="shared" si="680"/>
        <v>0</v>
      </c>
      <c r="BX259" s="29">
        <f t="shared" si="680"/>
        <v>0</v>
      </c>
      <c r="BY259" s="29">
        <f t="shared" si="680"/>
        <v>0</v>
      </c>
      <c r="BZ259" s="29">
        <f t="shared" si="680"/>
        <v>0</v>
      </c>
      <c r="CA259" s="29">
        <f t="shared" si="680"/>
        <v>0</v>
      </c>
      <c r="CB259" s="29">
        <f t="shared" si="680"/>
        <v>0</v>
      </c>
      <c r="CC259" s="29">
        <f t="shared" si="680"/>
        <v>0</v>
      </c>
      <c r="CD259" s="29">
        <f t="shared" si="680"/>
        <v>0</v>
      </c>
      <c r="CE259" s="29">
        <f t="shared" si="680"/>
        <v>0</v>
      </c>
      <c r="CF259" s="29">
        <f t="shared" si="680"/>
        <v>0</v>
      </c>
      <c r="CG259" s="29">
        <f t="shared" si="680"/>
        <v>0</v>
      </c>
      <c r="CH259" s="29">
        <f t="shared" si="680"/>
        <v>0</v>
      </c>
      <c r="CI259" s="29">
        <f t="shared" si="680"/>
        <v>0</v>
      </c>
      <c r="CJ259" s="29">
        <f t="shared" si="680"/>
        <v>0</v>
      </c>
      <c r="CK259" s="29">
        <f t="shared" si="680"/>
        <v>0</v>
      </c>
      <c r="CL259" s="29">
        <f t="shared" si="680"/>
        <v>0</v>
      </c>
      <c r="CM259" s="29">
        <f t="shared" si="680"/>
        <v>0</v>
      </c>
      <c r="CN259" s="29">
        <f t="shared" si="680"/>
        <v>0</v>
      </c>
      <c r="CO259" s="29">
        <f t="shared" si="680"/>
        <v>0</v>
      </c>
      <c r="CP259" s="29">
        <f t="shared" si="680"/>
        <v>0</v>
      </c>
      <c r="CQ259" s="29">
        <f t="shared" si="680"/>
        <v>0</v>
      </c>
      <c r="CR259" s="29">
        <f t="shared" si="680"/>
        <v>0</v>
      </c>
      <c r="CS259" s="29">
        <f t="shared" si="680"/>
        <v>0</v>
      </c>
      <c r="CT259" s="29">
        <f t="shared" si="680"/>
        <v>0</v>
      </c>
      <c r="CU259" s="29">
        <f t="shared" si="680"/>
        <v>0</v>
      </c>
      <c r="CV259" s="29">
        <f t="shared" si="680"/>
        <v>0</v>
      </c>
      <c r="CW259" s="29">
        <f t="shared" si="680"/>
        <v>0</v>
      </c>
      <c r="CX259" s="29">
        <f t="shared" si="680"/>
        <v>0</v>
      </c>
      <c r="CY259" s="29">
        <f t="shared" si="680"/>
        <v>0</v>
      </c>
      <c r="CZ259" s="29">
        <f t="shared" si="680"/>
        <v>0</v>
      </c>
      <c r="DA259" s="29">
        <f t="shared" si="680"/>
        <v>0</v>
      </c>
      <c r="DB259" s="29">
        <f t="shared" si="680"/>
        <v>0</v>
      </c>
      <c r="DC259" s="29">
        <f t="shared" si="680"/>
        <v>0</v>
      </c>
      <c r="DD259" s="29">
        <f t="shared" si="680"/>
        <v>0</v>
      </c>
      <c r="DE259" s="29">
        <f t="shared" si="680"/>
        <v>0</v>
      </c>
    </row>
    <row r="260" spans="8:109">
      <c r="H260" s="75">
        <f>Registration!B37</f>
        <v>27</v>
      </c>
      <c r="I260" s="1" t="str">
        <f>Registration!C37</f>
        <v>Bruce Beard</v>
      </c>
      <c r="J260" s="29">
        <f t="shared" ref="J260:AO260" si="681">IF(ROW()=(COLUMN()+224),"-",+ (COUNTIF(G5_1,$H36)*COUNTIF(G5_1,J$7))+(COUNTIF(G5_2,$H36)*COUNTIF(G5_2,J$7))+(COUNTIF(G5_3,$H36)*COUNTIF(G5_3,J$7))+(COUNTIF(G5_4,$H36)*COUNTIF(G5_4,J$7))+(COUNTIF(G5_5,$H36)*COUNTIF(G5_5,J$7))+(COUNTIF(G5_6,$H36)*COUNTIF(G5_6,J$7))+(COUNTIF(G5_7,$H36)*COUNTIF(G5_7,J$7))+(COUNTIF(G5_8,$H36)*COUNTIF(G5_8,J$7))+(COUNTIF(G5_9,$H36)*COUNTIF(G5_9,J$7))+(COUNTIF(G5_10,$H36)*COUNTIF(G5_10,$H36))+(COUNTIF(G6_1,$H36)*COUNTIF(G6_1,J$7))+(COUNTIF(G6_2,$H36)*COUNTIF(G6_2,J$7))+(COUNTIF(G6_3,$H36)*COUNTIF(G6_3,J$7))+(COUNTIF(G6_4,$H36)*COUNTIF(G6_4,J$7))+(COUNTIF(G6_5,$H36)*COUNTIF(G6_5,J$7))+(COUNTIF(G6_6,$H36)*COUNTIF(G6_6,J$7))+(COUNTIF(G6_7,$H36)*COUNTIF(G6_7,J$7))+(COUNTIF(G6_8,$H36)*COUNTIF(G6_8,J$7))+(COUNTIF(G6_9,$H36)*COUNTIF(G6_9,J$7))+(COUNTIF(G6_10,$H36)*COUNTIF(G6_10,J$7))+J376)</f>
        <v>0</v>
      </c>
      <c r="K260" s="29">
        <f t="shared" si="681"/>
        <v>0</v>
      </c>
      <c r="L260" s="29">
        <f t="shared" si="681"/>
        <v>2</v>
      </c>
      <c r="M260" s="29">
        <f t="shared" si="681"/>
        <v>0</v>
      </c>
      <c r="N260" s="29">
        <f t="shared" si="681"/>
        <v>0</v>
      </c>
      <c r="O260" s="29">
        <f t="shared" si="681"/>
        <v>0</v>
      </c>
      <c r="P260" s="29">
        <f t="shared" si="681"/>
        <v>0</v>
      </c>
      <c r="Q260" s="29">
        <f t="shared" si="681"/>
        <v>0</v>
      </c>
      <c r="R260" s="29">
        <f t="shared" si="681"/>
        <v>0</v>
      </c>
      <c r="S260" s="29">
        <f t="shared" si="681"/>
        <v>0</v>
      </c>
      <c r="T260" s="29">
        <f t="shared" si="681"/>
        <v>0</v>
      </c>
      <c r="U260" s="29">
        <f t="shared" si="681"/>
        <v>0</v>
      </c>
      <c r="V260" s="29">
        <f t="shared" si="681"/>
        <v>0</v>
      </c>
      <c r="W260" s="29">
        <f t="shared" si="681"/>
        <v>0</v>
      </c>
      <c r="X260" s="29">
        <f t="shared" si="681"/>
        <v>0</v>
      </c>
      <c r="Y260" s="29">
        <f t="shared" si="681"/>
        <v>0</v>
      </c>
      <c r="Z260" s="29">
        <f t="shared" si="681"/>
        <v>0</v>
      </c>
      <c r="AA260" s="29">
        <f t="shared" si="681"/>
        <v>0</v>
      </c>
      <c r="AB260" s="29">
        <f t="shared" si="681"/>
        <v>0</v>
      </c>
      <c r="AC260" s="29">
        <f t="shared" si="681"/>
        <v>0</v>
      </c>
      <c r="AD260" s="29">
        <f t="shared" si="681"/>
        <v>0</v>
      </c>
      <c r="AE260" s="29">
        <f t="shared" si="681"/>
        <v>0</v>
      </c>
      <c r="AF260" s="29">
        <f t="shared" si="681"/>
        <v>0</v>
      </c>
      <c r="AG260" s="29">
        <f t="shared" si="681"/>
        <v>2</v>
      </c>
      <c r="AH260" s="29">
        <f t="shared" si="681"/>
        <v>0</v>
      </c>
      <c r="AI260" s="29">
        <f t="shared" si="681"/>
        <v>0</v>
      </c>
      <c r="AJ260" s="29" t="str">
        <f t="shared" si="681"/>
        <v>-</v>
      </c>
      <c r="AK260" s="29">
        <f t="shared" si="681"/>
        <v>0</v>
      </c>
      <c r="AL260" s="29">
        <f t="shared" si="681"/>
        <v>1</v>
      </c>
      <c r="AM260" s="29">
        <f t="shared" si="681"/>
        <v>2</v>
      </c>
      <c r="AN260" s="29">
        <f t="shared" si="681"/>
        <v>0</v>
      </c>
      <c r="AO260" s="29">
        <f t="shared" si="681"/>
        <v>0</v>
      </c>
      <c r="AP260" s="29">
        <f t="shared" ref="AP260:BU260" si="682">IF(ROW()=(COLUMN()+224),"-",+ (COUNTIF(G5_1,$H36)*COUNTIF(G5_1,AP$7))+(COUNTIF(G5_2,$H36)*COUNTIF(G5_2,AP$7))+(COUNTIF(G5_3,$H36)*COUNTIF(G5_3,AP$7))+(COUNTIF(G5_4,$H36)*COUNTIF(G5_4,AP$7))+(COUNTIF(G5_5,$H36)*COUNTIF(G5_5,AP$7))+(COUNTIF(G5_6,$H36)*COUNTIF(G5_6,AP$7))+(COUNTIF(G5_7,$H36)*COUNTIF(G5_7,AP$7))+(COUNTIF(G5_8,$H36)*COUNTIF(G5_8,AP$7))+(COUNTIF(G5_9,$H36)*COUNTIF(G5_9,AP$7))+(COUNTIF(G5_10,$H36)*COUNTIF(G5_10,$H36))+(COUNTIF(G6_1,$H36)*COUNTIF(G6_1,AP$7))+(COUNTIF(G6_2,$H36)*COUNTIF(G6_2,AP$7))+(COUNTIF(G6_3,$H36)*COUNTIF(G6_3,AP$7))+(COUNTIF(G6_4,$H36)*COUNTIF(G6_4,AP$7))+(COUNTIF(G6_5,$H36)*COUNTIF(G6_5,AP$7))+(COUNTIF(G6_6,$H36)*COUNTIF(G6_6,AP$7))+(COUNTIF(G6_7,$H36)*COUNTIF(G6_7,AP$7))+(COUNTIF(G6_8,$H36)*COUNTIF(G6_8,AP$7))+(COUNTIF(G6_9,$H36)*COUNTIF(G6_9,AP$7))+(COUNTIF(G6_10,$H36)*COUNTIF(G6_10,AP$7))+AP376)</f>
        <v>0</v>
      </c>
      <c r="AQ260" s="29">
        <f t="shared" si="682"/>
        <v>0</v>
      </c>
      <c r="AR260" s="29">
        <f t="shared" si="682"/>
        <v>0</v>
      </c>
      <c r="AS260" s="29">
        <f t="shared" si="682"/>
        <v>1</v>
      </c>
      <c r="AT260" s="29">
        <f t="shared" si="682"/>
        <v>0</v>
      </c>
      <c r="AU260" s="29">
        <f t="shared" si="682"/>
        <v>2</v>
      </c>
      <c r="AV260" s="29">
        <f t="shared" si="682"/>
        <v>0</v>
      </c>
      <c r="AW260" s="29">
        <f t="shared" si="682"/>
        <v>0</v>
      </c>
      <c r="AX260" s="29">
        <f t="shared" si="682"/>
        <v>0</v>
      </c>
      <c r="AY260" s="29">
        <f t="shared" si="682"/>
        <v>0</v>
      </c>
      <c r="AZ260" s="29">
        <f t="shared" si="682"/>
        <v>0</v>
      </c>
      <c r="BA260" s="29">
        <f t="shared" si="682"/>
        <v>0</v>
      </c>
      <c r="BB260" s="29">
        <f t="shared" si="682"/>
        <v>0</v>
      </c>
      <c r="BC260" s="29">
        <f t="shared" si="682"/>
        <v>0</v>
      </c>
      <c r="BD260" s="29">
        <f t="shared" si="682"/>
        <v>0</v>
      </c>
      <c r="BE260" s="29">
        <f t="shared" si="682"/>
        <v>0</v>
      </c>
      <c r="BF260" s="29">
        <f t="shared" si="682"/>
        <v>0</v>
      </c>
      <c r="BG260" s="29">
        <f t="shared" si="682"/>
        <v>2</v>
      </c>
      <c r="BH260" s="29">
        <f t="shared" si="682"/>
        <v>1</v>
      </c>
      <c r="BI260" s="29">
        <f t="shared" si="682"/>
        <v>0</v>
      </c>
      <c r="BJ260" s="29">
        <f t="shared" si="682"/>
        <v>0</v>
      </c>
      <c r="BK260" s="29">
        <f t="shared" si="682"/>
        <v>0</v>
      </c>
      <c r="BL260" s="29">
        <f t="shared" si="682"/>
        <v>0</v>
      </c>
      <c r="BM260" s="29">
        <f t="shared" si="682"/>
        <v>0</v>
      </c>
      <c r="BN260" s="29">
        <f t="shared" si="682"/>
        <v>0</v>
      </c>
      <c r="BO260" s="29">
        <f t="shared" si="682"/>
        <v>0</v>
      </c>
      <c r="BP260" s="29">
        <f t="shared" si="682"/>
        <v>0</v>
      </c>
      <c r="BQ260" s="29">
        <f t="shared" si="682"/>
        <v>0</v>
      </c>
      <c r="BR260" s="29">
        <f t="shared" si="682"/>
        <v>0</v>
      </c>
      <c r="BS260" s="29">
        <f t="shared" si="682"/>
        <v>0</v>
      </c>
      <c r="BT260" s="29">
        <f t="shared" si="682"/>
        <v>0</v>
      </c>
      <c r="BU260" s="29">
        <f t="shared" si="682"/>
        <v>0</v>
      </c>
      <c r="BV260" s="29">
        <f t="shared" ref="BV260:DE260" si="683">IF(ROW()=(COLUMN()+224),"-",+ (COUNTIF(G5_1,$H36)*COUNTIF(G5_1,BV$7))+(COUNTIF(G5_2,$H36)*COUNTIF(G5_2,BV$7))+(COUNTIF(G5_3,$H36)*COUNTIF(G5_3,BV$7))+(COUNTIF(G5_4,$H36)*COUNTIF(G5_4,BV$7))+(COUNTIF(G5_5,$H36)*COUNTIF(G5_5,BV$7))+(COUNTIF(G5_6,$H36)*COUNTIF(G5_6,BV$7))+(COUNTIF(G5_7,$H36)*COUNTIF(G5_7,BV$7))+(COUNTIF(G5_8,$H36)*COUNTIF(G5_8,BV$7))+(COUNTIF(G5_9,$H36)*COUNTIF(G5_9,BV$7))+(COUNTIF(G5_10,$H36)*COUNTIF(G5_10,$H36))+(COUNTIF(G6_1,$H36)*COUNTIF(G6_1,BV$7))+(COUNTIF(G6_2,$H36)*COUNTIF(G6_2,BV$7))+(COUNTIF(G6_3,$H36)*COUNTIF(G6_3,BV$7))+(COUNTIF(G6_4,$H36)*COUNTIF(G6_4,BV$7))+(COUNTIF(G6_5,$H36)*COUNTIF(G6_5,BV$7))+(COUNTIF(G6_6,$H36)*COUNTIF(G6_6,BV$7))+(COUNTIF(G6_7,$H36)*COUNTIF(G6_7,BV$7))+(COUNTIF(G6_8,$H36)*COUNTIF(G6_8,BV$7))+(COUNTIF(G6_9,$H36)*COUNTIF(G6_9,BV$7))+(COUNTIF(G6_10,$H36)*COUNTIF(G6_10,BV$7))+BV376)</f>
        <v>0</v>
      </c>
      <c r="BW260" s="29">
        <f t="shared" si="683"/>
        <v>0</v>
      </c>
      <c r="BX260" s="29">
        <f t="shared" si="683"/>
        <v>0</v>
      </c>
      <c r="BY260" s="29">
        <f t="shared" si="683"/>
        <v>0</v>
      </c>
      <c r="BZ260" s="29">
        <f t="shared" si="683"/>
        <v>0</v>
      </c>
      <c r="CA260" s="29">
        <f t="shared" si="683"/>
        <v>0</v>
      </c>
      <c r="CB260" s="29">
        <f t="shared" si="683"/>
        <v>0</v>
      </c>
      <c r="CC260" s="29">
        <f t="shared" si="683"/>
        <v>0</v>
      </c>
      <c r="CD260" s="29">
        <f t="shared" si="683"/>
        <v>0</v>
      </c>
      <c r="CE260" s="29">
        <f t="shared" si="683"/>
        <v>0</v>
      </c>
      <c r="CF260" s="29">
        <f t="shared" si="683"/>
        <v>0</v>
      </c>
      <c r="CG260" s="29">
        <f t="shared" si="683"/>
        <v>0</v>
      </c>
      <c r="CH260" s="29">
        <f t="shared" si="683"/>
        <v>0</v>
      </c>
      <c r="CI260" s="29">
        <f t="shared" si="683"/>
        <v>0</v>
      </c>
      <c r="CJ260" s="29">
        <f t="shared" si="683"/>
        <v>0</v>
      </c>
      <c r="CK260" s="29">
        <f t="shared" si="683"/>
        <v>0</v>
      </c>
      <c r="CL260" s="29">
        <f t="shared" si="683"/>
        <v>0</v>
      </c>
      <c r="CM260" s="29">
        <f t="shared" si="683"/>
        <v>0</v>
      </c>
      <c r="CN260" s="29">
        <f t="shared" si="683"/>
        <v>0</v>
      </c>
      <c r="CO260" s="29">
        <f t="shared" si="683"/>
        <v>0</v>
      </c>
      <c r="CP260" s="29">
        <f t="shared" si="683"/>
        <v>0</v>
      </c>
      <c r="CQ260" s="29">
        <f t="shared" si="683"/>
        <v>0</v>
      </c>
      <c r="CR260" s="29">
        <f t="shared" si="683"/>
        <v>0</v>
      </c>
      <c r="CS260" s="29">
        <f t="shared" si="683"/>
        <v>0</v>
      </c>
      <c r="CT260" s="29">
        <f t="shared" si="683"/>
        <v>0</v>
      </c>
      <c r="CU260" s="29">
        <f t="shared" si="683"/>
        <v>0</v>
      </c>
      <c r="CV260" s="29">
        <f t="shared" si="683"/>
        <v>0</v>
      </c>
      <c r="CW260" s="29">
        <f t="shared" si="683"/>
        <v>0</v>
      </c>
      <c r="CX260" s="29">
        <f t="shared" si="683"/>
        <v>0</v>
      </c>
      <c r="CY260" s="29">
        <f t="shared" si="683"/>
        <v>0</v>
      </c>
      <c r="CZ260" s="29">
        <f t="shared" si="683"/>
        <v>0</v>
      </c>
      <c r="DA260" s="29">
        <f t="shared" si="683"/>
        <v>0</v>
      </c>
      <c r="DB260" s="29">
        <f t="shared" si="683"/>
        <v>0</v>
      </c>
      <c r="DC260" s="29">
        <f t="shared" si="683"/>
        <v>0</v>
      </c>
      <c r="DD260" s="29">
        <f t="shared" si="683"/>
        <v>0</v>
      </c>
      <c r="DE260" s="29">
        <f t="shared" si="683"/>
        <v>0</v>
      </c>
    </row>
    <row r="261" spans="8:109">
      <c r="H261" s="75">
        <f>Registration!B38</f>
        <v>28</v>
      </c>
      <c r="I261" s="1" t="str">
        <f>Registration!C38</f>
        <v>Rick Dutton</v>
      </c>
      <c r="J261" s="29">
        <f t="shared" ref="J261:AO261" si="684">IF(ROW()=(COLUMN()+224),"-",+ (COUNTIF(G5_1,$H37)*COUNTIF(G5_1,J$7))+(COUNTIF(G5_2,$H37)*COUNTIF(G5_2,J$7))+(COUNTIF(G5_3,$H37)*COUNTIF(G5_3,J$7))+(COUNTIF(G5_4,$H37)*COUNTIF(G5_4,J$7))+(COUNTIF(G5_5,$H37)*COUNTIF(G5_5,J$7))+(COUNTIF(G5_6,$H37)*COUNTIF(G5_6,J$7))+(COUNTIF(G5_7,$H37)*COUNTIF(G5_7,J$7))+(COUNTIF(G5_8,$H37)*COUNTIF(G5_8,J$7))+(COUNTIF(G5_9,$H37)*COUNTIF(G5_9,J$7))+(COUNTIF(G5_10,$H37)*COUNTIF(G5_10,$H37))+(COUNTIF(G6_1,$H37)*COUNTIF(G6_1,J$7))+(COUNTIF(G6_2,$H37)*COUNTIF(G6_2,J$7))+(COUNTIF(G6_3,$H37)*COUNTIF(G6_3,J$7))+(COUNTIF(G6_4,$H37)*COUNTIF(G6_4,J$7))+(COUNTIF(G6_5,$H37)*COUNTIF(G6_5,J$7))+(COUNTIF(G6_6,$H37)*COUNTIF(G6_6,J$7))+(COUNTIF(G6_7,$H37)*COUNTIF(G6_7,J$7))+(COUNTIF(G6_8,$H37)*COUNTIF(G6_8,J$7))+(COUNTIF(G6_9,$H37)*COUNTIF(G6_9,J$7))+(COUNTIF(G6_10,$H37)*COUNTIF(G6_10,J$7))+J377)</f>
        <v>0</v>
      </c>
      <c r="K261" s="29">
        <f t="shared" si="684"/>
        <v>0</v>
      </c>
      <c r="L261" s="29">
        <f t="shared" si="684"/>
        <v>0</v>
      </c>
      <c r="M261" s="29">
        <f t="shared" si="684"/>
        <v>0</v>
      </c>
      <c r="N261" s="29">
        <f t="shared" si="684"/>
        <v>2</v>
      </c>
      <c r="O261" s="29">
        <f t="shared" si="684"/>
        <v>0</v>
      </c>
      <c r="P261" s="29">
        <f t="shared" si="684"/>
        <v>0</v>
      </c>
      <c r="Q261" s="29">
        <f t="shared" si="684"/>
        <v>0</v>
      </c>
      <c r="R261" s="29">
        <f t="shared" si="684"/>
        <v>0</v>
      </c>
      <c r="S261" s="29">
        <f t="shared" si="684"/>
        <v>0</v>
      </c>
      <c r="T261" s="29">
        <f t="shared" si="684"/>
        <v>0</v>
      </c>
      <c r="U261" s="29">
        <f t="shared" si="684"/>
        <v>0</v>
      </c>
      <c r="V261" s="29">
        <f t="shared" si="684"/>
        <v>0</v>
      </c>
      <c r="W261" s="29">
        <f t="shared" si="684"/>
        <v>0</v>
      </c>
      <c r="X261" s="29">
        <f t="shared" si="684"/>
        <v>0</v>
      </c>
      <c r="Y261" s="29">
        <f t="shared" si="684"/>
        <v>0</v>
      </c>
      <c r="Z261" s="29">
        <f t="shared" si="684"/>
        <v>1</v>
      </c>
      <c r="AA261" s="29">
        <f t="shared" si="684"/>
        <v>1</v>
      </c>
      <c r="AB261" s="29">
        <f t="shared" si="684"/>
        <v>0</v>
      </c>
      <c r="AC261" s="29">
        <f t="shared" si="684"/>
        <v>0</v>
      </c>
      <c r="AD261" s="29">
        <f t="shared" si="684"/>
        <v>0</v>
      </c>
      <c r="AE261" s="29">
        <f t="shared" si="684"/>
        <v>0</v>
      </c>
      <c r="AF261" s="29">
        <f t="shared" si="684"/>
        <v>0</v>
      </c>
      <c r="AG261" s="29">
        <f t="shared" si="684"/>
        <v>0</v>
      </c>
      <c r="AH261" s="29">
        <f t="shared" si="684"/>
        <v>0</v>
      </c>
      <c r="AI261" s="29">
        <f t="shared" si="684"/>
        <v>0</v>
      </c>
      <c r="AJ261" s="29">
        <f t="shared" si="684"/>
        <v>0</v>
      </c>
      <c r="AK261" s="29" t="str">
        <f t="shared" si="684"/>
        <v>-</v>
      </c>
      <c r="AL261" s="29">
        <f t="shared" si="684"/>
        <v>0</v>
      </c>
      <c r="AM261" s="29">
        <f t="shared" si="684"/>
        <v>1</v>
      </c>
      <c r="AN261" s="29">
        <f t="shared" si="684"/>
        <v>0</v>
      </c>
      <c r="AO261" s="29">
        <f t="shared" si="684"/>
        <v>0</v>
      </c>
      <c r="AP261" s="29">
        <f t="shared" ref="AP261:BU261" si="685">IF(ROW()=(COLUMN()+224),"-",+ (COUNTIF(G5_1,$H37)*COUNTIF(G5_1,AP$7))+(COUNTIF(G5_2,$H37)*COUNTIF(G5_2,AP$7))+(COUNTIF(G5_3,$H37)*COUNTIF(G5_3,AP$7))+(COUNTIF(G5_4,$H37)*COUNTIF(G5_4,AP$7))+(COUNTIF(G5_5,$H37)*COUNTIF(G5_5,AP$7))+(COUNTIF(G5_6,$H37)*COUNTIF(G5_6,AP$7))+(COUNTIF(G5_7,$H37)*COUNTIF(G5_7,AP$7))+(COUNTIF(G5_8,$H37)*COUNTIF(G5_8,AP$7))+(COUNTIF(G5_9,$H37)*COUNTIF(G5_9,AP$7))+(COUNTIF(G5_10,$H37)*COUNTIF(G5_10,$H37))+(COUNTIF(G6_1,$H37)*COUNTIF(G6_1,AP$7))+(COUNTIF(G6_2,$H37)*COUNTIF(G6_2,AP$7))+(COUNTIF(G6_3,$H37)*COUNTIF(G6_3,AP$7))+(COUNTIF(G6_4,$H37)*COUNTIF(G6_4,AP$7))+(COUNTIF(G6_5,$H37)*COUNTIF(G6_5,AP$7))+(COUNTIF(G6_6,$H37)*COUNTIF(G6_6,AP$7))+(COUNTIF(G6_7,$H37)*COUNTIF(G6_7,AP$7))+(COUNTIF(G6_8,$H37)*COUNTIF(G6_8,AP$7))+(COUNTIF(G6_9,$H37)*COUNTIF(G6_9,AP$7))+(COUNTIF(G6_10,$H37)*COUNTIF(G6_10,AP$7))+AP377)</f>
        <v>0</v>
      </c>
      <c r="AQ261" s="29">
        <f t="shared" si="685"/>
        <v>0</v>
      </c>
      <c r="AR261" s="29">
        <f t="shared" si="685"/>
        <v>0</v>
      </c>
      <c r="AS261" s="29">
        <f t="shared" si="685"/>
        <v>1</v>
      </c>
      <c r="AT261" s="29">
        <f t="shared" si="685"/>
        <v>0</v>
      </c>
      <c r="AU261" s="29">
        <f t="shared" si="685"/>
        <v>0</v>
      </c>
      <c r="AV261" s="29">
        <f t="shared" si="685"/>
        <v>0</v>
      </c>
      <c r="AW261" s="29">
        <f t="shared" si="685"/>
        <v>0</v>
      </c>
      <c r="AX261" s="29">
        <f t="shared" si="685"/>
        <v>0</v>
      </c>
      <c r="AY261" s="29">
        <f t="shared" si="685"/>
        <v>0</v>
      </c>
      <c r="AZ261" s="29">
        <f t="shared" si="685"/>
        <v>0</v>
      </c>
      <c r="BA261" s="29">
        <f t="shared" si="685"/>
        <v>0</v>
      </c>
      <c r="BB261" s="29">
        <f t="shared" si="685"/>
        <v>0</v>
      </c>
      <c r="BC261" s="29">
        <f t="shared" si="685"/>
        <v>0</v>
      </c>
      <c r="BD261" s="29">
        <f t="shared" si="685"/>
        <v>0</v>
      </c>
      <c r="BE261" s="29">
        <f t="shared" si="685"/>
        <v>0</v>
      </c>
      <c r="BF261" s="29">
        <f t="shared" si="685"/>
        <v>0</v>
      </c>
      <c r="BG261" s="29">
        <f t="shared" si="685"/>
        <v>0</v>
      </c>
      <c r="BH261" s="29">
        <f t="shared" si="685"/>
        <v>0</v>
      </c>
      <c r="BI261" s="29">
        <f t="shared" si="685"/>
        <v>0</v>
      </c>
      <c r="BJ261" s="29">
        <f t="shared" si="685"/>
        <v>0</v>
      </c>
      <c r="BK261" s="29">
        <f t="shared" si="685"/>
        <v>0</v>
      </c>
      <c r="BL261" s="29">
        <f t="shared" si="685"/>
        <v>0</v>
      </c>
      <c r="BM261" s="29">
        <f t="shared" si="685"/>
        <v>0</v>
      </c>
      <c r="BN261" s="29">
        <f t="shared" si="685"/>
        <v>0</v>
      </c>
      <c r="BO261" s="29">
        <f t="shared" si="685"/>
        <v>0</v>
      </c>
      <c r="BP261" s="29">
        <f t="shared" si="685"/>
        <v>0</v>
      </c>
      <c r="BQ261" s="29">
        <f t="shared" si="685"/>
        <v>0</v>
      </c>
      <c r="BR261" s="29">
        <f t="shared" si="685"/>
        <v>0</v>
      </c>
      <c r="BS261" s="29">
        <f t="shared" si="685"/>
        <v>0</v>
      </c>
      <c r="BT261" s="29">
        <f t="shared" si="685"/>
        <v>0</v>
      </c>
      <c r="BU261" s="29">
        <f t="shared" si="685"/>
        <v>0</v>
      </c>
      <c r="BV261" s="29">
        <f t="shared" ref="BV261:DE261" si="686">IF(ROW()=(COLUMN()+224),"-",+ (COUNTIF(G5_1,$H37)*COUNTIF(G5_1,BV$7))+(COUNTIF(G5_2,$H37)*COUNTIF(G5_2,BV$7))+(COUNTIF(G5_3,$H37)*COUNTIF(G5_3,BV$7))+(COUNTIF(G5_4,$H37)*COUNTIF(G5_4,BV$7))+(COUNTIF(G5_5,$H37)*COUNTIF(G5_5,BV$7))+(COUNTIF(G5_6,$H37)*COUNTIF(G5_6,BV$7))+(COUNTIF(G5_7,$H37)*COUNTIF(G5_7,BV$7))+(COUNTIF(G5_8,$H37)*COUNTIF(G5_8,BV$7))+(COUNTIF(G5_9,$H37)*COUNTIF(G5_9,BV$7))+(COUNTIF(G5_10,$H37)*COUNTIF(G5_10,$H37))+(COUNTIF(G6_1,$H37)*COUNTIF(G6_1,BV$7))+(COUNTIF(G6_2,$H37)*COUNTIF(G6_2,BV$7))+(COUNTIF(G6_3,$H37)*COUNTIF(G6_3,BV$7))+(COUNTIF(G6_4,$H37)*COUNTIF(G6_4,BV$7))+(COUNTIF(G6_5,$H37)*COUNTIF(G6_5,BV$7))+(COUNTIF(G6_6,$H37)*COUNTIF(G6_6,BV$7))+(COUNTIF(G6_7,$H37)*COUNTIF(G6_7,BV$7))+(COUNTIF(G6_8,$H37)*COUNTIF(G6_8,BV$7))+(COUNTIF(G6_9,$H37)*COUNTIF(G6_9,BV$7))+(COUNTIF(G6_10,$H37)*COUNTIF(G6_10,BV$7))+BV377)</f>
        <v>0</v>
      </c>
      <c r="BW261" s="29">
        <f t="shared" si="686"/>
        <v>0</v>
      </c>
      <c r="BX261" s="29">
        <f t="shared" si="686"/>
        <v>0</v>
      </c>
      <c r="BY261" s="29">
        <f t="shared" si="686"/>
        <v>0</v>
      </c>
      <c r="BZ261" s="29">
        <f t="shared" si="686"/>
        <v>0</v>
      </c>
      <c r="CA261" s="29">
        <f t="shared" si="686"/>
        <v>0</v>
      </c>
      <c r="CB261" s="29">
        <f t="shared" si="686"/>
        <v>0</v>
      </c>
      <c r="CC261" s="29">
        <f t="shared" si="686"/>
        <v>0</v>
      </c>
      <c r="CD261" s="29">
        <f t="shared" si="686"/>
        <v>0</v>
      </c>
      <c r="CE261" s="29">
        <f t="shared" si="686"/>
        <v>0</v>
      </c>
      <c r="CF261" s="29">
        <f t="shared" si="686"/>
        <v>0</v>
      </c>
      <c r="CG261" s="29">
        <f t="shared" si="686"/>
        <v>0</v>
      </c>
      <c r="CH261" s="29">
        <f t="shared" si="686"/>
        <v>0</v>
      </c>
      <c r="CI261" s="29">
        <f t="shared" si="686"/>
        <v>0</v>
      </c>
      <c r="CJ261" s="29">
        <f t="shared" si="686"/>
        <v>0</v>
      </c>
      <c r="CK261" s="29">
        <f t="shared" si="686"/>
        <v>0</v>
      </c>
      <c r="CL261" s="29">
        <f t="shared" si="686"/>
        <v>0</v>
      </c>
      <c r="CM261" s="29">
        <f t="shared" si="686"/>
        <v>0</v>
      </c>
      <c r="CN261" s="29">
        <f t="shared" si="686"/>
        <v>0</v>
      </c>
      <c r="CO261" s="29">
        <f t="shared" si="686"/>
        <v>0</v>
      </c>
      <c r="CP261" s="29">
        <f t="shared" si="686"/>
        <v>0</v>
      </c>
      <c r="CQ261" s="29">
        <f t="shared" si="686"/>
        <v>0</v>
      </c>
      <c r="CR261" s="29">
        <f t="shared" si="686"/>
        <v>0</v>
      </c>
      <c r="CS261" s="29">
        <f t="shared" si="686"/>
        <v>0</v>
      </c>
      <c r="CT261" s="29">
        <f t="shared" si="686"/>
        <v>0</v>
      </c>
      <c r="CU261" s="29">
        <f t="shared" si="686"/>
        <v>0</v>
      </c>
      <c r="CV261" s="29">
        <f t="shared" si="686"/>
        <v>0</v>
      </c>
      <c r="CW261" s="29">
        <f t="shared" si="686"/>
        <v>0</v>
      </c>
      <c r="CX261" s="29">
        <f t="shared" si="686"/>
        <v>0</v>
      </c>
      <c r="CY261" s="29">
        <f t="shared" si="686"/>
        <v>0</v>
      </c>
      <c r="CZ261" s="29">
        <f t="shared" si="686"/>
        <v>0</v>
      </c>
      <c r="DA261" s="29">
        <f t="shared" si="686"/>
        <v>0</v>
      </c>
      <c r="DB261" s="29">
        <f t="shared" si="686"/>
        <v>0</v>
      </c>
      <c r="DC261" s="29">
        <f t="shared" si="686"/>
        <v>0</v>
      </c>
      <c r="DD261" s="29">
        <f t="shared" si="686"/>
        <v>0</v>
      </c>
      <c r="DE261" s="29">
        <f t="shared" si="686"/>
        <v>0</v>
      </c>
    </row>
    <row r="262" spans="8:109">
      <c r="H262" s="75">
        <f>Registration!B39</f>
        <v>29</v>
      </c>
      <c r="I262" s="1" t="str">
        <f>Registration!C39</f>
        <v>Matt Campbell</v>
      </c>
      <c r="J262" s="29">
        <f t="shared" ref="J262:AO262" si="687">IF(ROW()=(COLUMN()+224),"-",+ (COUNTIF(G5_1,$H38)*COUNTIF(G5_1,J$7))+(COUNTIF(G5_2,$H38)*COUNTIF(G5_2,J$7))+(COUNTIF(G5_3,$H38)*COUNTIF(G5_3,J$7))+(COUNTIF(G5_4,$H38)*COUNTIF(G5_4,J$7))+(COUNTIF(G5_5,$H38)*COUNTIF(G5_5,J$7))+(COUNTIF(G5_6,$H38)*COUNTIF(G5_6,J$7))+(COUNTIF(G5_7,$H38)*COUNTIF(G5_7,J$7))+(COUNTIF(G5_8,$H38)*COUNTIF(G5_8,J$7))+(COUNTIF(G5_9,$H38)*COUNTIF(G5_9,J$7))+(COUNTIF(G5_10,$H38)*COUNTIF(G5_10,$H38))+(COUNTIF(G6_1,$H38)*COUNTIF(G6_1,J$7))+(COUNTIF(G6_2,$H38)*COUNTIF(G6_2,J$7))+(COUNTIF(G6_3,$H38)*COUNTIF(G6_3,J$7))+(COUNTIF(G6_4,$H38)*COUNTIF(G6_4,J$7))+(COUNTIF(G6_5,$H38)*COUNTIF(G6_5,J$7))+(COUNTIF(G6_6,$H38)*COUNTIF(G6_6,J$7))+(COUNTIF(G6_7,$H38)*COUNTIF(G6_7,J$7))+(COUNTIF(G6_8,$H38)*COUNTIF(G6_8,J$7))+(COUNTIF(G6_9,$H38)*COUNTIF(G6_9,J$7))+(COUNTIF(G6_10,$H38)*COUNTIF(G6_10,J$7))+J378)</f>
        <v>0</v>
      </c>
      <c r="K262" s="29">
        <f t="shared" si="687"/>
        <v>0</v>
      </c>
      <c r="L262" s="29">
        <f t="shared" si="687"/>
        <v>1</v>
      </c>
      <c r="M262" s="29">
        <f t="shared" si="687"/>
        <v>0</v>
      </c>
      <c r="N262" s="29">
        <f t="shared" si="687"/>
        <v>0</v>
      </c>
      <c r="O262" s="29">
        <f t="shared" si="687"/>
        <v>0</v>
      </c>
      <c r="P262" s="29">
        <f t="shared" si="687"/>
        <v>0</v>
      </c>
      <c r="Q262" s="29">
        <f t="shared" si="687"/>
        <v>0</v>
      </c>
      <c r="R262" s="29">
        <f t="shared" si="687"/>
        <v>2</v>
      </c>
      <c r="S262" s="29">
        <f t="shared" si="687"/>
        <v>1</v>
      </c>
      <c r="T262" s="29">
        <f t="shared" si="687"/>
        <v>0</v>
      </c>
      <c r="U262" s="29">
        <f t="shared" si="687"/>
        <v>0</v>
      </c>
      <c r="V262" s="29">
        <f t="shared" si="687"/>
        <v>0</v>
      </c>
      <c r="W262" s="29">
        <f t="shared" si="687"/>
        <v>0</v>
      </c>
      <c r="X262" s="29">
        <f t="shared" si="687"/>
        <v>0</v>
      </c>
      <c r="Y262" s="29">
        <f t="shared" si="687"/>
        <v>0</v>
      </c>
      <c r="Z262" s="29">
        <f t="shared" si="687"/>
        <v>0</v>
      </c>
      <c r="AA262" s="29">
        <f t="shared" si="687"/>
        <v>0</v>
      </c>
      <c r="AB262" s="29">
        <f t="shared" si="687"/>
        <v>0</v>
      </c>
      <c r="AC262" s="29">
        <f t="shared" si="687"/>
        <v>0</v>
      </c>
      <c r="AD262" s="29">
        <f t="shared" si="687"/>
        <v>0</v>
      </c>
      <c r="AE262" s="29">
        <f t="shared" si="687"/>
        <v>0</v>
      </c>
      <c r="AF262" s="29">
        <f t="shared" si="687"/>
        <v>1</v>
      </c>
      <c r="AG262" s="29">
        <f t="shared" si="687"/>
        <v>0</v>
      </c>
      <c r="AH262" s="29">
        <f t="shared" si="687"/>
        <v>1</v>
      </c>
      <c r="AI262" s="29">
        <f t="shared" si="687"/>
        <v>0</v>
      </c>
      <c r="AJ262" s="29">
        <f t="shared" si="687"/>
        <v>1</v>
      </c>
      <c r="AK262" s="29">
        <f t="shared" si="687"/>
        <v>0</v>
      </c>
      <c r="AL262" s="29" t="str">
        <f t="shared" si="687"/>
        <v>-</v>
      </c>
      <c r="AM262" s="29">
        <f t="shared" si="687"/>
        <v>0</v>
      </c>
      <c r="AN262" s="29">
        <f t="shared" si="687"/>
        <v>0</v>
      </c>
      <c r="AO262" s="29">
        <f t="shared" si="687"/>
        <v>0</v>
      </c>
      <c r="AP262" s="29">
        <f t="shared" ref="AP262:BU262" si="688">IF(ROW()=(COLUMN()+224),"-",+ (COUNTIF(G5_1,$H38)*COUNTIF(G5_1,AP$7))+(COUNTIF(G5_2,$H38)*COUNTIF(G5_2,AP$7))+(COUNTIF(G5_3,$H38)*COUNTIF(G5_3,AP$7))+(COUNTIF(G5_4,$H38)*COUNTIF(G5_4,AP$7))+(COUNTIF(G5_5,$H38)*COUNTIF(G5_5,AP$7))+(COUNTIF(G5_6,$H38)*COUNTIF(G5_6,AP$7))+(COUNTIF(G5_7,$H38)*COUNTIF(G5_7,AP$7))+(COUNTIF(G5_8,$H38)*COUNTIF(G5_8,AP$7))+(COUNTIF(G5_9,$H38)*COUNTIF(G5_9,AP$7))+(COUNTIF(G5_10,$H38)*COUNTIF(G5_10,$H38))+(COUNTIF(G6_1,$H38)*COUNTIF(G6_1,AP$7))+(COUNTIF(G6_2,$H38)*COUNTIF(G6_2,AP$7))+(COUNTIF(G6_3,$H38)*COUNTIF(G6_3,AP$7))+(COUNTIF(G6_4,$H38)*COUNTIF(G6_4,AP$7))+(COUNTIF(G6_5,$H38)*COUNTIF(G6_5,AP$7))+(COUNTIF(G6_6,$H38)*COUNTIF(G6_6,AP$7))+(COUNTIF(G6_7,$H38)*COUNTIF(G6_7,AP$7))+(COUNTIF(G6_8,$H38)*COUNTIF(G6_8,AP$7))+(COUNTIF(G6_9,$H38)*COUNTIF(G6_9,AP$7))+(COUNTIF(G6_10,$H38)*COUNTIF(G6_10,AP$7))+AP378)</f>
        <v>0</v>
      </c>
      <c r="AQ262" s="29">
        <f t="shared" si="688"/>
        <v>0</v>
      </c>
      <c r="AR262" s="29">
        <f t="shared" si="688"/>
        <v>0</v>
      </c>
      <c r="AS262" s="29">
        <f t="shared" si="688"/>
        <v>0</v>
      </c>
      <c r="AT262" s="29">
        <f t="shared" si="688"/>
        <v>0</v>
      </c>
      <c r="AU262" s="29">
        <f t="shared" si="688"/>
        <v>0</v>
      </c>
      <c r="AV262" s="29">
        <f t="shared" si="688"/>
        <v>0</v>
      </c>
      <c r="AW262" s="29">
        <f t="shared" si="688"/>
        <v>0</v>
      </c>
      <c r="AX262" s="29">
        <f t="shared" si="688"/>
        <v>0</v>
      </c>
      <c r="AY262" s="29">
        <f t="shared" si="688"/>
        <v>0</v>
      </c>
      <c r="AZ262" s="29">
        <f t="shared" si="688"/>
        <v>0</v>
      </c>
      <c r="BA262" s="29">
        <f t="shared" si="688"/>
        <v>0</v>
      </c>
      <c r="BB262" s="29">
        <f t="shared" si="688"/>
        <v>0</v>
      </c>
      <c r="BC262" s="29">
        <f t="shared" si="688"/>
        <v>1</v>
      </c>
      <c r="BD262" s="29">
        <f t="shared" si="688"/>
        <v>0</v>
      </c>
      <c r="BE262" s="29">
        <f t="shared" si="688"/>
        <v>0</v>
      </c>
      <c r="BF262" s="29">
        <f t="shared" si="688"/>
        <v>0</v>
      </c>
      <c r="BG262" s="29">
        <f t="shared" si="688"/>
        <v>1</v>
      </c>
      <c r="BH262" s="29">
        <f t="shared" si="688"/>
        <v>0</v>
      </c>
      <c r="BI262" s="29">
        <f t="shared" si="688"/>
        <v>0</v>
      </c>
      <c r="BJ262" s="29">
        <f t="shared" si="688"/>
        <v>0</v>
      </c>
      <c r="BK262" s="29">
        <f t="shared" si="688"/>
        <v>0</v>
      </c>
      <c r="BL262" s="29">
        <f t="shared" si="688"/>
        <v>0</v>
      </c>
      <c r="BM262" s="29">
        <f t="shared" si="688"/>
        <v>0</v>
      </c>
      <c r="BN262" s="29">
        <f t="shared" si="688"/>
        <v>0</v>
      </c>
      <c r="BO262" s="29">
        <f t="shared" si="688"/>
        <v>0</v>
      </c>
      <c r="BP262" s="29">
        <f t="shared" si="688"/>
        <v>0</v>
      </c>
      <c r="BQ262" s="29">
        <f t="shared" si="688"/>
        <v>0</v>
      </c>
      <c r="BR262" s="29">
        <f t="shared" si="688"/>
        <v>0</v>
      </c>
      <c r="BS262" s="29">
        <f t="shared" si="688"/>
        <v>0</v>
      </c>
      <c r="BT262" s="29">
        <f t="shared" si="688"/>
        <v>0</v>
      </c>
      <c r="BU262" s="29">
        <f t="shared" si="688"/>
        <v>0</v>
      </c>
      <c r="BV262" s="29">
        <f t="shared" ref="BV262:DE262" si="689">IF(ROW()=(COLUMN()+224),"-",+ (COUNTIF(G5_1,$H38)*COUNTIF(G5_1,BV$7))+(COUNTIF(G5_2,$H38)*COUNTIF(G5_2,BV$7))+(COUNTIF(G5_3,$H38)*COUNTIF(G5_3,BV$7))+(COUNTIF(G5_4,$H38)*COUNTIF(G5_4,BV$7))+(COUNTIF(G5_5,$H38)*COUNTIF(G5_5,BV$7))+(COUNTIF(G5_6,$H38)*COUNTIF(G5_6,BV$7))+(COUNTIF(G5_7,$H38)*COUNTIF(G5_7,BV$7))+(COUNTIF(G5_8,$H38)*COUNTIF(G5_8,BV$7))+(COUNTIF(G5_9,$H38)*COUNTIF(G5_9,BV$7))+(COUNTIF(G5_10,$H38)*COUNTIF(G5_10,$H38))+(COUNTIF(G6_1,$H38)*COUNTIF(G6_1,BV$7))+(COUNTIF(G6_2,$H38)*COUNTIF(G6_2,BV$7))+(COUNTIF(G6_3,$H38)*COUNTIF(G6_3,BV$7))+(COUNTIF(G6_4,$H38)*COUNTIF(G6_4,BV$7))+(COUNTIF(G6_5,$H38)*COUNTIF(G6_5,BV$7))+(COUNTIF(G6_6,$H38)*COUNTIF(G6_6,BV$7))+(COUNTIF(G6_7,$H38)*COUNTIF(G6_7,BV$7))+(COUNTIF(G6_8,$H38)*COUNTIF(G6_8,BV$7))+(COUNTIF(G6_9,$H38)*COUNTIF(G6_9,BV$7))+(COUNTIF(G6_10,$H38)*COUNTIF(G6_10,BV$7))+BV378)</f>
        <v>0</v>
      </c>
      <c r="BW262" s="29">
        <f t="shared" si="689"/>
        <v>0</v>
      </c>
      <c r="BX262" s="29">
        <f t="shared" si="689"/>
        <v>0</v>
      </c>
      <c r="BY262" s="29">
        <f t="shared" si="689"/>
        <v>0</v>
      </c>
      <c r="BZ262" s="29">
        <f t="shared" si="689"/>
        <v>0</v>
      </c>
      <c r="CA262" s="29">
        <f t="shared" si="689"/>
        <v>0</v>
      </c>
      <c r="CB262" s="29">
        <f t="shared" si="689"/>
        <v>0</v>
      </c>
      <c r="CC262" s="29">
        <f t="shared" si="689"/>
        <v>0</v>
      </c>
      <c r="CD262" s="29">
        <f t="shared" si="689"/>
        <v>0</v>
      </c>
      <c r="CE262" s="29">
        <f t="shared" si="689"/>
        <v>0</v>
      </c>
      <c r="CF262" s="29">
        <f t="shared" si="689"/>
        <v>0</v>
      </c>
      <c r="CG262" s="29">
        <f t="shared" si="689"/>
        <v>0</v>
      </c>
      <c r="CH262" s="29">
        <f t="shared" si="689"/>
        <v>0</v>
      </c>
      <c r="CI262" s="29">
        <f t="shared" si="689"/>
        <v>0</v>
      </c>
      <c r="CJ262" s="29">
        <f t="shared" si="689"/>
        <v>0</v>
      </c>
      <c r="CK262" s="29">
        <f t="shared" si="689"/>
        <v>0</v>
      </c>
      <c r="CL262" s="29">
        <f t="shared" si="689"/>
        <v>0</v>
      </c>
      <c r="CM262" s="29">
        <f t="shared" si="689"/>
        <v>0</v>
      </c>
      <c r="CN262" s="29">
        <f t="shared" si="689"/>
        <v>0</v>
      </c>
      <c r="CO262" s="29">
        <f t="shared" si="689"/>
        <v>0</v>
      </c>
      <c r="CP262" s="29">
        <f t="shared" si="689"/>
        <v>0</v>
      </c>
      <c r="CQ262" s="29">
        <f t="shared" si="689"/>
        <v>0</v>
      </c>
      <c r="CR262" s="29">
        <f t="shared" si="689"/>
        <v>0</v>
      </c>
      <c r="CS262" s="29">
        <f t="shared" si="689"/>
        <v>0</v>
      </c>
      <c r="CT262" s="29">
        <f t="shared" si="689"/>
        <v>0</v>
      </c>
      <c r="CU262" s="29">
        <f t="shared" si="689"/>
        <v>0</v>
      </c>
      <c r="CV262" s="29">
        <f t="shared" si="689"/>
        <v>0</v>
      </c>
      <c r="CW262" s="29">
        <f t="shared" si="689"/>
        <v>0</v>
      </c>
      <c r="CX262" s="29">
        <f t="shared" si="689"/>
        <v>0</v>
      </c>
      <c r="CY262" s="29">
        <f t="shared" si="689"/>
        <v>0</v>
      </c>
      <c r="CZ262" s="29">
        <f t="shared" si="689"/>
        <v>0</v>
      </c>
      <c r="DA262" s="29">
        <f t="shared" si="689"/>
        <v>0</v>
      </c>
      <c r="DB262" s="29">
        <f t="shared" si="689"/>
        <v>0</v>
      </c>
      <c r="DC262" s="29">
        <f t="shared" si="689"/>
        <v>0</v>
      </c>
      <c r="DD262" s="29">
        <f t="shared" si="689"/>
        <v>0</v>
      </c>
      <c r="DE262" s="29">
        <f t="shared" si="689"/>
        <v>0</v>
      </c>
    </row>
    <row r="263" spans="8:109">
      <c r="H263" s="75">
        <f>Registration!B40</f>
        <v>30</v>
      </c>
      <c r="I263" s="1" t="str">
        <f>Registration!C40</f>
        <v>Mike Coyne</v>
      </c>
      <c r="J263" s="29">
        <f t="shared" ref="J263:AO263" si="690">IF(ROW()=(COLUMN()+224),"-",+ (COUNTIF(G5_1,$H39)*COUNTIF(G5_1,J$7))+(COUNTIF(G5_2,$H39)*COUNTIF(G5_2,J$7))+(COUNTIF(G5_3,$H39)*COUNTIF(G5_3,J$7))+(COUNTIF(G5_4,$H39)*COUNTIF(G5_4,J$7))+(COUNTIF(G5_5,$H39)*COUNTIF(G5_5,J$7))+(COUNTIF(G5_6,$H39)*COUNTIF(G5_6,J$7))+(COUNTIF(G5_7,$H39)*COUNTIF(G5_7,J$7))+(COUNTIF(G5_8,$H39)*COUNTIF(G5_8,J$7))+(COUNTIF(G5_9,$H39)*COUNTIF(G5_9,J$7))+(COUNTIF(G5_10,$H39)*COUNTIF(G5_10,$H39))+(COUNTIF(G6_1,$H39)*COUNTIF(G6_1,J$7))+(COUNTIF(G6_2,$H39)*COUNTIF(G6_2,J$7))+(COUNTIF(G6_3,$H39)*COUNTIF(G6_3,J$7))+(COUNTIF(G6_4,$H39)*COUNTIF(G6_4,J$7))+(COUNTIF(G6_5,$H39)*COUNTIF(G6_5,J$7))+(COUNTIF(G6_6,$H39)*COUNTIF(G6_6,J$7))+(COUNTIF(G6_7,$H39)*COUNTIF(G6_7,J$7))+(COUNTIF(G6_8,$H39)*COUNTIF(G6_8,J$7))+(COUNTIF(G6_9,$H39)*COUNTIF(G6_9,J$7))+(COUNTIF(G6_10,$H39)*COUNTIF(G6_10,J$7))+J379)</f>
        <v>0</v>
      </c>
      <c r="K263" s="29">
        <f t="shared" si="690"/>
        <v>0</v>
      </c>
      <c r="L263" s="29">
        <f t="shared" si="690"/>
        <v>0</v>
      </c>
      <c r="M263" s="29">
        <f t="shared" si="690"/>
        <v>0</v>
      </c>
      <c r="N263" s="29">
        <f t="shared" si="690"/>
        <v>1</v>
      </c>
      <c r="O263" s="29">
        <f t="shared" si="690"/>
        <v>0</v>
      </c>
      <c r="P263" s="29">
        <f t="shared" si="690"/>
        <v>0</v>
      </c>
      <c r="Q263" s="29">
        <f t="shared" si="690"/>
        <v>0</v>
      </c>
      <c r="R263" s="29">
        <f t="shared" si="690"/>
        <v>0</v>
      </c>
      <c r="S263" s="29">
        <f t="shared" si="690"/>
        <v>0</v>
      </c>
      <c r="T263" s="29">
        <f t="shared" si="690"/>
        <v>0</v>
      </c>
      <c r="U263" s="29">
        <f t="shared" si="690"/>
        <v>0</v>
      </c>
      <c r="V263" s="29">
        <f t="shared" si="690"/>
        <v>0</v>
      </c>
      <c r="W263" s="29">
        <f t="shared" si="690"/>
        <v>0</v>
      </c>
      <c r="X263" s="29">
        <f t="shared" si="690"/>
        <v>0</v>
      </c>
      <c r="Y263" s="29">
        <f t="shared" si="690"/>
        <v>0</v>
      </c>
      <c r="Z263" s="29">
        <f t="shared" si="690"/>
        <v>0</v>
      </c>
      <c r="AA263" s="29">
        <f t="shared" si="690"/>
        <v>0</v>
      </c>
      <c r="AB263" s="29">
        <f t="shared" si="690"/>
        <v>0</v>
      </c>
      <c r="AC263" s="29">
        <f t="shared" si="690"/>
        <v>0</v>
      </c>
      <c r="AD263" s="29">
        <f t="shared" si="690"/>
        <v>0</v>
      </c>
      <c r="AE263" s="29">
        <f t="shared" si="690"/>
        <v>0</v>
      </c>
      <c r="AF263" s="29">
        <f t="shared" si="690"/>
        <v>0</v>
      </c>
      <c r="AG263" s="29">
        <f t="shared" si="690"/>
        <v>1</v>
      </c>
      <c r="AH263" s="29">
        <f t="shared" si="690"/>
        <v>0</v>
      </c>
      <c r="AI263" s="29">
        <f t="shared" si="690"/>
        <v>0</v>
      </c>
      <c r="AJ263" s="29">
        <f t="shared" si="690"/>
        <v>2</v>
      </c>
      <c r="AK263" s="29">
        <f t="shared" si="690"/>
        <v>1</v>
      </c>
      <c r="AL263" s="29">
        <f t="shared" si="690"/>
        <v>0</v>
      </c>
      <c r="AM263" s="29" t="str">
        <f t="shared" si="690"/>
        <v>-</v>
      </c>
      <c r="AN263" s="29">
        <f t="shared" si="690"/>
        <v>0</v>
      </c>
      <c r="AO263" s="29">
        <f t="shared" si="690"/>
        <v>0</v>
      </c>
      <c r="AP263" s="29">
        <f t="shared" ref="AP263:BU263" si="691">IF(ROW()=(COLUMN()+224),"-",+ (COUNTIF(G5_1,$H39)*COUNTIF(G5_1,AP$7))+(COUNTIF(G5_2,$H39)*COUNTIF(G5_2,AP$7))+(COUNTIF(G5_3,$H39)*COUNTIF(G5_3,AP$7))+(COUNTIF(G5_4,$H39)*COUNTIF(G5_4,AP$7))+(COUNTIF(G5_5,$H39)*COUNTIF(G5_5,AP$7))+(COUNTIF(G5_6,$H39)*COUNTIF(G5_6,AP$7))+(COUNTIF(G5_7,$H39)*COUNTIF(G5_7,AP$7))+(COUNTIF(G5_8,$H39)*COUNTIF(G5_8,AP$7))+(COUNTIF(G5_9,$H39)*COUNTIF(G5_9,AP$7))+(COUNTIF(G5_10,$H39)*COUNTIF(G5_10,$H39))+(COUNTIF(G6_1,$H39)*COUNTIF(G6_1,AP$7))+(COUNTIF(G6_2,$H39)*COUNTIF(G6_2,AP$7))+(COUNTIF(G6_3,$H39)*COUNTIF(G6_3,AP$7))+(COUNTIF(G6_4,$H39)*COUNTIF(G6_4,AP$7))+(COUNTIF(G6_5,$H39)*COUNTIF(G6_5,AP$7))+(COUNTIF(G6_6,$H39)*COUNTIF(G6_6,AP$7))+(COUNTIF(G6_7,$H39)*COUNTIF(G6_7,AP$7))+(COUNTIF(G6_8,$H39)*COUNTIF(G6_8,AP$7))+(COUNTIF(G6_9,$H39)*COUNTIF(G6_9,AP$7))+(COUNTIF(G6_10,$H39)*COUNTIF(G6_10,AP$7))+AP379)</f>
        <v>0</v>
      </c>
      <c r="AQ263" s="29">
        <f t="shared" si="691"/>
        <v>0</v>
      </c>
      <c r="AR263" s="29">
        <f t="shared" si="691"/>
        <v>0</v>
      </c>
      <c r="AS263" s="29">
        <f t="shared" si="691"/>
        <v>0</v>
      </c>
      <c r="AT263" s="29">
        <f t="shared" si="691"/>
        <v>0</v>
      </c>
      <c r="AU263" s="29">
        <f t="shared" si="691"/>
        <v>3</v>
      </c>
      <c r="AV263" s="29">
        <f t="shared" si="691"/>
        <v>0</v>
      </c>
      <c r="AW263" s="29">
        <f t="shared" si="691"/>
        <v>0</v>
      </c>
      <c r="AX263" s="29">
        <f t="shared" si="691"/>
        <v>0</v>
      </c>
      <c r="AY263" s="29">
        <f t="shared" si="691"/>
        <v>0</v>
      </c>
      <c r="AZ263" s="29">
        <f t="shared" si="691"/>
        <v>0</v>
      </c>
      <c r="BA263" s="29">
        <f t="shared" si="691"/>
        <v>0</v>
      </c>
      <c r="BB263" s="29">
        <f t="shared" si="691"/>
        <v>0</v>
      </c>
      <c r="BC263" s="29">
        <f t="shared" si="691"/>
        <v>0</v>
      </c>
      <c r="BD263" s="29">
        <f t="shared" si="691"/>
        <v>0</v>
      </c>
      <c r="BE263" s="29">
        <f t="shared" si="691"/>
        <v>0</v>
      </c>
      <c r="BF263" s="29">
        <f t="shared" si="691"/>
        <v>0</v>
      </c>
      <c r="BG263" s="29">
        <f t="shared" si="691"/>
        <v>1</v>
      </c>
      <c r="BH263" s="29">
        <f t="shared" si="691"/>
        <v>1</v>
      </c>
      <c r="BI263" s="29">
        <f t="shared" si="691"/>
        <v>1</v>
      </c>
      <c r="BJ263" s="29">
        <f t="shared" si="691"/>
        <v>0</v>
      </c>
      <c r="BK263" s="29">
        <f t="shared" si="691"/>
        <v>0</v>
      </c>
      <c r="BL263" s="29">
        <f t="shared" si="691"/>
        <v>0</v>
      </c>
      <c r="BM263" s="29">
        <f t="shared" si="691"/>
        <v>0</v>
      </c>
      <c r="BN263" s="29">
        <f t="shared" si="691"/>
        <v>0</v>
      </c>
      <c r="BO263" s="29">
        <f t="shared" si="691"/>
        <v>0</v>
      </c>
      <c r="BP263" s="29">
        <f t="shared" si="691"/>
        <v>0</v>
      </c>
      <c r="BQ263" s="29">
        <f t="shared" si="691"/>
        <v>0</v>
      </c>
      <c r="BR263" s="29">
        <f t="shared" si="691"/>
        <v>0</v>
      </c>
      <c r="BS263" s="29">
        <f t="shared" si="691"/>
        <v>0</v>
      </c>
      <c r="BT263" s="29">
        <f t="shared" si="691"/>
        <v>0</v>
      </c>
      <c r="BU263" s="29">
        <f t="shared" si="691"/>
        <v>0</v>
      </c>
      <c r="BV263" s="29">
        <f t="shared" ref="BV263:DE263" si="692">IF(ROW()=(COLUMN()+224),"-",+ (COUNTIF(G5_1,$H39)*COUNTIF(G5_1,BV$7))+(COUNTIF(G5_2,$H39)*COUNTIF(G5_2,BV$7))+(COUNTIF(G5_3,$H39)*COUNTIF(G5_3,BV$7))+(COUNTIF(G5_4,$H39)*COUNTIF(G5_4,BV$7))+(COUNTIF(G5_5,$H39)*COUNTIF(G5_5,BV$7))+(COUNTIF(G5_6,$H39)*COUNTIF(G5_6,BV$7))+(COUNTIF(G5_7,$H39)*COUNTIF(G5_7,BV$7))+(COUNTIF(G5_8,$H39)*COUNTIF(G5_8,BV$7))+(COUNTIF(G5_9,$H39)*COUNTIF(G5_9,BV$7))+(COUNTIF(G5_10,$H39)*COUNTIF(G5_10,$H39))+(COUNTIF(G6_1,$H39)*COUNTIF(G6_1,BV$7))+(COUNTIF(G6_2,$H39)*COUNTIF(G6_2,BV$7))+(COUNTIF(G6_3,$H39)*COUNTIF(G6_3,BV$7))+(COUNTIF(G6_4,$H39)*COUNTIF(G6_4,BV$7))+(COUNTIF(G6_5,$H39)*COUNTIF(G6_5,BV$7))+(COUNTIF(G6_6,$H39)*COUNTIF(G6_6,BV$7))+(COUNTIF(G6_7,$H39)*COUNTIF(G6_7,BV$7))+(COUNTIF(G6_8,$H39)*COUNTIF(G6_8,BV$7))+(COUNTIF(G6_9,$H39)*COUNTIF(G6_9,BV$7))+(COUNTIF(G6_10,$H39)*COUNTIF(G6_10,BV$7))+BV379)</f>
        <v>0</v>
      </c>
      <c r="BW263" s="29">
        <f t="shared" si="692"/>
        <v>0</v>
      </c>
      <c r="BX263" s="29">
        <f t="shared" si="692"/>
        <v>0</v>
      </c>
      <c r="BY263" s="29">
        <f t="shared" si="692"/>
        <v>0</v>
      </c>
      <c r="BZ263" s="29">
        <f t="shared" si="692"/>
        <v>0</v>
      </c>
      <c r="CA263" s="29">
        <f t="shared" si="692"/>
        <v>0</v>
      </c>
      <c r="CB263" s="29">
        <f t="shared" si="692"/>
        <v>0</v>
      </c>
      <c r="CC263" s="29">
        <f t="shared" si="692"/>
        <v>0</v>
      </c>
      <c r="CD263" s="29">
        <f t="shared" si="692"/>
        <v>0</v>
      </c>
      <c r="CE263" s="29">
        <f t="shared" si="692"/>
        <v>0</v>
      </c>
      <c r="CF263" s="29">
        <f t="shared" si="692"/>
        <v>0</v>
      </c>
      <c r="CG263" s="29">
        <f t="shared" si="692"/>
        <v>0</v>
      </c>
      <c r="CH263" s="29">
        <f t="shared" si="692"/>
        <v>0</v>
      </c>
      <c r="CI263" s="29">
        <f t="shared" si="692"/>
        <v>0</v>
      </c>
      <c r="CJ263" s="29">
        <f t="shared" si="692"/>
        <v>0</v>
      </c>
      <c r="CK263" s="29">
        <f t="shared" si="692"/>
        <v>0</v>
      </c>
      <c r="CL263" s="29">
        <f t="shared" si="692"/>
        <v>0</v>
      </c>
      <c r="CM263" s="29">
        <f t="shared" si="692"/>
        <v>0</v>
      </c>
      <c r="CN263" s="29">
        <f t="shared" si="692"/>
        <v>0</v>
      </c>
      <c r="CO263" s="29">
        <f t="shared" si="692"/>
        <v>0</v>
      </c>
      <c r="CP263" s="29">
        <f t="shared" si="692"/>
        <v>0</v>
      </c>
      <c r="CQ263" s="29">
        <f t="shared" si="692"/>
        <v>0</v>
      </c>
      <c r="CR263" s="29">
        <f t="shared" si="692"/>
        <v>0</v>
      </c>
      <c r="CS263" s="29">
        <f t="shared" si="692"/>
        <v>0</v>
      </c>
      <c r="CT263" s="29">
        <f t="shared" si="692"/>
        <v>0</v>
      </c>
      <c r="CU263" s="29">
        <f t="shared" si="692"/>
        <v>0</v>
      </c>
      <c r="CV263" s="29">
        <f t="shared" si="692"/>
        <v>0</v>
      </c>
      <c r="CW263" s="29">
        <f t="shared" si="692"/>
        <v>0</v>
      </c>
      <c r="CX263" s="29">
        <f t="shared" si="692"/>
        <v>0</v>
      </c>
      <c r="CY263" s="29">
        <f t="shared" si="692"/>
        <v>0</v>
      </c>
      <c r="CZ263" s="29">
        <f t="shared" si="692"/>
        <v>0</v>
      </c>
      <c r="DA263" s="29">
        <f t="shared" si="692"/>
        <v>0</v>
      </c>
      <c r="DB263" s="29">
        <f t="shared" si="692"/>
        <v>0</v>
      </c>
      <c r="DC263" s="29">
        <f t="shared" si="692"/>
        <v>0</v>
      </c>
      <c r="DD263" s="29">
        <f t="shared" si="692"/>
        <v>0</v>
      </c>
      <c r="DE263" s="29">
        <f t="shared" si="692"/>
        <v>0</v>
      </c>
    </row>
    <row r="264" spans="8:109">
      <c r="H264" s="75">
        <f>Registration!B41</f>
        <v>31</v>
      </c>
      <c r="I264" s="1" t="str">
        <f>Registration!C41</f>
        <v>Allen Hammack</v>
      </c>
      <c r="J264" s="29">
        <f t="shared" ref="J264:AO264" si="693">IF(ROW()=(COLUMN()+224),"-",+ (COUNTIF(G5_1,$H40)*COUNTIF(G5_1,J$7))+(COUNTIF(G5_2,$H40)*COUNTIF(G5_2,J$7))+(COUNTIF(G5_3,$H40)*COUNTIF(G5_3,J$7))+(COUNTIF(G5_4,$H40)*COUNTIF(G5_4,J$7))+(COUNTIF(G5_5,$H40)*COUNTIF(G5_5,J$7))+(COUNTIF(G5_6,$H40)*COUNTIF(G5_6,J$7))+(COUNTIF(G5_7,$H40)*COUNTIF(G5_7,J$7))+(COUNTIF(G5_8,$H40)*COUNTIF(G5_8,J$7))+(COUNTIF(G5_9,$H40)*COUNTIF(G5_9,J$7))+(COUNTIF(G5_10,$H40)*COUNTIF(G5_10,$H40))+(COUNTIF(G6_1,$H40)*COUNTIF(G6_1,J$7))+(COUNTIF(G6_2,$H40)*COUNTIF(G6_2,J$7))+(COUNTIF(G6_3,$H40)*COUNTIF(G6_3,J$7))+(COUNTIF(G6_4,$H40)*COUNTIF(G6_4,J$7))+(COUNTIF(G6_5,$H40)*COUNTIF(G6_5,J$7))+(COUNTIF(G6_6,$H40)*COUNTIF(G6_6,J$7))+(COUNTIF(G6_7,$H40)*COUNTIF(G6_7,J$7))+(COUNTIF(G6_8,$H40)*COUNTIF(G6_8,J$7))+(COUNTIF(G6_9,$H40)*COUNTIF(G6_9,J$7))+(COUNTIF(G6_10,$H40)*COUNTIF(G6_10,J$7))+J380)</f>
        <v>0</v>
      </c>
      <c r="K264" s="29">
        <f t="shared" si="693"/>
        <v>0</v>
      </c>
      <c r="L264" s="29">
        <f t="shared" si="693"/>
        <v>0</v>
      </c>
      <c r="M264" s="29">
        <f t="shared" si="693"/>
        <v>0</v>
      </c>
      <c r="N264" s="29">
        <f t="shared" si="693"/>
        <v>0</v>
      </c>
      <c r="O264" s="29">
        <f t="shared" si="693"/>
        <v>0</v>
      </c>
      <c r="P264" s="29">
        <f t="shared" si="693"/>
        <v>0</v>
      </c>
      <c r="Q264" s="29">
        <f t="shared" si="693"/>
        <v>0</v>
      </c>
      <c r="R264" s="29">
        <f t="shared" si="693"/>
        <v>0</v>
      </c>
      <c r="S264" s="29">
        <f t="shared" si="693"/>
        <v>0</v>
      </c>
      <c r="T264" s="29">
        <f t="shared" si="693"/>
        <v>0</v>
      </c>
      <c r="U264" s="29">
        <f t="shared" si="693"/>
        <v>0</v>
      </c>
      <c r="V264" s="29">
        <f t="shared" si="693"/>
        <v>0</v>
      </c>
      <c r="W264" s="29">
        <f t="shared" si="693"/>
        <v>0</v>
      </c>
      <c r="X264" s="29">
        <f t="shared" si="693"/>
        <v>0</v>
      </c>
      <c r="Y264" s="29">
        <f t="shared" si="693"/>
        <v>0</v>
      </c>
      <c r="Z264" s="29">
        <f t="shared" si="693"/>
        <v>0</v>
      </c>
      <c r="AA264" s="29">
        <f t="shared" si="693"/>
        <v>0</v>
      </c>
      <c r="AB264" s="29">
        <f t="shared" si="693"/>
        <v>0</v>
      </c>
      <c r="AC264" s="29">
        <f t="shared" si="693"/>
        <v>0</v>
      </c>
      <c r="AD264" s="29">
        <f t="shared" si="693"/>
        <v>0</v>
      </c>
      <c r="AE264" s="29">
        <f t="shared" si="693"/>
        <v>0</v>
      </c>
      <c r="AF264" s="29">
        <f t="shared" si="693"/>
        <v>0</v>
      </c>
      <c r="AG264" s="29">
        <f t="shared" si="693"/>
        <v>0</v>
      </c>
      <c r="AH264" s="29">
        <f t="shared" si="693"/>
        <v>0</v>
      </c>
      <c r="AI264" s="29">
        <f t="shared" si="693"/>
        <v>0</v>
      </c>
      <c r="AJ264" s="29">
        <f t="shared" si="693"/>
        <v>0</v>
      </c>
      <c r="AK264" s="29">
        <f t="shared" si="693"/>
        <v>0</v>
      </c>
      <c r="AL264" s="29">
        <f t="shared" si="693"/>
        <v>0</v>
      </c>
      <c r="AM264" s="29">
        <f t="shared" si="693"/>
        <v>0</v>
      </c>
      <c r="AN264" s="29" t="str">
        <f t="shared" si="693"/>
        <v>-</v>
      </c>
      <c r="AO264" s="29">
        <f t="shared" si="693"/>
        <v>0</v>
      </c>
      <c r="AP264" s="29">
        <f t="shared" ref="AP264:BU264" si="694">IF(ROW()=(COLUMN()+224),"-",+ (COUNTIF(G5_1,$H40)*COUNTIF(G5_1,AP$7))+(COUNTIF(G5_2,$H40)*COUNTIF(G5_2,AP$7))+(COUNTIF(G5_3,$H40)*COUNTIF(G5_3,AP$7))+(COUNTIF(G5_4,$H40)*COUNTIF(G5_4,AP$7))+(COUNTIF(G5_5,$H40)*COUNTIF(G5_5,AP$7))+(COUNTIF(G5_6,$H40)*COUNTIF(G5_6,AP$7))+(COUNTIF(G5_7,$H40)*COUNTIF(G5_7,AP$7))+(COUNTIF(G5_8,$H40)*COUNTIF(G5_8,AP$7))+(COUNTIF(G5_9,$H40)*COUNTIF(G5_9,AP$7))+(COUNTIF(G5_10,$H40)*COUNTIF(G5_10,$H40))+(COUNTIF(G6_1,$H40)*COUNTIF(G6_1,AP$7))+(COUNTIF(G6_2,$H40)*COUNTIF(G6_2,AP$7))+(COUNTIF(G6_3,$H40)*COUNTIF(G6_3,AP$7))+(COUNTIF(G6_4,$H40)*COUNTIF(G6_4,AP$7))+(COUNTIF(G6_5,$H40)*COUNTIF(G6_5,AP$7))+(COUNTIF(G6_6,$H40)*COUNTIF(G6_6,AP$7))+(COUNTIF(G6_7,$H40)*COUNTIF(G6_7,AP$7))+(COUNTIF(G6_8,$H40)*COUNTIF(G6_8,AP$7))+(COUNTIF(G6_9,$H40)*COUNTIF(G6_9,AP$7))+(COUNTIF(G6_10,$H40)*COUNTIF(G6_10,AP$7))+AP380)</f>
        <v>0</v>
      </c>
      <c r="AQ264" s="29">
        <f t="shared" si="694"/>
        <v>0</v>
      </c>
      <c r="AR264" s="29">
        <f t="shared" si="694"/>
        <v>0</v>
      </c>
      <c r="AS264" s="29">
        <f t="shared" si="694"/>
        <v>0</v>
      </c>
      <c r="AT264" s="29">
        <f t="shared" si="694"/>
        <v>0</v>
      </c>
      <c r="AU264" s="29">
        <f t="shared" si="694"/>
        <v>0</v>
      </c>
      <c r="AV264" s="29">
        <f t="shared" si="694"/>
        <v>0</v>
      </c>
      <c r="AW264" s="29">
        <f t="shared" si="694"/>
        <v>0</v>
      </c>
      <c r="AX264" s="29">
        <f t="shared" si="694"/>
        <v>0</v>
      </c>
      <c r="AY264" s="29">
        <f t="shared" si="694"/>
        <v>0</v>
      </c>
      <c r="AZ264" s="29">
        <f t="shared" si="694"/>
        <v>0</v>
      </c>
      <c r="BA264" s="29">
        <f t="shared" si="694"/>
        <v>0</v>
      </c>
      <c r="BB264" s="29">
        <f t="shared" si="694"/>
        <v>0</v>
      </c>
      <c r="BC264" s="29">
        <f t="shared" si="694"/>
        <v>0</v>
      </c>
      <c r="BD264" s="29">
        <f t="shared" si="694"/>
        <v>0</v>
      </c>
      <c r="BE264" s="29">
        <f t="shared" si="694"/>
        <v>0</v>
      </c>
      <c r="BF264" s="29">
        <f t="shared" si="694"/>
        <v>0</v>
      </c>
      <c r="BG264" s="29">
        <f t="shared" si="694"/>
        <v>0</v>
      </c>
      <c r="BH264" s="29">
        <f t="shared" si="694"/>
        <v>0</v>
      </c>
      <c r="BI264" s="29">
        <f t="shared" si="694"/>
        <v>0</v>
      </c>
      <c r="BJ264" s="29">
        <f t="shared" si="694"/>
        <v>0</v>
      </c>
      <c r="BK264" s="29">
        <f t="shared" si="694"/>
        <v>0</v>
      </c>
      <c r="BL264" s="29">
        <f t="shared" si="694"/>
        <v>0</v>
      </c>
      <c r="BM264" s="29">
        <f t="shared" si="694"/>
        <v>0</v>
      </c>
      <c r="BN264" s="29">
        <f t="shared" si="694"/>
        <v>0</v>
      </c>
      <c r="BO264" s="29">
        <f t="shared" si="694"/>
        <v>0</v>
      </c>
      <c r="BP264" s="29">
        <f t="shared" si="694"/>
        <v>0</v>
      </c>
      <c r="BQ264" s="29">
        <f t="shared" si="694"/>
        <v>0</v>
      </c>
      <c r="BR264" s="29">
        <f t="shared" si="694"/>
        <v>0</v>
      </c>
      <c r="BS264" s="29">
        <f t="shared" si="694"/>
        <v>0</v>
      </c>
      <c r="BT264" s="29">
        <f t="shared" si="694"/>
        <v>0</v>
      </c>
      <c r="BU264" s="29">
        <f t="shared" si="694"/>
        <v>0</v>
      </c>
      <c r="BV264" s="29">
        <f t="shared" ref="BV264:DE264" si="695">IF(ROW()=(COLUMN()+224),"-",+ (COUNTIF(G5_1,$H40)*COUNTIF(G5_1,BV$7))+(COUNTIF(G5_2,$H40)*COUNTIF(G5_2,BV$7))+(COUNTIF(G5_3,$H40)*COUNTIF(G5_3,BV$7))+(COUNTIF(G5_4,$H40)*COUNTIF(G5_4,BV$7))+(COUNTIF(G5_5,$H40)*COUNTIF(G5_5,BV$7))+(COUNTIF(G5_6,$H40)*COUNTIF(G5_6,BV$7))+(COUNTIF(G5_7,$H40)*COUNTIF(G5_7,BV$7))+(COUNTIF(G5_8,$H40)*COUNTIF(G5_8,BV$7))+(COUNTIF(G5_9,$H40)*COUNTIF(G5_9,BV$7))+(COUNTIF(G5_10,$H40)*COUNTIF(G5_10,$H40))+(COUNTIF(G6_1,$H40)*COUNTIF(G6_1,BV$7))+(COUNTIF(G6_2,$H40)*COUNTIF(G6_2,BV$7))+(COUNTIF(G6_3,$H40)*COUNTIF(G6_3,BV$7))+(COUNTIF(G6_4,$H40)*COUNTIF(G6_4,BV$7))+(COUNTIF(G6_5,$H40)*COUNTIF(G6_5,BV$7))+(COUNTIF(G6_6,$H40)*COUNTIF(G6_6,BV$7))+(COUNTIF(G6_7,$H40)*COUNTIF(G6_7,BV$7))+(COUNTIF(G6_8,$H40)*COUNTIF(G6_8,BV$7))+(COUNTIF(G6_9,$H40)*COUNTIF(G6_9,BV$7))+(COUNTIF(G6_10,$H40)*COUNTIF(G6_10,BV$7))+BV380)</f>
        <v>0</v>
      </c>
      <c r="BW264" s="29">
        <f t="shared" si="695"/>
        <v>0</v>
      </c>
      <c r="BX264" s="29">
        <f t="shared" si="695"/>
        <v>0</v>
      </c>
      <c r="BY264" s="29">
        <f t="shared" si="695"/>
        <v>0</v>
      </c>
      <c r="BZ264" s="29">
        <f t="shared" si="695"/>
        <v>0</v>
      </c>
      <c r="CA264" s="29">
        <f t="shared" si="695"/>
        <v>0</v>
      </c>
      <c r="CB264" s="29">
        <f t="shared" si="695"/>
        <v>0</v>
      </c>
      <c r="CC264" s="29">
        <f t="shared" si="695"/>
        <v>0</v>
      </c>
      <c r="CD264" s="29">
        <f t="shared" si="695"/>
        <v>0</v>
      </c>
      <c r="CE264" s="29">
        <f t="shared" si="695"/>
        <v>0</v>
      </c>
      <c r="CF264" s="29">
        <f t="shared" si="695"/>
        <v>0</v>
      </c>
      <c r="CG264" s="29">
        <f t="shared" si="695"/>
        <v>0</v>
      </c>
      <c r="CH264" s="29">
        <f t="shared" si="695"/>
        <v>0</v>
      </c>
      <c r="CI264" s="29">
        <f t="shared" si="695"/>
        <v>0</v>
      </c>
      <c r="CJ264" s="29">
        <f t="shared" si="695"/>
        <v>0</v>
      </c>
      <c r="CK264" s="29">
        <f t="shared" si="695"/>
        <v>0</v>
      </c>
      <c r="CL264" s="29">
        <f t="shared" si="695"/>
        <v>0</v>
      </c>
      <c r="CM264" s="29">
        <f t="shared" si="695"/>
        <v>0</v>
      </c>
      <c r="CN264" s="29">
        <f t="shared" si="695"/>
        <v>0</v>
      </c>
      <c r="CO264" s="29">
        <f t="shared" si="695"/>
        <v>0</v>
      </c>
      <c r="CP264" s="29">
        <f t="shared" si="695"/>
        <v>0</v>
      </c>
      <c r="CQ264" s="29">
        <f t="shared" si="695"/>
        <v>0</v>
      </c>
      <c r="CR264" s="29">
        <f t="shared" si="695"/>
        <v>0</v>
      </c>
      <c r="CS264" s="29">
        <f t="shared" si="695"/>
        <v>0</v>
      </c>
      <c r="CT264" s="29">
        <f t="shared" si="695"/>
        <v>0</v>
      </c>
      <c r="CU264" s="29">
        <f t="shared" si="695"/>
        <v>0</v>
      </c>
      <c r="CV264" s="29">
        <f t="shared" si="695"/>
        <v>0</v>
      </c>
      <c r="CW264" s="29">
        <f t="shared" si="695"/>
        <v>0</v>
      </c>
      <c r="CX264" s="29">
        <f t="shared" si="695"/>
        <v>0</v>
      </c>
      <c r="CY264" s="29">
        <f t="shared" si="695"/>
        <v>0</v>
      </c>
      <c r="CZ264" s="29">
        <f t="shared" si="695"/>
        <v>0</v>
      </c>
      <c r="DA264" s="29">
        <f t="shared" si="695"/>
        <v>0</v>
      </c>
      <c r="DB264" s="29">
        <f t="shared" si="695"/>
        <v>0</v>
      </c>
      <c r="DC264" s="29">
        <f t="shared" si="695"/>
        <v>0</v>
      </c>
      <c r="DD264" s="29">
        <f t="shared" si="695"/>
        <v>0</v>
      </c>
      <c r="DE264" s="29">
        <f t="shared" si="695"/>
        <v>0</v>
      </c>
    </row>
    <row r="265" spans="8:109">
      <c r="H265" s="75">
        <f>Registration!B42</f>
        <v>32</v>
      </c>
      <c r="I265" s="1" t="str">
        <f>Registration!C42</f>
        <v>Rick Conrad</v>
      </c>
      <c r="J265" s="29">
        <f t="shared" ref="J265:AO265" si="696">IF(ROW()=(COLUMN()+224),"-",+ (COUNTIF(G5_1,$H41)*COUNTIF(G5_1,J$7))+(COUNTIF(G5_2,$H41)*COUNTIF(G5_2,J$7))+(COUNTIF(G5_3,$H41)*COUNTIF(G5_3,J$7))+(COUNTIF(G5_4,$H41)*COUNTIF(G5_4,J$7))+(COUNTIF(G5_5,$H41)*COUNTIF(G5_5,J$7))+(COUNTIF(G5_6,$H41)*COUNTIF(G5_6,J$7))+(COUNTIF(G5_7,$H41)*COUNTIF(G5_7,J$7))+(COUNTIF(G5_8,$H41)*COUNTIF(G5_8,J$7))+(COUNTIF(G5_9,$H41)*COUNTIF(G5_9,J$7))+(COUNTIF(G5_10,$H41)*COUNTIF(G5_10,$H41))+(COUNTIF(G6_1,$H41)*COUNTIF(G6_1,J$7))+(COUNTIF(G6_2,$H41)*COUNTIF(G6_2,J$7))+(COUNTIF(G6_3,$H41)*COUNTIF(G6_3,J$7))+(COUNTIF(G6_4,$H41)*COUNTIF(G6_4,J$7))+(COUNTIF(G6_5,$H41)*COUNTIF(G6_5,J$7))+(COUNTIF(G6_6,$H41)*COUNTIF(G6_6,J$7))+(COUNTIF(G6_7,$H41)*COUNTIF(G6_7,J$7))+(COUNTIF(G6_8,$H41)*COUNTIF(G6_8,J$7))+(COUNTIF(G6_9,$H41)*COUNTIF(G6_9,J$7))+(COUNTIF(G6_10,$H41)*COUNTIF(G6_10,J$7))+J381)</f>
        <v>0</v>
      </c>
      <c r="K265" s="29">
        <f t="shared" si="696"/>
        <v>0</v>
      </c>
      <c r="L265" s="29">
        <f t="shared" si="696"/>
        <v>0</v>
      </c>
      <c r="M265" s="29">
        <f t="shared" si="696"/>
        <v>0</v>
      </c>
      <c r="N265" s="29">
        <f t="shared" si="696"/>
        <v>0</v>
      </c>
      <c r="O265" s="29">
        <f t="shared" si="696"/>
        <v>0</v>
      </c>
      <c r="P265" s="29">
        <f t="shared" si="696"/>
        <v>0</v>
      </c>
      <c r="Q265" s="29">
        <f t="shared" si="696"/>
        <v>0</v>
      </c>
      <c r="R265" s="29">
        <f t="shared" si="696"/>
        <v>0</v>
      </c>
      <c r="S265" s="29">
        <f t="shared" si="696"/>
        <v>0</v>
      </c>
      <c r="T265" s="29">
        <f t="shared" si="696"/>
        <v>0</v>
      </c>
      <c r="U265" s="29">
        <f t="shared" si="696"/>
        <v>0</v>
      </c>
      <c r="V265" s="29">
        <f t="shared" si="696"/>
        <v>0</v>
      </c>
      <c r="W265" s="29">
        <f t="shared" si="696"/>
        <v>0</v>
      </c>
      <c r="X265" s="29">
        <f t="shared" si="696"/>
        <v>0</v>
      </c>
      <c r="Y265" s="29">
        <f t="shared" si="696"/>
        <v>0</v>
      </c>
      <c r="Z265" s="29">
        <f t="shared" si="696"/>
        <v>0</v>
      </c>
      <c r="AA265" s="29">
        <f t="shared" si="696"/>
        <v>0</v>
      </c>
      <c r="AB265" s="29">
        <f t="shared" si="696"/>
        <v>0</v>
      </c>
      <c r="AC265" s="29">
        <f t="shared" si="696"/>
        <v>0</v>
      </c>
      <c r="AD265" s="29">
        <f t="shared" si="696"/>
        <v>0</v>
      </c>
      <c r="AE265" s="29">
        <f t="shared" si="696"/>
        <v>0</v>
      </c>
      <c r="AF265" s="29">
        <f t="shared" si="696"/>
        <v>0</v>
      </c>
      <c r="AG265" s="29">
        <f t="shared" si="696"/>
        <v>0</v>
      </c>
      <c r="AH265" s="29">
        <f t="shared" si="696"/>
        <v>0</v>
      </c>
      <c r="AI265" s="29">
        <f t="shared" si="696"/>
        <v>0</v>
      </c>
      <c r="AJ265" s="29">
        <f t="shared" si="696"/>
        <v>0</v>
      </c>
      <c r="AK265" s="29">
        <f t="shared" si="696"/>
        <v>0</v>
      </c>
      <c r="AL265" s="29">
        <f t="shared" si="696"/>
        <v>0</v>
      </c>
      <c r="AM265" s="29">
        <f t="shared" si="696"/>
        <v>0</v>
      </c>
      <c r="AN265" s="29">
        <f t="shared" si="696"/>
        <v>0</v>
      </c>
      <c r="AO265" s="29" t="str">
        <f t="shared" si="696"/>
        <v>-</v>
      </c>
      <c r="AP265" s="29">
        <f t="shared" ref="AP265:BU265" si="697">IF(ROW()=(COLUMN()+224),"-",+ (COUNTIF(G5_1,$H41)*COUNTIF(G5_1,AP$7))+(COUNTIF(G5_2,$H41)*COUNTIF(G5_2,AP$7))+(COUNTIF(G5_3,$H41)*COUNTIF(G5_3,AP$7))+(COUNTIF(G5_4,$H41)*COUNTIF(G5_4,AP$7))+(COUNTIF(G5_5,$H41)*COUNTIF(G5_5,AP$7))+(COUNTIF(G5_6,$H41)*COUNTIF(G5_6,AP$7))+(COUNTIF(G5_7,$H41)*COUNTIF(G5_7,AP$7))+(COUNTIF(G5_8,$H41)*COUNTIF(G5_8,AP$7))+(COUNTIF(G5_9,$H41)*COUNTIF(G5_9,AP$7))+(COUNTIF(G5_10,$H41)*COUNTIF(G5_10,$H41))+(COUNTIF(G6_1,$H41)*COUNTIF(G6_1,AP$7))+(COUNTIF(G6_2,$H41)*COUNTIF(G6_2,AP$7))+(COUNTIF(G6_3,$H41)*COUNTIF(G6_3,AP$7))+(COUNTIF(G6_4,$H41)*COUNTIF(G6_4,AP$7))+(COUNTIF(G6_5,$H41)*COUNTIF(G6_5,AP$7))+(COUNTIF(G6_6,$H41)*COUNTIF(G6_6,AP$7))+(COUNTIF(G6_7,$H41)*COUNTIF(G6_7,AP$7))+(COUNTIF(G6_8,$H41)*COUNTIF(G6_8,AP$7))+(COUNTIF(G6_9,$H41)*COUNTIF(G6_9,AP$7))+(COUNTIF(G6_10,$H41)*COUNTIF(G6_10,AP$7))+AP381)</f>
        <v>0</v>
      </c>
      <c r="AQ265" s="29">
        <f t="shared" si="697"/>
        <v>0</v>
      </c>
      <c r="AR265" s="29">
        <f t="shared" si="697"/>
        <v>0</v>
      </c>
      <c r="AS265" s="29">
        <f t="shared" si="697"/>
        <v>0</v>
      </c>
      <c r="AT265" s="29">
        <f t="shared" si="697"/>
        <v>0</v>
      </c>
      <c r="AU265" s="29">
        <f t="shared" si="697"/>
        <v>0</v>
      </c>
      <c r="AV265" s="29">
        <f t="shared" si="697"/>
        <v>0</v>
      </c>
      <c r="AW265" s="29">
        <f t="shared" si="697"/>
        <v>0</v>
      </c>
      <c r="AX265" s="29">
        <f t="shared" si="697"/>
        <v>0</v>
      </c>
      <c r="AY265" s="29">
        <f t="shared" si="697"/>
        <v>0</v>
      </c>
      <c r="AZ265" s="29">
        <f t="shared" si="697"/>
        <v>0</v>
      </c>
      <c r="BA265" s="29">
        <f t="shared" si="697"/>
        <v>0</v>
      </c>
      <c r="BB265" s="29">
        <f t="shared" si="697"/>
        <v>0</v>
      </c>
      <c r="BC265" s="29">
        <f t="shared" si="697"/>
        <v>0</v>
      </c>
      <c r="BD265" s="29">
        <f t="shared" si="697"/>
        <v>0</v>
      </c>
      <c r="BE265" s="29">
        <f t="shared" si="697"/>
        <v>0</v>
      </c>
      <c r="BF265" s="29">
        <f t="shared" si="697"/>
        <v>0</v>
      </c>
      <c r="BG265" s="29">
        <f t="shared" si="697"/>
        <v>0</v>
      </c>
      <c r="BH265" s="29">
        <f t="shared" si="697"/>
        <v>0</v>
      </c>
      <c r="BI265" s="29">
        <f t="shared" si="697"/>
        <v>0</v>
      </c>
      <c r="BJ265" s="29">
        <f t="shared" si="697"/>
        <v>0</v>
      </c>
      <c r="BK265" s="29">
        <f t="shared" si="697"/>
        <v>0</v>
      </c>
      <c r="BL265" s="29">
        <f t="shared" si="697"/>
        <v>0</v>
      </c>
      <c r="BM265" s="29">
        <f t="shared" si="697"/>
        <v>0</v>
      </c>
      <c r="BN265" s="29">
        <f t="shared" si="697"/>
        <v>0</v>
      </c>
      <c r="BO265" s="29">
        <f t="shared" si="697"/>
        <v>0</v>
      </c>
      <c r="BP265" s="29">
        <f t="shared" si="697"/>
        <v>0</v>
      </c>
      <c r="BQ265" s="29">
        <f t="shared" si="697"/>
        <v>0</v>
      </c>
      <c r="BR265" s="29">
        <f t="shared" si="697"/>
        <v>0</v>
      </c>
      <c r="BS265" s="29">
        <f t="shared" si="697"/>
        <v>0</v>
      </c>
      <c r="BT265" s="29">
        <f t="shared" si="697"/>
        <v>0</v>
      </c>
      <c r="BU265" s="29">
        <f t="shared" si="697"/>
        <v>0</v>
      </c>
      <c r="BV265" s="29">
        <f t="shared" ref="BV265:DE265" si="698">IF(ROW()=(COLUMN()+224),"-",+ (COUNTIF(G5_1,$H41)*COUNTIF(G5_1,BV$7))+(COUNTIF(G5_2,$H41)*COUNTIF(G5_2,BV$7))+(COUNTIF(G5_3,$H41)*COUNTIF(G5_3,BV$7))+(COUNTIF(G5_4,$H41)*COUNTIF(G5_4,BV$7))+(COUNTIF(G5_5,$H41)*COUNTIF(G5_5,BV$7))+(COUNTIF(G5_6,$H41)*COUNTIF(G5_6,BV$7))+(COUNTIF(G5_7,$H41)*COUNTIF(G5_7,BV$7))+(COUNTIF(G5_8,$H41)*COUNTIF(G5_8,BV$7))+(COUNTIF(G5_9,$H41)*COUNTIF(G5_9,BV$7))+(COUNTIF(G5_10,$H41)*COUNTIF(G5_10,$H41))+(COUNTIF(G6_1,$H41)*COUNTIF(G6_1,BV$7))+(COUNTIF(G6_2,$H41)*COUNTIF(G6_2,BV$7))+(COUNTIF(G6_3,$H41)*COUNTIF(G6_3,BV$7))+(COUNTIF(G6_4,$H41)*COUNTIF(G6_4,BV$7))+(COUNTIF(G6_5,$H41)*COUNTIF(G6_5,BV$7))+(COUNTIF(G6_6,$H41)*COUNTIF(G6_6,BV$7))+(COUNTIF(G6_7,$H41)*COUNTIF(G6_7,BV$7))+(COUNTIF(G6_8,$H41)*COUNTIF(G6_8,BV$7))+(COUNTIF(G6_9,$H41)*COUNTIF(G6_9,BV$7))+(COUNTIF(G6_10,$H41)*COUNTIF(G6_10,BV$7))+BV381)</f>
        <v>0</v>
      </c>
      <c r="BW265" s="29">
        <f t="shared" si="698"/>
        <v>0</v>
      </c>
      <c r="BX265" s="29">
        <f t="shared" si="698"/>
        <v>0</v>
      </c>
      <c r="BY265" s="29">
        <f t="shared" si="698"/>
        <v>0</v>
      </c>
      <c r="BZ265" s="29">
        <f t="shared" si="698"/>
        <v>0</v>
      </c>
      <c r="CA265" s="29">
        <f t="shared" si="698"/>
        <v>0</v>
      </c>
      <c r="CB265" s="29">
        <f t="shared" si="698"/>
        <v>0</v>
      </c>
      <c r="CC265" s="29">
        <f t="shared" si="698"/>
        <v>0</v>
      </c>
      <c r="CD265" s="29">
        <f t="shared" si="698"/>
        <v>0</v>
      </c>
      <c r="CE265" s="29">
        <f t="shared" si="698"/>
        <v>0</v>
      </c>
      <c r="CF265" s="29">
        <f t="shared" si="698"/>
        <v>0</v>
      </c>
      <c r="CG265" s="29">
        <f t="shared" si="698"/>
        <v>0</v>
      </c>
      <c r="CH265" s="29">
        <f t="shared" si="698"/>
        <v>0</v>
      </c>
      <c r="CI265" s="29">
        <f t="shared" si="698"/>
        <v>0</v>
      </c>
      <c r="CJ265" s="29">
        <f t="shared" si="698"/>
        <v>0</v>
      </c>
      <c r="CK265" s="29">
        <f t="shared" si="698"/>
        <v>0</v>
      </c>
      <c r="CL265" s="29">
        <f t="shared" si="698"/>
        <v>0</v>
      </c>
      <c r="CM265" s="29">
        <f t="shared" si="698"/>
        <v>0</v>
      </c>
      <c r="CN265" s="29">
        <f t="shared" si="698"/>
        <v>0</v>
      </c>
      <c r="CO265" s="29">
        <f t="shared" si="698"/>
        <v>0</v>
      </c>
      <c r="CP265" s="29">
        <f t="shared" si="698"/>
        <v>0</v>
      </c>
      <c r="CQ265" s="29">
        <f t="shared" si="698"/>
        <v>0</v>
      </c>
      <c r="CR265" s="29">
        <f t="shared" si="698"/>
        <v>0</v>
      </c>
      <c r="CS265" s="29">
        <f t="shared" si="698"/>
        <v>0</v>
      </c>
      <c r="CT265" s="29">
        <f t="shared" si="698"/>
        <v>0</v>
      </c>
      <c r="CU265" s="29">
        <f t="shared" si="698"/>
        <v>0</v>
      </c>
      <c r="CV265" s="29">
        <f t="shared" si="698"/>
        <v>0</v>
      </c>
      <c r="CW265" s="29">
        <f t="shared" si="698"/>
        <v>0</v>
      </c>
      <c r="CX265" s="29">
        <f t="shared" si="698"/>
        <v>0</v>
      </c>
      <c r="CY265" s="29">
        <f t="shared" si="698"/>
        <v>0</v>
      </c>
      <c r="CZ265" s="29">
        <f t="shared" si="698"/>
        <v>0</v>
      </c>
      <c r="DA265" s="29">
        <f t="shared" si="698"/>
        <v>0</v>
      </c>
      <c r="DB265" s="29">
        <f t="shared" si="698"/>
        <v>0</v>
      </c>
      <c r="DC265" s="29">
        <f t="shared" si="698"/>
        <v>0</v>
      </c>
      <c r="DD265" s="29">
        <f t="shared" si="698"/>
        <v>0</v>
      </c>
      <c r="DE265" s="29">
        <f t="shared" si="698"/>
        <v>0</v>
      </c>
    </row>
    <row r="266" spans="8:109">
      <c r="H266" s="75">
        <f>Registration!B43</f>
        <v>33</v>
      </c>
      <c r="I266" s="1" t="str">
        <f>Registration!C43</f>
        <v>Tim Hardwick</v>
      </c>
      <c r="J266" s="29">
        <f t="shared" ref="J266:AO266" si="699">IF(ROW()=(COLUMN()+224),"-",+ (COUNTIF(G5_1,$H42)*COUNTIF(G5_1,J$7))+(COUNTIF(G5_2,$H42)*COUNTIF(G5_2,J$7))+(COUNTIF(G5_3,$H42)*COUNTIF(G5_3,J$7))+(COUNTIF(G5_4,$H42)*COUNTIF(G5_4,J$7))+(COUNTIF(G5_5,$H42)*COUNTIF(G5_5,J$7))+(COUNTIF(G5_6,$H42)*COUNTIF(G5_6,J$7))+(COUNTIF(G5_7,$H42)*COUNTIF(G5_7,J$7))+(COUNTIF(G5_8,$H42)*COUNTIF(G5_8,J$7))+(COUNTIF(G5_9,$H42)*COUNTIF(G5_9,J$7))+(COUNTIF(G5_10,$H42)*COUNTIF(G5_10,$H42))+(COUNTIF(G6_1,$H42)*COUNTIF(G6_1,J$7))+(COUNTIF(G6_2,$H42)*COUNTIF(G6_2,J$7))+(COUNTIF(G6_3,$H42)*COUNTIF(G6_3,J$7))+(COUNTIF(G6_4,$H42)*COUNTIF(G6_4,J$7))+(COUNTIF(G6_5,$H42)*COUNTIF(G6_5,J$7))+(COUNTIF(G6_6,$H42)*COUNTIF(G6_6,J$7))+(COUNTIF(G6_7,$H42)*COUNTIF(G6_7,J$7))+(COUNTIF(G6_8,$H42)*COUNTIF(G6_8,J$7))+(COUNTIF(G6_9,$H42)*COUNTIF(G6_9,J$7))+(COUNTIF(G6_10,$H42)*COUNTIF(G6_10,J$7))+J382)</f>
        <v>0</v>
      </c>
      <c r="K266" s="29">
        <f t="shared" si="699"/>
        <v>0</v>
      </c>
      <c r="L266" s="29">
        <f t="shared" si="699"/>
        <v>0</v>
      </c>
      <c r="M266" s="29">
        <f t="shared" si="699"/>
        <v>0</v>
      </c>
      <c r="N266" s="29">
        <f t="shared" si="699"/>
        <v>0</v>
      </c>
      <c r="O266" s="29">
        <f t="shared" si="699"/>
        <v>0</v>
      </c>
      <c r="P266" s="29">
        <f t="shared" si="699"/>
        <v>0</v>
      </c>
      <c r="Q266" s="29">
        <f t="shared" si="699"/>
        <v>0</v>
      </c>
      <c r="R266" s="29">
        <f t="shared" si="699"/>
        <v>0</v>
      </c>
      <c r="S266" s="29">
        <f t="shared" si="699"/>
        <v>0</v>
      </c>
      <c r="T266" s="29">
        <f t="shared" si="699"/>
        <v>0</v>
      </c>
      <c r="U266" s="29">
        <f t="shared" si="699"/>
        <v>0</v>
      </c>
      <c r="V266" s="29">
        <f t="shared" si="699"/>
        <v>0</v>
      </c>
      <c r="W266" s="29">
        <f t="shared" si="699"/>
        <v>0</v>
      </c>
      <c r="X266" s="29">
        <f t="shared" si="699"/>
        <v>0</v>
      </c>
      <c r="Y266" s="29">
        <f t="shared" si="699"/>
        <v>0</v>
      </c>
      <c r="Z266" s="29">
        <f t="shared" si="699"/>
        <v>0</v>
      </c>
      <c r="AA266" s="29">
        <f t="shared" si="699"/>
        <v>0</v>
      </c>
      <c r="AB266" s="29">
        <f t="shared" si="699"/>
        <v>0</v>
      </c>
      <c r="AC266" s="29">
        <f t="shared" si="699"/>
        <v>0</v>
      </c>
      <c r="AD266" s="29">
        <f t="shared" si="699"/>
        <v>0</v>
      </c>
      <c r="AE266" s="29">
        <f t="shared" si="699"/>
        <v>0</v>
      </c>
      <c r="AF266" s="29">
        <f t="shared" si="699"/>
        <v>0</v>
      </c>
      <c r="AG266" s="29">
        <f t="shared" si="699"/>
        <v>0</v>
      </c>
      <c r="AH266" s="29">
        <f t="shared" si="699"/>
        <v>0</v>
      </c>
      <c r="AI266" s="29">
        <f t="shared" si="699"/>
        <v>0</v>
      </c>
      <c r="AJ266" s="29">
        <f t="shared" si="699"/>
        <v>0</v>
      </c>
      <c r="AK266" s="29">
        <f t="shared" si="699"/>
        <v>0</v>
      </c>
      <c r="AL266" s="29">
        <f t="shared" si="699"/>
        <v>0</v>
      </c>
      <c r="AM266" s="29">
        <f t="shared" si="699"/>
        <v>0</v>
      </c>
      <c r="AN266" s="29">
        <f t="shared" si="699"/>
        <v>0</v>
      </c>
      <c r="AO266" s="29">
        <f t="shared" si="699"/>
        <v>0</v>
      </c>
      <c r="AP266" s="29" t="str">
        <f t="shared" ref="AP266:BU266" si="700">IF(ROW()=(COLUMN()+224),"-",+ (COUNTIF(G5_1,$H42)*COUNTIF(G5_1,AP$7))+(COUNTIF(G5_2,$H42)*COUNTIF(G5_2,AP$7))+(COUNTIF(G5_3,$H42)*COUNTIF(G5_3,AP$7))+(COUNTIF(G5_4,$H42)*COUNTIF(G5_4,AP$7))+(COUNTIF(G5_5,$H42)*COUNTIF(G5_5,AP$7))+(COUNTIF(G5_6,$H42)*COUNTIF(G5_6,AP$7))+(COUNTIF(G5_7,$H42)*COUNTIF(G5_7,AP$7))+(COUNTIF(G5_8,$H42)*COUNTIF(G5_8,AP$7))+(COUNTIF(G5_9,$H42)*COUNTIF(G5_9,AP$7))+(COUNTIF(G5_10,$H42)*COUNTIF(G5_10,$H42))+(COUNTIF(G6_1,$H42)*COUNTIF(G6_1,AP$7))+(COUNTIF(G6_2,$H42)*COUNTIF(G6_2,AP$7))+(COUNTIF(G6_3,$H42)*COUNTIF(G6_3,AP$7))+(COUNTIF(G6_4,$H42)*COUNTIF(G6_4,AP$7))+(COUNTIF(G6_5,$H42)*COUNTIF(G6_5,AP$7))+(COUNTIF(G6_6,$H42)*COUNTIF(G6_6,AP$7))+(COUNTIF(G6_7,$H42)*COUNTIF(G6_7,AP$7))+(COUNTIF(G6_8,$H42)*COUNTIF(G6_8,AP$7))+(COUNTIF(G6_9,$H42)*COUNTIF(G6_9,AP$7))+(COUNTIF(G6_10,$H42)*COUNTIF(G6_10,AP$7))+AP382)</f>
        <v>-</v>
      </c>
      <c r="AQ266" s="29">
        <f t="shared" si="700"/>
        <v>0</v>
      </c>
      <c r="AR266" s="29">
        <f t="shared" si="700"/>
        <v>0</v>
      </c>
      <c r="AS266" s="29">
        <f t="shared" si="700"/>
        <v>0</v>
      </c>
      <c r="AT266" s="29">
        <f t="shared" si="700"/>
        <v>0</v>
      </c>
      <c r="AU266" s="29">
        <f t="shared" si="700"/>
        <v>0</v>
      </c>
      <c r="AV266" s="29">
        <f t="shared" si="700"/>
        <v>0</v>
      </c>
      <c r="AW266" s="29">
        <f t="shared" si="700"/>
        <v>0</v>
      </c>
      <c r="AX266" s="29">
        <f t="shared" si="700"/>
        <v>0</v>
      </c>
      <c r="AY266" s="29">
        <f t="shared" si="700"/>
        <v>0</v>
      </c>
      <c r="AZ266" s="29">
        <f t="shared" si="700"/>
        <v>0</v>
      </c>
      <c r="BA266" s="29">
        <f t="shared" si="700"/>
        <v>0</v>
      </c>
      <c r="BB266" s="29">
        <f t="shared" si="700"/>
        <v>0</v>
      </c>
      <c r="BC266" s="29">
        <f t="shared" si="700"/>
        <v>0</v>
      </c>
      <c r="BD266" s="29">
        <f t="shared" si="700"/>
        <v>0</v>
      </c>
      <c r="BE266" s="29">
        <f t="shared" si="700"/>
        <v>0</v>
      </c>
      <c r="BF266" s="29">
        <f t="shared" si="700"/>
        <v>0</v>
      </c>
      <c r="BG266" s="29">
        <f t="shared" si="700"/>
        <v>0</v>
      </c>
      <c r="BH266" s="29">
        <f t="shared" si="700"/>
        <v>0</v>
      </c>
      <c r="BI266" s="29">
        <f t="shared" si="700"/>
        <v>0</v>
      </c>
      <c r="BJ266" s="29">
        <f t="shared" si="700"/>
        <v>0</v>
      </c>
      <c r="BK266" s="29">
        <f t="shared" si="700"/>
        <v>0</v>
      </c>
      <c r="BL266" s="29">
        <f t="shared" si="700"/>
        <v>0</v>
      </c>
      <c r="BM266" s="29">
        <f t="shared" si="700"/>
        <v>0</v>
      </c>
      <c r="BN266" s="29">
        <f t="shared" si="700"/>
        <v>0</v>
      </c>
      <c r="BO266" s="29">
        <f t="shared" si="700"/>
        <v>0</v>
      </c>
      <c r="BP266" s="29">
        <f t="shared" si="700"/>
        <v>0</v>
      </c>
      <c r="BQ266" s="29">
        <f t="shared" si="700"/>
        <v>0</v>
      </c>
      <c r="BR266" s="29">
        <f t="shared" si="700"/>
        <v>0</v>
      </c>
      <c r="BS266" s="29">
        <f t="shared" si="700"/>
        <v>0</v>
      </c>
      <c r="BT266" s="29">
        <f t="shared" si="700"/>
        <v>0</v>
      </c>
      <c r="BU266" s="29">
        <f t="shared" si="700"/>
        <v>0</v>
      </c>
      <c r="BV266" s="29">
        <f t="shared" ref="BV266:DE266" si="701">IF(ROW()=(COLUMN()+224),"-",+ (COUNTIF(G5_1,$H42)*COUNTIF(G5_1,BV$7))+(COUNTIF(G5_2,$H42)*COUNTIF(G5_2,BV$7))+(COUNTIF(G5_3,$H42)*COUNTIF(G5_3,BV$7))+(COUNTIF(G5_4,$H42)*COUNTIF(G5_4,BV$7))+(COUNTIF(G5_5,$H42)*COUNTIF(G5_5,BV$7))+(COUNTIF(G5_6,$H42)*COUNTIF(G5_6,BV$7))+(COUNTIF(G5_7,$H42)*COUNTIF(G5_7,BV$7))+(COUNTIF(G5_8,$H42)*COUNTIF(G5_8,BV$7))+(COUNTIF(G5_9,$H42)*COUNTIF(G5_9,BV$7))+(COUNTIF(G5_10,$H42)*COUNTIF(G5_10,$H42))+(COUNTIF(G6_1,$H42)*COUNTIF(G6_1,BV$7))+(COUNTIF(G6_2,$H42)*COUNTIF(G6_2,BV$7))+(COUNTIF(G6_3,$H42)*COUNTIF(G6_3,BV$7))+(COUNTIF(G6_4,$H42)*COUNTIF(G6_4,BV$7))+(COUNTIF(G6_5,$H42)*COUNTIF(G6_5,BV$7))+(COUNTIF(G6_6,$H42)*COUNTIF(G6_6,BV$7))+(COUNTIF(G6_7,$H42)*COUNTIF(G6_7,BV$7))+(COUNTIF(G6_8,$H42)*COUNTIF(G6_8,BV$7))+(COUNTIF(G6_9,$H42)*COUNTIF(G6_9,BV$7))+(COUNTIF(G6_10,$H42)*COUNTIF(G6_10,BV$7))+BV382)</f>
        <v>0</v>
      </c>
      <c r="BW266" s="29">
        <f t="shared" si="701"/>
        <v>0</v>
      </c>
      <c r="BX266" s="29">
        <f t="shared" si="701"/>
        <v>0</v>
      </c>
      <c r="BY266" s="29">
        <f t="shared" si="701"/>
        <v>0</v>
      </c>
      <c r="BZ266" s="29">
        <f t="shared" si="701"/>
        <v>0</v>
      </c>
      <c r="CA266" s="29">
        <f t="shared" si="701"/>
        <v>0</v>
      </c>
      <c r="CB266" s="29">
        <f t="shared" si="701"/>
        <v>0</v>
      </c>
      <c r="CC266" s="29">
        <f t="shared" si="701"/>
        <v>0</v>
      </c>
      <c r="CD266" s="29">
        <f t="shared" si="701"/>
        <v>0</v>
      </c>
      <c r="CE266" s="29">
        <f t="shared" si="701"/>
        <v>0</v>
      </c>
      <c r="CF266" s="29">
        <f t="shared" si="701"/>
        <v>0</v>
      </c>
      <c r="CG266" s="29">
        <f t="shared" si="701"/>
        <v>0</v>
      </c>
      <c r="CH266" s="29">
        <f t="shared" si="701"/>
        <v>0</v>
      </c>
      <c r="CI266" s="29">
        <f t="shared" si="701"/>
        <v>0</v>
      </c>
      <c r="CJ266" s="29">
        <f t="shared" si="701"/>
        <v>0</v>
      </c>
      <c r="CK266" s="29">
        <f t="shared" si="701"/>
        <v>0</v>
      </c>
      <c r="CL266" s="29">
        <f t="shared" si="701"/>
        <v>0</v>
      </c>
      <c r="CM266" s="29">
        <f t="shared" si="701"/>
        <v>0</v>
      </c>
      <c r="CN266" s="29">
        <f t="shared" si="701"/>
        <v>0</v>
      </c>
      <c r="CO266" s="29">
        <f t="shared" si="701"/>
        <v>0</v>
      </c>
      <c r="CP266" s="29">
        <f t="shared" si="701"/>
        <v>0</v>
      </c>
      <c r="CQ266" s="29">
        <f t="shared" si="701"/>
        <v>0</v>
      </c>
      <c r="CR266" s="29">
        <f t="shared" si="701"/>
        <v>0</v>
      </c>
      <c r="CS266" s="29">
        <f t="shared" si="701"/>
        <v>0</v>
      </c>
      <c r="CT266" s="29">
        <f t="shared" si="701"/>
        <v>0</v>
      </c>
      <c r="CU266" s="29">
        <f t="shared" si="701"/>
        <v>0</v>
      </c>
      <c r="CV266" s="29">
        <f t="shared" si="701"/>
        <v>0</v>
      </c>
      <c r="CW266" s="29">
        <f t="shared" si="701"/>
        <v>0</v>
      </c>
      <c r="CX266" s="29">
        <f t="shared" si="701"/>
        <v>0</v>
      </c>
      <c r="CY266" s="29">
        <f t="shared" si="701"/>
        <v>0</v>
      </c>
      <c r="CZ266" s="29">
        <f t="shared" si="701"/>
        <v>0</v>
      </c>
      <c r="DA266" s="29">
        <f t="shared" si="701"/>
        <v>0</v>
      </c>
      <c r="DB266" s="29">
        <f t="shared" si="701"/>
        <v>0</v>
      </c>
      <c r="DC266" s="29">
        <f t="shared" si="701"/>
        <v>0</v>
      </c>
      <c r="DD266" s="29">
        <f t="shared" si="701"/>
        <v>0</v>
      </c>
      <c r="DE266" s="29">
        <f t="shared" si="701"/>
        <v>0</v>
      </c>
    </row>
    <row r="267" spans="8:109">
      <c r="H267" s="75">
        <f>Registration!B44</f>
        <v>34</v>
      </c>
      <c r="I267" s="1" t="str">
        <f>Registration!C44</f>
        <v>Elliott Segal</v>
      </c>
      <c r="J267" s="29">
        <f t="shared" ref="J267:AO267" si="702">IF(ROW()=(COLUMN()+224),"-",+ (COUNTIF(G5_1,$H43)*COUNTIF(G5_1,J$7))+(COUNTIF(G5_2,$H43)*COUNTIF(G5_2,J$7))+(COUNTIF(G5_3,$H43)*COUNTIF(G5_3,J$7))+(COUNTIF(G5_4,$H43)*COUNTIF(G5_4,J$7))+(COUNTIF(G5_5,$H43)*COUNTIF(G5_5,J$7))+(COUNTIF(G5_6,$H43)*COUNTIF(G5_6,J$7))+(COUNTIF(G5_7,$H43)*COUNTIF(G5_7,J$7))+(COUNTIF(G5_8,$H43)*COUNTIF(G5_8,J$7))+(COUNTIF(G5_9,$H43)*COUNTIF(G5_9,J$7))+(COUNTIF(G5_10,$H43)*COUNTIF(G5_10,$H43))+(COUNTIF(G6_1,$H43)*COUNTIF(G6_1,J$7))+(COUNTIF(G6_2,$H43)*COUNTIF(G6_2,J$7))+(COUNTIF(G6_3,$H43)*COUNTIF(G6_3,J$7))+(COUNTIF(G6_4,$H43)*COUNTIF(G6_4,J$7))+(COUNTIF(G6_5,$H43)*COUNTIF(G6_5,J$7))+(COUNTIF(G6_6,$H43)*COUNTIF(G6_6,J$7))+(COUNTIF(G6_7,$H43)*COUNTIF(G6_7,J$7))+(COUNTIF(G6_8,$H43)*COUNTIF(G6_8,J$7))+(COUNTIF(G6_9,$H43)*COUNTIF(G6_9,J$7))+(COUNTIF(G6_10,$H43)*COUNTIF(G6_10,J$7))+J383)</f>
        <v>0</v>
      </c>
      <c r="K267" s="29">
        <f t="shared" si="702"/>
        <v>0</v>
      </c>
      <c r="L267" s="29">
        <f t="shared" si="702"/>
        <v>0</v>
      </c>
      <c r="M267" s="29">
        <f t="shared" si="702"/>
        <v>0</v>
      </c>
      <c r="N267" s="29">
        <f t="shared" si="702"/>
        <v>0</v>
      </c>
      <c r="O267" s="29">
        <f t="shared" si="702"/>
        <v>0</v>
      </c>
      <c r="P267" s="29">
        <f t="shared" si="702"/>
        <v>0</v>
      </c>
      <c r="Q267" s="29">
        <f t="shared" si="702"/>
        <v>0</v>
      </c>
      <c r="R267" s="29">
        <f t="shared" si="702"/>
        <v>0</v>
      </c>
      <c r="S267" s="29">
        <f t="shared" si="702"/>
        <v>0</v>
      </c>
      <c r="T267" s="29">
        <f t="shared" si="702"/>
        <v>0</v>
      </c>
      <c r="U267" s="29">
        <f t="shared" si="702"/>
        <v>0</v>
      </c>
      <c r="V267" s="29">
        <f t="shared" si="702"/>
        <v>0</v>
      </c>
      <c r="W267" s="29">
        <f t="shared" si="702"/>
        <v>0</v>
      </c>
      <c r="X267" s="29">
        <f t="shared" si="702"/>
        <v>0</v>
      </c>
      <c r="Y267" s="29">
        <f t="shared" si="702"/>
        <v>0</v>
      </c>
      <c r="Z267" s="29">
        <f t="shared" si="702"/>
        <v>0</v>
      </c>
      <c r="AA267" s="29">
        <f t="shared" si="702"/>
        <v>0</v>
      </c>
      <c r="AB267" s="29">
        <f t="shared" si="702"/>
        <v>0</v>
      </c>
      <c r="AC267" s="29">
        <f t="shared" si="702"/>
        <v>0</v>
      </c>
      <c r="AD267" s="29">
        <f t="shared" si="702"/>
        <v>0</v>
      </c>
      <c r="AE267" s="29">
        <f t="shared" si="702"/>
        <v>0</v>
      </c>
      <c r="AF267" s="29">
        <f t="shared" si="702"/>
        <v>0</v>
      </c>
      <c r="AG267" s="29">
        <f t="shared" si="702"/>
        <v>0</v>
      </c>
      <c r="AH267" s="29">
        <f t="shared" si="702"/>
        <v>0</v>
      </c>
      <c r="AI267" s="29">
        <f t="shared" si="702"/>
        <v>0</v>
      </c>
      <c r="AJ267" s="29">
        <f t="shared" si="702"/>
        <v>0</v>
      </c>
      <c r="AK267" s="29">
        <f t="shared" si="702"/>
        <v>0</v>
      </c>
      <c r="AL267" s="29">
        <f t="shared" si="702"/>
        <v>0</v>
      </c>
      <c r="AM267" s="29">
        <f t="shared" si="702"/>
        <v>0</v>
      </c>
      <c r="AN267" s="29">
        <f t="shared" si="702"/>
        <v>0</v>
      </c>
      <c r="AO267" s="29">
        <f t="shared" si="702"/>
        <v>0</v>
      </c>
      <c r="AP267" s="29">
        <f t="shared" ref="AP267:BU267" si="703">IF(ROW()=(COLUMN()+224),"-",+ (COUNTIF(G5_1,$H43)*COUNTIF(G5_1,AP$7))+(COUNTIF(G5_2,$H43)*COUNTIF(G5_2,AP$7))+(COUNTIF(G5_3,$H43)*COUNTIF(G5_3,AP$7))+(COUNTIF(G5_4,$H43)*COUNTIF(G5_4,AP$7))+(COUNTIF(G5_5,$H43)*COUNTIF(G5_5,AP$7))+(COUNTIF(G5_6,$H43)*COUNTIF(G5_6,AP$7))+(COUNTIF(G5_7,$H43)*COUNTIF(G5_7,AP$7))+(COUNTIF(G5_8,$H43)*COUNTIF(G5_8,AP$7))+(COUNTIF(G5_9,$H43)*COUNTIF(G5_9,AP$7))+(COUNTIF(G5_10,$H43)*COUNTIF(G5_10,$H43))+(COUNTIF(G6_1,$H43)*COUNTIF(G6_1,AP$7))+(COUNTIF(G6_2,$H43)*COUNTIF(G6_2,AP$7))+(COUNTIF(G6_3,$H43)*COUNTIF(G6_3,AP$7))+(COUNTIF(G6_4,$H43)*COUNTIF(G6_4,AP$7))+(COUNTIF(G6_5,$H43)*COUNTIF(G6_5,AP$7))+(COUNTIF(G6_6,$H43)*COUNTIF(G6_6,AP$7))+(COUNTIF(G6_7,$H43)*COUNTIF(G6_7,AP$7))+(COUNTIF(G6_8,$H43)*COUNTIF(G6_8,AP$7))+(COUNTIF(G6_9,$H43)*COUNTIF(G6_9,AP$7))+(COUNTIF(G6_10,$H43)*COUNTIF(G6_10,AP$7))+AP383)</f>
        <v>0</v>
      </c>
      <c r="AQ267" s="29" t="str">
        <f t="shared" si="703"/>
        <v>-</v>
      </c>
      <c r="AR267" s="29">
        <f t="shared" si="703"/>
        <v>0</v>
      </c>
      <c r="AS267" s="29">
        <f t="shared" si="703"/>
        <v>0</v>
      </c>
      <c r="AT267" s="29">
        <f t="shared" si="703"/>
        <v>0</v>
      </c>
      <c r="AU267" s="29">
        <f t="shared" si="703"/>
        <v>0</v>
      </c>
      <c r="AV267" s="29">
        <f t="shared" si="703"/>
        <v>0</v>
      </c>
      <c r="AW267" s="29">
        <f t="shared" si="703"/>
        <v>0</v>
      </c>
      <c r="AX267" s="29">
        <f t="shared" si="703"/>
        <v>0</v>
      </c>
      <c r="AY267" s="29">
        <f t="shared" si="703"/>
        <v>0</v>
      </c>
      <c r="AZ267" s="29">
        <f t="shared" si="703"/>
        <v>0</v>
      </c>
      <c r="BA267" s="29">
        <f t="shared" si="703"/>
        <v>0</v>
      </c>
      <c r="BB267" s="29">
        <f t="shared" si="703"/>
        <v>0</v>
      </c>
      <c r="BC267" s="29">
        <f t="shared" si="703"/>
        <v>0</v>
      </c>
      <c r="BD267" s="29">
        <f t="shared" si="703"/>
        <v>0</v>
      </c>
      <c r="BE267" s="29">
        <f t="shared" si="703"/>
        <v>0</v>
      </c>
      <c r="BF267" s="29">
        <f t="shared" si="703"/>
        <v>0</v>
      </c>
      <c r="BG267" s="29">
        <f t="shared" si="703"/>
        <v>0</v>
      </c>
      <c r="BH267" s="29">
        <f t="shared" si="703"/>
        <v>0</v>
      </c>
      <c r="BI267" s="29">
        <f t="shared" si="703"/>
        <v>0</v>
      </c>
      <c r="BJ267" s="29">
        <f t="shared" si="703"/>
        <v>0</v>
      </c>
      <c r="BK267" s="29">
        <f t="shared" si="703"/>
        <v>0</v>
      </c>
      <c r="BL267" s="29">
        <f t="shared" si="703"/>
        <v>0</v>
      </c>
      <c r="BM267" s="29">
        <f t="shared" si="703"/>
        <v>0</v>
      </c>
      <c r="BN267" s="29">
        <f t="shared" si="703"/>
        <v>0</v>
      </c>
      <c r="BO267" s="29">
        <f t="shared" si="703"/>
        <v>0</v>
      </c>
      <c r="BP267" s="29">
        <f t="shared" si="703"/>
        <v>0</v>
      </c>
      <c r="BQ267" s="29">
        <f t="shared" si="703"/>
        <v>0</v>
      </c>
      <c r="BR267" s="29">
        <f t="shared" si="703"/>
        <v>0</v>
      </c>
      <c r="BS267" s="29">
        <f t="shared" si="703"/>
        <v>0</v>
      </c>
      <c r="BT267" s="29">
        <f t="shared" si="703"/>
        <v>0</v>
      </c>
      <c r="BU267" s="29">
        <f t="shared" si="703"/>
        <v>0</v>
      </c>
      <c r="BV267" s="29">
        <f t="shared" ref="BV267:DE267" si="704">IF(ROW()=(COLUMN()+224),"-",+ (COUNTIF(G5_1,$H43)*COUNTIF(G5_1,BV$7))+(COUNTIF(G5_2,$H43)*COUNTIF(G5_2,BV$7))+(COUNTIF(G5_3,$H43)*COUNTIF(G5_3,BV$7))+(COUNTIF(G5_4,$H43)*COUNTIF(G5_4,BV$7))+(COUNTIF(G5_5,$H43)*COUNTIF(G5_5,BV$7))+(COUNTIF(G5_6,$H43)*COUNTIF(G5_6,BV$7))+(COUNTIF(G5_7,$H43)*COUNTIF(G5_7,BV$7))+(COUNTIF(G5_8,$H43)*COUNTIF(G5_8,BV$7))+(COUNTIF(G5_9,$H43)*COUNTIF(G5_9,BV$7))+(COUNTIF(G5_10,$H43)*COUNTIF(G5_10,$H43))+(COUNTIF(G6_1,$H43)*COUNTIF(G6_1,BV$7))+(COUNTIF(G6_2,$H43)*COUNTIF(G6_2,BV$7))+(COUNTIF(G6_3,$H43)*COUNTIF(G6_3,BV$7))+(COUNTIF(G6_4,$H43)*COUNTIF(G6_4,BV$7))+(COUNTIF(G6_5,$H43)*COUNTIF(G6_5,BV$7))+(COUNTIF(G6_6,$H43)*COUNTIF(G6_6,BV$7))+(COUNTIF(G6_7,$H43)*COUNTIF(G6_7,BV$7))+(COUNTIF(G6_8,$H43)*COUNTIF(G6_8,BV$7))+(COUNTIF(G6_9,$H43)*COUNTIF(G6_9,BV$7))+(COUNTIF(G6_10,$H43)*COUNTIF(G6_10,BV$7))+BV383)</f>
        <v>0</v>
      </c>
      <c r="BW267" s="29">
        <f t="shared" si="704"/>
        <v>0</v>
      </c>
      <c r="BX267" s="29">
        <f t="shared" si="704"/>
        <v>0</v>
      </c>
      <c r="BY267" s="29">
        <f t="shared" si="704"/>
        <v>0</v>
      </c>
      <c r="BZ267" s="29">
        <f t="shared" si="704"/>
        <v>0</v>
      </c>
      <c r="CA267" s="29">
        <f t="shared" si="704"/>
        <v>0</v>
      </c>
      <c r="CB267" s="29">
        <f t="shared" si="704"/>
        <v>0</v>
      </c>
      <c r="CC267" s="29">
        <f t="shared" si="704"/>
        <v>0</v>
      </c>
      <c r="CD267" s="29">
        <f t="shared" si="704"/>
        <v>0</v>
      </c>
      <c r="CE267" s="29">
        <f t="shared" si="704"/>
        <v>0</v>
      </c>
      <c r="CF267" s="29">
        <f t="shared" si="704"/>
        <v>0</v>
      </c>
      <c r="CG267" s="29">
        <f t="shared" si="704"/>
        <v>0</v>
      </c>
      <c r="CH267" s="29">
        <f t="shared" si="704"/>
        <v>0</v>
      </c>
      <c r="CI267" s="29">
        <f t="shared" si="704"/>
        <v>0</v>
      </c>
      <c r="CJ267" s="29">
        <f t="shared" si="704"/>
        <v>0</v>
      </c>
      <c r="CK267" s="29">
        <f t="shared" si="704"/>
        <v>0</v>
      </c>
      <c r="CL267" s="29">
        <f t="shared" si="704"/>
        <v>0</v>
      </c>
      <c r="CM267" s="29">
        <f t="shared" si="704"/>
        <v>0</v>
      </c>
      <c r="CN267" s="29">
        <f t="shared" si="704"/>
        <v>0</v>
      </c>
      <c r="CO267" s="29">
        <f t="shared" si="704"/>
        <v>0</v>
      </c>
      <c r="CP267" s="29">
        <f t="shared" si="704"/>
        <v>0</v>
      </c>
      <c r="CQ267" s="29">
        <f t="shared" si="704"/>
        <v>0</v>
      </c>
      <c r="CR267" s="29">
        <f t="shared" si="704"/>
        <v>0</v>
      </c>
      <c r="CS267" s="29">
        <f t="shared" si="704"/>
        <v>0</v>
      </c>
      <c r="CT267" s="29">
        <f t="shared" si="704"/>
        <v>0</v>
      </c>
      <c r="CU267" s="29">
        <f t="shared" si="704"/>
        <v>0</v>
      </c>
      <c r="CV267" s="29">
        <f t="shared" si="704"/>
        <v>0</v>
      </c>
      <c r="CW267" s="29">
        <f t="shared" si="704"/>
        <v>0</v>
      </c>
      <c r="CX267" s="29">
        <f t="shared" si="704"/>
        <v>0</v>
      </c>
      <c r="CY267" s="29">
        <f t="shared" si="704"/>
        <v>0</v>
      </c>
      <c r="CZ267" s="29">
        <f t="shared" si="704"/>
        <v>0</v>
      </c>
      <c r="DA267" s="29">
        <f t="shared" si="704"/>
        <v>0</v>
      </c>
      <c r="DB267" s="29">
        <f t="shared" si="704"/>
        <v>0</v>
      </c>
      <c r="DC267" s="29">
        <f t="shared" si="704"/>
        <v>0</v>
      </c>
      <c r="DD267" s="29">
        <f t="shared" si="704"/>
        <v>0</v>
      </c>
      <c r="DE267" s="29">
        <f t="shared" si="704"/>
        <v>0</v>
      </c>
    </row>
    <row r="268" spans="8:109">
      <c r="H268" s="75">
        <f>Registration!B45</f>
        <v>35</v>
      </c>
      <c r="I268" s="1" t="str">
        <f>Registration!C45</f>
        <v>Robert Ford</v>
      </c>
      <c r="J268" s="29">
        <f t="shared" ref="J268:AO268" si="705">IF(ROW()=(COLUMN()+224),"-",+ (COUNTIF(G5_1,$H44)*COUNTIF(G5_1,J$7))+(COUNTIF(G5_2,$H44)*COUNTIF(G5_2,J$7))+(COUNTIF(G5_3,$H44)*COUNTIF(G5_3,J$7))+(COUNTIF(G5_4,$H44)*COUNTIF(G5_4,J$7))+(COUNTIF(G5_5,$H44)*COUNTIF(G5_5,J$7))+(COUNTIF(G5_6,$H44)*COUNTIF(G5_6,J$7))+(COUNTIF(G5_7,$H44)*COUNTIF(G5_7,J$7))+(COUNTIF(G5_8,$H44)*COUNTIF(G5_8,J$7))+(COUNTIF(G5_9,$H44)*COUNTIF(G5_9,J$7))+(COUNTIF(G5_10,$H44)*COUNTIF(G5_10,$H44))+(COUNTIF(G6_1,$H44)*COUNTIF(G6_1,J$7))+(COUNTIF(G6_2,$H44)*COUNTIF(G6_2,J$7))+(COUNTIF(G6_3,$H44)*COUNTIF(G6_3,J$7))+(COUNTIF(G6_4,$H44)*COUNTIF(G6_4,J$7))+(COUNTIF(G6_5,$H44)*COUNTIF(G6_5,J$7))+(COUNTIF(G6_6,$H44)*COUNTIF(G6_6,J$7))+(COUNTIF(G6_7,$H44)*COUNTIF(G6_7,J$7))+(COUNTIF(G6_8,$H44)*COUNTIF(G6_8,J$7))+(COUNTIF(G6_9,$H44)*COUNTIF(G6_9,J$7))+(COUNTIF(G6_10,$H44)*COUNTIF(G6_10,J$7))+J384)</f>
        <v>0</v>
      </c>
      <c r="K268" s="29">
        <f t="shared" si="705"/>
        <v>0</v>
      </c>
      <c r="L268" s="29">
        <f t="shared" si="705"/>
        <v>0</v>
      </c>
      <c r="M268" s="29">
        <f t="shared" si="705"/>
        <v>0</v>
      </c>
      <c r="N268" s="29">
        <f t="shared" si="705"/>
        <v>0</v>
      </c>
      <c r="O268" s="29">
        <f t="shared" si="705"/>
        <v>0</v>
      </c>
      <c r="P268" s="29">
        <f t="shared" si="705"/>
        <v>0</v>
      </c>
      <c r="Q268" s="29">
        <f t="shared" si="705"/>
        <v>0</v>
      </c>
      <c r="R268" s="29">
        <f t="shared" si="705"/>
        <v>0</v>
      </c>
      <c r="S268" s="29">
        <f t="shared" si="705"/>
        <v>0</v>
      </c>
      <c r="T268" s="29">
        <f t="shared" si="705"/>
        <v>0</v>
      </c>
      <c r="U268" s="29">
        <f t="shared" si="705"/>
        <v>0</v>
      </c>
      <c r="V268" s="29">
        <f t="shared" si="705"/>
        <v>0</v>
      </c>
      <c r="W268" s="29">
        <f t="shared" si="705"/>
        <v>0</v>
      </c>
      <c r="X268" s="29">
        <f t="shared" si="705"/>
        <v>0</v>
      </c>
      <c r="Y268" s="29">
        <f t="shared" si="705"/>
        <v>0</v>
      </c>
      <c r="Z268" s="29">
        <f t="shared" si="705"/>
        <v>0</v>
      </c>
      <c r="AA268" s="29">
        <f t="shared" si="705"/>
        <v>0</v>
      </c>
      <c r="AB268" s="29">
        <f t="shared" si="705"/>
        <v>0</v>
      </c>
      <c r="AC268" s="29">
        <f t="shared" si="705"/>
        <v>0</v>
      </c>
      <c r="AD268" s="29">
        <f t="shared" si="705"/>
        <v>0</v>
      </c>
      <c r="AE268" s="29">
        <f t="shared" si="705"/>
        <v>0</v>
      </c>
      <c r="AF268" s="29">
        <f t="shared" si="705"/>
        <v>0</v>
      </c>
      <c r="AG268" s="29">
        <f t="shared" si="705"/>
        <v>0</v>
      </c>
      <c r="AH268" s="29">
        <f t="shared" si="705"/>
        <v>0</v>
      </c>
      <c r="AI268" s="29">
        <f t="shared" si="705"/>
        <v>0</v>
      </c>
      <c r="AJ268" s="29">
        <f t="shared" si="705"/>
        <v>0</v>
      </c>
      <c r="AK268" s="29">
        <f t="shared" si="705"/>
        <v>0</v>
      </c>
      <c r="AL268" s="29">
        <f t="shared" si="705"/>
        <v>0</v>
      </c>
      <c r="AM268" s="29">
        <f t="shared" si="705"/>
        <v>0</v>
      </c>
      <c r="AN268" s="29">
        <f t="shared" si="705"/>
        <v>0</v>
      </c>
      <c r="AO268" s="29">
        <f t="shared" si="705"/>
        <v>0</v>
      </c>
      <c r="AP268" s="29">
        <f t="shared" ref="AP268:BU268" si="706">IF(ROW()=(COLUMN()+224),"-",+ (COUNTIF(G5_1,$H44)*COUNTIF(G5_1,AP$7))+(COUNTIF(G5_2,$H44)*COUNTIF(G5_2,AP$7))+(COUNTIF(G5_3,$H44)*COUNTIF(G5_3,AP$7))+(COUNTIF(G5_4,$H44)*COUNTIF(G5_4,AP$7))+(COUNTIF(G5_5,$H44)*COUNTIF(G5_5,AP$7))+(COUNTIF(G5_6,$H44)*COUNTIF(G5_6,AP$7))+(COUNTIF(G5_7,$H44)*COUNTIF(G5_7,AP$7))+(COUNTIF(G5_8,$H44)*COUNTIF(G5_8,AP$7))+(COUNTIF(G5_9,$H44)*COUNTIF(G5_9,AP$7))+(COUNTIF(G5_10,$H44)*COUNTIF(G5_10,$H44))+(COUNTIF(G6_1,$H44)*COUNTIF(G6_1,AP$7))+(COUNTIF(G6_2,$H44)*COUNTIF(G6_2,AP$7))+(COUNTIF(G6_3,$H44)*COUNTIF(G6_3,AP$7))+(COUNTIF(G6_4,$H44)*COUNTIF(G6_4,AP$7))+(COUNTIF(G6_5,$H44)*COUNTIF(G6_5,AP$7))+(COUNTIF(G6_6,$H44)*COUNTIF(G6_6,AP$7))+(COUNTIF(G6_7,$H44)*COUNTIF(G6_7,AP$7))+(COUNTIF(G6_8,$H44)*COUNTIF(G6_8,AP$7))+(COUNTIF(G6_9,$H44)*COUNTIF(G6_9,AP$7))+(COUNTIF(G6_10,$H44)*COUNTIF(G6_10,AP$7))+AP384)</f>
        <v>0</v>
      </c>
      <c r="AQ268" s="29">
        <f t="shared" si="706"/>
        <v>0</v>
      </c>
      <c r="AR268" s="29" t="str">
        <f t="shared" si="706"/>
        <v>-</v>
      </c>
      <c r="AS268" s="29">
        <f t="shared" si="706"/>
        <v>0</v>
      </c>
      <c r="AT268" s="29">
        <f t="shared" si="706"/>
        <v>0</v>
      </c>
      <c r="AU268" s="29">
        <f t="shared" si="706"/>
        <v>0</v>
      </c>
      <c r="AV268" s="29">
        <f t="shared" si="706"/>
        <v>0</v>
      </c>
      <c r="AW268" s="29">
        <f t="shared" si="706"/>
        <v>0</v>
      </c>
      <c r="AX268" s="29">
        <f t="shared" si="706"/>
        <v>0</v>
      </c>
      <c r="AY268" s="29">
        <f t="shared" si="706"/>
        <v>0</v>
      </c>
      <c r="AZ268" s="29">
        <f t="shared" si="706"/>
        <v>0</v>
      </c>
      <c r="BA268" s="29">
        <f t="shared" si="706"/>
        <v>0</v>
      </c>
      <c r="BB268" s="29">
        <f t="shared" si="706"/>
        <v>0</v>
      </c>
      <c r="BC268" s="29">
        <f t="shared" si="706"/>
        <v>0</v>
      </c>
      <c r="BD268" s="29">
        <f t="shared" si="706"/>
        <v>0</v>
      </c>
      <c r="BE268" s="29">
        <f t="shared" si="706"/>
        <v>0</v>
      </c>
      <c r="BF268" s="29">
        <f t="shared" si="706"/>
        <v>0</v>
      </c>
      <c r="BG268" s="29">
        <f t="shared" si="706"/>
        <v>0</v>
      </c>
      <c r="BH268" s="29">
        <f t="shared" si="706"/>
        <v>0</v>
      </c>
      <c r="BI268" s="29">
        <f t="shared" si="706"/>
        <v>0</v>
      </c>
      <c r="BJ268" s="29">
        <f t="shared" si="706"/>
        <v>0</v>
      </c>
      <c r="BK268" s="29">
        <f t="shared" si="706"/>
        <v>0</v>
      </c>
      <c r="BL268" s="29">
        <f t="shared" si="706"/>
        <v>0</v>
      </c>
      <c r="BM268" s="29">
        <f t="shared" si="706"/>
        <v>0</v>
      </c>
      <c r="BN268" s="29">
        <f t="shared" si="706"/>
        <v>0</v>
      </c>
      <c r="BO268" s="29">
        <f t="shared" si="706"/>
        <v>0</v>
      </c>
      <c r="BP268" s="29">
        <f t="shared" si="706"/>
        <v>0</v>
      </c>
      <c r="BQ268" s="29">
        <f t="shared" si="706"/>
        <v>0</v>
      </c>
      <c r="BR268" s="29">
        <f t="shared" si="706"/>
        <v>0</v>
      </c>
      <c r="BS268" s="29">
        <f t="shared" si="706"/>
        <v>0</v>
      </c>
      <c r="BT268" s="29">
        <f t="shared" si="706"/>
        <v>0</v>
      </c>
      <c r="BU268" s="29">
        <f t="shared" si="706"/>
        <v>0</v>
      </c>
      <c r="BV268" s="29">
        <f t="shared" ref="BV268:DE268" si="707">IF(ROW()=(COLUMN()+224),"-",+ (COUNTIF(G5_1,$H44)*COUNTIF(G5_1,BV$7))+(COUNTIF(G5_2,$H44)*COUNTIF(G5_2,BV$7))+(COUNTIF(G5_3,$H44)*COUNTIF(G5_3,BV$7))+(COUNTIF(G5_4,$H44)*COUNTIF(G5_4,BV$7))+(COUNTIF(G5_5,$H44)*COUNTIF(G5_5,BV$7))+(COUNTIF(G5_6,$H44)*COUNTIF(G5_6,BV$7))+(COUNTIF(G5_7,$H44)*COUNTIF(G5_7,BV$7))+(COUNTIF(G5_8,$H44)*COUNTIF(G5_8,BV$7))+(COUNTIF(G5_9,$H44)*COUNTIF(G5_9,BV$7))+(COUNTIF(G5_10,$H44)*COUNTIF(G5_10,$H44))+(COUNTIF(G6_1,$H44)*COUNTIF(G6_1,BV$7))+(COUNTIF(G6_2,$H44)*COUNTIF(G6_2,BV$7))+(COUNTIF(G6_3,$H44)*COUNTIF(G6_3,BV$7))+(COUNTIF(G6_4,$H44)*COUNTIF(G6_4,BV$7))+(COUNTIF(G6_5,$H44)*COUNTIF(G6_5,BV$7))+(COUNTIF(G6_6,$H44)*COUNTIF(G6_6,BV$7))+(COUNTIF(G6_7,$H44)*COUNTIF(G6_7,BV$7))+(COUNTIF(G6_8,$H44)*COUNTIF(G6_8,BV$7))+(COUNTIF(G6_9,$H44)*COUNTIF(G6_9,BV$7))+(COUNTIF(G6_10,$H44)*COUNTIF(G6_10,BV$7))+BV384)</f>
        <v>0</v>
      </c>
      <c r="BW268" s="29">
        <f t="shared" si="707"/>
        <v>0</v>
      </c>
      <c r="BX268" s="29">
        <f t="shared" si="707"/>
        <v>0</v>
      </c>
      <c r="BY268" s="29">
        <f t="shared" si="707"/>
        <v>0</v>
      </c>
      <c r="BZ268" s="29">
        <f t="shared" si="707"/>
        <v>0</v>
      </c>
      <c r="CA268" s="29">
        <f t="shared" si="707"/>
        <v>0</v>
      </c>
      <c r="CB268" s="29">
        <f t="shared" si="707"/>
        <v>0</v>
      </c>
      <c r="CC268" s="29">
        <f t="shared" si="707"/>
        <v>0</v>
      </c>
      <c r="CD268" s="29">
        <f t="shared" si="707"/>
        <v>0</v>
      </c>
      <c r="CE268" s="29">
        <f t="shared" si="707"/>
        <v>0</v>
      </c>
      <c r="CF268" s="29">
        <f t="shared" si="707"/>
        <v>0</v>
      </c>
      <c r="CG268" s="29">
        <f t="shared" si="707"/>
        <v>0</v>
      </c>
      <c r="CH268" s="29">
        <f t="shared" si="707"/>
        <v>0</v>
      </c>
      <c r="CI268" s="29">
        <f t="shared" si="707"/>
        <v>0</v>
      </c>
      <c r="CJ268" s="29">
        <f t="shared" si="707"/>
        <v>0</v>
      </c>
      <c r="CK268" s="29">
        <f t="shared" si="707"/>
        <v>0</v>
      </c>
      <c r="CL268" s="29">
        <f t="shared" si="707"/>
        <v>0</v>
      </c>
      <c r="CM268" s="29">
        <f t="shared" si="707"/>
        <v>0</v>
      </c>
      <c r="CN268" s="29">
        <f t="shared" si="707"/>
        <v>0</v>
      </c>
      <c r="CO268" s="29">
        <f t="shared" si="707"/>
        <v>0</v>
      </c>
      <c r="CP268" s="29">
        <f t="shared" si="707"/>
        <v>0</v>
      </c>
      <c r="CQ268" s="29">
        <f t="shared" si="707"/>
        <v>0</v>
      </c>
      <c r="CR268" s="29">
        <f t="shared" si="707"/>
        <v>0</v>
      </c>
      <c r="CS268" s="29">
        <f t="shared" si="707"/>
        <v>0</v>
      </c>
      <c r="CT268" s="29">
        <f t="shared" si="707"/>
        <v>0</v>
      </c>
      <c r="CU268" s="29">
        <f t="shared" si="707"/>
        <v>0</v>
      </c>
      <c r="CV268" s="29">
        <f t="shared" si="707"/>
        <v>0</v>
      </c>
      <c r="CW268" s="29">
        <f t="shared" si="707"/>
        <v>0</v>
      </c>
      <c r="CX268" s="29">
        <f t="shared" si="707"/>
        <v>0</v>
      </c>
      <c r="CY268" s="29">
        <f t="shared" si="707"/>
        <v>0</v>
      </c>
      <c r="CZ268" s="29">
        <f t="shared" si="707"/>
        <v>0</v>
      </c>
      <c r="DA268" s="29">
        <f t="shared" si="707"/>
        <v>0</v>
      </c>
      <c r="DB268" s="29">
        <f t="shared" si="707"/>
        <v>0</v>
      </c>
      <c r="DC268" s="29">
        <f t="shared" si="707"/>
        <v>0</v>
      </c>
      <c r="DD268" s="29">
        <f t="shared" si="707"/>
        <v>0</v>
      </c>
      <c r="DE268" s="29">
        <f t="shared" si="707"/>
        <v>0</v>
      </c>
    </row>
    <row r="269" spans="8:109">
      <c r="H269" s="75">
        <f>Registration!B46</f>
        <v>36</v>
      </c>
      <c r="I269" s="1" t="str">
        <f>Registration!C46</f>
        <v>Ken Boucher</v>
      </c>
      <c r="J269" s="29">
        <f t="shared" ref="J269:AO269" si="708">IF(ROW()=(COLUMN()+224),"-",+ (COUNTIF(G5_1,$H45)*COUNTIF(G5_1,J$7))+(COUNTIF(G5_2,$H45)*COUNTIF(G5_2,J$7))+(COUNTIF(G5_3,$H45)*COUNTIF(G5_3,J$7))+(COUNTIF(G5_4,$H45)*COUNTIF(G5_4,J$7))+(COUNTIF(G5_5,$H45)*COUNTIF(G5_5,J$7))+(COUNTIF(G5_6,$H45)*COUNTIF(G5_6,J$7))+(COUNTIF(G5_7,$H45)*COUNTIF(G5_7,J$7))+(COUNTIF(G5_8,$H45)*COUNTIF(G5_8,J$7))+(COUNTIF(G5_9,$H45)*COUNTIF(G5_9,J$7))+(COUNTIF(G5_10,$H45)*COUNTIF(G5_10,$H45))+(COUNTIF(G6_1,$H45)*COUNTIF(G6_1,J$7))+(COUNTIF(G6_2,$H45)*COUNTIF(G6_2,J$7))+(COUNTIF(G6_3,$H45)*COUNTIF(G6_3,J$7))+(COUNTIF(G6_4,$H45)*COUNTIF(G6_4,J$7))+(COUNTIF(G6_5,$H45)*COUNTIF(G6_5,J$7))+(COUNTIF(G6_6,$H45)*COUNTIF(G6_6,J$7))+(COUNTIF(G6_7,$H45)*COUNTIF(G6_7,J$7))+(COUNTIF(G6_8,$H45)*COUNTIF(G6_8,J$7))+(COUNTIF(G6_9,$H45)*COUNTIF(G6_9,J$7))+(COUNTIF(G6_10,$H45)*COUNTIF(G6_10,J$7))+J385)</f>
        <v>0</v>
      </c>
      <c r="K269" s="29">
        <f t="shared" si="708"/>
        <v>0</v>
      </c>
      <c r="L269" s="29">
        <f t="shared" si="708"/>
        <v>1</v>
      </c>
      <c r="M269" s="29">
        <f t="shared" si="708"/>
        <v>0</v>
      </c>
      <c r="N269" s="29">
        <f t="shared" si="708"/>
        <v>1</v>
      </c>
      <c r="O269" s="29">
        <f t="shared" si="708"/>
        <v>0</v>
      </c>
      <c r="P269" s="29">
        <f t="shared" si="708"/>
        <v>0</v>
      </c>
      <c r="Q269" s="29">
        <f t="shared" si="708"/>
        <v>0</v>
      </c>
      <c r="R269" s="29">
        <f t="shared" si="708"/>
        <v>0</v>
      </c>
      <c r="S269" s="29">
        <f t="shared" si="708"/>
        <v>0</v>
      </c>
      <c r="T269" s="29">
        <f t="shared" si="708"/>
        <v>0</v>
      </c>
      <c r="U269" s="29">
        <f t="shared" si="708"/>
        <v>0</v>
      </c>
      <c r="V269" s="29">
        <f t="shared" si="708"/>
        <v>0</v>
      </c>
      <c r="W269" s="29">
        <f t="shared" si="708"/>
        <v>0</v>
      </c>
      <c r="X269" s="29">
        <f t="shared" si="708"/>
        <v>0</v>
      </c>
      <c r="Y269" s="29">
        <f t="shared" si="708"/>
        <v>0</v>
      </c>
      <c r="Z269" s="29">
        <f t="shared" si="708"/>
        <v>1</v>
      </c>
      <c r="AA269" s="29">
        <f t="shared" si="708"/>
        <v>1</v>
      </c>
      <c r="AB269" s="29">
        <f t="shared" si="708"/>
        <v>0</v>
      </c>
      <c r="AC269" s="29">
        <f t="shared" si="708"/>
        <v>0</v>
      </c>
      <c r="AD269" s="29">
        <f t="shared" si="708"/>
        <v>0</v>
      </c>
      <c r="AE269" s="29">
        <f t="shared" si="708"/>
        <v>0</v>
      </c>
      <c r="AF269" s="29">
        <f t="shared" si="708"/>
        <v>0</v>
      </c>
      <c r="AG269" s="29">
        <f t="shared" si="708"/>
        <v>1</v>
      </c>
      <c r="AH269" s="29">
        <f t="shared" si="708"/>
        <v>0</v>
      </c>
      <c r="AI269" s="29">
        <f t="shared" si="708"/>
        <v>0</v>
      </c>
      <c r="AJ269" s="29">
        <f t="shared" si="708"/>
        <v>1</v>
      </c>
      <c r="AK269" s="29">
        <f t="shared" si="708"/>
        <v>1</v>
      </c>
      <c r="AL269" s="29">
        <f t="shared" si="708"/>
        <v>0</v>
      </c>
      <c r="AM269" s="29">
        <f t="shared" si="708"/>
        <v>0</v>
      </c>
      <c r="AN269" s="29">
        <f t="shared" si="708"/>
        <v>0</v>
      </c>
      <c r="AO269" s="29">
        <f t="shared" si="708"/>
        <v>0</v>
      </c>
      <c r="AP269" s="29">
        <f t="shared" ref="AP269:BU269" si="709">IF(ROW()=(COLUMN()+224),"-",+ (COUNTIF(G5_1,$H45)*COUNTIF(G5_1,AP$7))+(COUNTIF(G5_2,$H45)*COUNTIF(G5_2,AP$7))+(COUNTIF(G5_3,$H45)*COUNTIF(G5_3,AP$7))+(COUNTIF(G5_4,$H45)*COUNTIF(G5_4,AP$7))+(COUNTIF(G5_5,$H45)*COUNTIF(G5_5,AP$7))+(COUNTIF(G5_6,$H45)*COUNTIF(G5_6,AP$7))+(COUNTIF(G5_7,$H45)*COUNTIF(G5_7,AP$7))+(COUNTIF(G5_8,$H45)*COUNTIF(G5_8,AP$7))+(COUNTIF(G5_9,$H45)*COUNTIF(G5_9,AP$7))+(COUNTIF(G5_10,$H45)*COUNTIF(G5_10,$H45))+(COUNTIF(G6_1,$H45)*COUNTIF(G6_1,AP$7))+(COUNTIF(G6_2,$H45)*COUNTIF(G6_2,AP$7))+(COUNTIF(G6_3,$H45)*COUNTIF(G6_3,AP$7))+(COUNTIF(G6_4,$H45)*COUNTIF(G6_4,AP$7))+(COUNTIF(G6_5,$H45)*COUNTIF(G6_5,AP$7))+(COUNTIF(G6_6,$H45)*COUNTIF(G6_6,AP$7))+(COUNTIF(G6_7,$H45)*COUNTIF(G6_7,AP$7))+(COUNTIF(G6_8,$H45)*COUNTIF(G6_8,AP$7))+(COUNTIF(G6_9,$H45)*COUNTIF(G6_9,AP$7))+(COUNTIF(G6_10,$H45)*COUNTIF(G6_10,AP$7))+AP385)</f>
        <v>0</v>
      </c>
      <c r="AQ269" s="29">
        <f t="shared" si="709"/>
        <v>0</v>
      </c>
      <c r="AR269" s="29">
        <f t="shared" si="709"/>
        <v>0</v>
      </c>
      <c r="AS269" s="29" t="str">
        <f t="shared" si="709"/>
        <v>-</v>
      </c>
      <c r="AT269" s="29">
        <f t="shared" si="709"/>
        <v>0</v>
      </c>
      <c r="AU269" s="29">
        <f t="shared" si="709"/>
        <v>0</v>
      </c>
      <c r="AV269" s="29">
        <f t="shared" si="709"/>
        <v>0</v>
      </c>
      <c r="AW269" s="29">
        <f t="shared" si="709"/>
        <v>0</v>
      </c>
      <c r="AX269" s="29">
        <f t="shared" si="709"/>
        <v>0</v>
      </c>
      <c r="AY269" s="29">
        <f t="shared" si="709"/>
        <v>0</v>
      </c>
      <c r="AZ269" s="29">
        <f t="shared" si="709"/>
        <v>0</v>
      </c>
      <c r="BA269" s="29">
        <f t="shared" si="709"/>
        <v>0</v>
      </c>
      <c r="BB269" s="29">
        <f t="shared" si="709"/>
        <v>0</v>
      </c>
      <c r="BC269" s="29">
        <f t="shared" si="709"/>
        <v>0</v>
      </c>
      <c r="BD269" s="29">
        <f t="shared" si="709"/>
        <v>0</v>
      </c>
      <c r="BE269" s="29">
        <f t="shared" si="709"/>
        <v>0</v>
      </c>
      <c r="BF269" s="29">
        <f t="shared" si="709"/>
        <v>0</v>
      </c>
      <c r="BG269" s="29">
        <f t="shared" si="709"/>
        <v>0</v>
      </c>
      <c r="BH269" s="29">
        <f t="shared" si="709"/>
        <v>1</v>
      </c>
      <c r="BI269" s="29">
        <f t="shared" si="709"/>
        <v>0</v>
      </c>
      <c r="BJ269" s="29">
        <f t="shared" si="709"/>
        <v>0</v>
      </c>
      <c r="BK269" s="29">
        <f t="shared" si="709"/>
        <v>0</v>
      </c>
      <c r="BL269" s="29">
        <f t="shared" si="709"/>
        <v>0</v>
      </c>
      <c r="BM269" s="29">
        <f t="shared" si="709"/>
        <v>0</v>
      </c>
      <c r="BN269" s="29">
        <f t="shared" si="709"/>
        <v>0</v>
      </c>
      <c r="BO269" s="29">
        <f t="shared" si="709"/>
        <v>0</v>
      </c>
      <c r="BP269" s="29">
        <f t="shared" si="709"/>
        <v>0</v>
      </c>
      <c r="BQ269" s="29">
        <f t="shared" si="709"/>
        <v>0</v>
      </c>
      <c r="BR269" s="29">
        <f t="shared" si="709"/>
        <v>0</v>
      </c>
      <c r="BS269" s="29">
        <f t="shared" si="709"/>
        <v>0</v>
      </c>
      <c r="BT269" s="29">
        <f t="shared" si="709"/>
        <v>0</v>
      </c>
      <c r="BU269" s="29">
        <f t="shared" si="709"/>
        <v>0</v>
      </c>
      <c r="BV269" s="29">
        <f t="shared" ref="BV269:DE269" si="710">IF(ROW()=(COLUMN()+224),"-",+ (COUNTIF(G5_1,$H45)*COUNTIF(G5_1,BV$7))+(COUNTIF(G5_2,$H45)*COUNTIF(G5_2,BV$7))+(COUNTIF(G5_3,$H45)*COUNTIF(G5_3,BV$7))+(COUNTIF(G5_4,$H45)*COUNTIF(G5_4,BV$7))+(COUNTIF(G5_5,$H45)*COUNTIF(G5_5,BV$7))+(COUNTIF(G5_6,$H45)*COUNTIF(G5_6,BV$7))+(COUNTIF(G5_7,$H45)*COUNTIF(G5_7,BV$7))+(COUNTIF(G5_8,$H45)*COUNTIF(G5_8,BV$7))+(COUNTIF(G5_9,$H45)*COUNTIF(G5_9,BV$7))+(COUNTIF(G5_10,$H45)*COUNTIF(G5_10,$H45))+(COUNTIF(G6_1,$H45)*COUNTIF(G6_1,BV$7))+(COUNTIF(G6_2,$H45)*COUNTIF(G6_2,BV$7))+(COUNTIF(G6_3,$H45)*COUNTIF(G6_3,BV$7))+(COUNTIF(G6_4,$H45)*COUNTIF(G6_4,BV$7))+(COUNTIF(G6_5,$H45)*COUNTIF(G6_5,BV$7))+(COUNTIF(G6_6,$H45)*COUNTIF(G6_6,BV$7))+(COUNTIF(G6_7,$H45)*COUNTIF(G6_7,BV$7))+(COUNTIF(G6_8,$H45)*COUNTIF(G6_8,BV$7))+(COUNTIF(G6_9,$H45)*COUNTIF(G6_9,BV$7))+(COUNTIF(G6_10,$H45)*COUNTIF(G6_10,BV$7))+BV385)</f>
        <v>0</v>
      </c>
      <c r="BW269" s="29">
        <f t="shared" si="710"/>
        <v>0</v>
      </c>
      <c r="BX269" s="29">
        <f t="shared" si="710"/>
        <v>0</v>
      </c>
      <c r="BY269" s="29">
        <f t="shared" si="710"/>
        <v>0</v>
      </c>
      <c r="BZ269" s="29">
        <f t="shared" si="710"/>
        <v>0</v>
      </c>
      <c r="CA269" s="29">
        <f t="shared" si="710"/>
        <v>0</v>
      </c>
      <c r="CB269" s="29">
        <f t="shared" si="710"/>
        <v>0</v>
      </c>
      <c r="CC269" s="29">
        <f t="shared" si="710"/>
        <v>0</v>
      </c>
      <c r="CD269" s="29">
        <f t="shared" si="710"/>
        <v>0</v>
      </c>
      <c r="CE269" s="29">
        <f t="shared" si="710"/>
        <v>0</v>
      </c>
      <c r="CF269" s="29">
        <f t="shared" si="710"/>
        <v>0</v>
      </c>
      <c r="CG269" s="29">
        <f t="shared" si="710"/>
        <v>0</v>
      </c>
      <c r="CH269" s="29">
        <f t="shared" si="710"/>
        <v>0</v>
      </c>
      <c r="CI269" s="29">
        <f t="shared" si="710"/>
        <v>0</v>
      </c>
      <c r="CJ269" s="29">
        <f t="shared" si="710"/>
        <v>0</v>
      </c>
      <c r="CK269" s="29">
        <f t="shared" si="710"/>
        <v>0</v>
      </c>
      <c r="CL269" s="29">
        <f t="shared" si="710"/>
        <v>0</v>
      </c>
      <c r="CM269" s="29">
        <f t="shared" si="710"/>
        <v>0</v>
      </c>
      <c r="CN269" s="29">
        <f t="shared" si="710"/>
        <v>0</v>
      </c>
      <c r="CO269" s="29">
        <f t="shared" si="710"/>
        <v>0</v>
      </c>
      <c r="CP269" s="29">
        <f t="shared" si="710"/>
        <v>0</v>
      </c>
      <c r="CQ269" s="29">
        <f t="shared" si="710"/>
        <v>0</v>
      </c>
      <c r="CR269" s="29">
        <f t="shared" si="710"/>
        <v>0</v>
      </c>
      <c r="CS269" s="29">
        <f t="shared" si="710"/>
        <v>0</v>
      </c>
      <c r="CT269" s="29">
        <f t="shared" si="710"/>
        <v>0</v>
      </c>
      <c r="CU269" s="29">
        <f t="shared" si="710"/>
        <v>0</v>
      </c>
      <c r="CV269" s="29">
        <f t="shared" si="710"/>
        <v>0</v>
      </c>
      <c r="CW269" s="29">
        <f t="shared" si="710"/>
        <v>0</v>
      </c>
      <c r="CX269" s="29">
        <f t="shared" si="710"/>
        <v>0</v>
      </c>
      <c r="CY269" s="29">
        <f t="shared" si="710"/>
        <v>0</v>
      </c>
      <c r="CZ269" s="29">
        <f t="shared" si="710"/>
        <v>0</v>
      </c>
      <c r="DA269" s="29">
        <f t="shared" si="710"/>
        <v>0</v>
      </c>
      <c r="DB269" s="29">
        <f t="shared" si="710"/>
        <v>0</v>
      </c>
      <c r="DC269" s="29">
        <f t="shared" si="710"/>
        <v>0</v>
      </c>
      <c r="DD269" s="29">
        <f t="shared" si="710"/>
        <v>0</v>
      </c>
      <c r="DE269" s="29">
        <f t="shared" si="710"/>
        <v>0</v>
      </c>
    </row>
    <row r="270" spans="8:109">
      <c r="H270" s="75">
        <f>Registration!B47</f>
        <v>37</v>
      </c>
      <c r="I270" s="1" t="str">
        <f>Registration!C47</f>
        <v>Joe Gundersen</v>
      </c>
      <c r="J270" s="29">
        <f t="shared" ref="J270:AO270" si="711">IF(ROW()=(COLUMN()+224),"-",+ (COUNTIF(G5_1,$H46)*COUNTIF(G5_1,J$7))+(COUNTIF(G5_2,$H46)*COUNTIF(G5_2,J$7))+(COUNTIF(G5_3,$H46)*COUNTIF(G5_3,J$7))+(COUNTIF(G5_4,$H46)*COUNTIF(G5_4,J$7))+(COUNTIF(G5_5,$H46)*COUNTIF(G5_5,J$7))+(COUNTIF(G5_6,$H46)*COUNTIF(G5_6,J$7))+(COUNTIF(G5_7,$H46)*COUNTIF(G5_7,J$7))+(COUNTIF(G5_8,$H46)*COUNTIF(G5_8,J$7))+(COUNTIF(G5_9,$H46)*COUNTIF(G5_9,J$7))+(COUNTIF(G5_10,$H46)*COUNTIF(G5_10,$H46))+(COUNTIF(G6_1,$H46)*COUNTIF(G6_1,J$7))+(COUNTIF(G6_2,$H46)*COUNTIF(G6_2,J$7))+(COUNTIF(G6_3,$H46)*COUNTIF(G6_3,J$7))+(COUNTIF(G6_4,$H46)*COUNTIF(G6_4,J$7))+(COUNTIF(G6_5,$H46)*COUNTIF(G6_5,J$7))+(COUNTIF(G6_6,$H46)*COUNTIF(G6_6,J$7))+(COUNTIF(G6_7,$H46)*COUNTIF(G6_7,J$7))+(COUNTIF(G6_8,$H46)*COUNTIF(G6_8,J$7))+(COUNTIF(G6_9,$H46)*COUNTIF(G6_9,J$7))+(COUNTIF(G6_10,$H46)*COUNTIF(G6_10,J$7))+J386)</f>
        <v>0</v>
      </c>
      <c r="K270" s="29">
        <f t="shared" si="711"/>
        <v>0</v>
      </c>
      <c r="L270" s="29">
        <f t="shared" si="711"/>
        <v>0</v>
      </c>
      <c r="M270" s="29">
        <f t="shared" si="711"/>
        <v>0</v>
      </c>
      <c r="N270" s="29">
        <f t="shared" si="711"/>
        <v>0</v>
      </c>
      <c r="O270" s="29">
        <f t="shared" si="711"/>
        <v>0</v>
      </c>
      <c r="P270" s="29">
        <f t="shared" si="711"/>
        <v>0</v>
      </c>
      <c r="Q270" s="29">
        <f t="shared" si="711"/>
        <v>0</v>
      </c>
      <c r="R270" s="29">
        <f t="shared" si="711"/>
        <v>0</v>
      </c>
      <c r="S270" s="29">
        <f t="shared" si="711"/>
        <v>1</v>
      </c>
      <c r="T270" s="29">
        <f t="shared" si="711"/>
        <v>0</v>
      </c>
      <c r="U270" s="29">
        <f t="shared" si="711"/>
        <v>1</v>
      </c>
      <c r="V270" s="29">
        <f t="shared" si="711"/>
        <v>0</v>
      </c>
      <c r="W270" s="29">
        <f t="shared" si="711"/>
        <v>0</v>
      </c>
      <c r="X270" s="29">
        <f t="shared" si="711"/>
        <v>0</v>
      </c>
      <c r="Y270" s="29">
        <f t="shared" si="711"/>
        <v>0</v>
      </c>
      <c r="Z270" s="29">
        <f t="shared" si="711"/>
        <v>0</v>
      </c>
      <c r="AA270" s="29">
        <f t="shared" si="711"/>
        <v>0</v>
      </c>
      <c r="AB270" s="29">
        <f t="shared" si="711"/>
        <v>0</v>
      </c>
      <c r="AC270" s="29">
        <f t="shared" si="711"/>
        <v>0</v>
      </c>
      <c r="AD270" s="29">
        <f t="shared" si="711"/>
        <v>0</v>
      </c>
      <c r="AE270" s="29">
        <f t="shared" si="711"/>
        <v>0</v>
      </c>
      <c r="AF270" s="29">
        <f t="shared" si="711"/>
        <v>0</v>
      </c>
      <c r="AG270" s="29">
        <f t="shared" si="711"/>
        <v>0</v>
      </c>
      <c r="AH270" s="29">
        <f t="shared" si="711"/>
        <v>0</v>
      </c>
      <c r="AI270" s="29">
        <f t="shared" si="711"/>
        <v>0</v>
      </c>
      <c r="AJ270" s="29">
        <f t="shared" si="711"/>
        <v>0</v>
      </c>
      <c r="AK270" s="29">
        <f t="shared" si="711"/>
        <v>0</v>
      </c>
      <c r="AL270" s="29">
        <f t="shared" si="711"/>
        <v>0</v>
      </c>
      <c r="AM270" s="29">
        <f t="shared" si="711"/>
        <v>0</v>
      </c>
      <c r="AN270" s="29">
        <f t="shared" si="711"/>
        <v>0</v>
      </c>
      <c r="AO270" s="29">
        <f t="shared" si="711"/>
        <v>0</v>
      </c>
      <c r="AP270" s="29">
        <f t="shared" ref="AP270:BU270" si="712">IF(ROW()=(COLUMN()+224),"-",+ (COUNTIF(G5_1,$H46)*COUNTIF(G5_1,AP$7))+(COUNTIF(G5_2,$H46)*COUNTIF(G5_2,AP$7))+(COUNTIF(G5_3,$H46)*COUNTIF(G5_3,AP$7))+(COUNTIF(G5_4,$H46)*COUNTIF(G5_4,AP$7))+(COUNTIF(G5_5,$H46)*COUNTIF(G5_5,AP$7))+(COUNTIF(G5_6,$H46)*COUNTIF(G5_6,AP$7))+(COUNTIF(G5_7,$H46)*COUNTIF(G5_7,AP$7))+(COUNTIF(G5_8,$H46)*COUNTIF(G5_8,AP$7))+(COUNTIF(G5_9,$H46)*COUNTIF(G5_9,AP$7))+(COUNTIF(G5_10,$H46)*COUNTIF(G5_10,$H46))+(COUNTIF(G6_1,$H46)*COUNTIF(G6_1,AP$7))+(COUNTIF(G6_2,$H46)*COUNTIF(G6_2,AP$7))+(COUNTIF(G6_3,$H46)*COUNTIF(G6_3,AP$7))+(COUNTIF(G6_4,$H46)*COUNTIF(G6_4,AP$7))+(COUNTIF(G6_5,$H46)*COUNTIF(G6_5,AP$7))+(COUNTIF(G6_6,$H46)*COUNTIF(G6_6,AP$7))+(COUNTIF(G6_7,$H46)*COUNTIF(G6_7,AP$7))+(COUNTIF(G6_8,$H46)*COUNTIF(G6_8,AP$7))+(COUNTIF(G6_9,$H46)*COUNTIF(G6_9,AP$7))+(COUNTIF(G6_10,$H46)*COUNTIF(G6_10,AP$7))+AP386)</f>
        <v>0</v>
      </c>
      <c r="AQ270" s="29">
        <f t="shared" si="712"/>
        <v>0</v>
      </c>
      <c r="AR270" s="29">
        <f t="shared" si="712"/>
        <v>0</v>
      </c>
      <c r="AS270" s="29">
        <f t="shared" si="712"/>
        <v>0</v>
      </c>
      <c r="AT270" s="29" t="str">
        <f t="shared" si="712"/>
        <v>-</v>
      </c>
      <c r="AU270" s="29">
        <f t="shared" si="712"/>
        <v>0</v>
      </c>
      <c r="AV270" s="29">
        <f t="shared" si="712"/>
        <v>1</v>
      </c>
      <c r="AW270" s="29">
        <f t="shared" si="712"/>
        <v>0</v>
      </c>
      <c r="AX270" s="29">
        <f t="shared" si="712"/>
        <v>0</v>
      </c>
      <c r="AY270" s="29">
        <f t="shared" si="712"/>
        <v>0</v>
      </c>
      <c r="AZ270" s="29">
        <f t="shared" si="712"/>
        <v>0</v>
      </c>
      <c r="BA270" s="29">
        <f t="shared" si="712"/>
        <v>0</v>
      </c>
      <c r="BB270" s="29">
        <f t="shared" si="712"/>
        <v>0</v>
      </c>
      <c r="BC270" s="29">
        <f t="shared" si="712"/>
        <v>0</v>
      </c>
      <c r="BD270" s="29">
        <f t="shared" si="712"/>
        <v>0</v>
      </c>
      <c r="BE270" s="29">
        <f t="shared" si="712"/>
        <v>0</v>
      </c>
      <c r="BF270" s="29">
        <f t="shared" si="712"/>
        <v>1</v>
      </c>
      <c r="BG270" s="29">
        <f t="shared" si="712"/>
        <v>0</v>
      </c>
      <c r="BH270" s="29">
        <f t="shared" si="712"/>
        <v>0</v>
      </c>
      <c r="BI270" s="29">
        <f t="shared" si="712"/>
        <v>0</v>
      </c>
      <c r="BJ270" s="29">
        <f t="shared" si="712"/>
        <v>0</v>
      </c>
      <c r="BK270" s="29">
        <f t="shared" si="712"/>
        <v>0</v>
      </c>
      <c r="BL270" s="29">
        <f t="shared" si="712"/>
        <v>0</v>
      </c>
      <c r="BM270" s="29">
        <f t="shared" si="712"/>
        <v>0</v>
      </c>
      <c r="BN270" s="29">
        <f t="shared" si="712"/>
        <v>0</v>
      </c>
      <c r="BO270" s="29">
        <f t="shared" si="712"/>
        <v>0</v>
      </c>
      <c r="BP270" s="29">
        <f t="shared" si="712"/>
        <v>0</v>
      </c>
      <c r="BQ270" s="29">
        <f t="shared" si="712"/>
        <v>0</v>
      </c>
      <c r="BR270" s="29">
        <f t="shared" si="712"/>
        <v>0</v>
      </c>
      <c r="BS270" s="29">
        <f t="shared" si="712"/>
        <v>0</v>
      </c>
      <c r="BT270" s="29">
        <f t="shared" si="712"/>
        <v>0</v>
      </c>
      <c r="BU270" s="29">
        <f t="shared" si="712"/>
        <v>0</v>
      </c>
      <c r="BV270" s="29">
        <f t="shared" ref="BV270:DE270" si="713">IF(ROW()=(COLUMN()+224),"-",+ (COUNTIF(G5_1,$H46)*COUNTIF(G5_1,BV$7))+(COUNTIF(G5_2,$H46)*COUNTIF(G5_2,BV$7))+(COUNTIF(G5_3,$H46)*COUNTIF(G5_3,BV$7))+(COUNTIF(G5_4,$H46)*COUNTIF(G5_4,BV$7))+(COUNTIF(G5_5,$H46)*COUNTIF(G5_5,BV$7))+(COUNTIF(G5_6,$H46)*COUNTIF(G5_6,BV$7))+(COUNTIF(G5_7,$H46)*COUNTIF(G5_7,BV$7))+(COUNTIF(G5_8,$H46)*COUNTIF(G5_8,BV$7))+(COUNTIF(G5_9,$H46)*COUNTIF(G5_9,BV$7))+(COUNTIF(G5_10,$H46)*COUNTIF(G5_10,$H46))+(COUNTIF(G6_1,$H46)*COUNTIF(G6_1,BV$7))+(COUNTIF(G6_2,$H46)*COUNTIF(G6_2,BV$7))+(COUNTIF(G6_3,$H46)*COUNTIF(G6_3,BV$7))+(COUNTIF(G6_4,$H46)*COUNTIF(G6_4,BV$7))+(COUNTIF(G6_5,$H46)*COUNTIF(G6_5,BV$7))+(COUNTIF(G6_6,$H46)*COUNTIF(G6_6,BV$7))+(COUNTIF(G6_7,$H46)*COUNTIF(G6_7,BV$7))+(COUNTIF(G6_8,$H46)*COUNTIF(G6_8,BV$7))+(COUNTIF(G6_9,$H46)*COUNTIF(G6_9,BV$7))+(COUNTIF(G6_10,$H46)*COUNTIF(G6_10,BV$7))+BV386)</f>
        <v>0</v>
      </c>
      <c r="BW270" s="29">
        <f t="shared" si="713"/>
        <v>0</v>
      </c>
      <c r="BX270" s="29">
        <f t="shared" si="713"/>
        <v>0</v>
      </c>
      <c r="BY270" s="29">
        <f t="shared" si="713"/>
        <v>0</v>
      </c>
      <c r="BZ270" s="29">
        <f t="shared" si="713"/>
        <v>0</v>
      </c>
      <c r="CA270" s="29">
        <f t="shared" si="713"/>
        <v>0</v>
      </c>
      <c r="CB270" s="29">
        <f t="shared" si="713"/>
        <v>0</v>
      </c>
      <c r="CC270" s="29">
        <f t="shared" si="713"/>
        <v>0</v>
      </c>
      <c r="CD270" s="29">
        <f t="shared" si="713"/>
        <v>0</v>
      </c>
      <c r="CE270" s="29">
        <f t="shared" si="713"/>
        <v>0</v>
      </c>
      <c r="CF270" s="29">
        <f t="shared" si="713"/>
        <v>0</v>
      </c>
      <c r="CG270" s="29">
        <f t="shared" si="713"/>
        <v>0</v>
      </c>
      <c r="CH270" s="29">
        <f t="shared" si="713"/>
        <v>0</v>
      </c>
      <c r="CI270" s="29">
        <f t="shared" si="713"/>
        <v>0</v>
      </c>
      <c r="CJ270" s="29">
        <f t="shared" si="713"/>
        <v>0</v>
      </c>
      <c r="CK270" s="29">
        <f t="shared" si="713"/>
        <v>0</v>
      </c>
      <c r="CL270" s="29">
        <f t="shared" si="713"/>
        <v>0</v>
      </c>
      <c r="CM270" s="29">
        <f t="shared" si="713"/>
        <v>0</v>
      </c>
      <c r="CN270" s="29">
        <f t="shared" si="713"/>
        <v>0</v>
      </c>
      <c r="CO270" s="29">
        <f t="shared" si="713"/>
        <v>0</v>
      </c>
      <c r="CP270" s="29">
        <f t="shared" si="713"/>
        <v>0</v>
      </c>
      <c r="CQ270" s="29">
        <f t="shared" si="713"/>
        <v>0</v>
      </c>
      <c r="CR270" s="29">
        <f t="shared" si="713"/>
        <v>0</v>
      </c>
      <c r="CS270" s="29">
        <f t="shared" si="713"/>
        <v>0</v>
      </c>
      <c r="CT270" s="29">
        <f t="shared" si="713"/>
        <v>0</v>
      </c>
      <c r="CU270" s="29">
        <f t="shared" si="713"/>
        <v>0</v>
      </c>
      <c r="CV270" s="29">
        <f t="shared" si="713"/>
        <v>0</v>
      </c>
      <c r="CW270" s="29">
        <f t="shared" si="713"/>
        <v>0</v>
      </c>
      <c r="CX270" s="29">
        <f t="shared" si="713"/>
        <v>0</v>
      </c>
      <c r="CY270" s="29">
        <f t="shared" si="713"/>
        <v>0</v>
      </c>
      <c r="CZ270" s="29">
        <f t="shared" si="713"/>
        <v>0</v>
      </c>
      <c r="DA270" s="29">
        <f t="shared" si="713"/>
        <v>0</v>
      </c>
      <c r="DB270" s="29">
        <f t="shared" si="713"/>
        <v>0</v>
      </c>
      <c r="DC270" s="29">
        <f t="shared" si="713"/>
        <v>0</v>
      </c>
      <c r="DD270" s="29">
        <f t="shared" si="713"/>
        <v>0</v>
      </c>
      <c r="DE270" s="29">
        <f t="shared" si="713"/>
        <v>0</v>
      </c>
    </row>
    <row r="271" spans="8:109">
      <c r="H271" s="75">
        <f>Registration!B48</f>
        <v>38</v>
      </c>
      <c r="I271" s="1" t="str">
        <f>Registration!C48</f>
        <v>Anthony Carver</v>
      </c>
      <c r="J271" s="29">
        <f t="shared" ref="J271:AO271" si="714">IF(ROW()=(COLUMN()+224),"-",+ (COUNTIF(G5_1,$H47)*COUNTIF(G5_1,J$7))+(COUNTIF(G5_2,$H47)*COUNTIF(G5_2,J$7))+(COUNTIF(G5_3,$H47)*COUNTIF(G5_3,J$7))+(COUNTIF(G5_4,$H47)*COUNTIF(G5_4,J$7))+(COUNTIF(G5_5,$H47)*COUNTIF(G5_5,J$7))+(COUNTIF(G5_6,$H47)*COUNTIF(G5_6,J$7))+(COUNTIF(G5_7,$H47)*COUNTIF(G5_7,J$7))+(COUNTIF(G5_8,$H47)*COUNTIF(G5_8,J$7))+(COUNTIF(G5_9,$H47)*COUNTIF(G5_9,J$7))+(COUNTIF(G5_10,$H47)*COUNTIF(G5_10,$H47))+(COUNTIF(G6_1,$H47)*COUNTIF(G6_1,J$7))+(COUNTIF(G6_2,$H47)*COUNTIF(G6_2,J$7))+(COUNTIF(G6_3,$H47)*COUNTIF(G6_3,J$7))+(COUNTIF(G6_4,$H47)*COUNTIF(G6_4,J$7))+(COUNTIF(G6_5,$H47)*COUNTIF(G6_5,J$7))+(COUNTIF(G6_6,$H47)*COUNTIF(G6_6,J$7))+(COUNTIF(G6_7,$H47)*COUNTIF(G6_7,J$7))+(COUNTIF(G6_8,$H47)*COUNTIF(G6_8,J$7))+(COUNTIF(G6_9,$H47)*COUNTIF(G6_9,J$7))+(COUNTIF(G6_10,$H47)*COUNTIF(G6_10,J$7))+J387)</f>
        <v>0</v>
      </c>
      <c r="K271" s="29">
        <f t="shared" si="714"/>
        <v>0</v>
      </c>
      <c r="L271" s="29">
        <f t="shared" si="714"/>
        <v>0</v>
      </c>
      <c r="M271" s="29">
        <f t="shared" si="714"/>
        <v>0</v>
      </c>
      <c r="N271" s="29">
        <f t="shared" si="714"/>
        <v>0</v>
      </c>
      <c r="O271" s="29">
        <f t="shared" si="714"/>
        <v>0</v>
      </c>
      <c r="P271" s="29">
        <f t="shared" si="714"/>
        <v>0</v>
      </c>
      <c r="Q271" s="29">
        <f t="shared" si="714"/>
        <v>0</v>
      </c>
      <c r="R271" s="29">
        <f t="shared" si="714"/>
        <v>0</v>
      </c>
      <c r="S271" s="29">
        <f t="shared" si="714"/>
        <v>0</v>
      </c>
      <c r="T271" s="29">
        <f t="shared" si="714"/>
        <v>0</v>
      </c>
      <c r="U271" s="29">
        <f t="shared" si="714"/>
        <v>0</v>
      </c>
      <c r="V271" s="29">
        <f t="shared" si="714"/>
        <v>0</v>
      </c>
      <c r="W271" s="29">
        <f t="shared" si="714"/>
        <v>0</v>
      </c>
      <c r="X271" s="29">
        <f t="shared" si="714"/>
        <v>0</v>
      </c>
      <c r="Y271" s="29">
        <f t="shared" si="714"/>
        <v>0</v>
      </c>
      <c r="Z271" s="29">
        <f t="shared" si="714"/>
        <v>0</v>
      </c>
      <c r="AA271" s="29">
        <f t="shared" si="714"/>
        <v>0</v>
      </c>
      <c r="AB271" s="29">
        <f t="shared" si="714"/>
        <v>0</v>
      </c>
      <c r="AC271" s="29">
        <f t="shared" si="714"/>
        <v>0</v>
      </c>
      <c r="AD271" s="29">
        <f t="shared" si="714"/>
        <v>0</v>
      </c>
      <c r="AE271" s="29">
        <f t="shared" si="714"/>
        <v>0</v>
      </c>
      <c r="AF271" s="29">
        <f t="shared" si="714"/>
        <v>0</v>
      </c>
      <c r="AG271" s="29">
        <f t="shared" si="714"/>
        <v>1</v>
      </c>
      <c r="AH271" s="29">
        <f t="shared" si="714"/>
        <v>0</v>
      </c>
      <c r="AI271" s="29">
        <f t="shared" si="714"/>
        <v>0</v>
      </c>
      <c r="AJ271" s="29">
        <f t="shared" si="714"/>
        <v>2</v>
      </c>
      <c r="AK271" s="29">
        <f t="shared" si="714"/>
        <v>0</v>
      </c>
      <c r="AL271" s="29">
        <f t="shared" si="714"/>
        <v>0</v>
      </c>
      <c r="AM271" s="29">
        <f t="shared" si="714"/>
        <v>3</v>
      </c>
      <c r="AN271" s="29">
        <f t="shared" si="714"/>
        <v>0</v>
      </c>
      <c r="AO271" s="29">
        <f t="shared" si="714"/>
        <v>0</v>
      </c>
      <c r="AP271" s="29">
        <f t="shared" ref="AP271:BU271" si="715">IF(ROW()=(COLUMN()+224),"-",+ (COUNTIF(G5_1,$H47)*COUNTIF(G5_1,AP$7))+(COUNTIF(G5_2,$H47)*COUNTIF(G5_2,AP$7))+(COUNTIF(G5_3,$H47)*COUNTIF(G5_3,AP$7))+(COUNTIF(G5_4,$H47)*COUNTIF(G5_4,AP$7))+(COUNTIF(G5_5,$H47)*COUNTIF(G5_5,AP$7))+(COUNTIF(G5_6,$H47)*COUNTIF(G5_6,AP$7))+(COUNTIF(G5_7,$H47)*COUNTIF(G5_7,AP$7))+(COUNTIF(G5_8,$H47)*COUNTIF(G5_8,AP$7))+(COUNTIF(G5_9,$H47)*COUNTIF(G5_9,AP$7))+(COUNTIF(G5_10,$H47)*COUNTIF(G5_10,$H47))+(COUNTIF(G6_1,$H47)*COUNTIF(G6_1,AP$7))+(COUNTIF(G6_2,$H47)*COUNTIF(G6_2,AP$7))+(COUNTIF(G6_3,$H47)*COUNTIF(G6_3,AP$7))+(COUNTIF(G6_4,$H47)*COUNTIF(G6_4,AP$7))+(COUNTIF(G6_5,$H47)*COUNTIF(G6_5,AP$7))+(COUNTIF(G6_6,$H47)*COUNTIF(G6_6,AP$7))+(COUNTIF(G6_7,$H47)*COUNTIF(G6_7,AP$7))+(COUNTIF(G6_8,$H47)*COUNTIF(G6_8,AP$7))+(COUNTIF(G6_9,$H47)*COUNTIF(G6_9,AP$7))+(COUNTIF(G6_10,$H47)*COUNTIF(G6_10,AP$7))+AP387)</f>
        <v>0</v>
      </c>
      <c r="AQ271" s="29">
        <f t="shared" si="715"/>
        <v>0</v>
      </c>
      <c r="AR271" s="29">
        <f t="shared" si="715"/>
        <v>0</v>
      </c>
      <c r="AS271" s="29">
        <f t="shared" si="715"/>
        <v>0</v>
      </c>
      <c r="AT271" s="29">
        <f t="shared" si="715"/>
        <v>0</v>
      </c>
      <c r="AU271" s="29" t="str">
        <f t="shared" si="715"/>
        <v>-</v>
      </c>
      <c r="AV271" s="29">
        <f t="shared" si="715"/>
        <v>0</v>
      </c>
      <c r="AW271" s="29">
        <f t="shared" si="715"/>
        <v>0</v>
      </c>
      <c r="AX271" s="29">
        <f t="shared" si="715"/>
        <v>0</v>
      </c>
      <c r="AY271" s="29">
        <f t="shared" si="715"/>
        <v>0</v>
      </c>
      <c r="AZ271" s="29">
        <f t="shared" si="715"/>
        <v>0</v>
      </c>
      <c r="BA271" s="29">
        <f t="shared" si="715"/>
        <v>0</v>
      </c>
      <c r="BB271" s="29">
        <f t="shared" si="715"/>
        <v>0</v>
      </c>
      <c r="BC271" s="29">
        <f t="shared" si="715"/>
        <v>0</v>
      </c>
      <c r="BD271" s="29">
        <f t="shared" si="715"/>
        <v>0</v>
      </c>
      <c r="BE271" s="29">
        <f t="shared" si="715"/>
        <v>0</v>
      </c>
      <c r="BF271" s="29">
        <f t="shared" si="715"/>
        <v>0</v>
      </c>
      <c r="BG271" s="29">
        <f t="shared" si="715"/>
        <v>1</v>
      </c>
      <c r="BH271" s="29">
        <f t="shared" si="715"/>
        <v>1</v>
      </c>
      <c r="BI271" s="29">
        <f t="shared" si="715"/>
        <v>1</v>
      </c>
      <c r="BJ271" s="29">
        <f t="shared" si="715"/>
        <v>0</v>
      </c>
      <c r="BK271" s="29">
        <f t="shared" si="715"/>
        <v>0</v>
      </c>
      <c r="BL271" s="29">
        <f t="shared" si="715"/>
        <v>0</v>
      </c>
      <c r="BM271" s="29">
        <f t="shared" si="715"/>
        <v>0</v>
      </c>
      <c r="BN271" s="29">
        <f t="shared" si="715"/>
        <v>0</v>
      </c>
      <c r="BO271" s="29">
        <f t="shared" si="715"/>
        <v>0</v>
      </c>
      <c r="BP271" s="29">
        <f t="shared" si="715"/>
        <v>0</v>
      </c>
      <c r="BQ271" s="29">
        <f t="shared" si="715"/>
        <v>0</v>
      </c>
      <c r="BR271" s="29">
        <f t="shared" si="715"/>
        <v>0</v>
      </c>
      <c r="BS271" s="29">
        <f t="shared" si="715"/>
        <v>0</v>
      </c>
      <c r="BT271" s="29">
        <f t="shared" si="715"/>
        <v>0</v>
      </c>
      <c r="BU271" s="29">
        <f t="shared" si="715"/>
        <v>0</v>
      </c>
      <c r="BV271" s="29">
        <f t="shared" ref="BV271:DE271" si="716">IF(ROW()=(COLUMN()+224),"-",+ (COUNTIF(G5_1,$H47)*COUNTIF(G5_1,BV$7))+(COUNTIF(G5_2,$H47)*COUNTIF(G5_2,BV$7))+(COUNTIF(G5_3,$H47)*COUNTIF(G5_3,BV$7))+(COUNTIF(G5_4,$H47)*COUNTIF(G5_4,BV$7))+(COUNTIF(G5_5,$H47)*COUNTIF(G5_5,BV$7))+(COUNTIF(G5_6,$H47)*COUNTIF(G5_6,BV$7))+(COUNTIF(G5_7,$H47)*COUNTIF(G5_7,BV$7))+(COUNTIF(G5_8,$H47)*COUNTIF(G5_8,BV$7))+(COUNTIF(G5_9,$H47)*COUNTIF(G5_9,BV$7))+(COUNTIF(G5_10,$H47)*COUNTIF(G5_10,$H47))+(COUNTIF(G6_1,$H47)*COUNTIF(G6_1,BV$7))+(COUNTIF(G6_2,$H47)*COUNTIF(G6_2,BV$7))+(COUNTIF(G6_3,$H47)*COUNTIF(G6_3,BV$7))+(COUNTIF(G6_4,$H47)*COUNTIF(G6_4,BV$7))+(COUNTIF(G6_5,$H47)*COUNTIF(G6_5,BV$7))+(COUNTIF(G6_6,$H47)*COUNTIF(G6_6,BV$7))+(COUNTIF(G6_7,$H47)*COUNTIF(G6_7,BV$7))+(COUNTIF(G6_8,$H47)*COUNTIF(G6_8,BV$7))+(COUNTIF(G6_9,$H47)*COUNTIF(G6_9,BV$7))+(COUNTIF(G6_10,$H47)*COUNTIF(G6_10,BV$7))+BV387)</f>
        <v>0</v>
      </c>
      <c r="BW271" s="29">
        <f t="shared" si="716"/>
        <v>0</v>
      </c>
      <c r="BX271" s="29">
        <f t="shared" si="716"/>
        <v>0</v>
      </c>
      <c r="BY271" s="29">
        <f t="shared" si="716"/>
        <v>0</v>
      </c>
      <c r="BZ271" s="29">
        <f t="shared" si="716"/>
        <v>0</v>
      </c>
      <c r="CA271" s="29">
        <f t="shared" si="716"/>
        <v>0</v>
      </c>
      <c r="CB271" s="29">
        <f t="shared" si="716"/>
        <v>0</v>
      </c>
      <c r="CC271" s="29">
        <f t="shared" si="716"/>
        <v>0</v>
      </c>
      <c r="CD271" s="29">
        <f t="shared" si="716"/>
        <v>0</v>
      </c>
      <c r="CE271" s="29">
        <f t="shared" si="716"/>
        <v>0</v>
      </c>
      <c r="CF271" s="29">
        <f t="shared" si="716"/>
        <v>0</v>
      </c>
      <c r="CG271" s="29">
        <f t="shared" si="716"/>
        <v>0</v>
      </c>
      <c r="CH271" s="29">
        <f t="shared" si="716"/>
        <v>0</v>
      </c>
      <c r="CI271" s="29">
        <f t="shared" si="716"/>
        <v>0</v>
      </c>
      <c r="CJ271" s="29">
        <f t="shared" si="716"/>
        <v>0</v>
      </c>
      <c r="CK271" s="29">
        <f t="shared" si="716"/>
        <v>0</v>
      </c>
      <c r="CL271" s="29">
        <f t="shared" si="716"/>
        <v>0</v>
      </c>
      <c r="CM271" s="29">
        <f t="shared" si="716"/>
        <v>0</v>
      </c>
      <c r="CN271" s="29">
        <f t="shared" si="716"/>
        <v>0</v>
      </c>
      <c r="CO271" s="29">
        <f t="shared" si="716"/>
        <v>0</v>
      </c>
      <c r="CP271" s="29">
        <f t="shared" si="716"/>
        <v>0</v>
      </c>
      <c r="CQ271" s="29">
        <f t="shared" si="716"/>
        <v>0</v>
      </c>
      <c r="CR271" s="29">
        <f t="shared" si="716"/>
        <v>0</v>
      </c>
      <c r="CS271" s="29">
        <f t="shared" si="716"/>
        <v>0</v>
      </c>
      <c r="CT271" s="29">
        <f t="shared" si="716"/>
        <v>0</v>
      </c>
      <c r="CU271" s="29">
        <f t="shared" si="716"/>
        <v>0</v>
      </c>
      <c r="CV271" s="29">
        <f t="shared" si="716"/>
        <v>0</v>
      </c>
      <c r="CW271" s="29">
        <f t="shared" si="716"/>
        <v>0</v>
      </c>
      <c r="CX271" s="29">
        <f t="shared" si="716"/>
        <v>0</v>
      </c>
      <c r="CY271" s="29">
        <f t="shared" si="716"/>
        <v>0</v>
      </c>
      <c r="CZ271" s="29">
        <f t="shared" si="716"/>
        <v>0</v>
      </c>
      <c r="DA271" s="29">
        <f t="shared" si="716"/>
        <v>0</v>
      </c>
      <c r="DB271" s="29">
        <f t="shared" si="716"/>
        <v>0</v>
      </c>
      <c r="DC271" s="29">
        <f t="shared" si="716"/>
        <v>0</v>
      </c>
      <c r="DD271" s="29">
        <f t="shared" si="716"/>
        <v>0</v>
      </c>
      <c r="DE271" s="29">
        <f t="shared" si="716"/>
        <v>0</v>
      </c>
    </row>
    <row r="272" spans="8:109">
      <c r="H272" s="75">
        <f>Registration!B49</f>
        <v>39</v>
      </c>
      <c r="I272" s="1" t="str">
        <f>Registration!C49</f>
        <v>Dave Lionett</v>
      </c>
      <c r="J272" s="29">
        <f t="shared" ref="J272:AO272" si="717">IF(ROW()=(COLUMN()+224),"-",+ (COUNTIF(G5_1,$H48)*COUNTIF(G5_1,J$7))+(COUNTIF(G5_2,$H48)*COUNTIF(G5_2,J$7))+(COUNTIF(G5_3,$H48)*COUNTIF(G5_3,J$7))+(COUNTIF(G5_4,$H48)*COUNTIF(G5_4,J$7))+(COUNTIF(G5_5,$H48)*COUNTIF(G5_5,J$7))+(COUNTIF(G5_6,$H48)*COUNTIF(G5_6,J$7))+(COUNTIF(G5_7,$H48)*COUNTIF(G5_7,J$7))+(COUNTIF(G5_8,$H48)*COUNTIF(G5_8,J$7))+(COUNTIF(G5_9,$H48)*COUNTIF(G5_9,J$7))+(COUNTIF(G5_10,$H48)*COUNTIF(G5_10,$H48))+(COUNTIF(G6_1,$H48)*COUNTIF(G6_1,J$7))+(COUNTIF(G6_2,$H48)*COUNTIF(G6_2,J$7))+(COUNTIF(G6_3,$H48)*COUNTIF(G6_3,J$7))+(COUNTIF(G6_4,$H48)*COUNTIF(G6_4,J$7))+(COUNTIF(G6_5,$H48)*COUNTIF(G6_5,J$7))+(COUNTIF(G6_6,$H48)*COUNTIF(G6_6,J$7))+(COUNTIF(G6_7,$H48)*COUNTIF(G6_7,J$7))+(COUNTIF(G6_8,$H48)*COUNTIF(G6_8,J$7))+(COUNTIF(G6_9,$H48)*COUNTIF(G6_9,J$7))+(COUNTIF(G6_10,$H48)*COUNTIF(G6_10,J$7))+J388)</f>
        <v>0</v>
      </c>
      <c r="K272" s="29">
        <f t="shared" si="717"/>
        <v>0</v>
      </c>
      <c r="L272" s="29">
        <f t="shared" si="717"/>
        <v>0</v>
      </c>
      <c r="M272" s="29">
        <f t="shared" si="717"/>
        <v>0</v>
      </c>
      <c r="N272" s="29">
        <f t="shared" si="717"/>
        <v>0</v>
      </c>
      <c r="O272" s="29">
        <f t="shared" si="717"/>
        <v>0</v>
      </c>
      <c r="P272" s="29">
        <f t="shared" si="717"/>
        <v>0</v>
      </c>
      <c r="Q272" s="29">
        <f t="shared" si="717"/>
        <v>1</v>
      </c>
      <c r="R272" s="29">
        <f t="shared" si="717"/>
        <v>0</v>
      </c>
      <c r="S272" s="29">
        <f t="shared" si="717"/>
        <v>1</v>
      </c>
      <c r="T272" s="29">
        <f t="shared" si="717"/>
        <v>1</v>
      </c>
      <c r="U272" s="29">
        <f t="shared" si="717"/>
        <v>1</v>
      </c>
      <c r="V272" s="29">
        <f t="shared" si="717"/>
        <v>0</v>
      </c>
      <c r="W272" s="29">
        <f t="shared" si="717"/>
        <v>0</v>
      </c>
      <c r="X272" s="29">
        <f t="shared" si="717"/>
        <v>0</v>
      </c>
      <c r="Y272" s="29">
        <f t="shared" si="717"/>
        <v>0</v>
      </c>
      <c r="Z272" s="29">
        <f t="shared" si="717"/>
        <v>0</v>
      </c>
      <c r="AA272" s="29">
        <f t="shared" si="717"/>
        <v>0</v>
      </c>
      <c r="AB272" s="29">
        <f t="shared" si="717"/>
        <v>0</v>
      </c>
      <c r="AC272" s="29">
        <f t="shared" si="717"/>
        <v>0</v>
      </c>
      <c r="AD272" s="29">
        <f t="shared" si="717"/>
        <v>0</v>
      </c>
      <c r="AE272" s="29">
        <f t="shared" si="717"/>
        <v>1</v>
      </c>
      <c r="AF272" s="29">
        <f t="shared" si="717"/>
        <v>0</v>
      </c>
      <c r="AG272" s="29">
        <f t="shared" si="717"/>
        <v>1</v>
      </c>
      <c r="AH272" s="29">
        <f t="shared" si="717"/>
        <v>0</v>
      </c>
      <c r="AI272" s="29">
        <f t="shared" si="717"/>
        <v>0</v>
      </c>
      <c r="AJ272" s="29">
        <f t="shared" si="717"/>
        <v>0</v>
      </c>
      <c r="AK272" s="29">
        <f t="shared" si="717"/>
        <v>0</v>
      </c>
      <c r="AL272" s="29">
        <f t="shared" si="717"/>
        <v>0</v>
      </c>
      <c r="AM272" s="29">
        <f t="shared" si="717"/>
        <v>0</v>
      </c>
      <c r="AN272" s="29">
        <f t="shared" si="717"/>
        <v>0</v>
      </c>
      <c r="AO272" s="29">
        <f t="shared" si="717"/>
        <v>0</v>
      </c>
      <c r="AP272" s="29">
        <f t="shared" ref="AP272:BU272" si="718">IF(ROW()=(COLUMN()+224),"-",+ (COUNTIF(G5_1,$H48)*COUNTIF(G5_1,AP$7))+(COUNTIF(G5_2,$H48)*COUNTIF(G5_2,AP$7))+(COUNTIF(G5_3,$H48)*COUNTIF(G5_3,AP$7))+(COUNTIF(G5_4,$H48)*COUNTIF(G5_4,AP$7))+(COUNTIF(G5_5,$H48)*COUNTIF(G5_5,AP$7))+(COUNTIF(G5_6,$H48)*COUNTIF(G5_6,AP$7))+(COUNTIF(G5_7,$H48)*COUNTIF(G5_7,AP$7))+(COUNTIF(G5_8,$H48)*COUNTIF(G5_8,AP$7))+(COUNTIF(G5_9,$H48)*COUNTIF(G5_9,AP$7))+(COUNTIF(G5_10,$H48)*COUNTIF(G5_10,$H48))+(COUNTIF(G6_1,$H48)*COUNTIF(G6_1,AP$7))+(COUNTIF(G6_2,$H48)*COUNTIF(G6_2,AP$7))+(COUNTIF(G6_3,$H48)*COUNTIF(G6_3,AP$7))+(COUNTIF(G6_4,$H48)*COUNTIF(G6_4,AP$7))+(COUNTIF(G6_5,$H48)*COUNTIF(G6_5,AP$7))+(COUNTIF(G6_6,$H48)*COUNTIF(G6_6,AP$7))+(COUNTIF(G6_7,$H48)*COUNTIF(G6_7,AP$7))+(COUNTIF(G6_8,$H48)*COUNTIF(G6_8,AP$7))+(COUNTIF(G6_9,$H48)*COUNTIF(G6_9,AP$7))+(COUNTIF(G6_10,$H48)*COUNTIF(G6_10,AP$7))+AP388)</f>
        <v>0</v>
      </c>
      <c r="AQ272" s="29">
        <f t="shared" si="718"/>
        <v>0</v>
      </c>
      <c r="AR272" s="29">
        <f t="shared" si="718"/>
        <v>0</v>
      </c>
      <c r="AS272" s="29">
        <f t="shared" si="718"/>
        <v>0</v>
      </c>
      <c r="AT272" s="29">
        <f t="shared" si="718"/>
        <v>1</v>
      </c>
      <c r="AU272" s="29">
        <f t="shared" si="718"/>
        <v>0</v>
      </c>
      <c r="AV272" s="29" t="str">
        <f t="shared" si="718"/>
        <v>-</v>
      </c>
      <c r="AW272" s="29">
        <f t="shared" si="718"/>
        <v>0</v>
      </c>
      <c r="AX272" s="29">
        <f t="shared" si="718"/>
        <v>0</v>
      </c>
      <c r="AY272" s="29">
        <f t="shared" si="718"/>
        <v>0</v>
      </c>
      <c r="AZ272" s="29">
        <f t="shared" si="718"/>
        <v>0</v>
      </c>
      <c r="BA272" s="29">
        <f t="shared" si="718"/>
        <v>0</v>
      </c>
      <c r="BB272" s="29">
        <f t="shared" si="718"/>
        <v>0</v>
      </c>
      <c r="BC272" s="29">
        <f t="shared" si="718"/>
        <v>0</v>
      </c>
      <c r="BD272" s="29">
        <f t="shared" si="718"/>
        <v>0</v>
      </c>
      <c r="BE272" s="29">
        <f t="shared" si="718"/>
        <v>0</v>
      </c>
      <c r="BF272" s="29">
        <f t="shared" si="718"/>
        <v>3</v>
      </c>
      <c r="BG272" s="29">
        <f t="shared" si="718"/>
        <v>1</v>
      </c>
      <c r="BH272" s="29">
        <f t="shared" si="718"/>
        <v>0</v>
      </c>
      <c r="BI272" s="29">
        <f t="shared" si="718"/>
        <v>1</v>
      </c>
      <c r="BJ272" s="29">
        <f t="shared" si="718"/>
        <v>1</v>
      </c>
      <c r="BK272" s="29">
        <f t="shared" si="718"/>
        <v>1</v>
      </c>
      <c r="BL272" s="29">
        <f t="shared" si="718"/>
        <v>0</v>
      </c>
      <c r="BM272" s="29">
        <f t="shared" si="718"/>
        <v>0</v>
      </c>
      <c r="BN272" s="29">
        <f t="shared" si="718"/>
        <v>0</v>
      </c>
      <c r="BO272" s="29">
        <f t="shared" si="718"/>
        <v>0</v>
      </c>
      <c r="BP272" s="29">
        <f t="shared" si="718"/>
        <v>0</v>
      </c>
      <c r="BQ272" s="29">
        <f t="shared" si="718"/>
        <v>0</v>
      </c>
      <c r="BR272" s="29">
        <f t="shared" si="718"/>
        <v>0</v>
      </c>
      <c r="BS272" s="29">
        <f t="shared" si="718"/>
        <v>0</v>
      </c>
      <c r="BT272" s="29">
        <f t="shared" si="718"/>
        <v>0</v>
      </c>
      <c r="BU272" s="29">
        <f t="shared" si="718"/>
        <v>0</v>
      </c>
      <c r="BV272" s="29">
        <f t="shared" ref="BV272:DE272" si="719">IF(ROW()=(COLUMN()+224),"-",+ (COUNTIF(G5_1,$H48)*COUNTIF(G5_1,BV$7))+(COUNTIF(G5_2,$H48)*COUNTIF(G5_2,BV$7))+(COUNTIF(G5_3,$H48)*COUNTIF(G5_3,BV$7))+(COUNTIF(G5_4,$H48)*COUNTIF(G5_4,BV$7))+(COUNTIF(G5_5,$H48)*COUNTIF(G5_5,BV$7))+(COUNTIF(G5_6,$H48)*COUNTIF(G5_6,BV$7))+(COUNTIF(G5_7,$H48)*COUNTIF(G5_7,BV$7))+(COUNTIF(G5_8,$H48)*COUNTIF(G5_8,BV$7))+(COUNTIF(G5_9,$H48)*COUNTIF(G5_9,BV$7))+(COUNTIF(G5_10,$H48)*COUNTIF(G5_10,$H48))+(COUNTIF(G6_1,$H48)*COUNTIF(G6_1,BV$7))+(COUNTIF(G6_2,$H48)*COUNTIF(G6_2,BV$7))+(COUNTIF(G6_3,$H48)*COUNTIF(G6_3,BV$7))+(COUNTIF(G6_4,$H48)*COUNTIF(G6_4,BV$7))+(COUNTIF(G6_5,$H48)*COUNTIF(G6_5,BV$7))+(COUNTIF(G6_6,$H48)*COUNTIF(G6_6,BV$7))+(COUNTIF(G6_7,$H48)*COUNTIF(G6_7,BV$7))+(COUNTIF(G6_8,$H48)*COUNTIF(G6_8,BV$7))+(COUNTIF(G6_9,$H48)*COUNTIF(G6_9,BV$7))+(COUNTIF(G6_10,$H48)*COUNTIF(G6_10,BV$7))+BV388)</f>
        <v>0</v>
      </c>
      <c r="BW272" s="29">
        <f t="shared" si="719"/>
        <v>0</v>
      </c>
      <c r="BX272" s="29">
        <f t="shared" si="719"/>
        <v>0</v>
      </c>
      <c r="BY272" s="29">
        <f t="shared" si="719"/>
        <v>0</v>
      </c>
      <c r="BZ272" s="29">
        <f t="shared" si="719"/>
        <v>0</v>
      </c>
      <c r="CA272" s="29">
        <f t="shared" si="719"/>
        <v>0</v>
      </c>
      <c r="CB272" s="29">
        <f t="shared" si="719"/>
        <v>0</v>
      </c>
      <c r="CC272" s="29">
        <f t="shared" si="719"/>
        <v>0</v>
      </c>
      <c r="CD272" s="29">
        <f t="shared" si="719"/>
        <v>0</v>
      </c>
      <c r="CE272" s="29">
        <f t="shared" si="719"/>
        <v>0</v>
      </c>
      <c r="CF272" s="29">
        <f t="shared" si="719"/>
        <v>0</v>
      </c>
      <c r="CG272" s="29">
        <f t="shared" si="719"/>
        <v>0</v>
      </c>
      <c r="CH272" s="29">
        <f t="shared" si="719"/>
        <v>0</v>
      </c>
      <c r="CI272" s="29">
        <f t="shared" si="719"/>
        <v>0</v>
      </c>
      <c r="CJ272" s="29">
        <f t="shared" si="719"/>
        <v>0</v>
      </c>
      <c r="CK272" s="29">
        <f t="shared" si="719"/>
        <v>0</v>
      </c>
      <c r="CL272" s="29">
        <f t="shared" si="719"/>
        <v>0</v>
      </c>
      <c r="CM272" s="29">
        <f t="shared" si="719"/>
        <v>0</v>
      </c>
      <c r="CN272" s="29">
        <f t="shared" si="719"/>
        <v>0</v>
      </c>
      <c r="CO272" s="29">
        <f t="shared" si="719"/>
        <v>0</v>
      </c>
      <c r="CP272" s="29">
        <f t="shared" si="719"/>
        <v>0</v>
      </c>
      <c r="CQ272" s="29">
        <f t="shared" si="719"/>
        <v>0</v>
      </c>
      <c r="CR272" s="29">
        <f t="shared" si="719"/>
        <v>0</v>
      </c>
      <c r="CS272" s="29">
        <f t="shared" si="719"/>
        <v>0</v>
      </c>
      <c r="CT272" s="29">
        <f t="shared" si="719"/>
        <v>0</v>
      </c>
      <c r="CU272" s="29">
        <f t="shared" si="719"/>
        <v>0</v>
      </c>
      <c r="CV272" s="29">
        <f t="shared" si="719"/>
        <v>0</v>
      </c>
      <c r="CW272" s="29">
        <f t="shared" si="719"/>
        <v>0</v>
      </c>
      <c r="CX272" s="29">
        <f t="shared" si="719"/>
        <v>0</v>
      </c>
      <c r="CY272" s="29">
        <f t="shared" si="719"/>
        <v>0</v>
      </c>
      <c r="CZ272" s="29">
        <f t="shared" si="719"/>
        <v>0</v>
      </c>
      <c r="DA272" s="29">
        <f t="shared" si="719"/>
        <v>0</v>
      </c>
      <c r="DB272" s="29">
        <f t="shared" si="719"/>
        <v>0</v>
      </c>
      <c r="DC272" s="29">
        <f t="shared" si="719"/>
        <v>0</v>
      </c>
      <c r="DD272" s="29">
        <f t="shared" si="719"/>
        <v>0</v>
      </c>
      <c r="DE272" s="29">
        <f t="shared" si="719"/>
        <v>0</v>
      </c>
    </row>
    <row r="273" spans="8:109">
      <c r="H273" s="75">
        <f>Registration!B50</f>
        <v>40</v>
      </c>
      <c r="I273" s="1" t="str">
        <f>Registration!C50</f>
        <v>Paul Bolduc</v>
      </c>
      <c r="J273" s="29">
        <f t="shared" ref="J273:AO273" si="720">IF(ROW()=(COLUMN()+224),"-",+ (COUNTIF(G5_1,$H49)*COUNTIF(G5_1,J$7))+(COUNTIF(G5_2,$H49)*COUNTIF(G5_2,J$7))+(COUNTIF(G5_3,$H49)*COUNTIF(G5_3,J$7))+(COUNTIF(G5_4,$H49)*COUNTIF(G5_4,J$7))+(COUNTIF(G5_5,$H49)*COUNTIF(G5_5,J$7))+(COUNTIF(G5_6,$H49)*COUNTIF(G5_6,J$7))+(COUNTIF(G5_7,$H49)*COUNTIF(G5_7,J$7))+(COUNTIF(G5_8,$H49)*COUNTIF(G5_8,J$7))+(COUNTIF(G5_9,$H49)*COUNTIF(G5_9,J$7))+(COUNTIF(G5_10,$H49)*COUNTIF(G5_10,$H49))+(COUNTIF(G6_1,$H49)*COUNTIF(G6_1,J$7))+(COUNTIF(G6_2,$H49)*COUNTIF(G6_2,J$7))+(COUNTIF(G6_3,$H49)*COUNTIF(G6_3,J$7))+(COUNTIF(G6_4,$H49)*COUNTIF(G6_4,J$7))+(COUNTIF(G6_5,$H49)*COUNTIF(G6_5,J$7))+(COUNTIF(G6_6,$H49)*COUNTIF(G6_6,J$7))+(COUNTIF(G6_7,$H49)*COUNTIF(G6_7,J$7))+(COUNTIF(G6_8,$H49)*COUNTIF(G6_8,J$7))+(COUNTIF(G6_9,$H49)*COUNTIF(G6_9,J$7))+(COUNTIF(G6_10,$H49)*COUNTIF(G6_10,J$7))+J389)</f>
        <v>0</v>
      </c>
      <c r="K273" s="29">
        <f t="shared" si="720"/>
        <v>0</v>
      </c>
      <c r="L273" s="29">
        <f t="shared" si="720"/>
        <v>0</v>
      </c>
      <c r="M273" s="29">
        <f t="shared" si="720"/>
        <v>0</v>
      </c>
      <c r="N273" s="29">
        <f t="shared" si="720"/>
        <v>0</v>
      </c>
      <c r="O273" s="29">
        <f t="shared" si="720"/>
        <v>0</v>
      </c>
      <c r="P273" s="29">
        <f t="shared" si="720"/>
        <v>0</v>
      </c>
      <c r="Q273" s="29">
        <f t="shared" si="720"/>
        <v>0</v>
      </c>
      <c r="R273" s="29">
        <f t="shared" si="720"/>
        <v>0</v>
      </c>
      <c r="S273" s="29">
        <f t="shared" si="720"/>
        <v>0</v>
      </c>
      <c r="T273" s="29">
        <f t="shared" si="720"/>
        <v>0</v>
      </c>
      <c r="U273" s="29">
        <f t="shared" si="720"/>
        <v>0</v>
      </c>
      <c r="V273" s="29">
        <f t="shared" si="720"/>
        <v>0</v>
      </c>
      <c r="W273" s="29">
        <f t="shared" si="720"/>
        <v>0</v>
      </c>
      <c r="X273" s="29">
        <f t="shared" si="720"/>
        <v>0</v>
      </c>
      <c r="Y273" s="29">
        <f t="shared" si="720"/>
        <v>0</v>
      </c>
      <c r="Z273" s="29">
        <f t="shared" si="720"/>
        <v>0</v>
      </c>
      <c r="AA273" s="29">
        <f t="shared" si="720"/>
        <v>0</v>
      </c>
      <c r="AB273" s="29">
        <f t="shared" si="720"/>
        <v>0</v>
      </c>
      <c r="AC273" s="29">
        <f t="shared" si="720"/>
        <v>0</v>
      </c>
      <c r="AD273" s="29">
        <f t="shared" si="720"/>
        <v>0</v>
      </c>
      <c r="AE273" s="29">
        <f t="shared" si="720"/>
        <v>0</v>
      </c>
      <c r="AF273" s="29">
        <f t="shared" si="720"/>
        <v>0</v>
      </c>
      <c r="AG273" s="29">
        <f t="shared" si="720"/>
        <v>0</v>
      </c>
      <c r="AH273" s="29">
        <f t="shared" si="720"/>
        <v>0</v>
      </c>
      <c r="AI273" s="29">
        <f t="shared" si="720"/>
        <v>0</v>
      </c>
      <c r="AJ273" s="29">
        <f t="shared" si="720"/>
        <v>0</v>
      </c>
      <c r="AK273" s="29">
        <f t="shared" si="720"/>
        <v>0</v>
      </c>
      <c r="AL273" s="29">
        <f t="shared" si="720"/>
        <v>0</v>
      </c>
      <c r="AM273" s="29">
        <f t="shared" si="720"/>
        <v>0</v>
      </c>
      <c r="AN273" s="29">
        <f t="shared" si="720"/>
        <v>0</v>
      </c>
      <c r="AO273" s="29">
        <f t="shared" si="720"/>
        <v>0</v>
      </c>
      <c r="AP273" s="29">
        <f t="shared" ref="AP273:BU273" si="721">IF(ROW()=(COLUMN()+224),"-",+ (COUNTIF(G5_1,$H49)*COUNTIF(G5_1,AP$7))+(COUNTIF(G5_2,$H49)*COUNTIF(G5_2,AP$7))+(COUNTIF(G5_3,$H49)*COUNTIF(G5_3,AP$7))+(COUNTIF(G5_4,$H49)*COUNTIF(G5_4,AP$7))+(COUNTIF(G5_5,$H49)*COUNTIF(G5_5,AP$7))+(COUNTIF(G5_6,$H49)*COUNTIF(G5_6,AP$7))+(COUNTIF(G5_7,$H49)*COUNTIF(G5_7,AP$7))+(COUNTIF(G5_8,$H49)*COUNTIF(G5_8,AP$7))+(COUNTIF(G5_9,$H49)*COUNTIF(G5_9,AP$7))+(COUNTIF(G5_10,$H49)*COUNTIF(G5_10,$H49))+(COUNTIF(G6_1,$H49)*COUNTIF(G6_1,AP$7))+(COUNTIF(G6_2,$H49)*COUNTIF(G6_2,AP$7))+(COUNTIF(G6_3,$H49)*COUNTIF(G6_3,AP$7))+(COUNTIF(G6_4,$H49)*COUNTIF(G6_4,AP$7))+(COUNTIF(G6_5,$H49)*COUNTIF(G6_5,AP$7))+(COUNTIF(G6_6,$H49)*COUNTIF(G6_6,AP$7))+(COUNTIF(G6_7,$H49)*COUNTIF(G6_7,AP$7))+(COUNTIF(G6_8,$H49)*COUNTIF(G6_8,AP$7))+(COUNTIF(G6_9,$H49)*COUNTIF(G6_9,AP$7))+(COUNTIF(G6_10,$H49)*COUNTIF(G6_10,AP$7))+AP389)</f>
        <v>0</v>
      </c>
      <c r="AQ273" s="29">
        <f t="shared" si="721"/>
        <v>0</v>
      </c>
      <c r="AR273" s="29">
        <f t="shared" si="721"/>
        <v>0</v>
      </c>
      <c r="AS273" s="29">
        <f t="shared" si="721"/>
        <v>0</v>
      </c>
      <c r="AT273" s="29">
        <f t="shared" si="721"/>
        <v>0</v>
      </c>
      <c r="AU273" s="29">
        <f t="shared" si="721"/>
        <v>0</v>
      </c>
      <c r="AV273" s="29">
        <f t="shared" si="721"/>
        <v>0</v>
      </c>
      <c r="AW273" s="29" t="str">
        <f t="shared" si="721"/>
        <v>-</v>
      </c>
      <c r="AX273" s="29">
        <f t="shared" si="721"/>
        <v>0</v>
      </c>
      <c r="AY273" s="29">
        <f t="shared" si="721"/>
        <v>0</v>
      </c>
      <c r="AZ273" s="29">
        <f t="shared" si="721"/>
        <v>0</v>
      </c>
      <c r="BA273" s="29">
        <f t="shared" si="721"/>
        <v>0</v>
      </c>
      <c r="BB273" s="29">
        <f t="shared" si="721"/>
        <v>0</v>
      </c>
      <c r="BC273" s="29">
        <f t="shared" si="721"/>
        <v>0</v>
      </c>
      <c r="BD273" s="29">
        <f t="shared" si="721"/>
        <v>0</v>
      </c>
      <c r="BE273" s="29">
        <f t="shared" si="721"/>
        <v>0</v>
      </c>
      <c r="BF273" s="29">
        <f t="shared" si="721"/>
        <v>0</v>
      </c>
      <c r="BG273" s="29">
        <f t="shared" si="721"/>
        <v>0</v>
      </c>
      <c r="BH273" s="29">
        <f t="shared" si="721"/>
        <v>0</v>
      </c>
      <c r="BI273" s="29">
        <f t="shared" si="721"/>
        <v>0</v>
      </c>
      <c r="BJ273" s="29">
        <f t="shared" si="721"/>
        <v>0</v>
      </c>
      <c r="BK273" s="29">
        <f t="shared" si="721"/>
        <v>0</v>
      </c>
      <c r="BL273" s="29">
        <f t="shared" si="721"/>
        <v>0</v>
      </c>
      <c r="BM273" s="29">
        <f t="shared" si="721"/>
        <v>0</v>
      </c>
      <c r="BN273" s="29">
        <f t="shared" si="721"/>
        <v>0</v>
      </c>
      <c r="BO273" s="29">
        <f t="shared" si="721"/>
        <v>0</v>
      </c>
      <c r="BP273" s="29">
        <f t="shared" si="721"/>
        <v>0</v>
      </c>
      <c r="BQ273" s="29">
        <f t="shared" si="721"/>
        <v>0</v>
      </c>
      <c r="BR273" s="29">
        <f t="shared" si="721"/>
        <v>0</v>
      </c>
      <c r="BS273" s="29">
        <f t="shared" si="721"/>
        <v>0</v>
      </c>
      <c r="BT273" s="29">
        <f t="shared" si="721"/>
        <v>0</v>
      </c>
      <c r="BU273" s="29">
        <f t="shared" si="721"/>
        <v>0</v>
      </c>
      <c r="BV273" s="29">
        <f t="shared" ref="BV273:DE273" si="722">IF(ROW()=(COLUMN()+224),"-",+ (COUNTIF(G5_1,$H49)*COUNTIF(G5_1,BV$7))+(COUNTIF(G5_2,$H49)*COUNTIF(G5_2,BV$7))+(COUNTIF(G5_3,$H49)*COUNTIF(G5_3,BV$7))+(COUNTIF(G5_4,$H49)*COUNTIF(G5_4,BV$7))+(COUNTIF(G5_5,$H49)*COUNTIF(G5_5,BV$7))+(COUNTIF(G5_6,$H49)*COUNTIF(G5_6,BV$7))+(COUNTIF(G5_7,$H49)*COUNTIF(G5_7,BV$7))+(COUNTIF(G5_8,$H49)*COUNTIF(G5_8,BV$7))+(COUNTIF(G5_9,$H49)*COUNTIF(G5_9,BV$7))+(COUNTIF(G5_10,$H49)*COUNTIF(G5_10,$H49))+(COUNTIF(G6_1,$H49)*COUNTIF(G6_1,BV$7))+(COUNTIF(G6_2,$H49)*COUNTIF(G6_2,BV$7))+(COUNTIF(G6_3,$H49)*COUNTIF(G6_3,BV$7))+(COUNTIF(G6_4,$H49)*COUNTIF(G6_4,BV$7))+(COUNTIF(G6_5,$H49)*COUNTIF(G6_5,BV$7))+(COUNTIF(G6_6,$H49)*COUNTIF(G6_6,BV$7))+(COUNTIF(G6_7,$H49)*COUNTIF(G6_7,BV$7))+(COUNTIF(G6_8,$H49)*COUNTIF(G6_8,BV$7))+(COUNTIF(G6_9,$H49)*COUNTIF(G6_9,BV$7))+(COUNTIF(G6_10,$H49)*COUNTIF(G6_10,BV$7))+BV389)</f>
        <v>0</v>
      </c>
      <c r="BW273" s="29">
        <f t="shared" si="722"/>
        <v>0</v>
      </c>
      <c r="BX273" s="29">
        <f t="shared" si="722"/>
        <v>0</v>
      </c>
      <c r="BY273" s="29">
        <f t="shared" si="722"/>
        <v>0</v>
      </c>
      <c r="BZ273" s="29">
        <f t="shared" si="722"/>
        <v>0</v>
      </c>
      <c r="CA273" s="29">
        <f t="shared" si="722"/>
        <v>0</v>
      </c>
      <c r="CB273" s="29">
        <f t="shared" si="722"/>
        <v>0</v>
      </c>
      <c r="CC273" s="29">
        <f t="shared" si="722"/>
        <v>0</v>
      </c>
      <c r="CD273" s="29">
        <f t="shared" si="722"/>
        <v>0</v>
      </c>
      <c r="CE273" s="29">
        <f t="shared" si="722"/>
        <v>0</v>
      </c>
      <c r="CF273" s="29">
        <f t="shared" si="722"/>
        <v>0</v>
      </c>
      <c r="CG273" s="29">
        <f t="shared" si="722"/>
        <v>0</v>
      </c>
      <c r="CH273" s="29">
        <f t="shared" si="722"/>
        <v>0</v>
      </c>
      <c r="CI273" s="29">
        <f t="shared" si="722"/>
        <v>0</v>
      </c>
      <c r="CJ273" s="29">
        <f t="shared" si="722"/>
        <v>0</v>
      </c>
      <c r="CK273" s="29">
        <f t="shared" si="722"/>
        <v>0</v>
      </c>
      <c r="CL273" s="29">
        <f t="shared" si="722"/>
        <v>0</v>
      </c>
      <c r="CM273" s="29">
        <f t="shared" si="722"/>
        <v>0</v>
      </c>
      <c r="CN273" s="29">
        <f t="shared" si="722"/>
        <v>0</v>
      </c>
      <c r="CO273" s="29">
        <f t="shared" si="722"/>
        <v>0</v>
      </c>
      <c r="CP273" s="29">
        <f t="shared" si="722"/>
        <v>0</v>
      </c>
      <c r="CQ273" s="29">
        <f t="shared" si="722"/>
        <v>0</v>
      </c>
      <c r="CR273" s="29">
        <f t="shared" si="722"/>
        <v>0</v>
      </c>
      <c r="CS273" s="29">
        <f t="shared" si="722"/>
        <v>0</v>
      </c>
      <c r="CT273" s="29">
        <f t="shared" si="722"/>
        <v>0</v>
      </c>
      <c r="CU273" s="29">
        <f t="shared" si="722"/>
        <v>0</v>
      </c>
      <c r="CV273" s="29">
        <f t="shared" si="722"/>
        <v>0</v>
      </c>
      <c r="CW273" s="29">
        <f t="shared" si="722"/>
        <v>0</v>
      </c>
      <c r="CX273" s="29">
        <f t="shared" si="722"/>
        <v>0</v>
      </c>
      <c r="CY273" s="29">
        <f t="shared" si="722"/>
        <v>0</v>
      </c>
      <c r="CZ273" s="29">
        <f t="shared" si="722"/>
        <v>0</v>
      </c>
      <c r="DA273" s="29">
        <f t="shared" si="722"/>
        <v>0</v>
      </c>
      <c r="DB273" s="29">
        <f t="shared" si="722"/>
        <v>0</v>
      </c>
      <c r="DC273" s="29">
        <f t="shared" si="722"/>
        <v>0</v>
      </c>
      <c r="DD273" s="29">
        <f t="shared" si="722"/>
        <v>0</v>
      </c>
      <c r="DE273" s="29">
        <f t="shared" si="722"/>
        <v>0</v>
      </c>
    </row>
    <row r="274" spans="8:109">
      <c r="H274" s="75">
        <f>Registration!B51</f>
        <v>41</v>
      </c>
      <c r="I274" s="1" t="str">
        <f>Registration!C51</f>
        <v>Joe Rickman</v>
      </c>
      <c r="J274" s="29">
        <f t="shared" ref="J274:AO274" si="723">IF(ROW()=(COLUMN()+224),"-",+ (COUNTIF(G5_1,$H50)*COUNTIF(G5_1,J$7))+(COUNTIF(G5_2,$H50)*COUNTIF(G5_2,J$7))+(COUNTIF(G5_3,$H50)*COUNTIF(G5_3,J$7))+(COUNTIF(G5_4,$H50)*COUNTIF(G5_4,J$7))+(COUNTIF(G5_5,$H50)*COUNTIF(G5_5,J$7))+(COUNTIF(G5_6,$H50)*COUNTIF(G5_6,J$7))+(COUNTIF(G5_7,$H50)*COUNTIF(G5_7,J$7))+(COUNTIF(G5_8,$H50)*COUNTIF(G5_8,J$7))+(COUNTIF(G5_9,$H50)*COUNTIF(G5_9,J$7))+(COUNTIF(G5_10,$H50)*COUNTIF(G5_10,$H50))+(COUNTIF(G6_1,$H50)*COUNTIF(G6_1,J$7))+(COUNTIF(G6_2,$H50)*COUNTIF(G6_2,J$7))+(COUNTIF(G6_3,$H50)*COUNTIF(G6_3,J$7))+(COUNTIF(G6_4,$H50)*COUNTIF(G6_4,J$7))+(COUNTIF(G6_5,$H50)*COUNTIF(G6_5,J$7))+(COUNTIF(G6_6,$H50)*COUNTIF(G6_6,J$7))+(COUNTIF(G6_7,$H50)*COUNTIF(G6_7,J$7))+(COUNTIF(G6_8,$H50)*COUNTIF(G6_8,J$7))+(COUNTIF(G6_9,$H50)*COUNTIF(G6_9,J$7))+(COUNTIF(G6_10,$H50)*COUNTIF(G6_10,J$7))+J390)</f>
        <v>0</v>
      </c>
      <c r="K274" s="29">
        <f t="shared" si="723"/>
        <v>0</v>
      </c>
      <c r="L274" s="29">
        <f t="shared" si="723"/>
        <v>0</v>
      </c>
      <c r="M274" s="29">
        <f t="shared" si="723"/>
        <v>0</v>
      </c>
      <c r="N274" s="29">
        <f t="shared" si="723"/>
        <v>0</v>
      </c>
      <c r="O274" s="29">
        <f t="shared" si="723"/>
        <v>0</v>
      </c>
      <c r="P274" s="29">
        <f t="shared" si="723"/>
        <v>0</v>
      </c>
      <c r="Q274" s="29">
        <f t="shared" si="723"/>
        <v>0</v>
      </c>
      <c r="R274" s="29">
        <f t="shared" si="723"/>
        <v>0</v>
      </c>
      <c r="S274" s="29">
        <f t="shared" si="723"/>
        <v>0</v>
      </c>
      <c r="T274" s="29">
        <f t="shared" si="723"/>
        <v>0</v>
      </c>
      <c r="U274" s="29">
        <f t="shared" si="723"/>
        <v>0</v>
      </c>
      <c r="V274" s="29">
        <f t="shared" si="723"/>
        <v>0</v>
      </c>
      <c r="W274" s="29">
        <f t="shared" si="723"/>
        <v>0</v>
      </c>
      <c r="X274" s="29">
        <f t="shared" si="723"/>
        <v>0</v>
      </c>
      <c r="Y274" s="29">
        <f t="shared" si="723"/>
        <v>0</v>
      </c>
      <c r="Z274" s="29">
        <f t="shared" si="723"/>
        <v>0</v>
      </c>
      <c r="AA274" s="29">
        <f t="shared" si="723"/>
        <v>0</v>
      </c>
      <c r="AB274" s="29">
        <f t="shared" si="723"/>
        <v>0</v>
      </c>
      <c r="AC274" s="29">
        <f t="shared" si="723"/>
        <v>0</v>
      </c>
      <c r="AD274" s="29">
        <f t="shared" si="723"/>
        <v>0</v>
      </c>
      <c r="AE274" s="29">
        <f t="shared" si="723"/>
        <v>0</v>
      </c>
      <c r="AF274" s="29">
        <f t="shared" si="723"/>
        <v>0</v>
      </c>
      <c r="AG274" s="29">
        <f t="shared" si="723"/>
        <v>0</v>
      </c>
      <c r="AH274" s="29">
        <f t="shared" si="723"/>
        <v>0</v>
      </c>
      <c r="AI274" s="29">
        <f t="shared" si="723"/>
        <v>0</v>
      </c>
      <c r="AJ274" s="29">
        <f t="shared" si="723"/>
        <v>0</v>
      </c>
      <c r="AK274" s="29">
        <f t="shared" si="723"/>
        <v>0</v>
      </c>
      <c r="AL274" s="29">
        <f t="shared" si="723"/>
        <v>0</v>
      </c>
      <c r="AM274" s="29">
        <f t="shared" si="723"/>
        <v>0</v>
      </c>
      <c r="AN274" s="29">
        <f t="shared" si="723"/>
        <v>0</v>
      </c>
      <c r="AO274" s="29">
        <f t="shared" si="723"/>
        <v>0</v>
      </c>
      <c r="AP274" s="29">
        <f t="shared" ref="AP274:BU274" si="724">IF(ROW()=(COLUMN()+224),"-",+ (COUNTIF(G5_1,$H50)*COUNTIF(G5_1,AP$7))+(COUNTIF(G5_2,$H50)*COUNTIF(G5_2,AP$7))+(COUNTIF(G5_3,$H50)*COUNTIF(G5_3,AP$7))+(COUNTIF(G5_4,$H50)*COUNTIF(G5_4,AP$7))+(COUNTIF(G5_5,$H50)*COUNTIF(G5_5,AP$7))+(COUNTIF(G5_6,$H50)*COUNTIF(G5_6,AP$7))+(COUNTIF(G5_7,$H50)*COUNTIF(G5_7,AP$7))+(COUNTIF(G5_8,$H50)*COUNTIF(G5_8,AP$7))+(COUNTIF(G5_9,$H50)*COUNTIF(G5_9,AP$7))+(COUNTIF(G5_10,$H50)*COUNTIF(G5_10,$H50))+(COUNTIF(G6_1,$H50)*COUNTIF(G6_1,AP$7))+(COUNTIF(G6_2,$H50)*COUNTIF(G6_2,AP$7))+(COUNTIF(G6_3,$H50)*COUNTIF(G6_3,AP$7))+(COUNTIF(G6_4,$H50)*COUNTIF(G6_4,AP$7))+(COUNTIF(G6_5,$H50)*COUNTIF(G6_5,AP$7))+(COUNTIF(G6_6,$H50)*COUNTIF(G6_6,AP$7))+(COUNTIF(G6_7,$H50)*COUNTIF(G6_7,AP$7))+(COUNTIF(G6_8,$H50)*COUNTIF(G6_8,AP$7))+(COUNTIF(G6_9,$H50)*COUNTIF(G6_9,AP$7))+(COUNTIF(G6_10,$H50)*COUNTIF(G6_10,AP$7))+AP390)</f>
        <v>0</v>
      </c>
      <c r="AQ274" s="29">
        <f t="shared" si="724"/>
        <v>0</v>
      </c>
      <c r="AR274" s="29">
        <f t="shared" si="724"/>
        <v>0</v>
      </c>
      <c r="AS274" s="29">
        <f t="shared" si="724"/>
        <v>0</v>
      </c>
      <c r="AT274" s="29">
        <f t="shared" si="724"/>
        <v>0</v>
      </c>
      <c r="AU274" s="29">
        <f t="shared" si="724"/>
        <v>0</v>
      </c>
      <c r="AV274" s="29">
        <f t="shared" si="724"/>
        <v>0</v>
      </c>
      <c r="AW274" s="29">
        <f t="shared" si="724"/>
        <v>0</v>
      </c>
      <c r="AX274" s="29" t="str">
        <f t="shared" si="724"/>
        <v>-</v>
      </c>
      <c r="AY274" s="29">
        <f t="shared" si="724"/>
        <v>0</v>
      </c>
      <c r="AZ274" s="29">
        <f t="shared" si="724"/>
        <v>0</v>
      </c>
      <c r="BA274" s="29">
        <f t="shared" si="724"/>
        <v>0</v>
      </c>
      <c r="BB274" s="29">
        <f t="shared" si="724"/>
        <v>0</v>
      </c>
      <c r="BC274" s="29">
        <f t="shared" si="724"/>
        <v>0</v>
      </c>
      <c r="BD274" s="29">
        <f t="shared" si="724"/>
        <v>0</v>
      </c>
      <c r="BE274" s="29">
        <f t="shared" si="724"/>
        <v>0</v>
      </c>
      <c r="BF274" s="29">
        <f t="shared" si="724"/>
        <v>0</v>
      </c>
      <c r="BG274" s="29">
        <f t="shared" si="724"/>
        <v>0</v>
      </c>
      <c r="BH274" s="29">
        <f t="shared" si="724"/>
        <v>0</v>
      </c>
      <c r="BI274" s="29">
        <f t="shared" si="724"/>
        <v>0</v>
      </c>
      <c r="BJ274" s="29">
        <f t="shared" si="724"/>
        <v>0</v>
      </c>
      <c r="BK274" s="29">
        <f t="shared" si="724"/>
        <v>0</v>
      </c>
      <c r="BL274" s="29">
        <f t="shared" si="724"/>
        <v>0</v>
      </c>
      <c r="BM274" s="29">
        <f t="shared" si="724"/>
        <v>0</v>
      </c>
      <c r="BN274" s="29">
        <f t="shared" si="724"/>
        <v>0</v>
      </c>
      <c r="BO274" s="29">
        <f t="shared" si="724"/>
        <v>0</v>
      </c>
      <c r="BP274" s="29">
        <f t="shared" si="724"/>
        <v>0</v>
      </c>
      <c r="BQ274" s="29">
        <f t="shared" si="724"/>
        <v>0</v>
      </c>
      <c r="BR274" s="29">
        <f t="shared" si="724"/>
        <v>0</v>
      </c>
      <c r="BS274" s="29">
        <f t="shared" si="724"/>
        <v>0</v>
      </c>
      <c r="BT274" s="29">
        <f t="shared" si="724"/>
        <v>0</v>
      </c>
      <c r="BU274" s="29">
        <f t="shared" si="724"/>
        <v>0</v>
      </c>
      <c r="BV274" s="29">
        <f t="shared" ref="BV274:DE274" si="725">IF(ROW()=(COLUMN()+224),"-",+ (COUNTIF(G5_1,$H50)*COUNTIF(G5_1,BV$7))+(COUNTIF(G5_2,$H50)*COUNTIF(G5_2,BV$7))+(COUNTIF(G5_3,$H50)*COUNTIF(G5_3,BV$7))+(COUNTIF(G5_4,$H50)*COUNTIF(G5_4,BV$7))+(COUNTIF(G5_5,$H50)*COUNTIF(G5_5,BV$7))+(COUNTIF(G5_6,$H50)*COUNTIF(G5_6,BV$7))+(COUNTIF(G5_7,$H50)*COUNTIF(G5_7,BV$7))+(COUNTIF(G5_8,$H50)*COUNTIF(G5_8,BV$7))+(COUNTIF(G5_9,$H50)*COUNTIF(G5_9,BV$7))+(COUNTIF(G5_10,$H50)*COUNTIF(G5_10,$H50))+(COUNTIF(G6_1,$H50)*COUNTIF(G6_1,BV$7))+(COUNTIF(G6_2,$H50)*COUNTIF(G6_2,BV$7))+(COUNTIF(G6_3,$H50)*COUNTIF(G6_3,BV$7))+(COUNTIF(G6_4,$H50)*COUNTIF(G6_4,BV$7))+(COUNTIF(G6_5,$H50)*COUNTIF(G6_5,BV$7))+(COUNTIF(G6_6,$H50)*COUNTIF(G6_6,BV$7))+(COUNTIF(G6_7,$H50)*COUNTIF(G6_7,BV$7))+(COUNTIF(G6_8,$H50)*COUNTIF(G6_8,BV$7))+(COUNTIF(G6_9,$H50)*COUNTIF(G6_9,BV$7))+(COUNTIF(G6_10,$H50)*COUNTIF(G6_10,BV$7))+BV390)</f>
        <v>0</v>
      </c>
      <c r="BW274" s="29">
        <f t="shared" si="725"/>
        <v>0</v>
      </c>
      <c r="BX274" s="29">
        <f t="shared" si="725"/>
        <v>0</v>
      </c>
      <c r="BY274" s="29">
        <f t="shared" si="725"/>
        <v>0</v>
      </c>
      <c r="BZ274" s="29">
        <f t="shared" si="725"/>
        <v>0</v>
      </c>
      <c r="CA274" s="29">
        <f t="shared" si="725"/>
        <v>0</v>
      </c>
      <c r="CB274" s="29">
        <f t="shared" si="725"/>
        <v>0</v>
      </c>
      <c r="CC274" s="29">
        <f t="shared" si="725"/>
        <v>0</v>
      </c>
      <c r="CD274" s="29">
        <f t="shared" si="725"/>
        <v>0</v>
      </c>
      <c r="CE274" s="29">
        <f t="shared" si="725"/>
        <v>0</v>
      </c>
      <c r="CF274" s="29">
        <f t="shared" si="725"/>
        <v>0</v>
      </c>
      <c r="CG274" s="29">
        <f t="shared" si="725"/>
        <v>0</v>
      </c>
      <c r="CH274" s="29">
        <f t="shared" si="725"/>
        <v>0</v>
      </c>
      <c r="CI274" s="29">
        <f t="shared" si="725"/>
        <v>0</v>
      </c>
      <c r="CJ274" s="29">
        <f t="shared" si="725"/>
        <v>0</v>
      </c>
      <c r="CK274" s="29">
        <f t="shared" si="725"/>
        <v>0</v>
      </c>
      <c r="CL274" s="29">
        <f t="shared" si="725"/>
        <v>0</v>
      </c>
      <c r="CM274" s="29">
        <f t="shared" si="725"/>
        <v>0</v>
      </c>
      <c r="CN274" s="29">
        <f t="shared" si="725"/>
        <v>0</v>
      </c>
      <c r="CO274" s="29">
        <f t="shared" si="725"/>
        <v>0</v>
      </c>
      <c r="CP274" s="29">
        <f t="shared" si="725"/>
        <v>0</v>
      </c>
      <c r="CQ274" s="29">
        <f t="shared" si="725"/>
        <v>0</v>
      </c>
      <c r="CR274" s="29">
        <f t="shared" si="725"/>
        <v>0</v>
      </c>
      <c r="CS274" s="29">
        <f t="shared" si="725"/>
        <v>0</v>
      </c>
      <c r="CT274" s="29">
        <f t="shared" si="725"/>
        <v>0</v>
      </c>
      <c r="CU274" s="29">
        <f t="shared" si="725"/>
        <v>0</v>
      </c>
      <c r="CV274" s="29">
        <f t="shared" si="725"/>
        <v>0</v>
      </c>
      <c r="CW274" s="29">
        <f t="shared" si="725"/>
        <v>0</v>
      </c>
      <c r="CX274" s="29">
        <f t="shared" si="725"/>
        <v>0</v>
      </c>
      <c r="CY274" s="29">
        <f t="shared" si="725"/>
        <v>0</v>
      </c>
      <c r="CZ274" s="29">
        <f t="shared" si="725"/>
        <v>0</v>
      </c>
      <c r="DA274" s="29">
        <f t="shared" si="725"/>
        <v>0</v>
      </c>
      <c r="DB274" s="29">
        <f t="shared" si="725"/>
        <v>0</v>
      </c>
      <c r="DC274" s="29">
        <f t="shared" si="725"/>
        <v>0</v>
      </c>
      <c r="DD274" s="29">
        <f t="shared" si="725"/>
        <v>0</v>
      </c>
      <c r="DE274" s="29">
        <f t="shared" si="725"/>
        <v>0</v>
      </c>
    </row>
    <row r="275" spans="8:109">
      <c r="H275" s="75">
        <f>Registration!B52</f>
        <v>42</v>
      </c>
      <c r="I275" s="1" t="str">
        <f>Registration!C52</f>
        <v>Steve Walker</v>
      </c>
      <c r="J275" s="29">
        <f t="shared" ref="J275:AO275" si="726">IF(ROW()=(COLUMN()+224),"-",+ (COUNTIF(G5_1,$H51)*COUNTIF(G5_1,J$7))+(COUNTIF(G5_2,$H51)*COUNTIF(G5_2,J$7))+(COUNTIF(G5_3,$H51)*COUNTIF(G5_3,J$7))+(COUNTIF(G5_4,$H51)*COUNTIF(G5_4,J$7))+(COUNTIF(G5_5,$H51)*COUNTIF(G5_5,J$7))+(COUNTIF(G5_6,$H51)*COUNTIF(G5_6,J$7))+(COUNTIF(G5_7,$H51)*COUNTIF(G5_7,J$7))+(COUNTIF(G5_8,$H51)*COUNTIF(G5_8,J$7))+(COUNTIF(G5_9,$H51)*COUNTIF(G5_9,J$7))+(COUNTIF(G5_10,$H51)*COUNTIF(G5_10,$H51))+(COUNTIF(G6_1,$H51)*COUNTIF(G6_1,J$7))+(COUNTIF(G6_2,$H51)*COUNTIF(G6_2,J$7))+(COUNTIF(G6_3,$H51)*COUNTIF(G6_3,J$7))+(COUNTIF(G6_4,$H51)*COUNTIF(G6_4,J$7))+(COUNTIF(G6_5,$H51)*COUNTIF(G6_5,J$7))+(COUNTIF(G6_6,$H51)*COUNTIF(G6_6,J$7))+(COUNTIF(G6_7,$H51)*COUNTIF(G6_7,J$7))+(COUNTIF(G6_8,$H51)*COUNTIF(G6_8,J$7))+(COUNTIF(G6_9,$H51)*COUNTIF(G6_9,J$7))+(COUNTIF(G6_10,$H51)*COUNTIF(G6_10,J$7))+J391)</f>
        <v>0</v>
      </c>
      <c r="K275" s="29">
        <f t="shared" si="726"/>
        <v>0</v>
      </c>
      <c r="L275" s="29">
        <f t="shared" si="726"/>
        <v>0</v>
      </c>
      <c r="M275" s="29">
        <f t="shared" si="726"/>
        <v>0</v>
      </c>
      <c r="N275" s="29">
        <f t="shared" si="726"/>
        <v>0</v>
      </c>
      <c r="O275" s="29">
        <f t="shared" si="726"/>
        <v>0</v>
      </c>
      <c r="P275" s="29">
        <f t="shared" si="726"/>
        <v>0</v>
      </c>
      <c r="Q275" s="29">
        <f t="shared" si="726"/>
        <v>0</v>
      </c>
      <c r="R275" s="29">
        <f t="shared" si="726"/>
        <v>0</v>
      </c>
      <c r="S275" s="29">
        <f t="shared" si="726"/>
        <v>0</v>
      </c>
      <c r="T275" s="29">
        <f t="shared" si="726"/>
        <v>0</v>
      </c>
      <c r="U275" s="29">
        <f t="shared" si="726"/>
        <v>0</v>
      </c>
      <c r="V275" s="29">
        <f t="shared" si="726"/>
        <v>0</v>
      </c>
      <c r="W275" s="29">
        <f t="shared" si="726"/>
        <v>0</v>
      </c>
      <c r="X275" s="29">
        <f t="shared" si="726"/>
        <v>0</v>
      </c>
      <c r="Y275" s="29">
        <f t="shared" si="726"/>
        <v>0</v>
      </c>
      <c r="Z275" s="29">
        <f t="shared" si="726"/>
        <v>0</v>
      </c>
      <c r="AA275" s="29">
        <f t="shared" si="726"/>
        <v>0</v>
      </c>
      <c r="AB275" s="29">
        <f t="shared" si="726"/>
        <v>0</v>
      </c>
      <c r="AC275" s="29">
        <f t="shared" si="726"/>
        <v>0</v>
      </c>
      <c r="AD275" s="29">
        <f t="shared" si="726"/>
        <v>0</v>
      </c>
      <c r="AE275" s="29">
        <f t="shared" si="726"/>
        <v>0</v>
      </c>
      <c r="AF275" s="29">
        <f t="shared" si="726"/>
        <v>0</v>
      </c>
      <c r="AG275" s="29">
        <f t="shared" si="726"/>
        <v>0</v>
      </c>
      <c r="AH275" s="29">
        <f t="shared" si="726"/>
        <v>0</v>
      </c>
      <c r="AI275" s="29">
        <f t="shared" si="726"/>
        <v>0</v>
      </c>
      <c r="AJ275" s="29">
        <f t="shared" si="726"/>
        <v>0</v>
      </c>
      <c r="AK275" s="29">
        <f t="shared" si="726"/>
        <v>0</v>
      </c>
      <c r="AL275" s="29">
        <f t="shared" si="726"/>
        <v>0</v>
      </c>
      <c r="AM275" s="29">
        <f t="shared" si="726"/>
        <v>0</v>
      </c>
      <c r="AN275" s="29">
        <f t="shared" si="726"/>
        <v>0</v>
      </c>
      <c r="AO275" s="29">
        <f t="shared" si="726"/>
        <v>0</v>
      </c>
      <c r="AP275" s="29">
        <f t="shared" ref="AP275:BU275" si="727">IF(ROW()=(COLUMN()+224),"-",+ (COUNTIF(G5_1,$H51)*COUNTIF(G5_1,AP$7))+(COUNTIF(G5_2,$H51)*COUNTIF(G5_2,AP$7))+(COUNTIF(G5_3,$H51)*COUNTIF(G5_3,AP$7))+(COUNTIF(G5_4,$H51)*COUNTIF(G5_4,AP$7))+(COUNTIF(G5_5,$H51)*COUNTIF(G5_5,AP$7))+(COUNTIF(G5_6,$H51)*COUNTIF(G5_6,AP$7))+(COUNTIF(G5_7,$H51)*COUNTIF(G5_7,AP$7))+(COUNTIF(G5_8,$H51)*COUNTIF(G5_8,AP$7))+(COUNTIF(G5_9,$H51)*COUNTIF(G5_9,AP$7))+(COUNTIF(G5_10,$H51)*COUNTIF(G5_10,$H51))+(COUNTIF(G6_1,$H51)*COUNTIF(G6_1,AP$7))+(COUNTIF(G6_2,$H51)*COUNTIF(G6_2,AP$7))+(COUNTIF(G6_3,$H51)*COUNTIF(G6_3,AP$7))+(COUNTIF(G6_4,$H51)*COUNTIF(G6_4,AP$7))+(COUNTIF(G6_5,$H51)*COUNTIF(G6_5,AP$7))+(COUNTIF(G6_6,$H51)*COUNTIF(G6_6,AP$7))+(COUNTIF(G6_7,$H51)*COUNTIF(G6_7,AP$7))+(COUNTIF(G6_8,$H51)*COUNTIF(G6_8,AP$7))+(COUNTIF(G6_9,$H51)*COUNTIF(G6_9,AP$7))+(COUNTIF(G6_10,$H51)*COUNTIF(G6_10,AP$7))+AP391)</f>
        <v>0</v>
      </c>
      <c r="AQ275" s="29">
        <f t="shared" si="727"/>
        <v>0</v>
      </c>
      <c r="AR275" s="29">
        <f t="shared" si="727"/>
        <v>0</v>
      </c>
      <c r="AS275" s="29">
        <f t="shared" si="727"/>
        <v>0</v>
      </c>
      <c r="AT275" s="29">
        <f t="shared" si="727"/>
        <v>0</v>
      </c>
      <c r="AU275" s="29">
        <f t="shared" si="727"/>
        <v>0</v>
      </c>
      <c r="AV275" s="29">
        <f t="shared" si="727"/>
        <v>0</v>
      </c>
      <c r="AW275" s="29">
        <f t="shared" si="727"/>
        <v>0</v>
      </c>
      <c r="AX275" s="29">
        <f t="shared" si="727"/>
        <v>0</v>
      </c>
      <c r="AY275" s="29" t="str">
        <f t="shared" si="727"/>
        <v>-</v>
      </c>
      <c r="AZ275" s="29">
        <f t="shared" si="727"/>
        <v>0</v>
      </c>
      <c r="BA275" s="29">
        <f t="shared" si="727"/>
        <v>0</v>
      </c>
      <c r="BB275" s="29">
        <f t="shared" si="727"/>
        <v>0</v>
      </c>
      <c r="BC275" s="29">
        <f t="shared" si="727"/>
        <v>0</v>
      </c>
      <c r="BD275" s="29">
        <f t="shared" si="727"/>
        <v>0</v>
      </c>
      <c r="BE275" s="29">
        <f t="shared" si="727"/>
        <v>0</v>
      </c>
      <c r="BF275" s="29">
        <f t="shared" si="727"/>
        <v>0</v>
      </c>
      <c r="BG275" s="29">
        <f t="shared" si="727"/>
        <v>0</v>
      </c>
      <c r="BH275" s="29">
        <f t="shared" si="727"/>
        <v>0</v>
      </c>
      <c r="BI275" s="29">
        <f t="shared" si="727"/>
        <v>0</v>
      </c>
      <c r="BJ275" s="29">
        <f t="shared" si="727"/>
        <v>0</v>
      </c>
      <c r="BK275" s="29">
        <f t="shared" si="727"/>
        <v>0</v>
      </c>
      <c r="BL275" s="29">
        <f t="shared" si="727"/>
        <v>0</v>
      </c>
      <c r="BM275" s="29">
        <f t="shared" si="727"/>
        <v>0</v>
      </c>
      <c r="BN275" s="29">
        <f t="shared" si="727"/>
        <v>0</v>
      </c>
      <c r="BO275" s="29">
        <f t="shared" si="727"/>
        <v>0</v>
      </c>
      <c r="BP275" s="29">
        <f t="shared" si="727"/>
        <v>0</v>
      </c>
      <c r="BQ275" s="29">
        <f t="shared" si="727"/>
        <v>0</v>
      </c>
      <c r="BR275" s="29">
        <f t="shared" si="727"/>
        <v>0</v>
      </c>
      <c r="BS275" s="29">
        <f t="shared" si="727"/>
        <v>0</v>
      </c>
      <c r="BT275" s="29">
        <f t="shared" si="727"/>
        <v>0</v>
      </c>
      <c r="BU275" s="29">
        <f t="shared" si="727"/>
        <v>0</v>
      </c>
      <c r="BV275" s="29">
        <f t="shared" ref="BV275:DE275" si="728">IF(ROW()=(COLUMN()+224),"-",+ (COUNTIF(G5_1,$H51)*COUNTIF(G5_1,BV$7))+(COUNTIF(G5_2,$H51)*COUNTIF(G5_2,BV$7))+(COUNTIF(G5_3,$H51)*COUNTIF(G5_3,BV$7))+(COUNTIF(G5_4,$H51)*COUNTIF(G5_4,BV$7))+(COUNTIF(G5_5,$H51)*COUNTIF(G5_5,BV$7))+(COUNTIF(G5_6,$H51)*COUNTIF(G5_6,BV$7))+(COUNTIF(G5_7,$H51)*COUNTIF(G5_7,BV$7))+(COUNTIF(G5_8,$H51)*COUNTIF(G5_8,BV$7))+(COUNTIF(G5_9,$H51)*COUNTIF(G5_9,BV$7))+(COUNTIF(G5_10,$H51)*COUNTIF(G5_10,$H51))+(COUNTIF(G6_1,$H51)*COUNTIF(G6_1,BV$7))+(COUNTIF(G6_2,$H51)*COUNTIF(G6_2,BV$7))+(COUNTIF(G6_3,$H51)*COUNTIF(G6_3,BV$7))+(COUNTIF(G6_4,$H51)*COUNTIF(G6_4,BV$7))+(COUNTIF(G6_5,$H51)*COUNTIF(G6_5,BV$7))+(COUNTIF(G6_6,$H51)*COUNTIF(G6_6,BV$7))+(COUNTIF(G6_7,$H51)*COUNTIF(G6_7,BV$7))+(COUNTIF(G6_8,$H51)*COUNTIF(G6_8,BV$7))+(COUNTIF(G6_9,$H51)*COUNTIF(G6_9,BV$7))+(COUNTIF(G6_10,$H51)*COUNTIF(G6_10,BV$7))+BV391)</f>
        <v>0</v>
      </c>
      <c r="BW275" s="29">
        <f t="shared" si="728"/>
        <v>0</v>
      </c>
      <c r="BX275" s="29">
        <f t="shared" si="728"/>
        <v>0</v>
      </c>
      <c r="BY275" s="29">
        <f t="shared" si="728"/>
        <v>0</v>
      </c>
      <c r="BZ275" s="29">
        <f t="shared" si="728"/>
        <v>0</v>
      </c>
      <c r="CA275" s="29">
        <f t="shared" si="728"/>
        <v>0</v>
      </c>
      <c r="CB275" s="29">
        <f t="shared" si="728"/>
        <v>0</v>
      </c>
      <c r="CC275" s="29">
        <f t="shared" si="728"/>
        <v>0</v>
      </c>
      <c r="CD275" s="29">
        <f t="shared" si="728"/>
        <v>0</v>
      </c>
      <c r="CE275" s="29">
        <f t="shared" si="728"/>
        <v>0</v>
      </c>
      <c r="CF275" s="29">
        <f t="shared" si="728"/>
        <v>0</v>
      </c>
      <c r="CG275" s="29">
        <f t="shared" si="728"/>
        <v>0</v>
      </c>
      <c r="CH275" s="29">
        <f t="shared" si="728"/>
        <v>0</v>
      </c>
      <c r="CI275" s="29">
        <f t="shared" si="728"/>
        <v>0</v>
      </c>
      <c r="CJ275" s="29">
        <f t="shared" si="728"/>
        <v>0</v>
      </c>
      <c r="CK275" s="29">
        <f t="shared" si="728"/>
        <v>0</v>
      </c>
      <c r="CL275" s="29">
        <f t="shared" si="728"/>
        <v>0</v>
      </c>
      <c r="CM275" s="29">
        <f t="shared" si="728"/>
        <v>0</v>
      </c>
      <c r="CN275" s="29">
        <f t="shared" si="728"/>
        <v>0</v>
      </c>
      <c r="CO275" s="29">
        <f t="shared" si="728"/>
        <v>0</v>
      </c>
      <c r="CP275" s="29">
        <f t="shared" si="728"/>
        <v>0</v>
      </c>
      <c r="CQ275" s="29">
        <f t="shared" si="728"/>
        <v>0</v>
      </c>
      <c r="CR275" s="29">
        <f t="shared" si="728"/>
        <v>0</v>
      </c>
      <c r="CS275" s="29">
        <f t="shared" si="728"/>
        <v>0</v>
      </c>
      <c r="CT275" s="29">
        <f t="shared" si="728"/>
        <v>0</v>
      </c>
      <c r="CU275" s="29">
        <f t="shared" si="728"/>
        <v>0</v>
      </c>
      <c r="CV275" s="29">
        <f t="shared" si="728"/>
        <v>0</v>
      </c>
      <c r="CW275" s="29">
        <f t="shared" si="728"/>
        <v>0</v>
      </c>
      <c r="CX275" s="29">
        <f t="shared" si="728"/>
        <v>0</v>
      </c>
      <c r="CY275" s="29">
        <f t="shared" si="728"/>
        <v>0</v>
      </c>
      <c r="CZ275" s="29">
        <f t="shared" si="728"/>
        <v>0</v>
      </c>
      <c r="DA275" s="29">
        <f t="shared" si="728"/>
        <v>0</v>
      </c>
      <c r="DB275" s="29">
        <f t="shared" si="728"/>
        <v>0</v>
      </c>
      <c r="DC275" s="29">
        <f t="shared" si="728"/>
        <v>0</v>
      </c>
      <c r="DD275" s="29">
        <f t="shared" si="728"/>
        <v>0</v>
      </c>
      <c r="DE275" s="29">
        <f t="shared" si="728"/>
        <v>0</v>
      </c>
    </row>
    <row r="276" spans="8:109">
      <c r="H276" s="75">
        <f>Registration!B53</f>
        <v>43</v>
      </c>
      <c r="I276" s="1" t="str">
        <f>Registration!C53</f>
        <v>Joann Walker</v>
      </c>
      <c r="J276" s="29">
        <f t="shared" ref="J276:AO276" si="729">IF(ROW()=(COLUMN()+224),"-",+ (COUNTIF(G5_1,$H52)*COUNTIF(G5_1,J$7))+(COUNTIF(G5_2,$H52)*COUNTIF(G5_2,J$7))+(COUNTIF(G5_3,$H52)*COUNTIF(G5_3,J$7))+(COUNTIF(G5_4,$H52)*COUNTIF(G5_4,J$7))+(COUNTIF(G5_5,$H52)*COUNTIF(G5_5,J$7))+(COUNTIF(G5_6,$H52)*COUNTIF(G5_6,J$7))+(COUNTIF(G5_7,$H52)*COUNTIF(G5_7,J$7))+(COUNTIF(G5_8,$H52)*COUNTIF(G5_8,J$7))+(COUNTIF(G5_9,$H52)*COUNTIF(G5_9,J$7))+(COUNTIF(G5_10,$H52)*COUNTIF(G5_10,$H52))+(COUNTIF(G6_1,$H52)*COUNTIF(G6_1,J$7))+(COUNTIF(G6_2,$H52)*COUNTIF(G6_2,J$7))+(COUNTIF(G6_3,$H52)*COUNTIF(G6_3,J$7))+(COUNTIF(G6_4,$H52)*COUNTIF(G6_4,J$7))+(COUNTIF(G6_5,$H52)*COUNTIF(G6_5,J$7))+(COUNTIF(G6_6,$H52)*COUNTIF(G6_6,J$7))+(COUNTIF(G6_7,$H52)*COUNTIF(G6_7,J$7))+(COUNTIF(G6_8,$H52)*COUNTIF(G6_8,J$7))+(COUNTIF(G6_9,$H52)*COUNTIF(G6_9,J$7))+(COUNTIF(G6_10,$H52)*COUNTIF(G6_10,J$7))+J392)</f>
        <v>0</v>
      </c>
      <c r="K276" s="29">
        <f t="shared" si="729"/>
        <v>0</v>
      </c>
      <c r="L276" s="29">
        <f t="shared" si="729"/>
        <v>0</v>
      </c>
      <c r="M276" s="29">
        <f t="shared" si="729"/>
        <v>0</v>
      </c>
      <c r="N276" s="29">
        <f t="shared" si="729"/>
        <v>0</v>
      </c>
      <c r="O276" s="29">
        <f t="shared" si="729"/>
        <v>0</v>
      </c>
      <c r="P276" s="29">
        <f t="shared" si="729"/>
        <v>0</v>
      </c>
      <c r="Q276" s="29">
        <f t="shared" si="729"/>
        <v>0</v>
      </c>
      <c r="R276" s="29">
        <f t="shared" si="729"/>
        <v>0</v>
      </c>
      <c r="S276" s="29">
        <f t="shared" si="729"/>
        <v>0</v>
      </c>
      <c r="T276" s="29">
        <f t="shared" si="729"/>
        <v>0</v>
      </c>
      <c r="U276" s="29">
        <f t="shared" si="729"/>
        <v>0</v>
      </c>
      <c r="V276" s="29">
        <f t="shared" si="729"/>
        <v>0</v>
      </c>
      <c r="W276" s="29">
        <f t="shared" si="729"/>
        <v>0</v>
      </c>
      <c r="X276" s="29">
        <f t="shared" si="729"/>
        <v>0</v>
      </c>
      <c r="Y276" s="29">
        <f t="shared" si="729"/>
        <v>0</v>
      </c>
      <c r="Z276" s="29">
        <f t="shared" si="729"/>
        <v>0</v>
      </c>
      <c r="AA276" s="29">
        <f t="shared" si="729"/>
        <v>0</v>
      </c>
      <c r="AB276" s="29">
        <f t="shared" si="729"/>
        <v>0</v>
      </c>
      <c r="AC276" s="29">
        <f t="shared" si="729"/>
        <v>0</v>
      </c>
      <c r="AD276" s="29">
        <f t="shared" si="729"/>
        <v>0</v>
      </c>
      <c r="AE276" s="29">
        <f t="shared" si="729"/>
        <v>0</v>
      </c>
      <c r="AF276" s="29">
        <f t="shared" si="729"/>
        <v>0</v>
      </c>
      <c r="AG276" s="29">
        <f t="shared" si="729"/>
        <v>0</v>
      </c>
      <c r="AH276" s="29">
        <f t="shared" si="729"/>
        <v>0</v>
      </c>
      <c r="AI276" s="29">
        <f t="shared" si="729"/>
        <v>0</v>
      </c>
      <c r="AJ276" s="29">
        <f t="shared" si="729"/>
        <v>0</v>
      </c>
      <c r="AK276" s="29">
        <f t="shared" si="729"/>
        <v>0</v>
      </c>
      <c r="AL276" s="29">
        <f t="shared" si="729"/>
        <v>0</v>
      </c>
      <c r="AM276" s="29">
        <f t="shared" si="729"/>
        <v>0</v>
      </c>
      <c r="AN276" s="29">
        <f t="shared" si="729"/>
        <v>0</v>
      </c>
      <c r="AO276" s="29">
        <f t="shared" si="729"/>
        <v>0</v>
      </c>
      <c r="AP276" s="29">
        <f t="shared" ref="AP276:BU276" si="730">IF(ROW()=(COLUMN()+224),"-",+ (COUNTIF(G5_1,$H52)*COUNTIF(G5_1,AP$7))+(COUNTIF(G5_2,$H52)*COUNTIF(G5_2,AP$7))+(COUNTIF(G5_3,$H52)*COUNTIF(G5_3,AP$7))+(COUNTIF(G5_4,$H52)*COUNTIF(G5_4,AP$7))+(COUNTIF(G5_5,$H52)*COUNTIF(G5_5,AP$7))+(COUNTIF(G5_6,$H52)*COUNTIF(G5_6,AP$7))+(COUNTIF(G5_7,$H52)*COUNTIF(G5_7,AP$7))+(COUNTIF(G5_8,$H52)*COUNTIF(G5_8,AP$7))+(COUNTIF(G5_9,$H52)*COUNTIF(G5_9,AP$7))+(COUNTIF(G5_10,$H52)*COUNTIF(G5_10,$H52))+(COUNTIF(G6_1,$H52)*COUNTIF(G6_1,AP$7))+(COUNTIF(G6_2,$H52)*COUNTIF(G6_2,AP$7))+(COUNTIF(G6_3,$H52)*COUNTIF(G6_3,AP$7))+(COUNTIF(G6_4,$H52)*COUNTIF(G6_4,AP$7))+(COUNTIF(G6_5,$H52)*COUNTIF(G6_5,AP$7))+(COUNTIF(G6_6,$H52)*COUNTIF(G6_6,AP$7))+(COUNTIF(G6_7,$H52)*COUNTIF(G6_7,AP$7))+(COUNTIF(G6_8,$H52)*COUNTIF(G6_8,AP$7))+(COUNTIF(G6_9,$H52)*COUNTIF(G6_9,AP$7))+(COUNTIF(G6_10,$H52)*COUNTIF(G6_10,AP$7))+AP392)</f>
        <v>0</v>
      </c>
      <c r="AQ276" s="29">
        <f t="shared" si="730"/>
        <v>0</v>
      </c>
      <c r="AR276" s="29">
        <f t="shared" si="730"/>
        <v>0</v>
      </c>
      <c r="AS276" s="29">
        <f t="shared" si="730"/>
        <v>0</v>
      </c>
      <c r="AT276" s="29">
        <f t="shared" si="730"/>
        <v>0</v>
      </c>
      <c r="AU276" s="29">
        <f t="shared" si="730"/>
        <v>0</v>
      </c>
      <c r="AV276" s="29">
        <f t="shared" si="730"/>
        <v>0</v>
      </c>
      <c r="AW276" s="29">
        <f t="shared" si="730"/>
        <v>0</v>
      </c>
      <c r="AX276" s="29">
        <f t="shared" si="730"/>
        <v>0</v>
      </c>
      <c r="AY276" s="29">
        <f t="shared" si="730"/>
        <v>0</v>
      </c>
      <c r="AZ276" s="29" t="str">
        <f t="shared" si="730"/>
        <v>-</v>
      </c>
      <c r="BA276" s="29">
        <f t="shared" si="730"/>
        <v>0</v>
      </c>
      <c r="BB276" s="29">
        <f t="shared" si="730"/>
        <v>0</v>
      </c>
      <c r="BC276" s="29">
        <f t="shared" si="730"/>
        <v>0</v>
      </c>
      <c r="BD276" s="29">
        <f t="shared" si="730"/>
        <v>0</v>
      </c>
      <c r="BE276" s="29">
        <f t="shared" si="730"/>
        <v>0</v>
      </c>
      <c r="BF276" s="29">
        <f t="shared" si="730"/>
        <v>0</v>
      </c>
      <c r="BG276" s="29">
        <f t="shared" si="730"/>
        <v>0</v>
      </c>
      <c r="BH276" s="29">
        <f t="shared" si="730"/>
        <v>0</v>
      </c>
      <c r="BI276" s="29">
        <f t="shared" si="730"/>
        <v>0</v>
      </c>
      <c r="BJ276" s="29">
        <f t="shared" si="730"/>
        <v>0</v>
      </c>
      <c r="BK276" s="29">
        <f t="shared" si="730"/>
        <v>0</v>
      </c>
      <c r="BL276" s="29">
        <f t="shared" si="730"/>
        <v>0</v>
      </c>
      <c r="BM276" s="29">
        <f t="shared" si="730"/>
        <v>0</v>
      </c>
      <c r="BN276" s="29">
        <f t="shared" si="730"/>
        <v>0</v>
      </c>
      <c r="BO276" s="29">
        <f t="shared" si="730"/>
        <v>0</v>
      </c>
      <c r="BP276" s="29">
        <f t="shared" si="730"/>
        <v>0</v>
      </c>
      <c r="BQ276" s="29">
        <f t="shared" si="730"/>
        <v>0</v>
      </c>
      <c r="BR276" s="29">
        <f t="shared" si="730"/>
        <v>0</v>
      </c>
      <c r="BS276" s="29">
        <f t="shared" si="730"/>
        <v>0</v>
      </c>
      <c r="BT276" s="29">
        <f t="shared" si="730"/>
        <v>0</v>
      </c>
      <c r="BU276" s="29">
        <f t="shared" si="730"/>
        <v>0</v>
      </c>
      <c r="BV276" s="29">
        <f t="shared" ref="BV276:DE276" si="731">IF(ROW()=(COLUMN()+224),"-",+ (COUNTIF(G5_1,$H52)*COUNTIF(G5_1,BV$7))+(COUNTIF(G5_2,$H52)*COUNTIF(G5_2,BV$7))+(COUNTIF(G5_3,$H52)*COUNTIF(G5_3,BV$7))+(COUNTIF(G5_4,$H52)*COUNTIF(G5_4,BV$7))+(COUNTIF(G5_5,$H52)*COUNTIF(G5_5,BV$7))+(COUNTIF(G5_6,$H52)*COUNTIF(G5_6,BV$7))+(COUNTIF(G5_7,$H52)*COUNTIF(G5_7,BV$7))+(COUNTIF(G5_8,$H52)*COUNTIF(G5_8,BV$7))+(COUNTIF(G5_9,$H52)*COUNTIF(G5_9,BV$7))+(COUNTIF(G5_10,$H52)*COUNTIF(G5_10,$H52))+(COUNTIF(G6_1,$H52)*COUNTIF(G6_1,BV$7))+(COUNTIF(G6_2,$H52)*COUNTIF(G6_2,BV$7))+(COUNTIF(G6_3,$H52)*COUNTIF(G6_3,BV$7))+(COUNTIF(G6_4,$H52)*COUNTIF(G6_4,BV$7))+(COUNTIF(G6_5,$H52)*COUNTIF(G6_5,BV$7))+(COUNTIF(G6_6,$H52)*COUNTIF(G6_6,BV$7))+(COUNTIF(G6_7,$H52)*COUNTIF(G6_7,BV$7))+(COUNTIF(G6_8,$H52)*COUNTIF(G6_8,BV$7))+(COUNTIF(G6_9,$H52)*COUNTIF(G6_9,BV$7))+(COUNTIF(G6_10,$H52)*COUNTIF(G6_10,BV$7))+BV392)</f>
        <v>0</v>
      </c>
      <c r="BW276" s="29">
        <f t="shared" si="731"/>
        <v>0</v>
      </c>
      <c r="BX276" s="29">
        <f t="shared" si="731"/>
        <v>0</v>
      </c>
      <c r="BY276" s="29">
        <f t="shared" si="731"/>
        <v>0</v>
      </c>
      <c r="BZ276" s="29">
        <f t="shared" si="731"/>
        <v>0</v>
      </c>
      <c r="CA276" s="29">
        <f t="shared" si="731"/>
        <v>0</v>
      </c>
      <c r="CB276" s="29">
        <f t="shared" si="731"/>
        <v>0</v>
      </c>
      <c r="CC276" s="29">
        <f t="shared" si="731"/>
        <v>0</v>
      </c>
      <c r="CD276" s="29">
        <f t="shared" si="731"/>
        <v>0</v>
      </c>
      <c r="CE276" s="29">
        <f t="shared" si="731"/>
        <v>0</v>
      </c>
      <c r="CF276" s="29">
        <f t="shared" si="731"/>
        <v>0</v>
      </c>
      <c r="CG276" s="29">
        <f t="shared" si="731"/>
        <v>0</v>
      </c>
      <c r="CH276" s="29">
        <f t="shared" si="731"/>
        <v>0</v>
      </c>
      <c r="CI276" s="29">
        <f t="shared" si="731"/>
        <v>0</v>
      </c>
      <c r="CJ276" s="29">
        <f t="shared" si="731"/>
        <v>0</v>
      </c>
      <c r="CK276" s="29">
        <f t="shared" si="731"/>
        <v>0</v>
      </c>
      <c r="CL276" s="29">
        <f t="shared" si="731"/>
        <v>0</v>
      </c>
      <c r="CM276" s="29">
        <f t="shared" si="731"/>
        <v>0</v>
      </c>
      <c r="CN276" s="29">
        <f t="shared" si="731"/>
        <v>0</v>
      </c>
      <c r="CO276" s="29">
        <f t="shared" si="731"/>
        <v>0</v>
      </c>
      <c r="CP276" s="29">
        <f t="shared" si="731"/>
        <v>0</v>
      </c>
      <c r="CQ276" s="29">
        <f t="shared" si="731"/>
        <v>0</v>
      </c>
      <c r="CR276" s="29">
        <f t="shared" si="731"/>
        <v>0</v>
      </c>
      <c r="CS276" s="29">
        <f t="shared" si="731"/>
        <v>0</v>
      </c>
      <c r="CT276" s="29">
        <f t="shared" si="731"/>
        <v>0</v>
      </c>
      <c r="CU276" s="29">
        <f t="shared" si="731"/>
        <v>0</v>
      </c>
      <c r="CV276" s="29">
        <f t="shared" si="731"/>
        <v>0</v>
      </c>
      <c r="CW276" s="29">
        <f t="shared" si="731"/>
        <v>0</v>
      </c>
      <c r="CX276" s="29">
        <f t="shared" si="731"/>
        <v>0</v>
      </c>
      <c r="CY276" s="29">
        <f t="shared" si="731"/>
        <v>0</v>
      </c>
      <c r="CZ276" s="29">
        <f t="shared" si="731"/>
        <v>0</v>
      </c>
      <c r="DA276" s="29">
        <f t="shared" si="731"/>
        <v>0</v>
      </c>
      <c r="DB276" s="29">
        <f t="shared" si="731"/>
        <v>0</v>
      </c>
      <c r="DC276" s="29">
        <f t="shared" si="731"/>
        <v>0</v>
      </c>
      <c r="DD276" s="29">
        <f t="shared" si="731"/>
        <v>0</v>
      </c>
      <c r="DE276" s="29">
        <f t="shared" si="731"/>
        <v>0</v>
      </c>
    </row>
    <row r="277" spans="8:109">
      <c r="H277" s="75">
        <f>Registration!B54</f>
        <v>44</v>
      </c>
      <c r="I277" s="1" t="str">
        <f>Registration!C54</f>
        <v>Troy Shady</v>
      </c>
      <c r="J277" s="29">
        <f t="shared" ref="J277:AO277" si="732">IF(ROW()=(COLUMN()+224),"-",+ (COUNTIF(G5_1,$H53)*COUNTIF(G5_1,J$7))+(COUNTIF(G5_2,$H53)*COUNTIF(G5_2,J$7))+(COUNTIF(G5_3,$H53)*COUNTIF(G5_3,J$7))+(COUNTIF(G5_4,$H53)*COUNTIF(G5_4,J$7))+(COUNTIF(G5_5,$H53)*COUNTIF(G5_5,J$7))+(COUNTIF(G5_6,$H53)*COUNTIF(G5_6,J$7))+(COUNTIF(G5_7,$H53)*COUNTIF(G5_7,J$7))+(COUNTIF(G5_8,$H53)*COUNTIF(G5_8,J$7))+(COUNTIF(G5_9,$H53)*COUNTIF(G5_9,J$7))+(COUNTIF(G5_10,$H53)*COUNTIF(G5_10,$H53))+(COUNTIF(G6_1,$H53)*COUNTIF(G6_1,J$7))+(COUNTIF(G6_2,$H53)*COUNTIF(G6_2,J$7))+(COUNTIF(G6_3,$H53)*COUNTIF(G6_3,J$7))+(COUNTIF(G6_4,$H53)*COUNTIF(G6_4,J$7))+(COUNTIF(G6_5,$H53)*COUNTIF(G6_5,J$7))+(COUNTIF(G6_6,$H53)*COUNTIF(G6_6,J$7))+(COUNTIF(G6_7,$H53)*COUNTIF(G6_7,J$7))+(COUNTIF(G6_8,$H53)*COUNTIF(G6_8,J$7))+(COUNTIF(G6_9,$H53)*COUNTIF(G6_9,J$7))+(COUNTIF(G6_10,$H53)*COUNTIF(G6_10,J$7))+J393)</f>
        <v>0</v>
      </c>
      <c r="K277" s="29">
        <f t="shared" si="732"/>
        <v>0</v>
      </c>
      <c r="L277" s="29">
        <f t="shared" si="732"/>
        <v>0</v>
      </c>
      <c r="M277" s="29">
        <f t="shared" si="732"/>
        <v>0</v>
      </c>
      <c r="N277" s="29">
        <f t="shared" si="732"/>
        <v>0</v>
      </c>
      <c r="O277" s="29">
        <f t="shared" si="732"/>
        <v>0</v>
      </c>
      <c r="P277" s="29">
        <f t="shared" si="732"/>
        <v>0</v>
      </c>
      <c r="Q277" s="29">
        <f t="shared" si="732"/>
        <v>0</v>
      </c>
      <c r="R277" s="29">
        <f t="shared" si="732"/>
        <v>0</v>
      </c>
      <c r="S277" s="29">
        <f t="shared" si="732"/>
        <v>0</v>
      </c>
      <c r="T277" s="29">
        <f t="shared" si="732"/>
        <v>0</v>
      </c>
      <c r="U277" s="29">
        <f t="shared" si="732"/>
        <v>0</v>
      </c>
      <c r="V277" s="29">
        <f t="shared" si="732"/>
        <v>0</v>
      </c>
      <c r="W277" s="29">
        <f t="shared" si="732"/>
        <v>0</v>
      </c>
      <c r="X277" s="29">
        <f t="shared" si="732"/>
        <v>0</v>
      </c>
      <c r="Y277" s="29">
        <f t="shared" si="732"/>
        <v>0</v>
      </c>
      <c r="Z277" s="29">
        <f t="shared" si="732"/>
        <v>0</v>
      </c>
      <c r="AA277" s="29">
        <f t="shared" si="732"/>
        <v>0</v>
      </c>
      <c r="AB277" s="29">
        <f t="shared" si="732"/>
        <v>0</v>
      </c>
      <c r="AC277" s="29">
        <f t="shared" si="732"/>
        <v>0</v>
      </c>
      <c r="AD277" s="29">
        <f t="shared" si="732"/>
        <v>0</v>
      </c>
      <c r="AE277" s="29">
        <f t="shared" si="732"/>
        <v>0</v>
      </c>
      <c r="AF277" s="29">
        <f t="shared" si="732"/>
        <v>0</v>
      </c>
      <c r="AG277" s="29">
        <f t="shared" si="732"/>
        <v>0</v>
      </c>
      <c r="AH277" s="29">
        <f t="shared" si="732"/>
        <v>0</v>
      </c>
      <c r="AI277" s="29">
        <f t="shared" si="732"/>
        <v>0</v>
      </c>
      <c r="AJ277" s="29">
        <f t="shared" si="732"/>
        <v>0</v>
      </c>
      <c r="AK277" s="29">
        <f t="shared" si="732"/>
        <v>0</v>
      </c>
      <c r="AL277" s="29">
        <f t="shared" si="732"/>
        <v>0</v>
      </c>
      <c r="AM277" s="29">
        <f t="shared" si="732"/>
        <v>0</v>
      </c>
      <c r="AN277" s="29">
        <f t="shared" si="732"/>
        <v>0</v>
      </c>
      <c r="AO277" s="29">
        <f t="shared" si="732"/>
        <v>0</v>
      </c>
      <c r="AP277" s="29">
        <f t="shared" ref="AP277:BU277" si="733">IF(ROW()=(COLUMN()+224),"-",+ (COUNTIF(G5_1,$H53)*COUNTIF(G5_1,AP$7))+(COUNTIF(G5_2,$H53)*COUNTIF(G5_2,AP$7))+(COUNTIF(G5_3,$H53)*COUNTIF(G5_3,AP$7))+(COUNTIF(G5_4,$H53)*COUNTIF(G5_4,AP$7))+(COUNTIF(G5_5,$H53)*COUNTIF(G5_5,AP$7))+(COUNTIF(G5_6,$H53)*COUNTIF(G5_6,AP$7))+(COUNTIF(G5_7,$H53)*COUNTIF(G5_7,AP$7))+(COUNTIF(G5_8,$H53)*COUNTIF(G5_8,AP$7))+(COUNTIF(G5_9,$H53)*COUNTIF(G5_9,AP$7))+(COUNTIF(G5_10,$H53)*COUNTIF(G5_10,$H53))+(COUNTIF(G6_1,$H53)*COUNTIF(G6_1,AP$7))+(COUNTIF(G6_2,$H53)*COUNTIF(G6_2,AP$7))+(COUNTIF(G6_3,$H53)*COUNTIF(G6_3,AP$7))+(COUNTIF(G6_4,$H53)*COUNTIF(G6_4,AP$7))+(COUNTIF(G6_5,$H53)*COUNTIF(G6_5,AP$7))+(COUNTIF(G6_6,$H53)*COUNTIF(G6_6,AP$7))+(COUNTIF(G6_7,$H53)*COUNTIF(G6_7,AP$7))+(COUNTIF(G6_8,$H53)*COUNTIF(G6_8,AP$7))+(COUNTIF(G6_9,$H53)*COUNTIF(G6_9,AP$7))+(COUNTIF(G6_10,$H53)*COUNTIF(G6_10,AP$7))+AP393)</f>
        <v>0</v>
      </c>
      <c r="AQ277" s="29">
        <f t="shared" si="733"/>
        <v>0</v>
      </c>
      <c r="AR277" s="29">
        <f t="shared" si="733"/>
        <v>0</v>
      </c>
      <c r="AS277" s="29">
        <f t="shared" si="733"/>
        <v>0</v>
      </c>
      <c r="AT277" s="29">
        <f t="shared" si="733"/>
        <v>0</v>
      </c>
      <c r="AU277" s="29">
        <f t="shared" si="733"/>
        <v>0</v>
      </c>
      <c r="AV277" s="29">
        <f t="shared" si="733"/>
        <v>0</v>
      </c>
      <c r="AW277" s="29">
        <f t="shared" si="733"/>
        <v>0</v>
      </c>
      <c r="AX277" s="29">
        <f t="shared" si="733"/>
        <v>0</v>
      </c>
      <c r="AY277" s="29">
        <f t="shared" si="733"/>
        <v>0</v>
      </c>
      <c r="AZ277" s="29">
        <f t="shared" si="733"/>
        <v>0</v>
      </c>
      <c r="BA277" s="29" t="str">
        <f t="shared" si="733"/>
        <v>-</v>
      </c>
      <c r="BB277" s="29">
        <f t="shared" si="733"/>
        <v>0</v>
      </c>
      <c r="BC277" s="29">
        <f t="shared" si="733"/>
        <v>0</v>
      </c>
      <c r="BD277" s="29">
        <f t="shared" si="733"/>
        <v>0</v>
      </c>
      <c r="BE277" s="29">
        <f t="shared" si="733"/>
        <v>0</v>
      </c>
      <c r="BF277" s="29">
        <f t="shared" si="733"/>
        <v>0</v>
      </c>
      <c r="BG277" s="29">
        <f t="shared" si="733"/>
        <v>0</v>
      </c>
      <c r="BH277" s="29">
        <f t="shared" si="733"/>
        <v>0</v>
      </c>
      <c r="BI277" s="29">
        <f t="shared" si="733"/>
        <v>0</v>
      </c>
      <c r="BJ277" s="29">
        <f t="shared" si="733"/>
        <v>0</v>
      </c>
      <c r="BK277" s="29">
        <f t="shared" si="733"/>
        <v>0</v>
      </c>
      <c r="BL277" s="29">
        <f t="shared" si="733"/>
        <v>0</v>
      </c>
      <c r="BM277" s="29">
        <f t="shared" si="733"/>
        <v>0</v>
      </c>
      <c r="BN277" s="29">
        <f t="shared" si="733"/>
        <v>0</v>
      </c>
      <c r="BO277" s="29">
        <f t="shared" si="733"/>
        <v>0</v>
      </c>
      <c r="BP277" s="29">
        <f t="shared" si="733"/>
        <v>0</v>
      </c>
      <c r="BQ277" s="29">
        <f t="shared" si="733"/>
        <v>0</v>
      </c>
      <c r="BR277" s="29">
        <f t="shared" si="733"/>
        <v>0</v>
      </c>
      <c r="BS277" s="29">
        <f t="shared" si="733"/>
        <v>0</v>
      </c>
      <c r="BT277" s="29">
        <f t="shared" si="733"/>
        <v>0</v>
      </c>
      <c r="BU277" s="29">
        <f t="shared" si="733"/>
        <v>0</v>
      </c>
      <c r="BV277" s="29">
        <f t="shared" ref="BV277:DE277" si="734">IF(ROW()=(COLUMN()+224),"-",+ (COUNTIF(G5_1,$H53)*COUNTIF(G5_1,BV$7))+(COUNTIF(G5_2,$H53)*COUNTIF(G5_2,BV$7))+(COUNTIF(G5_3,$H53)*COUNTIF(G5_3,BV$7))+(COUNTIF(G5_4,$H53)*COUNTIF(G5_4,BV$7))+(COUNTIF(G5_5,$H53)*COUNTIF(G5_5,BV$7))+(COUNTIF(G5_6,$H53)*COUNTIF(G5_6,BV$7))+(COUNTIF(G5_7,$H53)*COUNTIF(G5_7,BV$7))+(COUNTIF(G5_8,$H53)*COUNTIF(G5_8,BV$7))+(COUNTIF(G5_9,$H53)*COUNTIF(G5_9,BV$7))+(COUNTIF(G5_10,$H53)*COUNTIF(G5_10,$H53))+(COUNTIF(G6_1,$H53)*COUNTIF(G6_1,BV$7))+(COUNTIF(G6_2,$H53)*COUNTIF(G6_2,BV$7))+(COUNTIF(G6_3,$H53)*COUNTIF(G6_3,BV$7))+(COUNTIF(G6_4,$H53)*COUNTIF(G6_4,BV$7))+(COUNTIF(G6_5,$H53)*COUNTIF(G6_5,BV$7))+(COUNTIF(G6_6,$H53)*COUNTIF(G6_6,BV$7))+(COUNTIF(G6_7,$H53)*COUNTIF(G6_7,BV$7))+(COUNTIF(G6_8,$H53)*COUNTIF(G6_8,BV$7))+(COUNTIF(G6_9,$H53)*COUNTIF(G6_9,BV$7))+(COUNTIF(G6_10,$H53)*COUNTIF(G6_10,BV$7))+BV393)</f>
        <v>0</v>
      </c>
      <c r="BW277" s="29">
        <f t="shared" si="734"/>
        <v>0</v>
      </c>
      <c r="BX277" s="29">
        <f t="shared" si="734"/>
        <v>0</v>
      </c>
      <c r="BY277" s="29">
        <f t="shared" si="734"/>
        <v>0</v>
      </c>
      <c r="BZ277" s="29">
        <f t="shared" si="734"/>
        <v>0</v>
      </c>
      <c r="CA277" s="29">
        <f t="shared" si="734"/>
        <v>0</v>
      </c>
      <c r="CB277" s="29">
        <f t="shared" si="734"/>
        <v>0</v>
      </c>
      <c r="CC277" s="29">
        <f t="shared" si="734"/>
        <v>0</v>
      </c>
      <c r="CD277" s="29">
        <f t="shared" si="734"/>
        <v>0</v>
      </c>
      <c r="CE277" s="29">
        <f t="shared" si="734"/>
        <v>0</v>
      </c>
      <c r="CF277" s="29">
        <f t="shared" si="734"/>
        <v>0</v>
      </c>
      <c r="CG277" s="29">
        <f t="shared" si="734"/>
        <v>0</v>
      </c>
      <c r="CH277" s="29">
        <f t="shared" si="734"/>
        <v>0</v>
      </c>
      <c r="CI277" s="29">
        <f t="shared" si="734"/>
        <v>0</v>
      </c>
      <c r="CJ277" s="29">
        <f t="shared" si="734"/>
        <v>0</v>
      </c>
      <c r="CK277" s="29">
        <f t="shared" si="734"/>
        <v>0</v>
      </c>
      <c r="CL277" s="29">
        <f t="shared" si="734"/>
        <v>0</v>
      </c>
      <c r="CM277" s="29">
        <f t="shared" si="734"/>
        <v>0</v>
      </c>
      <c r="CN277" s="29">
        <f t="shared" si="734"/>
        <v>0</v>
      </c>
      <c r="CO277" s="29">
        <f t="shared" si="734"/>
        <v>0</v>
      </c>
      <c r="CP277" s="29">
        <f t="shared" si="734"/>
        <v>0</v>
      </c>
      <c r="CQ277" s="29">
        <f t="shared" si="734"/>
        <v>0</v>
      </c>
      <c r="CR277" s="29">
        <f t="shared" si="734"/>
        <v>0</v>
      </c>
      <c r="CS277" s="29">
        <f t="shared" si="734"/>
        <v>0</v>
      </c>
      <c r="CT277" s="29">
        <f t="shared" si="734"/>
        <v>0</v>
      </c>
      <c r="CU277" s="29">
        <f t="shared" si="734"/>
        <v>0</v>
      </c>
      <c r="CV277" s="29">
        <f t="shared" si="734"/>
        <v>0</v>
      </c>
      <c r="CW277" s="29">
        <f t="shared" si="734"/>
        <v>0</v>
      </c>
      <c r="CX277" s="29">
        <f t="shared" si="734"/>
        <v>0</v>
      </c>
      <c r="CY277" s="29">
        <f t="shared" si="734"/>
        <v>0</v>
      </c>
      <c r="CZ277" s="29">
        <f t="shared" si="734"/>
        <v>0</v>
      </c>
      <c r="DA277" s="29">
        <f t="shared" si="734"/>
        <v>0</v>
      </c>
      <c r="DB277" s="29">
        <f t="shared" si="734"/>
        <v>0</v>
      </c>
      <c r="DC277" s="29">
        <f t="shared" si="734"/>
        <v>0</v>
      </c>
      <c r="DD277" s="29">
        <f t="shared" si="734"/>
        <v>0</v>
      </c>
      <c r="DE277" s="29">
        <f t="shared" si="734"/>
        <v>0</v>
      </c>
    </row>
    <row r="278" spans="8:109">
      <c r="H278" s="75">
        <f>Registration!B55</f>
        <v>45</v>
      </c>
      <c r="I278" s="1" t="str">
        <f>Registration!C55</f>
        <v>Carol Lufburrow</v>
      </c>
      <c r="J278" s="29">
        <f t="shared" ref="J278:AO278" si="735">IF(ROW()=(COLUMN()+224),"-",+ (COUNTIF(G5_1,$H54)*COUNTIF(G5_1,J$7))+(COUNTIF(G5_2,$H54)*COUNTIF(G5_2,J$7))+(COUNTIF(G5_3,$H54)*COUNTIF(G5_3,J$7))+(COUNTIF(G5_4,$H54)*COUNTIF(G5_4,J$7))+(COUNTIF(G5_5,$H54)*COUNTIF(G5_5,J$7))+(COUNTIF(G5_6,$H54)*COUNTIF(G5_6,J$7))+(COUNTIF(G5_7,$H54)*COUNTIF(G5_7,J$7))+(COUNTIF(G5_8,$H54)*COUNTIF(G5_8,J$7))+(COUNTIF(G5_9,$H54)*COUNTIF(G5_9,J$7))+(COUNTIF(G5_10,$H54)*COUNTIF(G5_10,$H54))+(COUNTIF(G6_1,$H54)*COUNTIF(G6_1,J$7))+(COUNTIF(G6_2,$H54)*COUNTIF(G6_2,J$7))+(COUNTIF(G6_3,$H54)*COUNTIF(G6_3,J$7))+(COUNTIF(G6_4,$H54)*COUNTIF(G6_4,J$7))+(COUNTIF(G6_5,$H54)*COUNTIF(G6_5,J$7))+(COUNTIF(G6_6,$H54)*COUNTIF(G6_6,J$7))+(COUNTIF(G6_7,$H54)*COUNTIF(G6_7,J$7))+(COUNTIF(G6_8,$H54)*COUNTIF(G6_8,J$7))+(COUNTIF(G6_9,$H54)*COUNTIF(G6_9,J$7))+(COUNTIF(G6_10,$H54)*COUNTIF(G6_10,J$7))+J394)</f>
        <v>0</v>
      </c>
      <c r="K278" s="29">
        <f t="shared" si="735"/>
        <v>0</v>
      </c>
      <c r="L278" s="29">
        <f t="shared" si="735"/>
        <v>0</v>
      </c>
      <c r="M278" s="29">
        <f t="shared" si="735"/>
        <v>0</v>
      </c>
      <c r="N278" s="29">
        <f t="shared" si="735"/>
        <v>0</v>
      </c>
      <c r="O278" s="29">
        <f t="shared" si="735"/>
        <v>0</v>
      </c>
      <c r="P278" s="29">
        <f t="shared" si="735"/>
        <v>0</v>
      </c>
      <c r="Q278" s="29">
        <f t="shared" si="735"/>
        <v>0</v>
      </c>
      <c r="R278" s="29">
        <f t="shared" si="735"/>
        <v>0</v>
      </c>
      <c r="S278" s="29">
        <f t="shared" si="735"/>
        <v>0</v>
      </c>
      <c r="T278" s="29">
        <f t="shared" si="735"/>
        <v>0</v>
      </c>
      <c r="U278" s="29">
        <f t="shared" si="735"/>
        <v>0</v>
      </c>
      <c r="V278" s="29">
        <f t="shared" si="735"/>
        <v>0</v>
      </c>
      <c r="W278" s="29">
        <f t="shared" si="735"/>
        <v>0</v>
      </c>
      <c r="X278" s="29">
        <f t="shared" si="735"/>
        <v>0</v>
      </c>
      <c r="Y278" s="29">
        <f t="shared" si="735"/>
        <v>0</v>
      </c>
      <c r="Z278" s="29">
        <f t="shared" si="735"/>
        <v>0</v>
      </c>
      <c r="AA278" s="29">
        <f t="shared" si="735"/>
        <v>0</v>
      </c>
      <c r="AB278" s="29">
        <f t="shared" si="735"/>
        <v>0</v>
      </c>
      <c r="AC278" s="29">
        <f t="shared" si="735"/>
        <v>0</v>
      </c>
      <c r="AD278" s="29">
        <f t="shared" si="735"/>
        <v>0</v>
      </c>
      <c r="AE278" s="29">
        <f t="shared" si="735"/>
        <v>0</v>
      </c>
      <c r="AF278" s="29">
        <f t="shared" si="735"/>
        <v>0</v>
      </c>
      <c r="AG278" s="29">
        <f t="shared" si="735"/>
        <v>0</v>
      </c>
      <c r="AH278" s="29">
        <f t="shared" si="735"/>
        <v>0</v>
      </c>
      <c r="AI278" s="29">
        <f t="shared" si="735"/>
        <v>0</v>
      </c>
      <c r="AJ278" s="29">
        <f t="shared" si="735"/>
        <v>0</v>
      </c>
      <c r="AK278" s="29">
        <f t="shared" si="735"/>
        <v>0</v>
      </c>
      <c r="AL278" s="29">
        <f t="shared" si="735"/>
        <v>0</v>
      </c>
      <c r="AM278" s="29">
        <f t="shared" si="735"/>
        <v>0</v>
      </c>
      <c r="AN278" s="29">
        <f t="shared" si="735"/>
        <v>0</v>
      </c>
      <c r="AO278" s="29">
        <f t="shared" si="735"/>
        <v>0</v>
      </c>
      <c r="AP278" s="29">
        <f t="shared" ref="AP278:BU278" si="736">IF(ROW()=(COLUMN()+224),"-",+ (COUNTIF(G5_1,$H54)*COUNTIF(G5_1,AP$7))+(COUNTIF(G5_2,$H54)*COUNTIF(G5_2,AP$7))+(COUNTIF(G5_3,$H54)*COUNTIF(G5_3,AP$7))+(COUNTIF(G5_4,$H54)*COUNTIF(G5_4,AP$7))+(COUNTIF(G5_5,$H54)*COUNTIF(G5_5,AP$7))+(COUNTIF(G5_6,$H54)*COUNTIF(G5_6,AP$7))+(COUNTIF(G5_7,$H54)*COUNTIF(G5_7,AP$7))+(COUNTIF(G5_8,$H54)*COUNTIF(G5_8,AP$7))+(COUNTIF(G5_9,$H54)*COUNTIF(G5_9,AP$7))+(COUNTIF(G5_10,$H54)*COUNTIF(G5_10,$H54))+(COUNTIF(G6_1,$H54)*COUNTIF(G6_1,AP$7))+(COUNTIF(G6_2,$H54)*COUNTIF(G6_2,AP$7))+(COUNTIF(G6_3,$H54)*COUNTIF(G6_3,AP$7))+(COUNTIF(G6_4,$H54)*COUNTIF(G6_4,AP$7))+(COUNTIF(G6_5,$H54)*COUNTIF(G6_5,AP$7))+(COUNTIF(G6_6,$H54)*COUNTIF(G6_6,AP$7))+(COUNTIF(G6_7,$H54)*COUNTIF(G6_7,AP$7))+(COUNTIF(G6_8,$H54)*COUNTIF(G6_8,AP$7))+(COUNTIF(G6_9,$H54)*COUNTIF(G6_9,AP$7))+(COUNTIF(G6_10,$H54)*COUNTIF(G6_10,AP$7))+AP394)</f>
        <v>0</v>
      </c>
      <c r="AQ278" s="29">
        <f t="shared" si="736"/>
        <v>0</v>
      </c>
      <c r="AR278" s="29">
        <f t="shared" si="736"/>
        <v>0</v>
      </c>
      <c r="AS278" s="29">
        <f t="shared" si="736"/>
        <v>0</v>
      </c>
      <c r="AT278" s="29">
        <f t="shared" si="736"/>
        <v>0</v>
      </c>
      <c r="AU278" s="29">
        <f t="shared" si="736"/>
        <v>0</v>
      </c>
      <c r="AV278" s="29">
        <f t="shared" si="736"/>
        <v>0</v>
      </c>
      <c r="AW278" s="29">
        <f t="shared" si="736"/>
        <v>0</v>
      </c>
      <c r="AX278" s="29">
        <f t="shared" si="736"/>
        <v>0</v>
      </c>
      <c r="AY278" s="29">
        <f t="shared" si="736"/>
        <v>0</v>
      </c>
      <c r="AZ278" s="29">
        <f t="shared" si="736"/>
        <v>0</v>
      </c>
      <c r="BA278" s="29">
        <f t="shared" si="736"/>
        <v>0</v>
      </c>
      <c r="BB278" s="29" t="str">
        <f t="shared" si="736"/>
        <v>-</v>
      </c>
      <c r="BC278" s="29">
        <f t="shared" si="736"/>
        <v>0</v>
      </c>
      <c r="BD278" s="29">
        <f t="shared" si="736"/>
        <v>0</v>
      </c>
      <c r="BE278" s="29">
        <f t="shared" si="736"/>
        <v>0</v>
      </c>
      <c r="BF278" s="29">
        <f t="shared" si="736"/>
        <v>0</v>
      </c>
      <c r="BG278" s="29">
        <f t="shared" si="736"/>
        <v>0</v>
      </c>
      <c r="BH278" s="29">
        <f t="shared" si="736"/>
        <v>0</v>
      </c>
      <c r="BI278" s="29">
        <f t="shared" si="736"/>
        <v>0</v>
      </c>
      <c r="BJ278" s="29">
        <f t="shared" si="736"/>
        <v>0</v>
      </c>
      <c r="BK278" s="29">
        <f t="shared" si="736"/>
        <v>0</v>
      </c>
      <c r="BL278" s="29">
        <f t="shared" si="736"/>
        <v>0</v>
      </c>
      <c r="BM278" s="29">
        <f t="shared" si="736"/>
        <v>0</v>
      </c>
      <c r="BN278" s="29">
        <f t="shared" si="736"/>
        <v>0</v>
      </c>
      <c r="BO278" s="29">
        <f t="shared" si="736"/>
        <v>0</v>
      </c>
      <c r="BP278" s="29">
        <f t="shared" si="736"/>
        <v>0</v>
      </c>
      <c r="BQ278" s="29">
        <f t="shared" si="736"/>
        <v>0</v>
      </c>
      <c r="BR278" s="29">
        <f t="shared" si="736"/>
        <v>0</v>
      </c>
      <c r="BS278" s="29">
        <f t="shared" si="736"/>
        <v>0</v>
      </c>
      <c r="BT278" s="29">
        <f t="shared" si="736"/>
        <v>0</v>
      </c>
      <c r="BU278" s="29">
        <f t="shared" si="736"/>
        <v>0</v>
      </c>
      <c r="BV278" s="29">
        <f t="shared" ref="BV278:DE278" si="737">IF(ROW()=(COLUMN()+224),"-",+ (COUNTIF(G5_1,$H54)*COUNTIF(G5_1,BV$7))+(COUNTIF(G5_2,$H54)*COUNTIF(G5_2,BV$7))+(COUNTIF(G5_3,$H54)*COUNTIF(G5_3,BV$7))+(COUNTIF(G5_4,$H54)*COUNTIF(G5_4,BV$7))+(COUNTIF(G5_5,$H54)*COUNTIF(G5_5,BV$7))+(COUNTIF(G5_6,$H54)*COUNTIF(G5_6,BV$7))+(COUNTIF(G5_7,$H54)*COUNTIF(G5_7,BV$7))+(COUNTIF(G5_8,$H54)*COUNTIF(G5_8,BV$7))+(COUNTIF(G5_9,$H54)*COUNTIF(G5_9,BV$7))+(COUNTIF(G5_10,$H54)*COUNTIF(G5_10,$H54))+(COUNTIF(G6_1,$H54)*COUNTIF(G6_1,BV$7))+(COUNTIF(G6_2,$H54)*COUNTIF(G6_2,BV$7))+(COUNTIF(G6_3,$H54)*COUNTIF(G6_3,BV$7))+(COUNTIF(G6_4,$H54)*COUNTIF(G6_4,BV$7))+(COUNTIF(G6_5,$H54)*COUNTIF(G6_5,BV$7))+(COUNTIF(G6_6,$H54)*COUNTIF(G6_6,BV$7))+(COUNTIF(G6_7,$H54)*COUNTIF(G6_7,BV$7))+(COUNTIF(G6_8,$H54)*COUNTIF(G6_8,BV$7))+(COUNTIF(G6_9,$H54)*COUNTIF(G6_9,BV$7))+(COUNTIF(G6_10,$H54)*COUNTIF(G6_10,BV$7))+BV394)</f>
        <v>0</v>
      </c>
      <c r="BW278" s="29">
        <f t="shared" si="737"/>
        <v>0</v>
      </c>
      <c r="BX278" s="29">
        <f t="shared" si="737"/>
        <v>0</v>
      </c>
      <c r="BY278" s="29">
        <f t="shared" si="737"/>
        <v>0</v>
      </c>
      <c r="BZ278" s="29">
        <f t="shared" si="737"/>
        <v>0</v>
      </c>
      <c r="CA278" s="29">
        <f t="shared" si="737"/>
        <v>0</v>
      </c>
      <c r="CB278" s="29">
        <f t="shared" si="737"/>
        <v>0</v>
      </c>
      <c r="CC278" s="29">
        <f t="shared" si="737"/>
        <v>0</v>
      </c>
      <c r="CD278" s="29">
        <f t="shared" si="737"/>
        <v>0</v>
      </c>
      <c r="CE278" s="29">
        <f t="shared" si="737"/>
        <v>0</v>
      </c>
      <c r="CF278" s="29">
        <f t="shared" si="737"/>
        <v>0</v>
      </c>
      <c r="CG278" s="29">
        <f t="shared" si="737"/>
        <v>0</v>
      </c>
      <c r="CH278" s="29">
        <f t="shared" si="737"/>
        <v>0</v>
      </c>
      <c r="CI278" s="29">
        <f t="shared" si="737"/>
        <v>0</v>
      </c>
      <c r="CJ278" s="29">
        <f t="shared" si="737"/>
        <v>0</v>
      </c>
      <c r="CK278" s="29">
        <f t="shared" si="737"/>
        <v>0</v>
      </c>
      <c r="CL278" s="29">
        <f t="shared" si="737"/>
        <v>0</v>
      </c>
      <c r="CM278" s="29">
        <f t="shared" si="737"/>
        <v>0</v>
      </c>
      <c r="CN278" s="29">
        <f t="shared" si="737"/>
        <v>0</v>
      </c>
      <c r="CO278" s="29">
        <f t="shared" si="737"/>
        <v>0</v>
      </c>
      <c r="CP278" s="29">
        <f t="shared" si="737"/>
        <v>0</v>
      </c>
      <c r="CQ278" s="29">
        <f t="shared" si="737"/>
        <v>0</v>
      </c>
      <c r="CR278" s="29">
        <f t="shared" si="737"/>
        <v>0</v>
      </c>
      <c r="CS278" s="29">
        <f t="shared" si="737"/>
        <v>0</v>
      </c>
      <c r="CT278" s="29">
        <f t="shared" si="737"/>
        <v>0</v>
      </c>
      <c r="CU278" s="29">
        <f t="shared" si="737"/>
        <v>0</v>
      </c>
      <c r="CV278" s="29">
        <f t="shared" si="737"/>
        <v>0</v>
      </c>
      <c r="CW278" s="29">
        <f t="shared" si="737"/>
        <v>0</v>
      </c>
      <c r="CX278" s="29">
        <f t="shared" si="737"/>
        <v>0</v>
      </c>
      <c r="CY278" s="29">
        <f t="shared" si="737"/>
        <v>0</v>
      </c>
      <c r="CZ278" s="29">
        <f t="shared" si="737"/>
        <v>0</v>
      </c>
      <c r="DA278" s="29">
        <f t="shared" si="737"/>
        <v>0</v>
      </c>
      <c r="DB278" s="29">
        <f t="shared" si="737"/>
        <v>0</v>
      </c>
      <c r="DC278" s="29">
        <f t="shared" si="737"/>
        <v>0</v>
      </c>
      <c r="DD278" s="29">
        <f t="shared" si="737"/>
        <v>0</v>
      </c>
      <c r="DE278" s="29">
        <f t="shared" si="737"/>
        <v>0</v>
      </c>
    </row>
    <row r="279" spans="8:109">
      <c r="H279" s="75">
        <f>Registration!B56</f>
        <v>46</v>
      </c>
      <c r="I279" s="1" t="str">
        <f>Registration!C56</f>
        <v>Richard S</v>
      </c>
      <c r="J279" s="29">
        <f t="shared" ref="J279:AO279" si="738">IF(ROW()=(COLUMN()+224),"-",+ (COUNTIF(G5_1,$H55)*COUNTIF(G5_1,J$7))+(COUNTIF(G5_2,$H55)*COUNTIF(G5_2,J$7))+(COUNTIF(G5_3,$H55)*COUNTIF(G5_3,J$7))+(COUNTIF(G5_4,$H55)*COUNTIF(G5_4,J$7))+(COUNTIF(G5_5,$H55)*COUNTIF(G5_5,J$7))+(COUNTIF(G5_6,$H55)*COUNTIF(G5_6,J$7))+(COUNTIF(G5_7,$H55)*COUNTIF(G5_7,J$7))+(COUNTIF(G5_8,$H55)*COUNTIF(G5_8,J$7))+(COUNTIF(G5_9,$H55)*COUNTIF(G5_9,J$7))+(COUNTIF(G5_10,$H55)*COUNTIF(G5_10,$H55))+(COUNTIF(G6_1,$H55)*COUNTIF(G6_1,J$7))+(COUNTIF(G6_2,$H55)*COUNTIF(G6_2,J$7))+(COUNTIF(G6_3,$H55)*COUNTIF(G6_3,J$7))+(COUNTIF(G6_4,$H55)*COUNTIF(G6_4,J$7))+(COUNTIF(G6_5,$H55)*COUNTIF(G6_5,J$7))+(COUNTIF(G6_6,$H55)*COUNTIF(G6_6,J$7))+(COUNTIF(G6_7,$H55)*COUNTIF(G6_7,J$7))+(COUNTIF(G6_8,$H55)*COUNTIF(G6_8,J$7))+(COUNTIF(G6_9,$H55)*COUNTIF(G6_9,J$7))+(COUNTIF(G6_10,$H55)*COUNTIF(G6_10,J$7))+J395)</f>
        <v>0</v>
      </c>
      <c r="K279" s="29">
        <f t="shared" si="738"/>
        <v>0</v>
      </c>
      <c r="L279" s="29">
        <f t="shared" si="738"/>
        <v>0</v>
      </c>
      <c r="M279" s="29">
        <f t="shared" si="738"/>
        <v>0</v>
      </c>
      <c r="N279" s="29">
        <f t="shared" si="738"/>
        <v>0</v>
      </c>
      <c r="O279" s="29">
        <f t="shared" si="738"/>
        <v>0</v>
      </c>
      <c r="P279" s="29">
        <f t="shared" si="738"/>
        <v>0</v>
      </c>
      <c r="Q279" s="29">
        <f t="shared" si="738"/>
        <v>1</v>
      </c>
      <c r="R279" s="29">
        <f t="shared" si="738"/>
        <v>1</v>
      </c>
      <c r="S279" s="29">
        <f t="shared" si="738"/>
        <v>1</v>
      </c>
      <c r="T279" s="29">
        <f t="shared" si="738"/>
        <v>0</v>
      </c>
      <c r="U279" s="29">
        <f t="shared" si="738"/>
        <v>0</v>
      </c>
      <c r="V279" s="29">
        <f t="shared" si="738"/>
        <v>0</v>
      </c>
      <c r="W279" s="29">
        <f t="shared" si="738"/>
        <v>0</v>
      </c>
      <c r="X279" s="29">
        <f t="shared" si="738"/>
        <v>0</v>
      </c>
      <c r="Y279" s="29">
        <f t="shared" si="738"/>
        <v>0</v>
      </c>
      <c r="Z279" s="29">
        <f t="shared" si="738"/>
        <v>0</v>
      </c>
      <c r="AA279" s="29">
        <f t="shared" si="738"/>
        <v>0</v>
      </c>
      <c r="AB279" s="29">
        <f t="shared" si="738"/>
        <v>0</v>
      </c>
      <c r="AC279" s="29">
        <f t="shared" si="738"/>
        <v>0</v>
      </c>
      <c r="AD279" s="29">
        <f t="shared" si="738"/>
        <v>0</v>
      </c>
      <c r="AE279" s="29">
        <f t="shared" si="738"/>
        <v>0</v>
      </c>
      <c r="AF279" s="29">
        <f t="shared" si="738"/>
        <v>0</v>
      </c>
      <c r="AG279" s="29">
        <f t="shared" si="738"/>
        <v>0</v>
      </c>
      <c r="AH279" s="29">
        <f t="shared" si="738"/>
        <v>0</v>
      </c>
      <c r="AI279" s="29">
        <f t="shared" si="738"/>
        <v>0</v>
      </c>
      <c r="AJ279" s="29">
        <f t="shared" si="738"/>
        <v>0</v>
      </c>
      <c r="AK279" s="29">
        <f t="shared" si="738"/>
        <v>0</v>
      </c>
      <c r="AL279" s="29">
        <f t="shared" si="738"/>
        <v>1</v>
      </c>
      <c r="AM279" s="29">
        <f t="shared" si="738"/>
        <v>0</v>
      </c>
      <c r="AN279" s="29">
        <f t="shared" si="738"/>
        <v>0</v>
      </c>
      <c r="AO279" s="29">
        <f t="shared" si="738"/>
        <v>0</v>
      </c>
      <c r="AP279" s="29">
        <f t="shared" ref="AP279:BU279" si="739">IF(ROW()=(COLUMN()+224),"-",+ (COUNTIF(G5_1,$H55)*COUNTIF(G5_1,AP$7))+(COUNTIF(G5_2,$H55)*COUNTIF(G5_2,AP$7))+(COUNTIF(G5_3,$H55)*COUNTIF(G5_3,AP$7))+(COUNTIF(G5_4,$H55)*COUNTIF(G5_4,AP$7))+(COUNTIF(G5_5,$H55)*COUNTIF(G5_5,AP$7))+(COUNTIF(G5_6,$H55)*COUNTIF(G5_6,AP$7))+(COUNTIF(G5_7,$H55)*COUNTIF(G5_7,AP$7))+(COUNTIF(G5_8,$H55)*COUNTIF(G5_8,AP$7))+(COUNTIF(G5_9,$H55)*COUNTIF(G5_9,AP$7))+(COUNTIF(G5_10,$H55)*COUNTIF(G5_10,$H55))+(COUNTIF(G6_1,$H55)*COUNTIF(G6_1,AP$7))+(COUNTIF(G6_2,$H55)*COUNTIF(G6_2,AP$7))+(COUNTIF(G6_3,$H55)*COUNTIF(G6_3,AP$7))+(COUNTIF(G6_4,$H55)*COUNTIF(G6_4,AP$7))+(COUNTIF(G6_5,$H55)*COUNTIF(G6_5,AP$7))+(COUNTIF(G6_6,$H55)*COUNTIF(G6_6,AP$7))+(COUNTIF(G6_7,$H55)*COUNTIF(G6_7,AP$7))+(COUNTIF(G6_8,$H55)*COUNTIF(G6_8,AP$7))+(COUNTIF(G6_9,$H55)*COUNTIF(G6_9,AP$7))+(COUNTIF(G6_10,$H55)*COUNTIF(G6_10,AP$7))+AP395)</f>
        <v>0</v>
      </c>
      <c r="AQ279" s="29">
        <f t="shared" si="739"/>
        <v>0</v>
      </c>
      <c r="AR279" s="29">
        <f t="shared" si="739"/>
        <v>0</v>
      </c>
      <c r="AS279" s="29">
        <f t="shared" si="739"/>
        <v>0</v>
      </c>
      <c r="AT279" s="29">
        <f t="shared" si="739"/>
        <v>0</v>
      </c>
      <c r="AU279" s="29">
        <f t="shared" si="739"/>
        <v>0</v>
      </c>
      <c r="AV279" s="29">
        <f t="shared" si="739"/>
        <v>0</v>
      </c>
      <c r="AW279" s="29">
        <f t="shared" si="739"/>
        <v>0</v>
      </c>
      <c r="AX279" s="29">
        <f t="shared" si="739"/>
        <v>0</v>
      </c>
      <c r="AY279" s="29">
        <f t="shared" si="739"/>
        <v>0</v>
      </c>
      <c r="AZ279" s="29">
        <f t="shared" si="739"/>
        <v>0</v>
      </c>
      <c r="BA279" s="29">
        <f t="shared" si="739"/>
        <v>0</v>
      </c>
      <c r="BB279" s="29">
        <f t="shared" si="739"/>
        <v>0</v>
      </c>
      <c r="BC279" s="29" t="str">
        <f t="shared" si="739"/>
        <v>-</v>
      </c>
      <c r="BD279" s="29">
        <f t="shared" si="739"/>
        <v>0</v>
      </c>
      <c r="BE279" s="29">
        <f t="shared" si="739"/>
        <v>0</v>
      </c>
      <c r="BF279" s="29">
        <f t="shared" si="739"/>
        <v>0</v>
      </c>
      <c r="BG279" s="29">
        <f t="shared" si="739"/>
        <v>0</v>
      </c>
      <c r="BH279" s="29">
        <f t="shared" si="739"/>
        <v>0</v>
      </c>
      <c r="BI279" s="29">
        <f t="shared" si="739"/>
        <v>0</v>
      </c>
      <c r="BJ279" s="29">
        <f t="shared" si="739"/>
        <v>1</v>
      </c>
      <c r="BK279" s="29">
        <f t="shared" si="739"/>
        <v>1</v>
      </c>
      <c r="BL279" s="29">
        <f t="shared" si="739"/>
        <v>0</v>
      </c>
      <c r="BM279" s="29">
        <f t="shared" si="739"/>
        <v>0</v>
      </c>
      <c r="BN279" s="29">
        <f t="shared" si="739"/>
        <v>0</v>
      </c>
      <c r="BO279" s="29">
        <f t="shared" si="739"/>
        <v>0</v>
      </c>
      <c r="BP279" s="29">
        <f t="shared" si="739"/>
        <v>0</v>
      </c>
      <c r="BQ279" s="29">
        <f t="shared" si="739"/>
        <v>0</v>
      </c>
      <c r="BR279" s="29">
        <f t="shared" si="739"/>
        <v>0</v>
      </c>
      <c r="BS279" s="29">
        <f t="shared" si="739"/>
        <v>0</v>
      </c>
      <c r="BT279" s="29">
        <f t="shared" si="739"/>
        <v>0</v>
      </c>
      <c r="BU279" s="29">
        <f t="shared" si="739"/>
        <v>0</v>
      </c>
      <c r="BV279" s="29">
        <f t="shared" ref="BV279:DE279" si="740">IF(ROW()=(COLUMN()+224),"-",+ (COUNTIF(G5_1,$H55)*COUNTIF(G5_1,BV$7))+(COUNTIF(G5_2,$H55)*COUNTIF(G5_2,BV$7))+(COUNTIF(G5_3,$H55)*COUNTIF(G5_3,BV$7))+(COUNTIF(G5_4,$H55)*COUNTIF(G5_4,BV$7))+(COUNTIF(G5_5,$H55)*COUNTIF(G5_5,BV$7))+(COUNTIF(G5_6,$H55)*COUNTIF(G5_6,BV$7))+(COUNTIF(G5_7,$H55)*COUNTIF(G5_7,BV$7))+(COUNTIF(G5_8,$H55)*COUNTIF(G5_8,BV$7))+(COUNTIF(G5_9,$H55)*COUNTIF(G5_9,BV$7))+(COUNTIF(G5_10,$H55)*COUNTIF(G5_10,$H55))+(COUNTIF(G6_1,$H55)*COUNTIF(G6_1,BV$7))+(COUNTIF(G6_2,$H55)*COUNTIF(G6_2,BV$7))+(COUNTIF(G6_3,$H55)*COUNTIF(G6_3,BV$7))+(COUNTIF(G6_4,$H55)*COUNTIF(G6_4,BV$7))+(COUNTIF(G6_5,$H55)*COUNTIF(G6_5,BV$7))+(COUNTIF(G6_6,$H55)*COUNTIF(G6_6,BV$7))+(COUNTIF(G6_7,$H55)*COUNTIF(G6_7,BV$7))+(COUNTIF(G6_8,$H55)*COUNTIF(G6_8,BV$7))+(COUNTIF(G6_9,$H55)*COUNTIF(G6_9,BV$7))+(COUNTIF(G6_10,$H55)*COUNTIF(G6_10,BV$7))+BV395)</f>
        <v>0</v>
      </c>
      <c r="BW279" s="29">
        <f t="shared" si="740"/>
        <v>0</v>
      </c>
      <c r="BX279" s="29">
        <f t="shared" si="740"/>
        <v>0</v>
      </c>
      <c r="BY279" s="29">
        <f t="shared" si="740"/>
        <v>0</v>
      </c>
      <c r="BZ279" s="29">
        <f t="shared" si="740"/>
        <v>0</v>
      </c>
      <c r="CA279" s="29">
        <f t="shared" si="740"/>
        <v>0</v>
      </c>
      <c r="CB279" s="29">
        <f t="shared" si="740"/>
        <v>0</v>
      </c>
      <c r="CC279" s="29">
        <f t="shared" si="740"/>
        <v>0</v>
      </c>
      <c r="CD279" s="29">
        <f t="shared" si="740"/>
        <v>0</v>
      </c>
      <c r="CE279" s="29">
        <f t="shared" si="740"/>
        <v>0</v>
      </c>
      <c r="CF279" s="29">
        <f t="shared" si="740"/>
        <v>0</v>
      </c>
      <c r="CG279" s="29">
        <f t="shared" si="740"/>
        <v>0</v>
      </c>
      <c r="CH279" s="29">
        <f t="shared" si="740"/>
        <v>0</v>
      </c>
      <c r="CI279" s="29">
        <f t="shared" si="740"/>
        <v>0</v>
      </c>
      <c r="CJ279" s="29">
        <f t="shared" si="740"/>
        <v>0</v>
      </c>
      <c r="CK279" s="29">
        <f t="shared" si="740"/>
        <v>0</v>
      </c>
      <c r="CL279" s="29">
        <f t="shared" si="740"/>
        <v>0</v>
      </c>
      <c r="CM279" s="29">
        <f t="shared" si="740"/>
        <v>0</v>
      </c>
      <c r="CN279" s="29">
        <f t="shared" si="740"/>
        <v>0</v>
      </c>
      <c r="CO279" s="29">
        <f t="shared" si="740"/>
        <v>0</v>
      </c>
      <c r="CP279" s="29">
        <f t="shared" si="740"/>
        <v>0</v>
      </c>
      <c r="CQ279" s="29">
        <f t="shared" si="740"/>
        <v>0</v>
      </c>
      <c r="CR279" s="29">
        <f t="shared" si="740"/>
        <v>0</v>
      </c>
      <c r="CS279" s="29">
        <f t="shared" si="740"/>
        <v>0</v>
      </c>
      <c r="CT279" s="29">
        <f t="shared" si="740"/>
        <v>0</v>
      </c>
      <c r="CU279" s="29">
        <f t="shared" si="740"/>
        <v>0</v>
      </c>
      <c r="CV279" s="29">
        <f t="shared" si="740"/>
        <v>0</v>
      </c>
      <c r="CW279" s="29">
        <f t="shared" si="740"/>
        <v>0</v>
      </c>
      <c r="CX279" s="29">
        <f t="shared" si="740"/>
        <v>0</v>
      </c>
      <c r="CY279" s="29">
        <f t="shared" si="740"/>
        <v>0</v>
      </c>
      <c r="CZ279" s="29">
        <f t="shared" si="740"/>
        <v>0</v>
      </c>
      <c r="DA279" s="29">
        <f t="shared" si="740"/>
        <v>0</v>
      </c>
      <c r="DB279" s="29">
        <f t="shared" si="740"/>
        <v>0</v>
      </c>
      <c r="DC279" s="29">
        <f t="shared" si="740"/>
        <v>0</v>
      </c>
      <c r="DD279" s="29">
        <f t="shared" si="740"/>
        <v>0</v>
      </c>
      <c r="DE279" s="29">
        <f t="shared" si="740"/>
        <v>0</v>
      </c>
    </row>
    <row r="280" spans="8:109">
      <c r="H280" s="75">
        <f>Registration!B57</f>
        <v>47</v>
      </c>
      <c r="I280" s="1" t="str">
        <f>Registration!C57</f>
        <v>George Callen</v>
      </c>
      <c r="J280" s="29">
        <f t="shared" ref="J280:AO280" si="741">IF(ROW()=(COLUMN()+224),"-",+ (COUNTIF(G5_1,$H56)*COUNTIF(G5_1,J$7))+(COUNTIF(G5_2,$H56)*COUNTIF(G5_2,J$7))+(COUNTIF(G5_3,$H56)*COUNTIF(G5_3,J$7))+(COUNTIF(G5_4,$H56)*COUNTIF(G5_4,J$7))+(COUNTIF(G5_5,$H56)*COUNTIF(G5_5,J$7))+(COUNTIF(G5_6,$H56)*COUNTIF(G5_6,J$7))+(COUNTIF(G5_7,$H56)*COUNTIF(G5_7,J$7))+(COUNTIF(G5_8,$H56)*COUNTIF(G5_8,J$7))+(COUNTIF(G5_9,$H56)*COUNTIF(G5_9,J$7))+(COUNTIF(G5_10,$H56)*COUNTIF(G5_10,$H56))+(COUNTIF(G6_1,$H56)*COUNTIF(G6_1,J$7))+(COUNTIF(G6_2,$H56)*COUNTIF(G6_2,J$7))+(COUNTIF(G6_3,$H56)*COUNTIF(G6_3,J$7))+(COUNTIF(G6_4,$H56)*COUNTIF(G6_4,J$7))+(COUNTIF(G6_5,$H56)*COUNTIF(G6_5,J$7))+(COUNTIF(G6_6,$H56)*COUNTIF(G6_6,J$7))+(COUNTIF(G6_7,$H56)*COUNTIF(G6_7,J$7))+(COUNTIF(G6_8,$H56)*COUNTIF(G6_8,J$7))+(COUNTIF(G6_9,$H56)*COUNTIF(G6_9,J$7))+(COUNTIF(G6_10,$H56)*COUNTIF(G6_10,J$7))+J396)</f>
        <v>0</v>
      </c>
      <c r="K280" s="29">
        <f t="shared" si="741"/>
        <v>0</v>
      </c>
      <c r="L280" s="29">
        <f t="shared" si="741"/>
        <v>0</v>
      </c>
      <c r="M280" s="29">
        <f t="shared" si="741"/>
        <v>0</v>
      </c>
      <c r="N280" s="29">
        <f t="shared" si="741"/>
        <v>0</v>
      </c>
      <c r="O280" s="29">
        <f t="shared" si="741"/>
        <v>0</v>
      </c>
      <c r="P280" s="29">
        <f t="shared" si="741"/>
        <v>0</v>
      </c>
      <c r="Q280" s="29">
        <f t="shared" si="741"/>
        <v>0</v>
      </c>
      <c r="R280" s="29">
        <f t="shared" si="741"/>
        <v>0</v>
      </c>
      <c r="S280" s="29">
        <f t="shared" si="741"/>
        <v>0</v>
      </c>
      <c r="T280" s="29">
        <f t="shared" si="741"/>
        <v>0</v>
      </c>
      <c r="U280" s="29">
        <f t="shared" si="741"/>
        <v>0</v>
      </c>
      <c r="V280" s="29">
        <f t="shared" si="741"/>
        <v>0</v>
      </c>
      <c r="W280" s="29">
        <f t="shared" si="741"/>
        <v>0</v>
      </c>
      <c r="X280" s="29">
        <f t="shared" si="741"/>
        <v>0</v>
      </c>
      <c r="Y280" s="29">
        <f t="shared" si="741"/>
        <v>0</v>
      </c>
      <c r="Z280" s="29">
        <f t="shared" si="741"/>
        <v>0</v>
      </c>
      <c r="AA280" s="29">
        <f t="shared" si="741"/>
        <v>0</v>
      </c>
      <c r="AB280" s="29">
        <f t="shared" si="741"/>
        <v>0</v>
      </c>
      <c r="AC280" s="29">
        <f t="shared" si="741"/>
        <v>0</v>
      </c>
      <c r="AD280" s="29">
        <f t="shared" si="741"/>
        <v>0</v>
      </c>
      <c r="AE280" s="29">
        <f t="shared" si="741"/>
        <v>0</v>
      </c>
      <c r="AF280" s="29">
        <f t="shared" si="741"/>
        <v>0</v>
      </c>
      <c r="AG280" s="29">
        <f t="shared" si="741"/>
        <v>0</v>
      </c>
      <c r="AH280" s="29">
        <f t="shared" si="741"/>
        <v>0</v>
      </c>
      <c r="AI280" s="29">
        <f t="shared" si="741"/>
        <v>0</v>
      </c>
      <c r="AJ280" s="29">
        <f t="shared" si="741"/>
        <v>0</v>
      </c>
      <c r="AK280" s="29">
        <f t="shared" si="741"/>
        <v>0</v>
      </c>
      <c r="AL280" s="29">
        <f t="shared" si="741"/>
        <v>0</v>
      </c>
      <c r="AM280" s="29">
        <f t="shared" si="741"/>
        <v>0</v>
      </c>
      <c r="AN280" s="29">
        <f t="shared" si="741"/>
        <v>0</v>
      </c>
      <c r="AO280" s="29">
        <f t="shared" si="741"/>
        <v>0</v>
      </c>
      <c r="AP280" s="29">
        <f t="shared" ref="AP280:BU280" si="742">IF(ROW()=(COLUMN()+224),"-",+ (COUNTIF(G5_1,$H56)*COUNTIF(G5_1,AP$7))+(COUNTIF(G5_2,$H56)*COUNTIF(G5_2,AP$7))+(COUNTIF(G5_3,$H56)*COUNTIF(G5_3,AP$7))+(COUNTIF(G5_4,$H56)*COUNTIF(G5_4,AP$7))+(COUNTIF(G5_5,$H56)*COUNTIF(G5_5,AP$7))+(COUNTIF(G5_6,$H56)*COUNTIF(G5_6,AP$7))+(COUNTIF(G5_7,$H56)*COUNTIF(G5_7,AP$7))+(COUNTIF(G5_8,$H56)*COUNTIF(G5_8,AP$7))+(COUNTIF(G5_9,$H56)*COUNTIF(G5_9,AP$7))+(COUNTIF(G5_10,$H56)*COUNTIF(G5_10,$H56))+(COUNTIF(G6_1,$H56)*COUNTIF(G6_1,AP$7))+(COUNTIF(G6_2,$H56)*COUNTIF(G6_2,AP$7))+(COUNTIF(G6_3,$H56)*COUNTIF(G6_3,AP$7))+(COUNTIF(G6_4,$H56)*COUNTIF(G6_4,AP$7))+(COUNTIF(G6_5,$H56)*COUNTIF(G6_5,AP$7))+(COUNTIF(G6_6,$H56)*COUNTIF(G6_6,AP$7))+(COUNTIF(G6_7,$H56)*COUNTIF(G6_7,AP$7))+(COUNTIF(G6_8,$H56)*COUNTIF(G6_8,AP$7))+(COUNTIF(G6_9,$H56)*COUNTIF(G6_9,AP$7))+(COUNTIF(G6_10,$H56)*COUNTIF(G6_10,AP$7))+AP396)</f>
        <v>0</v>
      </c>
      <c r="AQ280" s="29">
        <f t="shared" si="742"/>
        <v>0</v>
      </c>
      <c r="AR280" s="29">
        <f t="shared" si="742"/>
        <v>0</v>
      </c>
      <c r="AS280" s="29">
        <f t="shared" si="742"/>
        <v>0</v>
      </c>
      <c r="AT280" s="29">
        <f t="shared" si="742"/>
        <v>0</v>
      </c>
      <c r="AU280" s="29">
        <f t="shared" si="742"/>
        <v>0</v>
      </c>
      <c r="AV280" s="29">
        <f t="shared" si="742"/>
        <v>0</v>
      </c>
      <c r="AW280" s="29">
        <f t="shared" si="742"/>
        <v>0</v>
      </c>
      <c r="AX280" s="29">
        <f t="shared" si="742"/>
        <v>0</v>
      </c>
      <c r="AY280" s="29">
        <f t="shared" si="742"/>
        <v>0</v>
      </c>
      <c r="AZ280" s="29">
        <f t="shared" si="742"/>
        <v>0</v>
      </c>
      <c r="BA280" s="29">
        <f t="shared" si="742"/>
        <v>0</v>
      </c>
      <c r="BB280" s="29">
        <f t="shared" si="742"/>
        <v>0</v>
      </c>
      <c r="BC280" s="29">
        <f t="shared" si="742"/>
        <v>0</v>
      </c>
      <c r="BD280" s="29" t="str">
        <f t="shared" si="742"/>
        <v>-</v>
      </c>
      <c r="BE280" s="29">
        <f t="shared" si="742"/>
        <v>0</v>
      </c>
      <c r="BF280" s="29">
        <f t="shared" si="742"/>
        <v>0</v>
      </c>
      <c r="BG280" s="29">
        <f t="shared" si="742"/>
        <v>0</v>
      </c>
      <c r="BH280" s="29">
        <f t="shared" si="742"/>
        <v>0</v>
      </c>
      <c r="BI280" s="29">
        <f t="shared" si="742"/>
        <v>0</v>
      </c>
      <c r="BJ280" s="29">
        <f t="shared" si="742"/>
        <v>0</v>
      </c>
      <c r="BK280" s="29">
        <f t="shared" si="742"/>
        <v>0</v>
      </c>
      <c r="BL280" s="29">
        <f t="shared" si="742"/>
        <v>0</v>
      </c>
      <c r="BM280" s="29">
        <f t="shared" si="742"/>
        <v>0</v>
      </c>
      <c r="BN280" s="29">
        <f t="shared" si="742"/>
        <v>0</v>
      </c>
      <c r="BO280" s="29">
        <f t="shared" si="742"/>
        <v>0</v>
      </c>
      <c r="BP280" s="29">
        <f t="shared" si="742"/>
        <v>0</v>
      </c>
      <c r="BQ280" s="29">
        <f t="shared" si="742"/>
        <v>0</v>
      </c>
      <c r="BR280" s="29">
        <f t="shared" si="742"/>
        <v>0</v>
      </c>
      <c r="BS280" s="29">
        <f t="shared" si="742"/>
        <v>0</v>
      </c>
      <c r="BT280" s="29">
        <f t="shared" si="742"/>
        <v>0</v>
      </c>
      <c r="BU280" s="29">
        <f t="shared" si="742"/>
        <v>0</v>
      </c>
      <c r="BV280" s="29">
        <f t="shared" ref="BV280:DE280" si="743">IF(ROW()=(COLUMN()+224),"-",+ (COUNTIF(G5_1,$H56)*COUNTIF(G5_1,BV$7))+(COUNTIF(G5_2,$H56)*COUNTIF(G5_2,BV$7))+(COUNTIF(G5_3,$H56)*COUNTIF(G5_3,BV$7))+(COUNTIF(G5_4,$H56)*COUNTIF(G5_4,BV$7))+(COUNTIF(G5_5,$H56)*COUNTIF(G5_5,BV$7))+(COUNTIF(G5_6,$H56)*COUNTIF(G5_6,BV$7))+(COUNTIF(G5_7,$H56)*COUNTIF(G5_7,BV$7))+(COUNTIF(G5_8,$H56)*COUNTIF(G5_8,BV$7))+(COUNTIF(G5_9,$H56)*COUNTIF(G5_9,BV$7))+(COUNTIF(G5_10,$H56)*COUNTIF(G5_10,$H56))+(COUNTIF(G6_1,$H56)*COUNTIF(G6_1,BV$7))+(COUNTIF(G6_2,$H56)*COUNTIF(G6_2,BV$7))+(COUNTIF(G6_3,$H56)*COUNTIF(G6_3,BV$7))+(COUNTIF(G6_4,$H56)*COUNTIF(G6_4,BV$7))+(COUNTIF(G6_5,$H56)*COUNTIF(G6_5,BV$7))+(COUNTIF(G6_6,$H56)*COUNTIF(G6_6,BV$7))+(COUNTIF(G6_7,$H56)*COUNTIF(G6_7,BV$7))+(COUNTIF(G6_8,$H56)*COUNTIF(G6_8,BV$7))+(COUNTIF(G6_9,$H56)*COUNTIF(G6_9,BV$7))+(COUNTIF(G6_10,$H56)*COUNTIF(G6_10,BV$7))+BV396)</f>
        <v>0</v>
      </c>
      <c r="BW280" s="29">
        <f t="shared" si="743"/>
        <v>0</v>
      </c>
      <c r="BX280" s="29">
        <f t="shared" si="743"/>
        <v>0</v>
      </c>
      <c r="BY280" s="29">
        <f t="shared" si="743"/>
        <v>0</v>
      </c>
      <c r="BZ280" s="29">
        <f t="shared" si="743"/>
        <v>0</v>
      </c>
      <c r="CA280" s="29">
        <f t="shared" si="743"/>
        <v>0</v>
      </c>
      <c r="CB280" s="29">
        <f t="shared" si="743"/>
        <v>0</v>
      </c>
      <c r="CC280" s="29">
        <f t="shared" si="743"/>
        <v>0</v>
      </c>
      <c r="CD280" s="29">
        <f t="shared" si="743"/>
        <v>0</v>
      </c>
      <c r="CE280" s="29">
        <f t="shared" si="743"/>
        <v>0</v>
      </c>
      <c r="CF280" s="29">
        <f t="shared" si="743"/>
        <v>0</v>
      </c>
      <c r="CG280" s="29">
        <f t="shared" si="743"/>
        <v>0</v>
      </c>
      <c r="CH280" s="29">
        <f t="shared" si="743"/>
        <v>0</v>
      </c>
      <c r="CI280" s="29">
        <f t="shared" si="743"/>
        <v>0</v>
      </c>
      <c r="CJ280" s="29">
        <f t="shared" si="743"/>
        <v>0</v>
      </c>
      <c r="CK280" s="29">
        <f t="shared" si="743"/>
        <v>0</v>
      </c>
      <c r="CL280" s="29">
        <f t="shared" si="743"/>
        <v>0</v>
      </c>
      <c r="CM280" s="29">
        <f t="shared" si="743"/>
        <v>0</v>
      </c>
      <c r="CN280" s="29">
        <f t="shared" si="743"/>
        <v>0</v>
      </c>
      <c r="CO280" s="29">
        <f t="shared" si="743"/>
        <v>0</v>
      </c>
      <c r="CP280" s="29">
        <f t="shared" si="743"/>
        <v>0</v>
      </c>
      <c r="CQ280" s="29">
        <f t="shared" si="743"/>
        <v>0</v>
      </c>
      <c r="CR280" s="29">
        <f t="shared" si="743"/>
        <v>0</v>
      </c>
      <c r="CS280" s="29">
        <f t="shared" si="743"/>
        <v>0</v>
      </c>
      <c r="CT280" s="29">
        <f t="shared" si="743"/>
        <v>0</v>
      </c>
      <c r="CU280" s="29">
        <f t="shared" si="743"/>
        <v>0</v>
      </c>
      <c r="CV280" s="29">
        <f t="shared" si="743"/>
        <v>0</v>
      </c>
      <c r="CW280" s="29">
        <f t="shared" si="743"/>
        <v>0</v>
      </c>
      <c r="CX280" s="29">
        <f t="shared" si="743"/>
        <v>0</v>
      </c>
      <c r="CY280" s="29">
        <f t="shared" si="743"/>
        <v>0</v>
      </c>
      <c r="CZ280" s="29">
        <f t="shared" si="743"/>
        <v>0</v>
      </c>
      <c r="DA280" s="29">
        <f t="shared" si="743"/>
        <v>0</v>
      </c>
      <c r="DB280" s="29">
        <f t="shared" si="743"/>
        <v>0</v>
      </c>
      <c r="DC280" s="29">
        <f t="shared" si="743"/>
        <v>0</v>
      </c>
      <c r="DD280" s="29">
        <f t="shared" si="743"/>
        <v>0</v>
      </c>
      <c r="DE280" s="29">
        <f t="shared" si="743"/>
        <v>0</v>
      </c>
    </row>
    <row r="281" spans="8:109">
      <c r="H281" s="75">
        <f>Registration!B58</f>
        <v>48</v>
      </c>
      <c r="I281" s="1" t="str">
        <f>Registration!C58</f>
        <v>William Barber</v>
      </c>
      <c r="J281" s="29">
        <f t="shared" ref="J281:AO281" si="744">IF(ROW()=(COLUMN()+224),"-",+ (COUNTIF(G5_1,$H57)*COUNTIF(G5_1,J$7))+(COUNTIF(G5_2,$H57)*COUNTIF(G5_2,J$7))+(COUNTIF(G5_3,$H57)*COUNTIF(G5_3,J$7))+(COUNTIF(G5_4,$H57)*COUNTIF(G5_4,J$7))+(COUNTIF(G5_5,$H57)*COUNTIF(G5_5,J$7))+(COUNTIF(G5_6,$H57)*COUNTIF(G5_6,J$7))+(COUNTIF(G5_7,$H57)*COUNTIF(G5_7,J$7))+(COUNTIF(G5_8,$H57)*COUNTIF(G5_8,J$7))+(COUNTIF(G5_9,$H57)*COUNTIF(G5_9,J$7))+(COUNTIF(G5_10,$H57)*COUNTIF(G5_10,$H57))+(COUNTIF(G6_1,$H57)*COUNTIF(G6_1,J$7))+(COUNTIF(G6_2,$H57)*COUNTIF(G6_2,J$7))+(COUNTIF(G6_3,$H57)*COUNTIF(G6_3,J$7))+(COUNTIF(G6_4,$H57)*COUNTIF(G6_4,J$7))+(COUNTIF(G6_5,$H57)*COUNTIF(G6_5,J$7))+(COUNTIF(G6_6,$H57)*COUNTIF(G6_6,J$7))+(COUNTIF(G6_7,$H57)*COUNTIF(G6_7,J$7))+(COUNTIF(G6_8,$H57)*COUNTIF(G6_8,J$7))+(COUNTIF(G6_9,$H57)*COUNTIF(G6_9,J$7))+(COUNTIF(G6_10,$H57)*COUNTIF(G6_10,J$7))+J397)</f>
        <v>0</v>
      </c>
      <c r="K281" s="29">
        <f t="shared" si="744"/>
        <v>0</v>
      </c>
      <c r="L281" s="29">
        <f t="shared" si="744"/>
        <v>0</v>
      </c>
      <c r="M281" s="29">
        <f t="shared" si="744"/>
        <v>0</v>
      </c>
      <c r="N281" s="29">
        <f t="shared" si="744"/>
        <v>0</v>
      </c>
      <c r="O281" s="29">
        <f t="shared" si="744"/>
        <v>0</v>
      </c>
      <c r="P281" s="29">
        <f t="shared" si="744"/>
        <v>0</v>
      </c>
      <c r="Q281" s="29">
        <f t="shared" si="744"/>
        <v>0</v>
      </c>
      <c r="R281" s="29">
        <f t="shared" si="744"/>
        <v>0</v>
      </c>
      <c r="S281" s="29">
        <f t="shared" si="744"/>
        <v>0</v>
      </c>
      <c r="T281" s="29">
        <f t="shared" si="744"/>
        <v>0</v>
      </c>
      <c r="U281" s="29">
        <f t="shared" si="744"/>
        <v>0</v>
      </c>
      <c r="V281" s="29">
        <f t="shared" si="744"/>
        <v>0</v>
      </c>
      <c r="W281" s="29">
        <f t="shared" si="744"/>
        <v>0</v>
      </c>
      <c r="X281" s="29">
        <f t="shared" si="744"/>
        <v>0</v>
      </c>
      <c r="Y281" s="29">
        <f t="shared" si="744"/>
        <v>0</v>
      </c>
      <c r="Z281" s="29">
        <f t="shared" si="744"/>
        <v>0</v>
      </c>
      <c r="AA281" s="29">
        <f t="shared" si="744"/>
        <v>0</v>
      </c>
      <c r="AB281" s="29">
        <f t="shared" si="744"/>
        <v>0</v>
      </c>
      <c r="AC281" s="29">
        <f t="shared" si="744"/>
        <v>0</v>
      </c>
      <c r="AD281" s="29">
        <f t="shared" si="744"/>
        <v>0</v>
      </c>
      <c r="AE281" s="29">
        <f t="shared" si="744"/>
        <v>0</v>
      </c>
      <c r="AF281" s="29">
        <f t="shared" si="744"/>
        <v>0</v>
      </c>
      <c r="AG281" s="29">
        <f t="shared" si="744"/>
        <v>0</v>
      </c>
      <c r="AH281" s="29">
        <f t="shared" si="744"/>
        <v>0</v>
      </c>
      <c r="AI281" s="29">
        <f t="shared" si="744"/>
        <v>0</v>
      </c>
      <c r="AJ281" s="29">
        <f t="shared" si="744"/>
        <v>0</v>
      </c>
      <c r="AK281" s="29">
        <f t="shared" si="744"/>
        <v>0</v>
      </c>
      <c r="AL281" s="29">
        <f t="shared" si="744"/>
        <v>0</v>
      </c>
      <c r="AM281" s="29">
        <f t="shared" si="744"/>
        <v>0</v>
      </c>
      <c r="AN281" s="29">
        <f t="shared" si="744"/>
        <v>0</v>
      </c>
      <c r="AO281" s="29">
        <f t="shared" si="744"/>
        <v>0</v>
      </c>
      <c r="AP281" s="29">
        <f t="shared" ref="AP281:BU281" si="745">IF(ROW()=(COLUMN()+224),"-",+ (COUNTIF(G5_1,$H57)*COUNTIF(G5_1,AP$7))+(COUNTIF(G5_2,$H57)*COUNTIF(G5_2,AP$7))+(COUNTIF(G5_3,$H57)*COUNTIF(G5_3,AP$7))+(COUNTIF(G5_4,$H57)*COUNTIF(G5_4,AP$7))+(COUNTIF(G5_5,$H57)*COUNTIF(G5_5,AP$7))+(COUNTIF(G5_6,$H57)*COUNTIF(G5_6,AP$7))+(COUNTIF(G5_7,$H57)*COUNTIF(G5_7,AP$7))+(COUNTIF(G5_8,$H57)*COUNTIF(G5_8,AP$7))+(COUNTIF(G5_9,$H57)*COUNTIF(G5_9,AP$7))+(COUNTIF(G5_10,$H57)*COUNTIF(G5_10,$H57))+(COUNTIF(G6_1,$H57)*COUNTIF(G6_1,AP$7))+(COUNTIF(G6_2,$H57)*COUNTIF(G6_2,AP$7))+(COUNTIF(G6_3,$H57)*COUNTIF(G6_3,AP$7))+(COUNTIF(G6_4,$H57)*COUNTIF(G6_4,AP$7))+(COUNTIF(G6_5,$H57)*COUNTIF(G6_5,AP$7))+(COUNTIF(G6_6,$H57)*COUNTIF(G6_6,AP$7))+(COUNTIF(G6_7,$H57)*COUNTIF(G6_7,AP$7))+(COUNTIF(G6_8,$H57)*COUNTIF(G6_8,AP$7))+(COUNTIF(G6_9,$H57)*COUNTIF(G6_9,AP$7))+(COUNTIF(G6_10,$H57)*COUNTIF(G6_10,AP$7))+AP397)</f>
        <v>0</v>
      </c>
      <c r="AQ281" s="29">
        <f t="shared" si="745"/>
        <v>0</v>
      </c>
      <c r="AR281" s="29">
        <f t="shared" si="745"/>
        <v>0</v>
      </c>
      <c r="AS281" s="29">
        <f t="shared" si="745"/>
        <v>0</v>
      </c>
      <c r="AT281" s="29">
        <f t="shared" si="745"/>
        <v>0</v>
      </c>
      <c r="AU281" s="29">
        <f t="shared" si="745"/>
        <v>0</v>
      </c>
      <c r="AV281" s="29">
        <f t="shared" si="745"/>
        <v>0</v>
      </c>
      <c r="AW281" s="29">
        <f t="shared" si="745"/>
        <v>0</v>
      </c>
      <c r="AX281" s="29">
        <f t="shared" si="745"/>
        <v>0</v>
      </c>
      <c r="AY281" s="29">
        <f t="shared" si="745"/>
        <v>0</v>
      </c>
      <c r="AZ281" s="29">
        <f t="shared" si="745"/>
        <v>0</v>
      </c>
      <c r="BA281" s="29">
        <f t="shared" si="745"/>
        <v>0</v>
      </c>
      <c r="BB281" s="29">
        <f t="shared" si="745"/>
        <v>0</v>
      </c>
      <c r="BC281" s="29">
        <f t="shared" si="745"/>
        <v>0</v>
      </c>
      <c r="BD281" s="29">
        <f t="shared" si="745"/>
        <v>0</v>
      </c>
      <c r="BE281" s="29" t="str">
        <f t="shared" si="745"/>
        <v>-</v>
      </c>
      <c r="BF281" s="29">
        <f t="shared" si="745"/>
        <v>0</v>
      </c>
      <c r="BG281" s="29">
        <f t="shared" si="745"/>
        <v>0</v>
      </c>
      <c r="BH281" s="29">
        <f t="shared" si="745"/>
        <v>0</v>
      </c>
      <c r="BI281" s="29">
        <f t="shared" si="745"/>
        <v>0</v>
      </c>
      <c r="BJ281" s="29">
        <f t="shared" si="745"/>
        <v>0</v>
      </c>
      <c r="BK281" s="29">
        <f t="shared" si="745"/>
        <v>0</v>
      </c>
      <c r="BL281" s="29">
        <f t="shared" si="745"/>
        <v>0</v>
      </c>
      <c r="BM281" s="29">
        <f t="shared" si="745"/>
        <v>0</v>
      </c>
      <c r="BN281" s="29">
        <f t="shared" si="745"/>
        <v>0</v>
      </c>
      <c r="BO281" s="29">
        <f t="shared" si="745"/>
        <v>0</v>
      </c>
      <c r="BP281" s="29">
        <f t="shared" si="745"/>
        <v>0</v>
      </c>
      <c r="BQ281" s="29">
        <f t="shared" si="745"/>
        <v>0</v>
      </c>
      <c r="BR281" s="29">
        <f t="shared" si="745"/>
        <v>0</v>
      </c>
      <c r="BS281" s="29">
        <f t="shared" si="745"/>
        <v>0</v>
      </c>
      <c r="BT281" s="29">
        <f t="shared" si="745"/>
        <v>0</v>
      </c>
      <c r="BU281" s="29">
        <f t="shared" si="745"/>
        <v>0</v>
      </c>
      <c r="BV281" s="29">
        <f t="shared" ref="BV281:DE281" si="746">IF(ROW()=(COLUMN()+224),"-",+ (COUNTIF(G5_1,$H57)*COUNTIF(G5_1,BV$7))+(COUNTIF(G5_2,$H57)*COUNTIF(G5_2,BV$7))+(COUNTIF(G5_3,$H57)*COUNTIF(G5_3,BV$7))+(COUNTIF(G5_4,$H57)*COUNTIF(G5_4,BV$7))+(COUNTIF(G5_5,$H57)*COUNTIF(G5_5,BV$7))+(COUNTIF(G5_6,$H57)*COUNTIF(G5_6,BV$7))+(COUNTIF(G5_7,$H57)*COUNTIF(G5_7,BV$7))+(COUNTIF(G5_8,$H57)*COUNTIF(G5_8,BV$7))+(COUNTIF(G5_9,$H57)*COUNTIF(G5_9,BV$7))+(COUNTIF(G5_10,$H57)*COUNTIF(G5_10,$H57))+(COUNTIF(G6_1,$H57)*COUNTIF(G6_1,BV$7))+(COUNTIF(G6_2,$H57)*COUNTIF(G6_2,BV$7))+(COUNTIF(G6_3,$H57)*COUNTIF(G6_3,BV$7))+(COUNTIF(G6_4,$H57)*COUNTIF(G6_4,BV$7))+(COUNTIF(G6_5,$H57)*COUNTIF(G6_5,BV$7))+(COUNTIF(G6_6,$H57)*COUNTIF(G6_6,BV$7))+(COUNTIF(G6_7,$H57)*COUNTIF(G6_7,BV$7))+(COUNTIF(G6_8,$H57)*COUNTIF(G6_8,BV$7))+(COUNTIF(G6_9,$H57)*COUNTIF(G6_9,BV$7))+(COUNTIF(G6_10,$H57)*COUNTIF(G6_10,BV$7))+BV397)</f>
        <v>0</v>
      </c>
      <c r="BW281" s="29">
        <f t="shared" si="746"/>
        <v>0</v>
      </c>
      <c r="BX281" s="29">
        <f t="shared" si="746"/>
        <v>0</v>
      </c>
      <c r="BY281" s="29">
        <f t="shared" si="746"/>
        <v>0</v>
      </c>
      <c r="BZ281" s="29">
        <f t="shared" si="746"/>
        <v>0</v>
      </c>
      <c r="CA281" s="29">
        <f t="shared" si="746"/>
        <v>0</v>
      </c>
      <c r="CB281" s="29">
        <f t="shared" si="746"/>
        <v>0</v>
      </c>
      <c r="CC281" s="29">
        <f t="shared" si="746"/>
        <v>0</v>
      </c>
      <c r="CD281" s="29">
        <f t="shared" si="746"/>
        <v>0</v>
      </c>
      <c r="CE281" s="29">
        <f t="shared" si="746"/>
        <v>0</v>
      </c>
      <c r="CF281" s="29">
        <f t="shared" si="746"/>
        <v>0</v>
      </c>
      <c r="CG281" s="29">
        <f t="shared" si="746"/>
        <v>0</v>
      </c>
      <c r="CH281" s="29">
        <f t="shared" si="746"/>
        <v>0</v>
      </c>
      <c r="CI281" s="29">
        <f t="shared" si="746"/>
        <v>0</v>
      </c>
      <c r="CJ281" s="29">
        <f t="shared" si="746"/>
        <v>0</v>
      </c>
      <c r="CK281" s="29">
        <f t="shared" si="746"/>
        <v>0</v>
      </c>
      <c r="CL281" s="29">
        <f t="shared" si="746"/>
        <v>0</v>
      </c>
      <c r="CM281" s="29">
        <f t="shared" si="746"/>
        <v>0</v>
      </c>
      <c r="CN281" s="29">
        <f t="shared" si="746"/>
        <v>0</v>
      </c>
      <c r="CO281" s="29">
        <f t="shared" si="746"/>
        <v>0</v>
      </c>
      <c r="CP281" s="29">
        <f t="shared" si="746"/>
        <v>0</v>
      </c>
      <c r="CQ281" s="29">
        <f t="shared" si="746"/>
        <v>0</v>
      </c>
      <c r="CR281" s="29">
        <f t="shared" si="746"/>
        <v>0</v>
      </c>
      <c r="CS281" s="29">
        <f t="shared" si="746"/>
        <v>0</v>
      </c>
      <c r="CT281" s="29">
        <f t="shared" si="746"/>
        <v>0</v>
      </c>
      <c r="CU281" s="29">
        <f t="shared" si="746"/>
        <v>0</v>
      </c>
      <c r="CV281" s="29">
        <f t="shared" si="746"/>
        <v>0</v>
      </c>
      <c r="CW281" s="29">
        <f t="shared" si="746"/>
        <v>0</v>
      </c>
      <c r="CX281" s="29">
        <f t="shared" si="746"/>
        <v>0</v>
      </c>
      <c r="CY281" s="29">
        <f t="shared" si="746"/>
        <v>0</v>
      </c>
      <c r="CZ281" s="29">
        <f t="shared" si="746"/>
        <v>0</v>
      </c>
      <c r="DA281" s="29">
        <f t="shared" si="746"/>
        <v>0</v>
      </c>
      <c r="DB281" s="29">
        <f t="shared" si="746"/>
        <v>0</v>
      </c>
      <c r="DC281" s="29">
        <f t="shared" si="746"/>
        <v>0</v>
      </c>
      <c r="DD281" s="29">
        <f t="shared" si="746"/>
        <v>0</v>
      </c>
      <c r="DE281" s="29">
        <f t="shared" si="746"/>
        <v>0</v>
      </c>
    </row>
    <row r="282" spans="8:109">
      <c r="H282" s="75">
        <f>Registration!B59</f>
        <v>49</v>
      </c>
      <c r="I282" s="1" t="str">
        <f>Registration!C59</f>
        <v>Charlie Beattie</v>
      </c>
      <c r="J282" s="29">
        <f t="shared" ref="J282:AO282" si="747">IF(ROW()=(COLUMN()+224),"-",+ (COUNTIF(G5_1,$H58)*COUNTIF(G5_1,J$7))+(COUNTIF(G5_2,$H58)*COUNTIF(G5_2,J$7))+(COUNTIF(G5_3,$H58)*COUNTIF(G5_3,J$7))+(COUNTIF(G5_4,$H58)*COUNTIF(G5_4,J$7))+(COUNTIF(G5_5,$H58)*COUNTIF(G5_5,J$7))+(COUNTIF(G5_6,$H58)*COUNTIF(G5_6,J$7))+(COUNTIF(G5_7,$H58)*COUNTIF(G5_7,J$7))+(COUNTIF(G5_8,$H58)*COUNTIF(G5_8,J$7))+(COUNTIF(G5_9,$H58)*COUNTIF(G5_9,J$7))+(COUNTIF(G5_10,$H58)*COUNTIF(G5_10,$H58))+(COUNTIF(G6_1,$H58)*COUNTIF(G6_1,J$7))+(COUNTIF(G6_2,$H58)*COUNTIF(G6_2,J$7))+(COUNTIF(G6_3,$H58)*COUNTIF(G6_3,J$7))+(COUNTIF(G6_4,$H58)*COUNTIF(G6_4,J$7))+(COUNTIF(G6_5,$H58)*COUNTIF(G6_5,J$7))+(COUNTIF(G6_6,$H58)*COUNTIF(G6_6,J$7))+(COUNTIF(G6_7,$H58)*COUNTIF(G6_7,J$7))+(COUNTIF(G6_8,$H58)*COUNTIF(G6_8,J$7))+(COUNTIF(G6_9,$H58)*COUNTIF(G6_9,J$7))+(COUNTIF(G6_10,$H58)*COUNTIF(G6_10,J$7))+J398)</f>
        <v>0</v>
      </c>
      <c r="K282" s="29">
        <f t="shared" si="747"/>
        <v>0</v>
      </c>
      <c r="L282" s="29">
        <f t="shared" si="747"/>
        <v>0</v>
      </c>
      <c r="M282" s="29">
        <f t="shared" si="747"/>
        <v>0</v>
      </c>
      <c r="N282" s="29">
        <f t="shared" si="747"/>
        <v>0</v>
      </c>
      <c r="O282" s="29">
        <f t="shared" si="747"/>
        <v>0</v>
      </c>
      <c r="P282" s="29">
        <f t="shared" si="747"/>
        <v>0</v>
      </c>
      <c r="Q282" s="29">
        <f t="shared" si="747"/>
        <v>1</v>
      </c>
      <c r="R282" s="29">
        <f t="shared" si="747"/>
        <v>0</v>
      </c>
      <c r="S282" s="29">
        <f t="shared" si="747"/>
        <v>1</v>
      </c>
      <c r="T282" s="29">
        <f t="shared" si="747"/>
        <v>1</v>
      </c>
      <c r="U282" s="29">
        <f t="shared" si="747"/>
        <v>1</v>
      </c>
      <c r="V282" s="29">
        <f t="shared" si="747"/>
        <v>0</v>
      </c>
      <c r="W282" s="29">
        <f t="shared" si="747"/>
        <v>0</v>
      </c>
      <c r="X282" s="29">
        <f t="shared" si="747"/>
        <v>0</v>
      </c>
      <c r="Y282" s="29">
        <f t="shared" si="747"/>
        <v>0</v>
      </c>
      <c r="Z282" s="29">
        <f t="shared" si="747"/>
        <v>0</v>
      </c>
      <c r="AA282" s="29">
        <f t="shared" si="747"/>
        <v>0</v>
      </c>
      <c r="AB282" s="29">
        <f t="shared" si="747"/>
        <v>0</v>
      </c>
      <c r="AC282" s="29">
        <f t="shared" si="747"/>
        <v>0</v>
      </c>
      <c r="AD282" s="29">
        <f t="shared" si="747"/>
        <v>0</v>
      </c>
      <c r="AE282" s="29">
        <f t="shared" si="747"/>
        <v>0</v>
      </c>
      <c r="AF282" s="29">
        <f t="shared" si="747"/>
        <v>0</v>
      </c>
      <c r="AG282" s="29">
        <f t="shared" si="747"/>
        <v>1</v>
      </c>
      <c r="AH282" s="29">
        <f t="shared" si="747"/>
        <v>0</v>
      </c>
      <c r="AI282" s="29">
        <f t="shared" si="747"/>
        <v>0</v>
      </c>
      <c r="AJ282" s="29">
        <f t="shared" si="747"/>
        <v>0</v>
      </c>
      <c r="AK282" s="29">
        <f t="shared" si="747"/>
        <v>0</v>
      </c>
      <c r="AL282" s="29">
        <f t="shared" si="747"/>
        <v>0</v>
      </c>
      <c r="AM282" s="29">
        <f t="shared" si="747"/>
        <v>0</v>
      </c>
      <c r="AN282" s="29">
        <f t="shared" si="747"/>
        <v>0</v>
      </c>
      <c r="AO282" s="29">
        <f t="shared" si="747"/>
        <v>0</v>
      </c>
      <c r="AP282" s="29">
        <f t="shared" ref="AP282:BU282" si="748">IF(ROW()=(COLUMN()+224),"-",+ (COUNTIF(G5_1,$H58)*COUNTIF(G5_1,AP$7))+(COUNTIF(G5_2,$H58)*COUNTIF(G5_2,AP$7))+(COUNTIF(G5_3,$H58)*COUNTIF(G5_3,AP$7))+(COUNTIF(G5_4,$H58)*COUNTIF(G5_4,AP$7))+(COUNTIF(G5_5,$H58)*COUNTIF(G5_5,AP$7))+(COUNTIF(G5_6,$H58)*COUNTIF(G5_6,AP$7))+(COUNTIF(G5_7,$H58)*COUNTIF(G5_7,AP$7))+(COUNTIF(G5_8,$H58)*COUNTIF(G5_8,AP$7))+(COUNTIF(G5_9,$H58)*COUNTIF(G5_9,AP$7))+(COUNTIF(G5_10,$H58)*COUNTIF(G5_10,$H58))+(COUNTIF(G6_1,$H58)*COUNTIF(G6_1,AP$7))+(COUNTIF(G6_2,$H58)*COUNTIF(G6_2,AP$7))+(COUNTIF(G6_3,$H58)*COUNTIF(G6_3,AP$7))+(COUNTIF(G6_4,$H58)*COUNTIF(G6_4,AP$7))+(COUNTIF(G6_5,$H58)*COUNTIF(G6_5,AP$7))+(COUNTIF(G6_6,$H58)*COUNTIF(G6_6,AP$7))+(COUNTIF(G6_7,$H58)*COUNTIF(G6_7,AP$7))+(COUNTIF(G6_8,$H58)*COUNTIF(G6_8,AP$7))+(COUNTIF(G6_9,$H58)*COUNTIF(G6_9,AP$7))+(COUNTIF(G6_10,$H58)*COUNTIF(G6_10,AP$7))+AP398)</f>
        <v>0</v>
      </c>
      <c r="AQ282" s="29">
        <f t="shared" si="748"/>
        <v>0</v>
      </c>
      <c r="AR282" s="29">
        <f t="shared" si="748"/>
        <v>0</v>
      </c>
      <c r="AS282" s="29">
        <f t="shared" si="748"/>
        <v>0</v>
      </c>
      <c r="AT282" s="29">
        <f t="shared" si="748"/>
        <v>1</v>
      </c>
      <c r="AU282" s="29">
        <f t="shared" si="748"/>
        <v>0</v>
      </c>
      <c r="AV282" s="29">
        <f t="shared" si="748"/>
        <v>3</v>
      </c>
      <c r="AW282" s="29">
        <f t="shared" si="748"/>
        <v>0</v>
      </c>
      <c r="AX282" s="29">
        <f t="shared" si="748"/>
        <v>0</v>
      </c>
      <c r="AY282" s="29">
        <f t="shared" si="748"/>
        <v>0</v>
      </c>
      <c r="AZ282" s="29">
        <f t="shared" si="748"/>
        <v>0</v>
      </c>
      <c r="BA282" s="29">
        <f t="shared" si="748"/>
        <v>0</v>
      </c>
      <c r="BB282" s="29">
        <f t="shared" si="748"/>
        <v>0</v>
      </c>
      <c r="BC282" s="29">
        <f t="shared" si="748"/>
        <v>0</v>
      </c>
      <c r="BD282" s="29">
        <f t="shared" si="748"/>
        <v>0</v>
      </c>
      <c r="BE282" s="29">
        <f t="shared" si="748"/>
        <v>0</v>
      </c>
      <c r="BF282" s="29" t="str">
        <f t="shared" si="748"/>
        <v>-</v>
      </c>
      <c r="BG282" s="29">
        <f t="shared" si="748"/>
        <v>0</v>
      </c>
      <c r="BH282" s="29">
        <f t="shared" si="748"/>
        <v>0</v>
      </c>
      <c r="BI282" s="29">
        <f t="shared" si="748"/>
        <v>0</v>
      </c>
      <c r="BJ282" s="29">
        <f t="shared" si="748"/>
        <v>1</v>
      </c>
      <c r="BK282" s="29">
        <f t="shared" si="748"/>
        <v>1</v>
      </c>
      <c r="BL282" s="29">
        <f t="shared" si="748"/>
        <v>0</v>
      </c>
      <c r="BM282" s="29">
        <f t="shared" si="748"/>
        <v>0</v>
      </c>
      <c r="BN282" s="29">
        <f t="shared" si="748"/>
        <v>0</v>
      </c>
      <c r="BO282" s="29">
        <f t="shared" si="748"/>
        <v>0</v>
      </c>
      <c r="BP282" s="29">
        <f t="shared" si="748"/>
        <v>0</v>
      </c>
      <c r="BQ282" s="29">
        <f t="shared" si="748"/>
        <v>0</v>
      </c>
      <c r="BR282" s="29">
        <f t="shared" si="748"/>
        <v>0</v>
      </c>
      <c r="BS282" s="29">
        <f t="shared" si="748"/>
        <v>0</v>
      </c>
      <c r="BT282" s="29">
        <f t="shared" si="748"/>
        <v>0</v>
      </c>
      <c r="BU282" s="29">
        <f t="shared" si="748"/>
        <v>0</v>
      </c>
      <c r="BV282" s="29">
        <f t="shared" ref="BV282:DE282" si="749">IF(ROW()=(COLUMN()+224),"-",+ (COUNTIF(G5_1,$H58)*COUNTIF(G5_1,BV$7))+(COUNTIF(G5_2,$H58)*COUNTIF(G5_2,BV$7))+(COUNTIF(G5_3,$H58)*COUNTIF(G5_3,BV$7))+(COUNTIF(G5_4,$H58)*COUNTIF(G5_4,BV$7))+(COUNTIF(G5_5,$H58)*COUNTIF(G5_5,BV$7))+(COUNTIF(G5_6,$H58)*COUNTIF(G5_6,BV$7))+(COUNTIF(G5_7,$H58)*COUNTIF(G5_7,BV$7))+(COUNTIF(G5_8,$H58)*COUNTIF(G5_8,BV$7))+(COUNTIF(G5_9,$H58)*COUNTIF(G5_9,BV$7))+(COUNTIF(G5_10,$H58)*COUNTIF(G5_10,$H58))+(COUNTIF(G6_1,$H58)*COUNTIF(G6_1,BV$7))+(COUNTIF(G6_2,$H58)*COUNTIF(G6_2,BV$7))+(COUNTIF(G6_3,$H58)*COUNTIF(G6_3,BV$7))+(COUNTIF(G6_4,$H58)*COUNTIF(G6_4,BV$7))+(COUNTIF(G6_5,$H58)*COUNTIF(G6_5,BV$7))+(COUNTIF(G6_6,$H58)*COUNTIF(G6_6,BV$7))+(COUNTIF(G6_7,$H58)*COUNTIF(G6_7,BV$7))+(COUNTIF(G6_8,$H58)*COUNTIF(G6_8,BV$7))+(COUNTIF(G6_9,$H58)*COUNTIF(G6_9,BV$7))+(COUNTIF(G6_10,$H58)*COUNTIF(G6_10,BV$7))+BV398)</f>
        <v>0</v>
      </c>
      <c r="BW282" s="29">
        <f t="shared" si="749"/>
        <v>0</v>
      </c>
      <c r="BX282" s="29">
        <f t="shared" si="749"/>
        <v>0</v>
      </c>
      <c r="BY282" s="29">
        <f t="shared" si="749"/>
        <v>0</v>
      </c>
      <c r="BZ282" s="29">
        <f t="shared" si="749"/>
        <v>0</v>
      </c>
      <c r="CA282" s="29">
        <f t="shared" si="749"/>
        <v>0</v>
      </c>
      <c r="CB282" s="29">
        <f t="shared" si="749"/>
        <v>0</v>
      </c>
      <c r="CC282" s="29">
        <f t="shared" si="749"/>
        <v>0</v>
      </c>
      <c r="CD282" s="29">
        <f t="shared" si="749"/>
        <v>0</v>
      </c>
      <c r="CE282" s="29">
        <f t="shared" si="749"/>
        <v>0</v>
      </c>
      <c r="CF282" s="29">
        <f t="shared" si="749"/>
        <v>0</v>
      </c>
      <c r="CG282" s="29">
        <f t="shared" si="749"/>
        <v>0</v>
      </c>
      <c r="CH282" s="29">
        <f t="shared" si="749"/>
        <v>0</v>
      </c>
      <c r="CI282" s="29">
        <f t="shared" si="749"/>
        <v>0</v>
      </c>
      <c r="CJ282" s="29">
        <f t="shared" si="749"/>
        <v>0</v>
      </c>
      <c r="CK282" s="29">
        <f t="shared" si="749"/>
        <v>0</v>
      </c>
      <c r="CL282" s="29">
        <f t="shared" si="749"/>
        <v>0</v>
      </c>
      <c r="CM282" s="29">
        <f t="shared" si="749"/>
        <v>0</v>
      </c>
      <c r="CN282" s="29">
        <f t="shared" si="749"/>
        <v>0</v>
      </c>
      <c r="CO282" s="29">
        <f t="shared" si="749"/>
        <v>0</v>
      </c>
      <c r="CP282" s="29">
        <f t="shared" si="749"/>
        <v>0</v>
      </c>
      <c r="CQ282" s="29">
        <f t="shared" si="749"/>
        <v>0</v>
      </c>
      <c r="CR282" s="29">
        <f t="shared" si="749"/>
        <v>0</v>
      </c>
      <c r="CS282" s="29">
        <f t="shared" si="749"/>
        <v>0</v>
      </c>
      <c r="CT282" s="29">
        <f t="shared" si="749"/>
        <v>0</v>
      </c>
      <c r="CU282" s="29">
        <f t="shared" si="749"/>
        <v>0</v>
      </c>
      <c r="CV282" s="29">
        <f t="shared" si="749"/>
        <v>0</v>
      </c>
      <c r="CW282" s="29">
        <f t="shared" si="749"/>
        <v>0</v>
      </c>
      <c r="CX282" s="29">
        <f t="shared" si="749"/>
        <v>0</v>
      </c>
      <c r="CY282" s="29">
        <f t="shared" si="749"/>
        <v>0</v>
      </c>
      <c r="CZ282" s="29">
        <f t="shared" si="749"/>
        <v>0</v>
      </c>
      <c r="DA282" s="29">
        <f t="shared" si="749"/>
        <v>0</v>
      </c>
      <c r="DB282" s="29">
        <f t="shared" si="749"/>
        <v>0</v>
      </c>
      <c r="DC282" s="29">
        <f t="shared" si="749"/>
        <v>0</v>
      </c>
      <c r="DD282" s="29">
        <f t="shared" si="749"/>
        <v>0</v>
      </c>
      <c r="DE282" s="29">
        <f t="shared" si="749"/>
        <v>0</v>
      </c>
    </row>
    <row r="283" spans="8:109">
      <c r="H283" s="75">
        <f>Registration!B60</f>
        <v>50</v>
      </c>
      <c r="I283" s="1" t="str">
        <f>Registration!C60</f>
        <v>Kevin Karg</v>
      </c>
      <c r="J283" s="29">
        <f t="shared" ref="J283:AO283" si="750">IF(ROW()=(COLUMN()+224),"-",+ (COUNTIF(G5_1,$H59)*COUNTIF(G5_1,J$7))+(COUNTIF(G5_2,$H59)*COUNTIF(G5_2,J$7))+(COUNTIF(G5_3,$H59)*COUNTIF(G5_3,J$7))+(COUNTIF(G5_4,$H59)*COUNTIF(G5_4,J$7))+(COUNTIF(G5_5,$H59)*COUNTIF(G5_5,J$7))+(COUNTIF(G5_6,$H59)*COUNTIF(G5_6,J$7))+(COUNTIF(G5_7,$H59)*COUNTIF(G5_7,J$7))+(COUNTIF(G5_8,$H59)*COUNTIF(G5_8,J$7))+(COUNTIF(G5_9,$H59)*COUNTIF(G5_9,J$7))+(COUNTIF(G5_10,$H59)*COUNTIF(G5_10,$H59))+(COUNTIF(G6_1,$H59)*COUNTIF(G6_1,J$7))+(COUNTIF(G6_2,$H59)*COUNTIF(G6_2,J$7))+(COUNTIF(G6_3,$H59)*COUNTIF(G6_3,J$7))+(COUNTIF(G6_4,$H59)*COUNTIF(G6_4,J$7))+(COUNTIF(G6_5,$H59)*COUNTIF(G6_5,J$7))+(COUNTIF(G6_6,$H59)*COUNTIF(G6_6,J$7))+(COUNTIF(G6_7,$H59)*COUNTIF(G6_7,J$7))+(COUNTIF(G6_8,$H59)*COUNTIF(G6_8,J$7))+(COUNTIF(G6_9,$H59)*COUNTIF(G6_9,J$7))+(COUNTIF(G6_10,$H59)*COUNTIF(G6_10,J$7))+J399)</f>
        <v>0</v>
      </c>
      <c r="K283" s="29">
        <f t="shared" si="750"/>
        <v>0</v>
      </c>
      <c r="L283" s="29">
        <f t="shared" si="750"/>
        <v>1</v>
      </c>
      <c r="M283" s="29">
        <f t="shared" si="750"/>
        <v>0</v>
      </c>
      <c r="N283" s="29">
        <f t="shared" si="750"/>
        <v>0</v>
      </c>
      <c r="O283" s="29">
        <f t="shared" si="750"/>
        <v>0</v>
      </c>
      <c r="P283" s="29">
        <f t="shared" si="750"/>
        <v>0</v>
      </c>
      <c r="Q283" s="29">
        <f t="shared" si="750"/>
        <v>0</v>
      </c>
      <c r="R283" s="29">
        <f t="shared" si="750"/>
        <v>0</v>
      </c>
      <c r="S283" s="29">
        <f t="shared" si="750"/>
        <v>0</v>
      </c>
      <c r="T283" s="29">
        <f t="shared" si="750"/>
        <v>0</v>
      </c>
      <c r="U283" s="29">
        <f t="shared" si="750"/>
        <v>0</v>
      </c>
      <c r="V283" s="29">
        <f t="shared" si="750"/>
        <v>0</v>
      </c>
      <c r="W283" s="29">
        <f t="shared" si="750"/>
        <v>0</v>
      </c>
      <c r="X283" s="29">
        <f t="shared" si="750"/>
        <v>0</v>
      </c>
      <c r="Y283" s="29">
        <f t="shared" si="750"/>
        <v>0</v>
      </c>
      <c r="Z283" s="29">
        <f t="shared" si="750"/>
        <v>0</v>
      </c>
      <c r="AA283" s="29">
        <f t="shared" si="750"/>
        <v>0</v>
      </c>
      <c r="AB283" s="29">
        <f t="shared" si="750"/>
        <v>0</v>
      </c>
      <c r="AC283" s="29">
        <f t="shared" si="750"/>
        <v>0</v>
      </c>
      <c r="AD283" s="29">
        <f t="shared" si="750"/>
        <v>0</v>
      </c>
      <c r="AE283" s="29">
        <f t="shared" si="750"/>
        <v>1</v>
      </c>
      <c r="AF283" s="29">
        <f t="shared" si="750"/>
        <v>0</v>
      </c>
      <c r="AG283" s="29">
        <f t="shared" si="750"/>
        <v>1</v>
      </c>
      <c r="AH283" s="29">
        <f t="shared" si="750"/>
        <v>0</v>
      </c>
      <c r="AI283" s="29">
        <f t="shared" si="750"/>
        <v>0</v>
      </c>
      <c r="AJ283" s="29">
        <f t="shared" si="750"/>
        <v>2</v>
      </c>
      <c r="AK283" s="29">
        <f t="shared" si="750"/>
        <v>0</v>
      </c>
      <c r="AL283" s="29">
        <f t="shared" si="750"/>
        <v>1</v>
      </c>
      <c r="AM283" s="29">
        <f t="shared" si="750"/>
        <v>1</v>
      </c>
      <c r="AN283" s="29">
        <f t="shared" si="750"/>
        <v>0</v>
      </c>
      <c r="AO283" s="29">
        <f t="shared" si="750"/>
        <v>0</v>
      </c>
      <c r="AP283" s="29">
        <f t="shared" ref="AP283:BU283" si="751">IF(ROW()=(COLUMN()+224),"-",+ (COUNTIF(G5_1,$H59)*COUNTIF(G5_1,AP$7))+(COUNTIF(G5_2,$H59)*COUNTIF(G5_2,AP$7))+(COUNTIF(G5_3,$H59)*COUNTIF(G5_3,AP$7))+(COUNTIF(G5_4,$H59)*COUNTIF(G5_4,AP$7))+(COUNTIF(G5_5,$H59)*COUNTIF(G5_5,AP$7))+(COUNTIF(G5_6,$H59)*COUNTIF(G5_6,AP$7))+(COUNTIF(G5_7,$H59)*COUNTIF(G5_7,AP$7))+(COUNTIF(G5_8,$H59)*COUNTIF(G5_8,AP$7))+(COUNTIF(G5_9,$H59)*COUNTIF(G5_9,AP$7))+(COUNTIF(G5_10,$H59)*COUNTIF(G5_10,$H59))+(COUNTIF(G6_1,$H59)*COUNTIF(G6_1,AP$7))+(COUNTIF(G6_2,$H59)*COUNTIF(G6_2,AP$7))+(COUNTIF(G6_3,$H59)*COUNTIF(G6_3,AP$7))+(COUNTIF(G6_4,$H59)*COUNTIF(G6_4,AP$7))+(COUNTIF(G6_5,$H59)*COUNTIF(G6_5,AP$7))+(COUNTIF(G6_6,$H59)*COUNTIF(G6_6,AP$7))+(COUNTIF(G6_7,$H59)*COUNTIF(G6_7,AP$7))+(COUNTIF(G6_8,$H59)*COUNTIF(G6_8,AP$7))+(COUNTIF(G6_9,$H59)*COUNTIF(G6_9,AP$7))+(COUNTIF(G6_10,$H59)*COUNTIF(G6_10,AP$7))+AP399)</f>
        <v>0</v>
      </c>
      <c r="AQ283" s="29">
        <f t="shared" si="751"/>
        <v>0</v>
      </c>
      <c r="AR283" s="29">
        <f t="shared" si="751"/>
        <v>0</v>
      </c>
      <c r="AS283" s="29">
        <f t="shared" si="751"/>
        <v>0</v>
      </c>
      <c r="AT283" s="29">
        <f t="shared" si="751"/>
        <v>0</v>
      </c>
      <c r="AU283" s="29">
        <f t="shared" si="751"/>
        <v>1</v>
      </c>
      <c r="AV283" s="29">
        <f t="shared" si="751"/>
        <v>1</v>
      </c>
      <c r="AW283" s="29">
        <f t="shared" si="751"/>
        <v>0</v>
      </c>
      <c r="AX283" s="29">
        <f t="shared" si="751"/>
        <v>0</v>
      </c>
      <c r="AY283" s="29">
        <f t="shared" si="751"/>
        <v>0</v>
      </c>
      <c r="AZ283" s="29">
        <f t="shared" si="751"/>
        <v>0</v>
      </c>
      <c r="BA283" s="29">
        <f t="shared" si="751"/>
        <v>0</v>
      </c>
      <c r="BB283" s="29">
        <f t="shared" si="751"/>
        <v>0</v>
      </c>
      <c r="BC283" s="29">
        <f t="shared" si="751"/>
        <v>0</v>
      </c>
      <c r="BD283" s="29">
        <f t="shared" si="751"/>
        <v>0</v>
      </c>
      <c r="BE283" s="29">
        <f t="shared" si="751"/>
        <v>0</v>
      </c>
      <c r="BF283" s="29">
        <f t="shared" si="751"/>
        <v>0</v>
      </c>
      <c r="BG283" s="29" t="str">
        <f t="shared" si="751"/>
        <v>-</v>
      </c>
      <c r="BH283" s="29">
        <f t="shared" si="751"/>
        <v>0</v>
      </c>
      <c r="BI283" s="29">
        <f t="shared" si="751"/>
        <v>1</v>
      </c>
      <c r="BJ283" s="29">
        <f t="shared" si="751"/>
        <v>0</v>
      </c>
      <c r="BK283" s="29">
        <f t="shared" si="751"/>
        <v>0</v>
      </c>
      <c r="BL283" s="29">
        <f t="shared" si="751"/>
        <v>0</v>
      </c>
      <c r="BM283" s="29">
        <f t="shared" si="751"/>
        <v>0</v>
      </c>
      <c r="BN283" s="29">
        <f t="shared" si="751"/>
        <v>0</v>
      </c>
      <c r="BO283" s="29">
        <f t="shared" si="751"/>
        <v>0</v>
      </c>
      <c r="BP283" s="29">
        <f t="shared" si="751"/>
        <v>0</v>
      </c>
      <c r="BQ283" s="29">
        <f t="shared" si="751"/>
        <v>0</v>
      </c>
      <c r="BR283" s="29">
        <f t="shared" si="751"/>
        <v>0</v>
      </c>
      <c r="BS283" s="29">
        <f t="shared" si="751"/>
        <v>0</v>
      </c>
      <c r="BT283" s="29">
        <f t="shared" si="751"/>
        <v>0</v>
      </c>
      <c r="BU283" s="29">
        <f t="shared" si="751"/>
        <v>0</v>
      </c>
      <c r="BV283" s="29">
        <f t="shared" ref="BV283:DE283" si="752">IF(ROW()=(COLUMN()+224),"-",+ (COUNTIF(G5_1,$H59)*COUNTIF(G5_1,BV$7))+(COUNTIF(G5_2,$H59)*COUNTIF(G5_2,BV$7))+(COUNTIF(G5_3,$H59)*COUNTIF(G5_3,BV$7))+(COUNTIF(G5_4,$H59)*COUNTIF(G5_4,BV$7))+(COUNTIF(G5_5,$H59)*COUNTIF(G5_5,BV$7))+(COUNTIF(G5_6,$H59)*COUNTIF(G5_6,BV$7))+(COUNTIF(G5_7,$H59)*COUNTIF(G5_7,BV$7))+(COUNTIF(G5_8,$H59)*COUNTIF(G5_8,BV$7))+(COUNTIF(G5_9,$H59)*COUNTIF(G5_9,BV$7))+(COUNTIF(G5_10,$H59)*COUNTIF(G5_10,$H59))+(COUNTIF(G6_1,$H59)*COUNTIF(G6_1,BV$7))+(COUNTIF(G6_2,$H59)*COUNTIF(G6_2,BV$7))+(COUNTIF(G6_3,$H59)*COUNTIF(G6_3,BV$7))+(COUNTIF(G6_4,$H59)*COUNTIF(G6_4,BV$7))+(COUNTIF(G6_5,$H59)*COUNTIF(G6_5,BV$7))+(COUNTIF(G6_6,$H59)*COUNTIF(G6_6,BV$7))+(COUNTIF(G6_7,$H59)*COUNTIF(G6_7,BV$7))+(COUNTIF(G6_8,$H59)*COUNTIF(G6_8,BV$7))+(COUNTIF(G6_9,$H59)*COUNTIF(G6_9,BV$7))+(COUNTIF(G6_10,$H59)*COUNTIF(G6_10,BV$7))+BV399)</f>
        <v>0</v>
      </c>
      <c r="BW283" s="29">
        <f t="shared" si="752"/>
        <v>0</v>
      </c>
      <c r="BX283" s="29">
        <f t="shared" si="752"/>
        <v>0</v>
      </c>
      <c r="BY283" s="29">
        <f t="shared" si="752"/>
        <v>0</v>
      </c>
      <c r="BZ283" s="29">
        <f t="shared" si="752"/>
        <v>0</v>
      </c>
      <c r="CA283" s="29">
        <f t="shared" si="752"/>
        <v>0</v>
      </c>
      <c r="CB283" s="29">
        <f t="shared" si="752"/>
        <v>0</v>
      </c>
      <c r="CC283" s="29">
        <f t="shared" si="752"/>
        <v>0</v>
      </c>
      <c r="CD283" s="29">
        <f t="shared" si="752"/>
        <v>0</v>
      </c>
      <c r="CE283" s="29">
        <f t="shared" si="752"/>
        <v>0</v>
      </c>
      <c r="CF283" s="29">
        <f t="shared" si="752"/>
        <v>0</v>
      </c>
      <c r="CG283" s="29">
        <f t="shared" si="752"/>
        <v>0</v>
      </c>
      <c r="CH283" s="29">
        <f t="shared" si="752"/>
        <v>0</v>
      </c>
      <c r="CI283" s="29">
        <f t="shared" si="752"/>
        <v>0</v>
      </c>
      <c r="CJ283" s="29">
        <f t="shared" si="752"/>
        <v>0</v>
      </c>
      <c r="CK283" s="29">
        <f t="shared" si="752"/>
        <v>0</v>
      </c>
      <c r="CL283" s="29">
        <f t="shared" si="752"/>
        <v>0</v>
      </c>
      <c r="CM283" s="29">
        <f t="shared" si="752"/>
        <v>0</v>
      </c>
      <c r="CN283" s="29">
        <f t="shared" si="752"/>
        <v>0</v>
      </c>
      <c r="CO283" s="29">
        <f t="shared" si="752"/>
        <v>0</v>
      </c>
      <c r="CP283" s="29">
        <f t="shared" si="752"/>
        <v>0</v>
      </c>
      <c r="CQ283" s="29">
        <f t="shared" si="752"/>
        <v>0</v>
      </c>
      <c r="CR283" s="29">
        <f t="shared" si="752"/>
        <v>0</v>
      </c>
      <c r="CS283" s="29">
        <f t="shared" si="752"/>
        <v>0</v>
      </c>
      <c r="CT283" s="29">
        <f t="shared" si="752"/>
        <v>0</v>
      </c>
      <c r="CU283" s="29">
        <f t="shared" si="752"/>
        <v>0</v>
      </c>
      <c r="CV283" s="29">
        <f t="shared" si="752"/>
        <v>0</v>
      </c>
      <c r="CW283" s="29">
        <f t="shared" si="752"/>
        <v>0</v>
      </c>
      <c r="CX283" s="29">
        <f t="shared" si="752"/>
        <v>0</v>
      </c>
      <c r="CY283" s="29">
        <f t="shared" si="752"/>
        <v>0</v>
      </c>
      <c r="CZ283" s="29">
        <f t="shared" si="752"/>
        <v>0</v>
      </c>
      <c r="DA283" s="29">
        <f t="shared" si="752"/>
        <v>0</v>
      </c>
      <c r="DB283" s="29">
        <f t="shared" si="752"/>
        <v>0</v>
      </c>
      <c r="DC283" s="29">
        <f t="shared" si="752"/>
        <v>0</v>
      </c>
      <c r="DD283" s="29">
        <f t="shared" si="752"/>
        <v>0</v>
      </c>
      <c r="DE283" s="29">
        <f t="shared" si="752"/>
        <v>0</v>
      </c>
    </row>
    <row r="284" spans="8:109">
      <c r="H284" s="75">
        <f>Registration!B61</f>
        <v>51</v>
      </c>
      <c r="I284" s="1" t="str">
        <f>Registration!C61</f>
        <v>David Synder</v>
      </c>
      <c r="J284" s="29">
        <f t="shared" ref="J284:AO284" si="753">IF(ROW()=(COLUMN()+224),"-",+ (COUNTIF(G5_1,$H60)*COUNTIF(G5_1,J$7))+(COUNTIF(G5_2,$H60)*COUNTIF(G5_2,J$7))+(COUNTIF(G5_3,$H60)*COUNTIF(G5_3,J$7))+(COUNTIF(G5_4,$H60)*COUNTIF(G5_4,J$7))+(COUNTIF(G5_5,$H60)*COUNTIF(G5_5,J$7))+(COUNTIF(G5_6,$H60)*COUNTIF(G5_6,J$7))+(COUNTIF(G5_7,$H60)*COUNTIF(G5_7,J$7))+(COUNTIF(G5_8,$H60)*COUNTIF(G5_8,J$7))+(COUNTIF(G5_9,$H60)*COUNTIF(G5_9,J$7))+(COUNTIF(G5_10,$H60)*COUNTIF(G5_10,$H60))+(COUNTIF(G6_1,$H60)*COUNTIF(G6_1,J$7))+(COUNTIF(G6_2,$H60)*COUNTIF(G6_2,J$7))+(COUNTIF(G6_3,$H60)*COUNTIF(G6_3,J$7))+(COUNTIF(G6_4,$H60)*COUNTIF(G6_4,J$7))+(COUNTIF(G6_5,$H60)*COUNTIF(G6_5,J$7))+(COUNTIF(G6_6,$H60)*COUNTIF(G6_6,J$7))+(COUNTIF(G6_7,$H60)*COUNTIF(G6_7,J$7))+(COUNTIF(G6_8,$H60)*COUNTIF(G6_8,J$7))+(COUNTIF(G6_9,$H60)*COUNTIF(G6_9,J$7))+(COUNTIF(G6_10,$H60)*COUNTIF(G6_10,J$7))+J400)</f>
        <v>0</v>
      </c>
      <c r="K284" s="29">
        <f t="shared" si="753"/>
        <v>1</v>
      </c>
      <c r="L284" s="29">
        <f t="shared" si="753"/>
        <v>1</v>
      </c>
      <c r="M284" s="29">
        <f t="shared" si="753"/>
        <v>0</v>
      </c>
      <c r="N284" s="29">
        <f t="shared" si="753"/>
        <v>0</v>
      </c>
      <c r="O284" s="29">
        <f t="shared" si="753"/>
        <v>1</v>
      </c>
      <c r="P284" s="29">
        <f t="shared" si="753"/>
        <v>0</v>
      </c>
      <c r="Q284" s="29">
        <f t="shared" si="753"/>
        <v>0</v>
      </c>
      <c r="R284" s="29">
        <f t="shared" si="753"/>
        <v>0</v>
      </c>
      <c r="S284" s="29">
        <f t="shared" si="753"/>
        <v>0</v>
      </c>
      <c r="T284" s="29">
        <f t="shared" si="753"/>
        <v>1</v>
      </c>
      <c r="U284" s="29">
        <f t="shared" si="753"/>
        <v>0</v>
      </c>
      <c r="V284" s="29">
        <f t="shared" si="753"/>
        <v>0</v>
      </c>
      <c r="W284" s="29">
        <f t="shared" si="753"/>
        <v>0</v>
      </c>
      <c r="X284" s="29">
        <f t="shared" si="753"/>
        <v>0</v>
      </c>
      <c r="Y284" s="29">
        <f t="shared" si="753"/>
        <v>0</v>
      </c>
      <c r="Z284" s="29">
        <f t="shared" si="753"/>
        <v>0</v>
      </c>
      <c r="AA284" s="29">
        <f t="shared" si="753"/>
        <v>0</v>
      </c>
      <c r="AB284" s="29">
        <f t="shared" si="753"/>
        <v>0</v>
      </c>
      <c r="AC284" s="29">
        <f t="shared" si="753"/>
        <v>0</v>
      </c>
      <c r="AD284" s="29">
        <f t="shared" si="753"/>
        <v>0</v>
      </c>
      <c r="AE284" s="29">
        <f t="shared" si="753"/>
        <v>0</v>
      </c>
      <c r="AF284" s="29">
        <f t="shared" si="753"/>
        <v>0</v>
      </c>
      <c r="AG284" s="29">
        <f t="shared" si="753"/>
        <v>1</v>
      </c>
      <c r="AH284" s="29">
        <f t="shared" si="753"/>
        <v>1</v>
      </c>
      <c r="AI284" s="29">
        <f t="shared" si="753"/>
        <v>0</v>
      </c>
      <c r="AJ284" s="29">
        <f t="shared" si="753"/>
        <v>1</v>
      </c>
      <c r="AK284" s="29">
        <f t="shared" si="753"/>
        <v>0</v>
      </c>
      <c r="AL284" s="29">
        <f t="shared" si="753"/>
        <v>0</v>
      </c>
      <c r="AM284" s="29">
        <f t="shared" si="753"/>
        <v>1</v>
      </c>
      <c r="AN284" s="29">
        <f t="shared" si="753"/>
        <v>0</v>
      </c>
      <c r="AO284" s="29">
        <f t="shared" si="753"/>
        <v>0</v>
      </c>
      <c r="AP284" s="29">
        <f t="shared" ref="AP284:BU284" si="754">IF(ROW()=(COLUMN()+224),"-",+ (COUNTIF(G5_1,$H60)*COUNTIF(G5_1,AP$7))+(COUNTIF(G5_2,$H60)*COUNTIF(G5_2,AP$7))+(COUNTIF(G5_3,$H60)*COUNTIF(G5_3,AP$7))+(COUNTIF(G5_4,$H60)*COUNTIF(G5_4,AP$7))+(COUNTIF(G5_5,$H60)*COUNTIF(G5_5,AP$7))+(COUNTIF(G5_6,$H60)*COUNTIF(G5_6,AP$7))+(COUNTIF(G5_7,$H60)*COUNTIF(G5_7,AP$7))+(COUNTIF(G5_8,$H60)*COUNTIF(G5_8,AP$7))+(COUNTIF(G5_9,$H60)*COUNTIF(G5_9,AP$7))+(COUNTIF(G5_10,$H60)*COUNTIF(G5_10,$H60))+(COUNTIF(G6_1,$H60)*COUNTIF(G6_1,AP$7))+(COUNTIF(G6_2,$H60)*COUNTIF(G6_2,AP$7))+(COUNTIF(G6_3,$H60)*COUNTIF(G6_3,AP$7))+(COUNTIF(G6_4,$H60)*COUNTIF(G6_4,AP$7))+(COUNTIF(G6_5,$H60)*COUNTIF(G6_5,AP$7))+(COUNTIF(G6_6,$H60)*COUNTIF(G6_6,AP$7))+(COUNTIF(G6_7,$H60)*COUNTIF(G6_7,AP$7))+(COUNTIF(G6_8,$H60)*COUNTIF(G6_8,AP$7))+(COUNTIF(G6_9,$H60)*COUNTIF(G6_9,AP$7))+(COUNTIF(G6_10,$H60)*COUNTIF(G6_10,AP$7))+AP400)</f>
        <v>0</v>
      </c>
      <c r="AQ284" s="29">
        <f t="shared" si="754"/>
        <v>0</v>
      </c>
      <c r="AR284" s="29">
        <f t="shared" si="754"/>
        <v>0</v>
      </c>
      <c r="AS284" s="29">
        <f t="shared" si="754"/>
        <v>1</v>
      </c>
      <c r="AT284" s="29">
        <f t="shared" si="754"/>
        <v>0</v>
      </c>
      <c r="AU284" s="29">
        <f t="shared" si="754"/>
        <v>1</v>
      </c>
      <c r="AV284" s="29">
        <f t="shared" si="754"/>
        <v>0</v>
      </c>
      <c r="AW284" s="29">
        <f t="shared" si="754"/>
        <v>0</v>
      </c>
      <c r="AX284" s="29">
        <f t="shared" si="754"/>
        <v>0</v>
      </c>
      <c r="AY284" s="29">
        <f t="shared" si="754"/>
        <v>0</v>
      </c>
      <c r="AZ284" s="29">
        <f t="shared" si="754"/>
        <v>0</v>
      </c>
      <c r="BA284" s="29">
        <f t="shared" si="754"/>
        <v>0</v>
      </c>
      <c r="BB284" s="29">
        <f t="shared" si="754"/>
        <v>0</v>
      </c>
      <c r="BC284" s="29">
        <f t="shared" si="754"/>
        <v>0</v>
      </c>
      <c r="BD284" s="29">
        <f t="shared" si="754"/>
        <v>0</v>
      </c>
      <c r="BE284" s="29">
        <f t="shared" si="754"/>
        <v>0</v>
      </c>
      <c r="BF284" s="29">
        <f t="shared" si="754"/>
        <v>0</v>
      </c>
      <c r="BG284" s="29">
        <f t="shared" si="754"/>
        <v>0</v>
      </c>
      <c r="BH284" s="29" t="str">
        <f t="shared" si="754"/>
        <v>-</v>
      </c>
      <c r="BI284" s="29">
        <f t="shared" si="754"/>
        <v>1</v>
      </c>
      <c r="BJ284" s="29">
        <f t="shared" si="754"/>
        <v>0</v>
      </c>
      <c r="BK284" s="29">
        <f t="shared" si="754"/>
        <v>0</v>
      </c>
      <c r="BL284" s="29">
        <f t="shared" si="754"/>
        <v>0</v>
      </c>
      <c r="BM284" s="29">
        <f t="shared" si="754"/>
        <v>0</v>
      </c>
      <c r="BN284" s="29">
        <f t="shared" si="754"/>
        <v>0</v>
      </c>
      <c r="BO284" s="29">
        <f t="shared" si="754"/>
        <v>0</v>
      </c>
      <c r="BP284" s="29">
        <f t="shared" si="754"/>
        <v>0</v>
      </c>
      <c r="BQ284" s="29">
        <f t="shared" si="754"/>
        <v>0</v>
      </c>
      <c r="BR284" s="29">
        <f t="shared" si="754"/>
        <v>0</v>
      </c>
      <c r="BS284" s="29">
        <f t="shared" si="754"/>
        <v>0</v>
      </c>
      <c r="BT284" s="29">
        <f t="shared" si="754"/>
        <v>0</v>
      </c>
      <c r="BU284" s="29">
        <f t="shared" si="754"/>
        <v>0</v>
      </c>
      <c r="BV284" s="29">
        <f t="shared" ref="BV284:DE284" si="755">IF(ROW()=(COLUMN()+224),"-",+ (COUNTIF(G5_1,$H60)*COUNTIF(G5_1,BV$7))+(COUNTIF(G5_2,$H60)*COUNTIF(G5_2,BV$7))+(COUNTIF(G5_3,$H60)*COUNTIF(G5_3,BV$7))+(COUNTIF(G5_4,$H60)*COUNTIF(G5_4,BV$7))+(COUNTIF(G5_5,$H60)*COUNTIF(G5_5,BV$7))+(COUNTIF(G5_6,$H60)*COUNTIF(G5_6,BV$7))+(COUNTIF(G5_7,$H60)*COUNTIF(G5_7,BV$7))+(COUNTIF(G5_8,$H60)*COUNTIF(G5_8,BV$7))+(COUNTIF(G5_9,$H60)*COUNTIF(G5_9,BV$7))+(COUNTIF(G5_10,$H60)*COUNTIF(G5_10,$H60))+(COUNTIF(G6_1,$H60)*COUNTIF(G6_1,BV$7))+(COUNTIF(G6_2,$H60)*COUNTIF(G6_2,BV$7))+(COUNTIF(G6_3,$H60)*COUNTIF(G6_3,BV$7))+(COUNTIF(G6_4,$H60)*COUNTIF(G6_4,BV$7))+(COUNTIF(G6_5,$H60)*COUNTIF(G6_5,BV$7))+(COUNTIF(G6_6,$H60)*COUNTIF(G6_6,BV$7))+(COUNTIF(G6_7,$H60)*COUNTIF(G6_7,BV$7))+(COUNTIF(G6_8,$H60)*COUNTIF(G6_8,BV$7))+(COUNTIF(G6_9,$H60)*COUNTIF(G6_9,BV$7))+(COUNTIF(G6_10,$H60)*COUNTIF(G6_10,BV$7))+BV400)</f>
        <v>0</v>
      </c>
      <c r="BW284" s="29">
        <f t="shared" si="755"/>
        <v>0</v>
      </c>
      <c r="BX284" s="29">
        <f t="shared" si="755"/>
        <v>0</v>
      </c>
      <c r="BY284" s="29">
        <f t="shared" si="755"/>
        <v>0</v>
      </c>
      <c r="BZ284" s="29">
        <f t="shared" si="755"/>
        <v>0</v>
      </c>
      <c r="CA284" s="29">
        <f t="shared" si="755"/>
        <v>0</v>
      </c>
      <c r="CB284" s="29">
        <f t="shared" si="755"/>
        <v>0</v>
      </c>
      <c r="CC284" s="29">
        <f t="shared" si="755"/>
        <v>0</v>
      </c>
      <c r="CD284" s="29">
        <f t="shared" si="755"/>
        <v>0</v>
      </c>
      <c r="CE284" s="29">
        <f t="shared" si="755"/>
        <v>0</v>
      </c>
      <c r="CF284" s="29">
        <f t="shared" si="755"/>
        <v>0</v>
      </c>
      <c r="CG284" s="29">
        <f t="shared" si="755"/>
        <v>0</v>
      </c>
      <c r="CH284" s="29">
        <f t="shared" si="755"/>
        <v>0</v>
      </c>
      <c r="CI284" s="29">
        <f t="shared" si="755"/>
        <v>0</v>
      </c>
      <c r="CJ284" s="29">
        <f t="shared" si="755"/>
        <v>0</v>
      </c>
      <c r="CK284" s="29">
        <f t="shared" si="755"/>
        <v>0</v>
      </c>
      <c r="CL284" s="29">
        <f t="shared" si="755"/>
        <v>0</v>
      </c>
      <c r="CM284" s="29">
        <f t="shared" si="755"/>
        <v>0</v>
      </c>
      <c r="CN284" s="29">
        <f t="shared" si="755"/>
        <v>0</v>
      </c>
      <c r="CO284" s="29">
        <f t="shared" si="755"/>
        <v>0</v>
      </c>
      <c r="CP284" s="29">
        <f t="shared" si="755"/>
        <v>0</v>
      </c>
      <c r="CQ284" s="29">
        <f t="shared" si="755"/>
        <v>0</v>
      </c>
      <c r="CR284" s="29">
        <f t="shared" si="755"/>
        <v>0</v>
      </c>
      <c r="CS284" s="29">
        <f t="shared" si="755"/>
        <v>0</v>
      </c>
      <c r="CT284" s="29">
        <f t="shared" si="755"/>
        <v>0</v>
      </c>
      <c r="CU284" s="29">
        <f t="shared" si="755"/>
        <v>0</v>
      </c>
      <c r="CV284" s="29">
        <f t="shared" si="755"/>
        <v>0</v>
      </c>
      <c r="CW284" s="29">
        <f t="shared" si="755"/>
        <v>0</v>
      </c>
      <c r="CX284" s="29">
        <f t="shared" si="755"/>
        <v>0</v>
      </c>
      <c r="CY284" s="29">
        <f t="shared" si="755"/>
        <v>0</v>
      </c>
      <c r="CZ284" s="29">
        <f t="shared" si="755"/>
        <v>0</v>
      </c>
      <c r="DA284" s="29">
        <f t="shared" si="755"/>
        <v>0</v>
      </c>
      <c r="DB284" s="29">
        <f t="shared" si="755"/>
        <v>0</v>
      </c>
      <c r="DC284" s="29">
        <f t="shared" si="755"/>
        <v>0</v>
      </c>
      <c r="DD284" s="29">
        <f t="shared" si="755"/>
        <v>0</v>
      </c>
      <c r="DE284" s="29">
        <f t="shared" si="755"/>
        <v>0</v>
      </c>
    </row>
    <row r="285" spans="8:109">
      <c r="H285" s="75">
        <f>Registration!B62</f>
        <v>52</v>
      </c>
      <c r="I285" s="1" t="str">
        <f>Registration!C62</f>
        <v>Franklin</v>
      </c>
      <c r="J285" s="29">
        <f t="shared" ref="J285:AO285" si="756">IF(ROW()=(COLUMN()+224),"-",+ (COUNTIF(G5_1,$H61)*COUNTIF(G5_1,J$7))+(COUNTIF(G5_2,$H61)*COUNTIF(G5_2,J$7))+(COUNTIF(G5_3,$H61)*COUNTIF(G5_3,J$7))+(COUNTIF(G5_4,$H61)*COUNTIF(G5_4,J$7))+(COUNTIF(G5_5,$H61)*COUNTIF(G5_5,J$7))+(COUNTIF(G5_6,$H61)*COUNTIF(G5_6,J$7))+(COUNTIF(G5_7,$H61)*COUNTIF(G5_7,J$7))+(COUNTIF(G5_8,$H61)*COUNTIF(G5_8,J$7))+(COUNTIF(G5_9,$H61)*COUNTIF(G5_9,J$7))+(COUNTIF(G5_10,$H61)*COUNTIF(G5_10,$H61))+(COUNTIF(G6_1,$H61)*COUNTIF(G6_1,J$7))+(COUNTIF(G6_2,$H61)*COUNTIF(G6_2,J$7))+(COUNTIF(G6_3,$H61)*COUNTIF(G6_3,J$7))+(COUNTIF(G6_4,$H61)*COUNTIF(G6_4,J$7))+(COUNTIF(G6_5,$H61)*COUNTIF(G6_5,J$7))+(COUNTIF(G6_6,$H61)*COUNTIF(G6_6,J$7))+(COUNTIF(G6_7,$H61)*COUNTIF(G6_7,J$7))+(COUNTIF(G6_8,$H61)*COUNTIF(G6_8,J$7))+(COUNTIF(G6_9,$H61)*COUNTIF(G6_9,J$7))+(COUNTIF(G6_10,$H61)*COUNTIF(G6_10,J$7))+J401)</f>
        <v>0</v>
      </c>
      <c r="K285" s="29">
        <f t="shared" si="756"/>
        <v>0</v>
      </c>
      <c r="L285" s="29">
        <f t="shared" si="756"/>
        <v>0</v>
      </c>
      <c r="M285" s="29">
        <f t="shared" si="756"/>
        <v>1</v>
      </c>
      <c r="N285" s="29">
        <f t="shared" si="756"/>
        <v>0</v>
      </c>
      <c r="O285" s="29">
        <f t="shared" si="756"/>
        <v>0</v>
      </c>
      <c r="P285" s="29">
        <f t="shared" si="756"/>
        <v>1</v>
      </c>
      <c r="Q285" s="29">
        <f t="shared" si="756"/>
        <v>0</v>
      </c>
      <c r="R285" s="29">
        <f t="shared" si="756"/>
        <v>0</v>
      </c>
      <c r="S285" s="29">
        <f t="shared" si="756"/>
        <v>0</v>
      </c>
      <c r="T285" s="29">
        <f t="shared" si="756"/>
        <v>0</v>
      </c>
      <c r="U285" s="29">
        <f t="shared" si="756"/>
        <v>0</v>
      </c>
      <c r="V285" s="29">
        <f t="shared" si="756"/>
        <v>0</v>
      </c>
      <c r="W285" s="29">
        <f t="shared" si="756"/>
        <v>0</v>
      </c>
      <c r="X285" s="29">
        <f t="shared" si="756"/>
        <v>0</v>
      </c>
      <c r="Y285" s="29">
        <f t="shared" si="756"/>
        <v>0</v>
      </c>
      <c r="Z285" s="29">
        <f t="shared" si="756"/>
        <v>0</v>
      </c>
      <c r="AA285" s="29">
        <f t="shared" si="756"/>
        <v>0</v>
      </c>
      <c r="AB285" s="29">
        <f t="shared" si="756"/>
        <v>0</v>
      </c>
      <c r="AC285" s="29">
        <f t="shared" si="756"/>
        <v>0</v>
      </c>
      <c r="AD285" s="29">
        <f t="shared" si="756"/>
        <v>0</v>
      </c>
      <c r="AE285" s="29">
        <f t="shared" si="756"/>
        <v>2</v>
      </c>
      <c r="AF285" s="29">
        <f t="shared" si="756"/>
        <v>0</v>
      </c>
      <c r="AG285" s="29">
        <f t="shared" si="756"/>
        <v>0</v>
      </c>
      <c r="AH285" s="29">
        <f t="shared" si="756"/>
        <v>0</v>
      </c>
      <c r="AI285" s="29">
        <f t="shared" si="756"/>
        <v>0</v>
      </c>
      <c r="AJ285" s="29">
        <f t="shared" si="756"/>
        <v>0</v>
      </c>
      <c r="AK285" s="29">
        <f t="shared" si="756"/>
        <v>0</v>
      </c>
      <c r="AL285" s="29">
        <f t="shared" si="756"/>
        <v>0</v>
      </c>
      <c r="AM285" s="29">
        <f t="shared" si="756"/>
        <v>1</v>
      </c>
      <c r="AN285" s="29">
        <f t="shared" si="756"/>
        <v>0</v>
      </c>
      <c r="AO285" s="29">
        <f t="shared" si="756"/>
        <v>0</v>
      </c>
      <c r="AP285" s="29">
        <f t="shared" ref="AP285:BU285" si="757">IF(ROW()=(COLUMN()+224),"-",+ (COUNTIF(G5_1,$H61)*COUNTIF(G5_1,AP$7))+(COUNTIF(G5_2,$H61)*COUNTIF(G5_2,AP$7))+(COUNTIF(G5_3,$H61)*COUNTIF(G5_3,AP$7))+(COUNTIF(G5_4,$H61)*COUNTIF(G5_4,AP$7))+(COUNTIF(G5_5,$H61)*COUNTIF(G5_5,AP$7))+(COUNTIF(G5_6,$H61)*COUNTIF(G5_6,AP$7))+(COUNTIF(G5_7,$H61)*COUNTIF(G5_7,AP$7))+(COUNTIF(G5_8,$H61)*COUNTIF(G5_8,AP$7))+(COUNTIF(G5_9,$H61)*COUNTIF(G5_9,AP$7))+(COUNTIF(G5_10,$H61)*COUNTIF(G5_10,$H61))+(COUNTIF(G6_1,$H61)*COUNTIF(G6_1,AP$7))+(COUNTIF(G6_2,$H61)*COUNTIF(G6_2,AP$7))+(COUNTIF(G6_3,$H61)*COUNTIF(G6_3,AP$7))+(COUNTIF(G6_4,$H61)*COUNTIF(G6_4,AP$7))+(COUNTIF(G6_5,$H61)*COUNTIF(G6_5,AP$7))+(COUNTIF(G6_6,$H61)*COUNTIF(G6_6,AP$7))+(COUNTIF(G6_7,$H61)*COUNTIF(G6_7,AP$7))+(COUNTIF(G6_8,$H61)*COUNTIF(G6_8,AP$7))+(COUNTIF(G6_9,$H61)*COUNTIF(G6_9,AP$7))+(COUNTIF(G6_10,$H61)*COUNTIF(G6_10,AP$7))+AP401)</f>
        <v>0</v>
      </c>
      <c r="AQ285" s="29">
        <f t="shared" si="757"/>
        <v>0</v>
      </c>
      <c r="AR285" s="29">
        <f t="shared" si="757"/>
        <v>0</v>
      </c>
      <c r="AS285" s="29">
        <f t="shared" si="757"/>
        <v>0</v>
      </c>
      <c r="AT285" s="29">
        <f t="shared" si="757"/>
        <v>0</v>
      </c>
      <c r="AU285" s="29">
        <f t="shared" si="757"/>
        <v>1</v>
      </c>
      <c r="AV285" s="29">
        <f t="shared" si="757"/>
        <v>1</v>
      </c>
      <c r="AW285" s="29">
        <f t="shared" si="757"/>
        <v>0</v>
      </c>
      <c r="AX285" s="29">
        <f t="shared" si="757"/>
        <v>0</v>
      </c>
      <c r="AY285" s="29">
        <f t="shared" si="757"/>
        <v>0</v>
      </c>
      <c r="AZ285" s="29">
        <f t="shared" si="757"/>
        <v>0</v>
      </c>
      <c r="BA285" s="29">
        <f t="shared" si="757"/>
        <v>0</v>
      </c>
      <c r="BB285" s="29">
        <f t="shared" si="757"/>
        <v>0</v>
      </c>
      <c r="BC285" s="29">
        <f t="shared" si="757"/>
        <v>0</v>
      </c>
      <c r="BD285" s="29">
        <f t="shared" si="757"/>
        <v>0</v>
      </c>
      <c r="BE285" s="29">
        <f t="shared" si="757"/>
        <v>0</v>
      </c>
      <c r="BF285" s="29">
        <f t="shared" si="757"/>
        <v>0</v>
      </c>
      <c r="BG285" s="29">
        <f t="shared" si="757"/>
        <v>1</v>
      </c>
      <c r="BH285" s="29">
        <f t="shared" si="757"/>
        <v>1</v>
      </c>
      <c r="BI285" s="29" t="str">
        <f t="shared" si="757"/>
        <v>-</v>
      </c>
      <c r="BJ285" s="29">
        <f t="shared" si="757"/>
        <v>0</v>
      </c>
      <c r="BK285" s="29">
        <f t="shared" si="757"/>
        <v>0</v>
      </c>
      <c r="BL285" s="29">
        <f t="shared" si="757"/>
        <v>0</v>
      </c>
      <c r="BM285" s="29">
        <f t="shared" si="757"/>
        <v>0</v>
      </c>
      <c r="BN285" s="29">
        <f t="shared" si="757"/>
        <v>0</v>
      </c>
      <c r="BO285" s="29">
        <f t="shared" si="757"/>
        <v>0</v>
      </c>
      <c r="BP285" s="29">
        <f t="shared" si="757"/>
        <v>0</v>
      </c>
      <c r="BQ285" s="29">
        <f t="shared" si="757"/>
        <v>0</v>
      </c>
      <c r="BR285" s="29">
        <f t="shared" si="757"/>
        <v>0</v>
      </c>
      <c r="BS285" s="29">
        <f t="shared" si="757"/>
        <v>0</v>
      </c>
      <c r="BT285" s="29">
        <f t="shared" si="757"/>
        <v>0</v>
      </c>
      <c r="BU285" s="29">
        <f t="shared" si="757"/>
        <v>0</v>
      </c>
      <c r="BV285" s="29">
        <f t="shared" ref="BV285:DE285" si="758">IF(ROW()=(COLUMN()+224),"-",+ (COUNTIF(G5_1,$H61)*COUNTIF(G5_1,BV$7))+(COUNTIF(G5_2,$H61)*COUNTIF(G5_2,BV$7))+(COUNTIF(G5_3,$H61)*COUNTIF(G5_3,BV$7))+(COUNTIF(G5_4,$H61)*COUNTIF(G5_4,BV$7))+(COUNTIF(G5_5,$H61)*COUNTIF(G5_5,BV$7))+(COUNTIF(G5_6,$H61)*COUNTIF(G5_6,BV$7))+(COUNTIF(G5_7,$H61)*COUNTIF(G5_7,BV$7))+(COUNTIF(G5_8,$H61)*COUNTIF(G5_8,BV$7))+(COUNTIF(G5_9,$H61)*COUNTIF(G5_9,BV$7))+(COUNTIF(G5_10,$H61)*COUNTIF(G5_10,$H61))+(COUNTIF(G6_1,$H61)*COUNTIF(G6_1,BV$7))+(COUNTIF(G6_2,$H61)*COUNTIF(G6_2,BV$7))+(COUNTIF(G6_3,$H61)*COUNTIF(G6_3,BV$7))+(COUNTIF(G6_4,$H61)*COUNTIF(G6_4,BV$7))+(COUNTIF(G6_5,$H61)*COUNTIF(G6_5,BV$7))+(COUNTIF(G6_6,$H61)*COUNTIF(G6_6,BV$7))+(COUNTIF(G6_7,$H61)*COUNTIF(G6_7,BV$7))+(COUNTIF(G6_8,$H61)*COUNTIF(G6_8,BV$7))+(COUNTIF(G6_9,$H61)*COUNTIF(G6_9,BV$7))+(COUNTIF(G6_10,$H61)*COUNTIF(G6_10,BV$7))+BV401)</f>
        <v>0</v>
      </c>
      <c r="BW285" s="29">
        <f t="shared" si="758"/>
        <v>0</v>
      </c>
      <c r="BX285" s="29">
        <f t="shared" si="758"/>
        <v>0</v>
      </c>
      <c r="BY285" s="29">
        <f t="shared" si="758"/>
        <v>0</v>
      </c>
      <c r="BZ285" s="29">
        <f t="shared" si="758"/>
        <v>0</v>
      </c>
      <c r="CA285" s="29">
        <f t="shared" si="758"/>
        <v>0</v>
      </c>
      <c r="CB285" s="29">
        <f t="shared" si="758"/>
        <v>0</v>
      </c>
      <c r="CC285" s="29">
        <f t="shared" si="758"/>
        <v>0</v>
      </c>
      <c r="CD285" s="29">
        <f t="shared" si="758"/>
        <v>0</v>
      </c>
      <c r="CE285" s="29">
        <f t="shared" si="758"/>
        <v>0</v>
      </c>
      <c r="CF285" s="29">
        <f t="shared" si="758"/>
        <v>0</v>
      </c>
      <c r="CG285" s="29">
        <f t="shared" si="758"/>
        <v>0</v>
      </c>
      <c r="CH285" s="29">
        <f t="shared" si="758"/>
        <v>0</v>
      </c>
      <c r="CI285" s="29">
        <f t="shared" si="758"/>
        <v>0</v>
      </c>
      <c r="CJ285" s="29">
        <f t="shared" si="758"/>
        <v>0</v>
      </c>
      <c r="CK285" s="29">
        <f t="shared" si="758"/>
        <v>0</v>
      </c>
      <c r="CL285" s="29">
        <f t="shared" si="758"/>
        <v>0</v>
      </c>
      <c r="CM285" s="29">
        <f t="shared" si="758"/>
        <v>0</v>
      </c>
      <c r="CN285" s="29">
        <f t="shared" si="758"/>
        <v>0</v>
      </c>
      <c r="CO285" s="29">
        <f t="shared" si="758"/>
        <v>0</v>
      </c>
      <c r="CP285" s="29">
        <f t="shared" si="758"/>
        <v>0</v>
      </c>
      <c r="CQ285" s="29">
        <f t="shared" si="758"/>
        <v>0</v>
      </c>
      <c r="CR285" s="29">
        <f t="shared" si="758"/>
        <v>0</v>
      </c>
      <c r="CS285" s="29">
        <f t="shared" si="758"/>
        <v>0</v>
      </c>
      <c r="CT285" s="29">
        <f t="shared" si="758"/>
        <v>0</v>
      </c>
      <c r="CU285" s="29">
        <f t="shared" si="758"/>
        <v>0</v>
      </c>
      <c r="CV285" s="29">
        <f t="shared" si="758"/>
        <v>0</v>
      </c>
      <c r="CW285" s="29">
        <f t="shared" si="758"/>
        <v>0</v>
      </c>
      <c r="CX285" s="29">
        <f t="shared" si="758"/>
        <v>0</v>
      </c>
      <c r="CY285" s="29">
        <f t="shared" si="758"/>
        <v>0</v>
      </c>
      <c r="CZ285" s="29">
        <f t="shared" si="758"/>
        <v>0</v>
      </c>
      <c r="DA285" s="29">
        <f t="shared" si="758"/>
        <v>0</v>
      </c>
      <c r="DB285" s="29">
        <f t="shared" si="758"/>
        <v>0</v>
      </c>
      <c r="DC285" s="29">
        <f t="shared" si="758"/>
        <v>0</v>
      </c>
      <c r="DD285" s="29">
        <f t="shared" si="758"/>
        <v>0</v>
      </c>
      <c r="DE285" s="29">
        <f t="shared" si="758"/>
        <v>0</v>
      </c>
    </row>
    <row r="286" spans="8:109">
      <c r="H286" s="75">
        <f>Registration!B63</f>
        <v>53</v>
      </c>
      <c r="I286" s="1" t="str">
        <f>Registration!C63</f>
        <v>David Aber</v>
      </c>
      <c r="J286" s="29">
        <f t="shared" ref="J286:AO286" si="759">IF(ROW()=(COLUMN()+224),"-",+ (COUNTIF(G5_1,$H62)*COUNTIF(G5_1,J$7))+(COUNTIF(G5_2,$H62)*COUNTIF(G5_2,J$7))+(COUNTIF(G5_3,$H62)*COUNTIF(G5_3,J$7))+(COUNTIF(G5_4,$H62)*COUNTIF(G5_4,J$7))+(COUNTIF(G5_5,$H62)*COUNTIF(G5_5,J$7))+(COUNTIF(G5_6,$H62)*COUNTIF(G5_6,J$7))+(COUNTIF(G5_7,$H62)*COUNTIF(G5_7,J$7))+(COUNTIF(G5_8,$H62)*COUNTIF(G5_8,J$7))+(COUNTIF(G5_9,$H62)*COUNTIF(G5_9,J$7))+(COUNTIF(G5_10,$H62)*COUNTIF(G5_10,$H62))+(COUNTIF(G6_1,$H62)*COUNTIF(G6_1,J$7))+(COUNTIF(G6_2,$H62)*COUNTIF(G6_2,J$7))+(COUNTIF(G6_3,$H62)*COUNTIF(G6_3,J$7))+(COUNTIF(G6_4,$H62)*COUNTIF(G6_4,J$7))+(COUNTIF(G6_5,$H62)*COUNTIF(G6_5,J$7))+(COUNTIF(G6_6,$H62)*COUNTIF(G6_6,J$7))+(COUNTIF(G6_7,$H62)*COUNTIF(G6_7,J$7))+(COUNTIF(G6_8,$H62)*COUNTIF(G6_8,J$7))+(COUNTIF(G6_9,$H62)*COUNTIF(G6_9,J$7))+(COUNTIF(G6_10,$H62)*COUNTIF(G6_10,J$7))+J402)</f>
        <v>1</v>
      </c>
      <c r="K286" s="29">
        <f t="shared" si="759"/>
        <v>0</v>
      </c>
      <c r="L286" s="29">
        <f t="shared" si="759"/>
        <v>0</v>
      </c>
      <c r="M286" s="29">
        <f t="shared" si="759"/>
        <v>0</v>
      </c>
      <c r="N286" s="29">
        <f t="shared" si="759"/>
        <v>0</v>
      </c>
      <c r="O286" s="29">
        <f t="shared" si="759"/>
        <v>0</v>
      </c>
      <c r="P286" s="29">
        <f t="shared" si="759"/>
        <v>0</v>
      </c>
      <c r="Q286" s="29">
        <f t="shared" si="759"/>
        <v>2</v>
      </c>
      <c r="R286" s="29">
        <f t="shared" si="759"/>
        <v>0</v>
      </c>
      <c r="S286" s="29">
        <f t="shared" si="759"/>
        <v>1</v>
      </c>
      <c r="T286" s="29">
        <f t="shared" si="759"/>
        <v>1</v>
      </c>
      <c r="U286" s="29">
        <f t="shared" si="759"/>
        <v>0</v>
      </c>
      <c r="V286" s="29">
        <f t="shared" si="759"/>
        <v>0</v>
      </c>
      <c r="W286" s="29">
        <f t="shared" si="759"/>
        <v>0</v>
      </c>
      <c r="X286" s="29">
        <f t="shared" si="759"/>
        <v>0</v>
      </c>
      <c r="Y286" s="29">
        <f t="shared" si="759"/>
        <v>0</v>
      </c>
      <c r="Z286" s="29">
        <f t="shared" si="759"/>
        <v>0</v>
      </c>
      <c r="AA286" s="29">
        <f t="shared" si="759"/>
        <v>0</v>
      </c>
      <c r="AB286" s="29">
        <f t="shared" si="759"/>
        <v>0</v>
      </c>
      <c r="AC286" s="29">
        <f t="shared" si="759"/>
        <v>0</v>
      </c>
      <c r="AD286" s="29">
        <f t="shared" si="759"/>
        <v>0</v>
      </c>
      <c r="AE286" s="29">
        <f t="shared" si="759"/>
        <v>0</v>
      </c>
      <c r="AF286" s="29">
        <f t="shared" si="759"/>
        <v>0</v>
      </c>
      <c r="AG286" s="29">
        <f t="shared" si="759"/>
        <v>0</v>
      </c>
      <c r="AH286" s="29">
        <f t="shared" si="759"/>
        <v>0</v>
      </c>
      <c r="AI286" s="29">
        <f t="shared" si="759"/>
        <v>0</v>
      </c>
      <c r="AJ286" s="29">
        <f t="shared" si="759"/>
        <v>0</v>
      </c>
      <c r="AK286" s="29">
        <f t="shared" si="759"/>
        <v>0</v>
      </c>
      <c r="AL286" s="29">
        <f t="shared" si="759"/>
        <v>0</v>
      </c>
      <c r="AM286" s="29">
        <f t="shared" si="759"/>
        <v>0</v>
      </c>
      <c r="AN286" s="29">
        <f t="shared" si="759"/>
        <v>0</v>
      </c>
      <c r="AO286" s="29">
        <f t="shared" si="759"/>
        <v>0</v>
      </c>
      <c r="AP286" s="29">
        <f t="shared" ref="AP286:BU286" si="760">IF(ROW()=(COLUMN()+224),"-",+ (COUNTIF(G5_1,$H62)*COUNTIF(G5_1,AP$7))+(COUNTIF(G5_2,$H62)*COUNTIF(G5_2,AP$7))+(COUNTIF(G5_3,$H62)*COUNTIF(G5_3,AP$7))+(COUNTIF(G5_4,$H62)*COUNTIF(G5_4,AP$7))+(COUNTIF(G5_5,$H62)*COUNTIF(G5_5,AP$7))+(COUNTIF(G5_6,$H62)*COUNTIF(G5_6,AP$7))+(COUNTIF(G5_7,$H62)*COUNTIF(G5_7,AP$7))+(COUNTIF(G5_8,$H62)*COUNTIF(G5_8,AP$7))+(COUNTIF(G5_9,$H62)*COUNTIF(G5_9,AP$7))+(COUNTIF(G5_10,$H62)*COUNTIF(G5_10,$H62))+(COUNTIF(G6_1,$H62)*COUNTIF(G6_1,AP$7))+(COUNTIF(G6_2,$H62)*COUNTIF(G6_2,AP$7))+(COUNTIF(G6_3,$H62)*COUNTIF(G6_3,AP$7))+(COUNTIF(G6_4,$H62)*COUNTIF(G6_4,AP$7))+(COUNTIF(G6_5,$H62)*COUNTIF(G6_5,AP$7))+(COUNTIF(G6_6,$H62)*COUNTIF(G6_6,AP$7))+(COUNTIF(G6_7,$H62)*COUNTIF(G6_7,AP$7))+(COUNTIF(G6_8,$H62)*COUNTIF(G6_8,AP$7))+(COUNTIF(G6_9,$H62)*COUNTIF(G6_9,AP$7))+(COUNTIF(G6_10,$H62)*COUNTIF(G6_10,AP$7))+AP402)</f>
        <v>0</v>
      </c>
      <c r="AQ286" s="29">
        <f t="shared" si="760"/>
        <v>0</v>
      </c>
      <c r="AR286" s="29">
        <f t="shared" si="760"/>
        <v>0</v>
      </c>
      <c r="AS286" s="29">
        <f t="shared" si="760"/>
        <v>0</v>
      </c>
      <c r="AT286" s="29">
        <f t="shared" si="760"/>
        <v>0</v>
      </c>
      <c r="AU286" s="29">
        <f t="shared" si="760"/>
        <v>0</v>
      </c>
      <c r="AV286" s="29">
        <f t="shared" si="760"/>
        <v>1</v>
      </c>
      <c r="AW286" s="29">
        <f t="shared" si="760"/>
        <v>0</v>
      </c>
      <c r="AX286" s="29">
        <f t="shared" si="760"/>
        <v>0</v>
      </c>
      <c r="AY286" s="29">
        <f t="shared" si="760"/>
        <v>0</v>
      </c>
      <c r="AZ286" s="29">
        <f t="shared" si="760"/>
        <v>0</v>
      </c>
      <c r="BA286" s="29">
        <f t="shared" si="760"/>
        <v>0</v>
      </c>
      <c r="BB286" s="29">
        <f t="shared" si="760"/>
        <v>0</v>
      </c>
      <c r="BC286" s="29">
        <f t="shared" si="760"/>
        <v>1</v>
      </c>
      <c r="BD286" s="29">
        <f t="shared" si="760"/>
        <v>0</v>
      </c>
      <c r="BE286" s="29">
        <f t="shared" si="760"/>
        <v>0</v>
      </c>
      <c r="BF286" s="29">
        <f t="shared" si="760"/>
        <v>1</v>
      </c>
      <c r="BG286" s="29">
        <f t="shared" si="760"/>
        <v>0</v>
      </c>
      <c r="BH286" s="29">
        <f t="shared" si="760"/>
        <v>0</v>
      </c>
      <c r="BI286" s="29">
        <f t="shared" si="760"/>
        <v>0</v>
      </c>
      <c r="BJ286" s="29" t="str">
        <f t="shared" si="760"/>
        <v>-</v>
      </c>
      <c r="BK286" s="29">
        <f t="shared" si="760"/>
        <v>2</v>
      </c>
      <c r="BL286" s="29">
        <f t="shared" si="760"/>
        <v>0</v>
      </c>
      <c r="BM286" s="29">
        <f t="shared" si="760"/>
        <v>0</v>
      </c>
      <c r="BN286" s="29">
        <f t="shared" si="760"/>
        <v>0</v>
      </c>
      <c r="BO286" s="29">
        <f t="shared" si="760"/>
        <v>0</v>
      </c>
      <c r="BP286" s="29">
        <f t="shared" si="760"/>
        <v>0</v>
      </c>
      <c r="BQ286" s="29">
        <f t="shared" si="760"/>
        <v>0</v>
      </c>
      <c r="BR286" s="29">
        <f t="shared" si="760"/>
        <v>0</v>
      </c>
      <c r="BS286" s="29">
        <f t="shared" si="760"/>
        <v>0</v>
      </c>
      <c r="BT286" s="29">
        <f t="shared" si="760"/>
        <v>0</v>
      </c>
      <c r="BU286" s="29">
        <f t="shared" si="760"/>
        <v>0</v>
      </c>
      <c r="BV286" s="29">
        <f t="shared" ref="BV286:DE286" si="761">IF(ROW()=(COLUMN()+224),"-",+ (COUNTIF(G5_1,$H62)*COUNTIF(G5_1,BV$7))+(COUNTIF(G5_2,$H62)*COUNTIF(G5_2,BV$7))+(COUNTIF(G5_3,$H62)*COUNTIF(G5_3,BV$7))+(COUNTIF(G5_4,$H62)*COUNTIF(G5_4,BV$7))+(COUNTIF(G5_5,$H62)*COUNTIF(G5_5,BV$7))+(COUNTIF(G5_6,$H62)*COUNTIF(G5_6,BV$7))+(COUNTIF(G5_7,$H62)*COUNTIF(G5_7,BV$7))+(COUNTIF(G5_8,$H62)*COUNTIF(G5_8,BV$7))+(COUNTIF(G5_9,$H62)*COUNTIF(G5_9,BV$7))+(COUNTIF(G5_10,$H62)*COUNTIF(G5_10,$H62))+(COUNTIF(G6_1,$H62)*COUNTIF(G6_1,BV$7))+(COUNTIF(G6_2,$H62)*COUNTIF(G6_2,BV$7))+(COUNTIF(G6_3,$H62)*COUNTIF(G6_3,BV$7))+(COUNTIF(G6_4,$H62)*COUNTIF(G6_4,BV$7))+(COUNTIF(G6_5,$H62)*COUNTIF(G6_5,BV$7))+(COUNTIF(G6_6,$H62)*COUNTIF(G6_6,BV$7))+(COUNTIF(G6_7,$H62)*COUNTIF(G6_7,BV$7))+(COUNTIF(G6_8,$H62)*COUNTIF(G6_8,BV$7))+(COUNTIF(G6_9,$H62)*COUNTIF(G6_9,BV$7))+(COUNTIF(G6_10,$H62)*COUNTIF(G6_10,BV$7))+BV402)</f>
        <v>0</v>
      </c>
      <c r="BW286" s="29">
        <f t="shared" si="761"/>
        <v>0</v>
      </c>
      <c r="BX286" s="29">
        <f t="shared" si="761"/>
        <v>0</v>
      </c>
      <c r="BY286" s="29">
        <f t="shared" si="761"/>
        <v>0</v>
      </c>
      <c r="BZ286" s="29">
        <f t="shared" si="761"/>
        <v>0</v>
      </c>
      <c r="CA286" s="29">
        <f t="shared" si="761"/>
        <v>0</v>
      </c>
      <c r="CB286" s="29">
        <f t="shared" si="761"/>
        <v>0</v>
      </c>
      <c r="CC286" s="29">
        <f t="shared" si="761"/>
        <v>0</v>
      </c>
      <c r="CD286" s="29">
        <f t="shared" si="761"/>
        <v>0</v>
      </c>
      <c r="CE286" s="29">
        <f t="shared" si="761"/>
        <v>0</v>
      </c>
      <c r="CF286" s="29">
        <f t="shared" si="761"/>
        <v>0</v>
      </c>
      <c r="CG286" s="29">
        <f t="shared" si="761"/>
        <v>0</v>
      </c>
      <c r="CH286" s="29">
        <f t="shared" si="761"/>
        <v>0</v>
      </c>
      <c r="CI286" s="29">
        <f t="shared" si="761"/>
        <v>0</v>
      </c>
      <c r="CJ286" s="29">
        <f t="shared" si="761"/>
        <v>0</v>
      </c>
      <c r="CK286" s="29">
        <f t="shared" si="761"/>
        <v>0</v>
      </c>
      <c r="CL286" s="29">
        <f t="shared" si="761"/>
        <v>0</v>
      </c>
      <c r="CM286" s="29">
        <f t="shared" si="761"/>
        <v>0</v>
      </c>
      <c r="CN286" s="29">
        <f t="shared" si="761"/>
        <v>0</v>
      </c>
      <c r="CO286" s="29">
        <f t="shared" si="761"/>
        <v>0</v>
      </c>
      <c r="CP286" s="29">
        <f t="shared" si="761"/>
        <v>0</v>
      </c>
      <c r="CQ286" s="29">
        <f t="shared" si="761"/>
        <v>0</v>
      </c>
      <c r="CR286" s="29">
        <f t="shared" si="761"/>
        <v>0</v>
      </c>
      <c r="CS286" s="29">
        <f t="shared" si="761"/>
        <v>0</v>
      </c>
      <c r="CT286" s="29">
        <f t="shared" si="761"/>
        <v>0</v>
      </c>
      <c r="CU286" s="29">
        <f t="shared" si="761"/>
        <v>0</v>
      </c>
      <c r="CV286" s="29">
        <f t="shared" si="761"/>
        <v>0</v>
      </c>
      <c r="CW286" s="29">
        <f t="shared" si="761"/>
        <v>0</v>
      </c>
      <c r="CX286" s="29">
        <f t="shared" si="761"/>
        <v>0</v>
      </c>
      <c r="CY286" s="29">
        <f t="shared" si="761"/>
        <v>0</v>
      </c>
      <c r="CZ286" s="29">
        <f t="shared" si="761"/>
        <v>0</v>
      </c>
      <c r="DA286" s="29">
        <f t="shared" si="761"/>
        <v>0</v>
      </c>
      <c r="DB286" s="29">
        <f t="shared" si="761"/>
        <v>0</v>
      </c>
      <c r="DC286" s="29">
        <f t="shared" si="761"/>
        <v>0</v>
      </c>
      <c r="DD286" s="29">
        <f t="shared" si="761"/>
        <v>0</v>
      </c>
      <c r="DE286" s="29">
        <f t="shared" si="761"/>
        <v>0</v>
      </c>
    </row>
    <row r="287" spans="8:109">
      <c r="H287" s="75">
        <f>Registration!B64</f>
        <v>54</v>
      </c>
      <c r="I287" s="1" t="str">
        <f>Registration!C64</f>
        <v>Dale Maxfield</v>
      </c>
      <c r="J287" s="29">
        <f t="shared" ref="J287:AO287" si="762">IF(ROW()=(COLUMN()+224),"-",+ (COUNTIF(G5_1,$H63)*COUNTIF(G5_1,J$7))+(COUNTIF(G5_2,$H63)*COUNTIF(G5_2,J$7))+(COUNTIF(G5_3,$H63)*COUNTIF(G5_3,J$7))+(COUNTIF(G5_4,$H63)*COUNTIF(G5_4,J$7))+(COUNTIF(G5_5,$H63)*COUNTIF(G5_5,J$7))+(COUNTIF(G5_6,$H63)*COUNTIF(G5_6,J$7))+(COUNTIF(G5_7,$H63)*COUNTIF(G5_7,J$7))+(COUNTIF(G5_8,$H63)*COUNTIF(G5_8,J$7))+(COUNTIF(G5_9,$H63)*COUNTIF(G5_9,J$7))+(COUNTIF(G5_10,$H63)*COUNTIF(G5_10,$H63))+(COUNTIF(G6_1,$H63)*COUNTIF(G6_1,J$7))+(COUNTIF(G6_2,$H63)*COUNTIF(G6_2,J$7))+(COUNTIF(G6_3,$H63)*COUNTIF(G6_3,J$7))+(COUNTIF(G6_4,$H63)*COUNTIF(G6_4,J$7))+(COUNTIF(G6_5,$H63)*COUNTIF(G6_5,J$7))+(COUNTIF(G6_6,$H63)*COUNTIF(G6_6,J$7))+(COUNTIF(G6_7,$H63)*COUNTIF(G6_7,J$7))+(COUNTIF(G6_8,$H63)*COUNTIF(G6_8,J$7))+(COUNTIF(G6_9,$H63)*COUNTIF(G6_9,J$7))+(COUNTIF(G6_10,$H63)*COUNTIF(G6_10,J$7))+J403)</f>
        <v>0</v>
      </c>
      <c r="K287" s="29">
        <f t="shared" si="762"/>
        <v>0</v>
      </c>
      <c r="L287" s="29">
        <f t="shared" si="762"/>
        <v>0</v>
      </c>
      <c r="M287" s="29">
        <f t="shared" si="762"/>
        <v>0</v>
      </c>
      <c r="N287" s="29">
        <f t="shared" si="762"/>
        <v>0</v>
      </c>
      <c r="O287" s="29">
        <f t="shared" si="762"/>
        <v>0</v>
      </c>
      <c r="P287" s="29">
        <f t="shared" si="762"/>
        <v>0</v>
      </c>
      <c r="Q287" s="29">
        <f t="shared" si="762"/>
        <v>2</v>
      </c>
      <c r="R287" s="29">
        <f t="shared" si="762"/>
        <v>0</v>
      </c>
      <c r="S287" s="29">
        <f t="shared" si="762"/>
        <v>0</v>
      </c>
      <c r="T287" s="29">
        <f t="shared" si="762"/>
        <v>0</v>
      </c>
      <c r="U287" s="29">
        <f t="shared" si="762"/>
        <v>0</v>
      </c>
      <c r="V287" s="29">
        <f t="shared" si="762"/>
        <v>0</v>
      </c>
      <c r="W287" s="29">
        <f t="shared" si="762"/>
        <v>0</v>
      </c>
      <c r="X287" s="29">
        <f t="shared" si="762"/>
        <v>0</v>
      </c>
      <c r="Y287" s="29">
        <f t="shared" si="762"/>
        <v>0</v>
      </c>
      <c r="Z287" s="29">
        <f t="shared" si="762"/>
        <v>0</v>
      </c>
      <c r="AA287" s="29">
        <f t="shared" si="762"/>
        <v>0</v>
      </c>
      <c r="AB287" s="29">
        <f t="shared" si="762"/>
        <v>0</v>
      </c>
      <c r="AC287" s="29">
        <f t="shared" si="762"/>
        <v>0</v>
      </c>
      <c r="AD287" s="29">
        <f t="shared" si="762"/>
        <v>0</v>
      </c>
      <c r="AE287" s="29">
        <f t="shared" si="762"/>
        <v>0</v>
      </c>
      <c r="AF287" s="29">
        <f t="shared" si="762"/>
        <v>0</v>
      </c>
      <c r="AG287" s="29">
        <f t="shared" si="762"/>
        <v>0</v>
      </c>
      <c r="AH287" s="29">
        <f t="shared" si="762"/>
        <v>0</v>
      </c>
      <c r="AI287" s="29">
        <f t="shared" si="762"/>
        <v>0</v>
      </c>
      <c r="AJ287" s="29">
        <f t="shared" si="762"/>
        <v>0</v>
      </c>
      <c r="AK287" s="29">
        <f t="shared" si="762"/>
        <v>0</v>
      </c>
      <c r="AL287" s="29">
        <f t="shared" si="762"/>
        <v>0</v>
      </c>
      <c r="AM287" s="29">
        <f t="shared" si="762"/>
        <v>0</v>
      </c>
      <c r="AN287" s="29">
        <f t="shared" si="762"/>
        <v>0</v>
      </c>
      <c r="AO287" s="29">
        <f t="shared" si="762"/>
        <v>0</v>
      </c>
      <c r="AP287" s="29">
        <f t="shared" ref="AP287:BU287" si="763">IF(ROW()=(COLUMN()+224),"-",+ (COUNTIF(G5_1,$H63)*COUNTIF(G5_1,AP$7))+(COUNTIF(G5_2,$H63)*COUNTIF(G5_2,AP$7))+(COUNTIF(G5_3,$H63)*COUNTIF(G5_3,AP$7))+(COUNTIF(G5_4,$H63)*COUNTIF(G5_4,AP$7))+(COUNTIF(G5_5,$H63)*COUNTIF(G5_5,AP$7))+(COUNTIF(G5_6,$H63)*COUNTIF(G5_6,AP$7))+(COUNTIF(G5_7,$H63)*COUNTIF(G5_7,AP$7))+(COUNTIF(G5_8,$H63)*COUNTIF(G5_8,AP$7))+(COUNTIF(G5_9,$H63)*COUNTIF(G5_9,AP$7))+(COUNTIF(G5_10,$H63)*COUNTIF(G5_10,$H63))+(COUNTIF(G6_1,$H63)*COUNTIF(G6_1,AP$7))+(COUNTIF(G6_2,$H63)*COUNTIF(G6_2,AP$7))+(COUNTIF(G6_3,$H63)*COUNTIF(G6_3,AP$7))+(COUNTIF(G6_4,$H63)*COUNTIF(G6_4,AP$7))+(COUNTIF(G6_5,$H63)*COUNTIF(G6_5,AP$7))+(COUNTIF(G6_6,$H63)*COUNTIF(G6_6,AP$7))+(COUNTIF(G6_7,$H63)*COUNTIF(G6_7,AP$7))+(COUNTIF(G6_8,$H63)*COUNTIF(G6_8,AP$7))+(COUNTIF(G6_9,$H63)*COUNTIF(G6_9,AP$7))+(COUNTIF(G6_10,$H63)*COUNTIF(G6_10,AP$7))+AP403)</f>
        <v>0</v>
      </c>
      <c r="AQ287" s="29">
        <f t="shared" si="763"/>
        <v>0</v>
      </c>
      <c r="AR287" s="29">
        <f t="shared" si="763"/>
        <v>0</v>
      </c>
      <c r="AS287" s="29">
        <f t="shared" si="763"/>
        <v>0</v>
      </c>
      <c r="AT287" s="29">
        <f t="shared" si="763"/>
        <v>0</v>
      </c>
      <c r="AU287" s="29">
        <f t="shared" si="763"/>
        <v>0</v>
      </c>
      <c r="AV287" s="29">
        <f t="shared" si="763"/>
        <v>1</v>
      </c>
      <c r="AW287" s="29">
        <f t="shared" si="763"/>
        <v>0</v>
      </c>
      <c r="AX287" s="29">
        <f t="shared" si="763"/>
        <v>0</v>
      </c>
      <c r="AY287" s="29">
        <f t="shared" si="763"/>
        <v>0</v>
      </c>
      <c r="AZ287" s="29">
        <f t="shared" si="763"/>
        <v>0</v>
      </c>
      <c r="BA287" s="29">
        <f t="shared" si="763"/>
        <v>0</v>
      </c>
      <c r="BB287" s="29">
        <f t="shared" si="763"/>
        <v>0</v>
      </c>
      <c r="BC287" s="29">
        <f t="shared" si="763"/>
        <v>1</v>
      </c>
      <c r="BD287" s="29">
        <f t="shared" si="763"/>
        <v>0</v>
      </c>
      <c r="BE287" s="29">
        <f t="shared" si="763"/>
        <v>0</v>
      </c>
      <c r="BF287" s="29">
        <f t="shared" si="763"/>
        <v>1</v>
      </c>
      <c r="BG287" s="29">
        <f t="shared" si="763"/>
        <v>0</v>
      </c>
      <c r="BH287" s="29">
        <f t="shared" si="763"/>
        <v>0</v>
      </c>
      <c r="BI287" s="29">
        <f t="shared" si="763"/>
        <v>0</v>
      </c>
      <c r="BJ287" s="29">
        <f t="shared" si="763"/>
        <v>2</v>
      </c>
      <c r="BK287" s="29" t="str">
        <f t="shared" si="763"/>
        <v>-</v>
      </c>
      <c r="BL287" s="29">
        <f t="shared" si="763"/>
        <v>0</v>
      </c>
      <c r="BM287" s="29">
        <f t="shared" si="763"/>
        <v>0</v>
      </c>
      <c r="BN287" s="29">
        <f t="shared" si="763"/>
        <v>0</v>
      </c>
      <c r="BO287" s="29">
        <f t="shared" si="763"/>
        <v>0</v>
      </c>
      <c r="BP287" s="29">
        <f t="shared" si="763"/>
        <v>0</v>
      </c>
      <c r="BQ287" s="29">
        <f t="shared" si="763"/>
        <v>0</v>
      </c>
      <c r="BR287" s="29">
        <f t="shared" si="763"/>
        <v>0</v>
      </c>
      <c r="BS287" s="29">
        <f t="shared" si="763"/>
        <v>0</v>
      </c>
      <c r="BT287" s="29">
        <f t="shared" si="763"/>
        <v>0</v>
      </c>
      <c r="BU287" s="29">
        <f t="shared" si="763"/>
        <v>0</v>
      </c>
      <c r="BV287" s="29">
        <f t="shared" ref="BV287:DE287" si="764">IF(ROW()=(COLUMN()+224),"-",+ (COUNTIF(G5_1,$H63)*COUNTIF(G5_1,BV$7))+(COUNTIF(G5_2,$H63)*COUNTIF(G5_2,BV$7))+(COUNTIF(G5_3,$H63)*COUNTIF(G5_3,BV$7))+(COUNTIF(G5_4,$H63)*COUNTIF(G5_4,BV$7))+(COUNTIF(G5_5,$H63)*COUNTIF(G5_5,BV$7))+(COUNTIF(G5_6,$H63)*COUNTIF(G5_6,BV$7))+(COUNTIF(G5_7,$H63)*COUNTIF(G5_7,BV$7))+(COUNTIF(G5_8,$H63)*COUNTIF(G5_8,BV$7))+(COUNTIF(G5_9,$H63)*COUNTIF(G5_9,BV$7))+(COUNTIF(G5_10,$H63)*COUNTIF(G5_10,$H63))+(COUNTIF(G6_1,$H63)*COUNTIF(G6_1,BV$7))+(COUNTIF(G6_2,$H63)*COUNTIF(G6_2,BV$7))+(COUNTIF(G6_3,$H63)*COUNTIF(G6_3,BV$7))+(COUNTIF(G6_4,$H63)*COUNTIF(G6_4,BV$7))+(COUNTIF(G6_5,$H63)*COUNTIF(G6_5,BV$7))+(COUNTIF(G6_6,$H63)*COUNTIF(G6_6,BV$7))+(COUNTIF(G6_7,$H63)*COUNTIF(G6_7,BV$7))+(COUNTIF(G6_8,$H63)*COUNTIF(G6_8,BV$7))+(COUNTIF(G6_9,$H63)*COUNTIF(G6_9,BV$7))+(COUNTIF(G6_10,$H63)*COUNTIF(G6_10,BV$7))+BV403)</f>
        <v>0</v>
      </c>
      <c r="BW287" s="29">
        <f t="shared" si="764"/>
        <v>0</v>
      </c>
      <c r="BX287" s="29">
        <f t="shared" si="764"/>
        <v>0</v>
      </c>
      <c r="BY287" s="29">
        <f t="shared" si="764"/>
        <v>0</v>
      </c>
      <c r="BZ287" s="29">
        <f t="shared" si="764"/>
        <v>0</v>
      </c>
      <c r="CA287" s="29">
        <f t="shared" si="764"/>
        <v>0</v>
      </c>
      <c r="CB287" s="29">
        <f t="shared" si="764"/>
        <v>0</v>
      </c>
      <c r="CC287" s="29">
        <f t="shared" si="764"/>
        <v>0</v>
      </c>
      <c r="CD287" s="29">
        <f t="shared" si="764"/>
        <v>0</v>
      </c>
      <c r="CE287" s="29">
        <f t="shared" si="764"/>
        <v>0</v>
      </c>
      <c r="CF287" s="29">
        <f t="shared" si="764"/>
        <v>0</v>
      </c>
      <c r="CG287" s="29">
        <f t="shared" si="764"/>
        <v>0</v>
      </c>
      <c r="CH287" s="29">
        <f t="shared" si="764"/>
        <v>0</v>
      </c>
      <c r="CI287" s="29">
        <f t="shared" si="764"/>
        <v>0</v>
      </c>
      <c r="CJ287" s="29">
        <f t="shared" si="764"/>
        <v>0</v>
      </c>
      <c r="CK287" s="29">
        <f t="shared" si="764"/>
        <v>0</v>
      </c>
      <c r="CL287" s="29">
        <f t="shared" si="764"/>
        <v>0</v>
      </c>
      <c r="CM287" s="29">
        <f t="shared" si="764"/>
        <v>0</v>
      </c>
      <c r="CN287" s="29">
        <f t="shared" si="764"/>
        <v>0</v>
      </c>
      <c r="CO287" s="29">
        <f t="shared" si="764"/>
        <v>0</v>
      </c>
      <c r="CP287" s="29">
        <f t="shared" si="764"/>
        <v>0</v>
      </c>
      <c r="CQ287" s="29">
        <f t="shared" si="764"/>
        <v>0</v>
      </c>
      <c r="CR287" s="29">
        <f t="shared" si="764"/>
        <v>0</v>
      </c>
      <c r="CS287" s="29">
        <f t="shared" si="764"/>
        <v>0</v>
      </c>
      <c r="CT287" s="29">
        <f t="shared" si="764"/>
        <v>0</v>
      </c>
      <c r="CU287" s="29">
        <f t="shared" si="764"/>
        <v>0</v>
      </c>
      <c r="CV287" s="29">
        <f t="shared" si="764"/>
        <v>0</v>
      </c>
      <c r="CW287" s="29">
        <f t="shared" si="764"/>
        <v>0</v>
      </c>
      <c r="CX287" s="29">
        <f t="shared" si="764"/>
        <v>0</v>
      </c>
      <c r="CY287" s="29">
        <f t="shared" si="764"/>
        <v>0</v>
      </c>
      <c r="CZ287" s="29">
        <f t="shared" si="764"/>
        <v>0</v>
      </c>
      <c r="DA287" s="29">
        <f t="shared" si="764"/>
        <v>0</v>
      </c>
      <c r="DB287" s="29">
        <f t="shared" si="764"/>
        <v>0</v>
      </c>
      <c r="DC287" s="29">
        <f t="shared" si="764"/>
        <v>0</v>
      </c>
      <c r="DD287" s="29">
        <f t="shared" si="764"/>
        <v>0</v>
      </c>
      <c r="DE287" s="29">
        <f t="shared" si="764"/>
        <v>0</v>
      </c>
    </row>
    <row r="288" spans="8:109">
      <c r="H288" s="75">
        <f>Registration!B65</f>
        <v>55</v>
      </c>
      <c r="I288" s="1" t="str">
        <f>Registration!C65</f>
        <v>Lisa</v>
      </c>
      <c r="J288" s="29">
        <f t="shared" ref="J288:AO288" si="765">IF(ROW()=(COLUMN()+224),"-",+ (COUNTIF(G5_1,$H64)*COUNTIF(G5_1,J$7))+(COUNTIF(G5_2,$H64)*COUNTIF(G5_2,J$7))+(COUNTIF(G5_3,$H64)*COUNTIF(G5_3,J$7))+(COUNTIF(G5_4,$H64)*COUNTIF(G5_4,J$7))+(COUNTIF(G5_5,$H64)*COUNTIF(G5_5,J$7))+(COUNTIF(G5_6,$H64)*COUNTIF(G5_6,J$7))+(COUNTIF(G5_7,$H64)*COUNTIF(G5_7,J$7))+(COUNTIF(G5_8,$H64)*COUNTIF(G5_8,J$7))+(COUNTIF(G5_9,$H64)*COUNTIF(G5_9,J$7))+(COUNTIF(G5_10,$H64)*COUNTIF(G5_10,$H64))+(COUNTIF(G6_1,$H64)*COUNTIF(G6_1,J$7))+(COUNTIF(G6_2,$H64)*COUNTIF(G6_2,J$7))+(COUNTIF(G6_3,$H64)*COUNTIF(G6_3,J$7))+(COUNTIF(G6_4,$H64)*COUNTIF(G6_4,J$7))+(COUNTIF(G6_5,$H64)*COUNTIF(G6_5,J$7))+(COUNTIF(G6_6,$H64)*COUNTIF(G6_6,J$7))+(COUNTIF(G6_7,$H64)*COUNTIF(G6_7,J$7))+(COUNTIF(G6_8,$H64)*COUNTIF(G6_8,J$7))+(COUNTIF(G6_9,$H64)*COUNTIF(G6_9,J$7))+(COUNTIF(G6_10,$H64)*COUNTIF(G6_10,J$7))+J404)</f>
        <v>0</v>
      </c>
      <c r="K288" s="29">
        <f t="shared" si="765"/>
        <v>0</v>
      </c>
      <c r="L288" s="29">
        <f t="shared" si="765"/>
        <v>1</v>
      </c>
      <c r="M288" s="29">
        <f t="shared" si="765"/>
        <v>0</v>
      </c>
      <c r="N288" s="29">
        <f t="shared" si="765"/>
        <v>0</v>
      </c>
      <c r="O288" s="29">
        <f t="shared" si="765"/>
        <v>0</v>
      </c>
      <c r="P288" s="29">
        <f t="shared" si="765"/>
        <v>0</v>
      </c>
      <c r="Q288" s="29">
        <f t="shared" si="765"/>
        <v>0</v>
      </c>
      <c r="R288" s="29">
        <f t="shared" si="765"/>
        <v>0</v>
      </c>
      <c r="S288" s="29">
        <f t="shared" si="765"/>
        <v>0</v>
      </c>
      <c r="T288" s="29">
        <f t="shared" si="765"/>
        <v>0</v>
      </c>
      <c r="U288" s="29">
        <f t="shared" si="765"/>
        <v>0</v>
      </c>
      <c r="V288" s="29">
        <f t="shared" si="765"/>
        <v>0</v>
      </c>
      <c r="W288" s="29">
        <f t="shared" si="765"/>
        <v>0</v>
      </c>
      <c r="X288" s="29">
        <f t="shared" si="765"/>
        <v>0</v>
      </c>
      <c r="Y288" s="29">
        <f t="shared" si="765"/>
        <v>0</v>
      </c>
      <c r="Z288" s="29">
        <f t="shared" si="765"/>
        <v>0</v>
      </c>
      <c r="AA288" s="29">
        <f t="shared" si="765"/>
        <v>0</v>
      </c>
      <c r="AB288" s="29">
        <f t="shared" si="765"/>
        <v>0</v>
      </c>
      <c r="AC288" s="29">
        <f t="shared" si="765"/>
        <v>0</v>
      </c>
      <c r="AD288" s="29">
        <f t="shared" si="765"/>
        <v>0</v>
      </c>
      <c r="AE288" s="29">
        <f t="shared" si="765"/>
        <v>0</v>
      </c>
      <c r="AF288" s="29">
        <f t="shared" si="765"/>
        <v>1</v>
      </c>
      <c r="AG288" s="29">
        <f t="shared" si="765"/>
        <v>0</v>
      </c>
      <c r="AH288" s="29">
        <f t="shared" si="765"/>
        <v>0</v>
      </c>
      <c r="AI288" s="29">
        <f t="shared" si="765"/>
        <v>0</v>
      </c>
      <c r="AJ288" s="29">
        <f t="shared" si="765"/>
        <v>0</v>
      </c>
      <c r="AK288" s="29">
        <f t="shared" si="765"/>
        <v>0</v>
      </c>
      <c r="AL288" s="29">
        <f t="shared" si="765"/>
        <v>0</v>
      </c>
      <c r="AM288" s="29">
        <f t="shared" si="765"/>
        <v>0</v>
      </c>
      <c r="AN288" s="29">
        <f t="shared" si="765"/>
        <v>0</v>
      </c>
      <c r="AO288" s="29">
        <f t="shared" si="765"/>
        <v>0</v>
      </c>
      <c r="AP288" s="29">
        <f t="shared" ref="AP288:BU288" si="766">IF(ROW()=(COLUMN()+224),"-",+ (COUNTIF(G5_1,$H64)*COUNTIF(G5_1,AP$7))+(COUNTIF(G5_2,$H64)*COUNTIF(G5_2,AP$7))+(COUNTIF(G5_3,$H64)*COUNTIF(G5_3,AP$7))+(COUNTIF(G5_4,$H64)*COUNTIF(G5_4,AP$7))+(COUNTIF(G5_5,$H64)*COUNTIF(G5_5,AP$7))+(COUNTIF(G5_6,$H64)*COUNTIF(G5_6,AP$7))+(COUNTIF(G5_7,$H64)*COUNTIF(G5_7,AP$7))+(COUNTIF(G5_8,$H64)*COUNTIF(G5_8,AP$7))+(COUNTIF(G5_9,$H64)*COUNTIF(G5_9,AP$7))+(COUNTIF(G5_10,$H64)*COUNTIF(G5_10,$H64))+(COUNTIF(G6_1,$H64)*COUNTIF(G6_1,AP$7))+(COUNTIF(G6_2,$H64)*COUNTIF(G6_2,AP$7))+(COUNTIF(G6_3,$H64)*COUNTIF(G6_3,AP$7))+(COUNTIF(G6_4,$H64)*COUNTIF(G6_4,AP$7))+(COUNTIF(G6_5,$H64)*COUNTIF(G6_5,AP$7))+(COUNTIF(G6_6,$H64)*COUNTIF(G6_6,AP$7))+(COUNTIF(G6_7,$H64)*COUNTIF(G6_7,AP$7))+(COUNTIF(G6_8,$H64)*COUNTIF(G6_8,AP$7))+(COUNTIF(G6_9,$H64)*COUNTIF(G6_9,AP$7))+(COUNTIF(G6_10,$H64)*COUNTIF(G6_10,AP$7))+AP404)</f>
        <v>0</v>
      </c>
      <c r="AQ288" s="29">
        <f t="shared" si="766"/>
        <v>0</v>
      </c>
      <c r="AR288" s="29">
        <f t="shared" si="766"/>
        <v>0</v>
      </c>
      <c r="AS288" s="29">
        <f t="shared" si="766"/>
        <v>0</v>
      </c>
      <c r="AT288" s="29">
        <f t="shared" si="766"/>
        <v>0</v>
      </c>
      <c r="AU288" s="29">
        <f t="shared" si="766"/>
        <v>0</v>
      </c>
      <c r="AV288" s="29">
        <f t="shared" si="766"/>
        <v>0</v>
      </c>
      <c r="AW288" s="29">
        <f t="shared" si="766"/>
        <v>0</v>
      </c>
      <c r="AX288" s="29">
        <f t="shared" si="766"/>
        <v>0</v>
      </c>
      <c r="AY288" s="29">
        <f t="shared" si="766"/>
        <v>0</v>
      </c>
      <c r="AZ288" s="29">
        <f t="shared" si="766"/>
        <v>0</v>
      </c>
      <c r="BA288" s="29">
        <f t="shared" si="766"/>
        <v>0</v>
      </c>
      <c r="BB288" s="29">
        <f t="shared" si="766"/>
        <v>0</v>
      </c>
      <c r="BC288" s="29">
        <f t="shared" si="766"/>
        <v>0</v>
      </c>
      <c r="BD288" s="29">
        <f t="shared" si="766"/>
        <v>0</v>
      </c>
      <c r="BE288" s="29">
        <f t="shared" si="766"/>
        <v>0</v>
      </c>
      <c r="BF288" s="29">
        <f t="shared" si="766"/>
        <v>0</v>
      </c>
      <c r="BG288" s="29">
        <f t="shared" si="766"/>
        <v>0</v>
      </c>
      <c r="BH288" s="29">
        <f t="shared" si="766"/>
        <v>0</v>
      </c>
      <c r="BI288" s="29">
        <f t="shared" si="766"/>
        <v>0</v>
      </c>
      <c r="BJ288" s="29">
        <f t="shared" si="766"/>
        <v>0</v>
      </c>
      <c r="BK288" s="29">
        <f t="shared" si="766"/>
        <v>0</v>
      </c>
      <c r="BL288" s="29" t="str">
        <f t="shared" si="766"/>
        <v>-</v>
      </c>
      <c r="BM288" s="29">
        <f t="shared" si="766"/>
        <v>0</v>
      </c>
      <c r="BN288" s="29">
        <f t="shared" si="766"/>
        <v>0</v>
      </c>
      <c r="BO288" s="29">
        <f t="shared" si="766"/>
        <v>0</v>
      </c>
      <c r="BP288" s="29">
        <f t="shared" si="766"/>
        <v>0</v>
      </c>
      <c r="BQ288" s="29">
        <f t="shared" si="766"/>
        <v>0</v>
      </c>
      <c r="BR288" s="29">
        <f t="shared" si="766"/>
        <v>0</v>
      </c>
      <c r="BS288" s="29">
        <f t="shared" si="766"/>
        <v>0</v>
      </c>
      <c r="BT288" s="29">
        <f t="shared" si="766"/>
        <v>0</v>
      </c>
      <c r="BU288" s="29">
        <f t="shared" si="766"/>
        <v>0</v>
      </c>
      <c r="BV288" s="29">
        <f t="shared" ref="BV288:DE288" si="767">IF(ROW()=(COLUMN()+224),"-",+ (COUNTIF(G5_1,$H64)*COUNTIF(G5_1,BV$7))+(COUNTIF(G5_2,$H64)*COUNTIF(G5_2,BV$7))+(COUNTIF(G5_3,$H64)*COUNTIF(G5_3,BV$7))+(COUNTIF(G5_4,$H64)*COUNTIF(G5_4,BV$7))+(COUNTIF(G5_5,$H64)*COUNTIF(G5_5,BV$7))+(COUNTIF(G5_6,$H64)*COUNTIF(G5_6,BV$7))+(COUNTIF(G5_7,$H64)*COUNTIF(G5_7,BV$7))+(COUNTIF(G5_8,$H64)*COUNTIF(G5_8,BV$7))+(COUNTIF(G5_9,$H64)*COUNTIF(G5_9,BV$7))+(COUNTIF(G5_10,$H64)*COUNTIF(G5_10,$H64))+(COUNTIF(G6_1,$H64)*COUNTIF(G6_1,BV$7))+(COUNTIF(G6_2,$H64)*COUNTIF(G6_2,BV$7))+(COUNTIF(G6_3,$H64)*COUNTIF(G6_3,BV$7))+(COUNTIF(G6_4,$H64)*COUNTIF(G6_4,BV$7))+(COUNTIF(G6_5,$H64)*COUNTIF(G6_5,BV$7))+(COUNTIF(G6_6,$H64)*COUNTIF(G6_6,BV$7))+(COUNTIF(G6_7,$H64)*COUNTIF(G6_7,BV$7))+(COUNTIF(G6_8,$H64)*COUNTIF(G6_8,BV$7))+(COUNTIF(G6_9,$H64)*COUNTIF(G6_9,BV$7))+(COUNTIF(G6_10,$H64)*COUNTIF(G6_10,BV$7))+BV404)</f>
        <v>0</v>
      </c>
      <c r="BW288" s="29">
        <f t="shared" si="767"/>
        <v>0</v>
      </c>
      <c r="BX288" s="29">
        <f t="shared" si="767"/>
        <v>0</v>
      </c>
      <c r="BY288" s="29">
        <f t="shared" si="767"/>
        <v>0</v>
      </c>
      <c r="BZ288" s="29">
        <f t="shared" si="767"/>
        <v>0</v>
      </c>
      <c r="CA288" s="29">
        <f t="shared" si="767"/>
        <v>0</v>
      </c>
      <c r="CB288" s="29">
        <f t="shared" si="767"/>
        <v>0</v>
      </c>
      <c r="CC288" s="29">
        <f t="shared" si="767"/>
        <v>0</v>
      </c>
      <c r="CD288" s="29">
        <f t="shared" si="767"/>
        <v>0</v>
      </c>
      <c r="CE288" s="29">
        <f t="shared" si="767"/>
        <v>0</v>
      </c>
      <c r="CF288" s="29">
        <f t="shared" si="767"/>
        <v>0</v>
      </c>
      <c r="CG288" s="29">
        <f t="shared" si="767"/>
        <v>0</v>
      </c>
      <c r="CH288" s="29">
        <f t="shared" si="767"/>
        <v>0</v>
      </c>
      <c r="CI288" s="29">
        <f t="shared" si="767"/>
        <v>0</v>
      </c>
      <c r="CJ288" s="29">
        <f t="shared" si="767"/>
        <v>0</v>
      </c>
      <c r="CK288" s="29">
        <f t="shared" si="767"/>
        <v>0</v>
      </c>
      <c r="CL288" s="29">
        <f t="shared" si="767"/>
        <v>0</v>
      </c>
      <c r="CM288" s="29">
        <f t="shared" si="767"/>
        <v>0</v>
      </c>
      <c r="CN288" s="29">
        <f t="shared" si="767"/>
        <v>0</v>
      </c>
      <c r="CO288" s="29">
        <f t="shared" si="767"/>
        <v>0</v>
      </c>
      <c r="CP288" s="29">
        <f t="shared" si="767"/>
        <v>0</v>
      </c>
      <c r="CQ288" s="29">
        <f t="shared" si="767"/>
        <v>0</v>
      </c>
      <c r="CR288" s="29">
        <f t="shared" si="767"/>
        <v>0</v>
      </c>
      <c r="CS288" s="29">
        <f t="shared" si="767"/>
        <v>0</v>
      </c>
      <c r="CT288" s="29">
        <f t="shared" si="767"/>
        <v>0</v>
      </c>
      <c r="CU288" s="29">
        <f t="shared" si="767"/>
        <v>0</v>
      </c>
      <c r="CV288" s="29">
        <f t="shared" si="767"/>
        <v>0</v>
      </c>
      <c r="CW288" s="29">
        <f t="shared" si="767"/>
        <v>0</v>
      </c>
      <c r="CX288" s="29">
        <f t="shared" si="767"/>
        <v>0</v>
      </c>
      <c r="CY288" s="29">
        <f t="shared" si="767"/>
        <v>0</v>
      </c>
      <c r="CZ288" s="29">
        <f t="shared" si="767"/>
        <v>0</v>
      </c>
      <c r="DA288" s="29">
        <f t="shared" si="767"/>
        <v>0</v>
      </c>
      <c r="DB288" s="29">
        <f t="shared" si="767"/>
        <v>0</v>
      </c>
      <c r="DC288" s="29">
        <f t="shared" si="767"/>
        <v>0</v>
      </c>
      <c r="DD288" s="29">
        <f t="shared" si="767"/>
        <v>0</v>
      </c>
      <c r="DE288" s="29">
        <f t="shared" si="767"/>
        <v>0</v>
      </c>
    </row>
    <row r="289" spans="8:109">
      <c r="H289" s="75">
        <f>Registration!B66</f>
        <v>56</v>
      </c>
      <c r="I289" s="1" t="str">
        <f>Registration!C66</f>
        <v>player 56</v>
      </c>
      <c r="J289" s="29">
        <f t="shared" ref="J289:AO289" si="768">IF(ROW()=(COLUMN()+224),"-",+ (COUNTIF(G5_1,$H65)*COUNTIF(G5_1,J$7))+(COUNTIF(G5_2,$H65)*COUNTIF(G5_2,J$7))+(COUNTIF(G5_3,$H65)*COUNTIF(G5_3,J$7))+(COUNTIF(G5_4,$H65)*COUNTIF(G5_4,J$7))+(COUNTIF(G5_5,$H65)*COUNTIF(G5_5,J$7))+(COUNTIF(G5_6,$H65)*COUNTIF(G5_6,J$7))+(COUNTIF(G5_7,$H65)*COUNTIF(G5_7,J$7))+(COUNTIF(G5_8,$H65)*COUNTIF(G5_8,J$7))+(COUNTIF(G5_9,$H65)*COUNTIF(G5_9,J$7))+(COUNTIF(G5_10,$H65)*COUNTIF(G5_10,$H65))+(COUNTIF(G6_1,$H65)*COUNTIF(G6_1,J$7))+(COUNTIF(G6_2,$H65)*COUNTIF(G6_2,J$7))+(COUNTIF(G6_3,$H65)*COUNTIF(G6_3,J$7))+(COUNTIF(G6_4,$H65)*COUNTIF(G6_4,J$7))+(COUNTIF(G6_5,$H65)*COUNTIF(G6_5,J$7))+(COUNTIF(G6_6,$H65)*COUNTIF(G6_6,J$7))+(COUNTIF(G6_7,$H65)*COUNTIF(G6_7,J$7))+(COUNTIF(G6_8,$H65)*COUNTIF(G6_8,J$7))+(COUNTIF(G6_9,$H65)*COUNTIF(G6_9,J$7))+(COUNTIF(G6_10,$H65)*COUNTIF(G6_10,J$7))+J405)</f>
        <v>0</v>
      </c>
      <c r="K289" s="29">
        <f t="shared" si="768"/>
        <v>0</v>
      </c>
      <c r="L289" s="29">
        <f t="shared" si="768"/>
        <v>0</v>
      </c>
      <c r="M289" s="29">
        <f t="shared" si="768"/>
        <v>0</v>
      </c>
      <c r="N289" s="29">
        <f t="shared" si="768"/>
        <v>0</v>
      </c>
      <c r="O289" s="29">
        <f t="shared" si="768"/>
        <v>0</v>
      </c>
      <c r="P289" s="29">
        <f t="shared" si="768"/>
        <v>0</v>
      </c>
      <c r="Q289" s="29">
        <f t="shared" si="768"/>
        <v>0</v>
      </c>
      <c r="R289" s="29">
        <f t="shared" si="768"/>
        <v>0</v>
      </c>
      <c r="S289" s="29">
        <f t="shared" si="768"/>
        <v>0</v>
      </c>
      <c r="T289" s="29">
        <f t="shared" si="768"/>
        <v>0</v>
      </c>
      <c r="U289" s="29">
        <f t="shared" si="768"/>
        <v>0</v>
      </c>
      <c r="V289" s="29">
        <f t="shared" si="768"/>
        <v>0</v>
      </c>
      <c r="W289" s="29">
        <f t="shared" si="768"/>
        <v>0</v>
      </c>
      <c r="X289" s="29">
        <f t="shared" si="768"/>
        <v>0</v>
      </c>
      <c r="Y289" s="29">
        <f t="shared" si="768"/>
        <v>0</v>
      </c>
      <c r="Z289" s="29">
        <f t="shared" si="768"/>
        <v>0</v>
      </c>
      <c r="AA289" s="29">
        <f t="shared" si="768"/>
        <v>0</v>
      </c>
      <c r="AB289" s="29">
        <f t="shared" si="768"/>
        <v>0</v>
      </c>
      <c r="AC289" s="29">
        <f t="shared" si="768"/>
        <v>0</v>
      </c>
      <c r="AD289" s="29">
        <f t="shared" si="768"/>
        <v>0</v>
      </c>
      <c r="AE289" s="29">
        <f t="shared" si="768"/>
        <v>0</v>
      </c>
      <c r="AF289" s="29">
        <f t="shared" si="768"/>
        <v>0</v>
      </c>
      <c r="AG289" s="29">
        <f t="shared" si="768"/>
        <v>0</v>
      </c>
      <c r="AH289" s="29">
        <f t="shared" si="768"/>
        <v>0</v>
      </c>
      <c r="AI289" s="29">
        <f t="shared" si="768"/>
        <v>0</v>
      </c>
      <c r="AJ289" s="29">
        <f t="shared" si="768"/>
        <v>0</v>
      </c>
      <c r="AK289" s="29">
        <f t="shared" si="768"/>
        <v>0</v>
      </c>
      <c r="AL289" s="29">
        <f t="shared" si="768"/>
        <v>0</v>
      </c>
      <c r="AM289" s="29">
        <f t="shared" si="768"/>
        <v>0</v>
      </c>
      <c r="AN289" s="29">
        <f t="shared" si="768"/>
        <v>0</v>
      </c>
      <c r="AO289" s="29">
        <f t="shared" si="768"/>
        <v>0</v>
      </c>
      <c r="AP289" s="29">
        <f t="shared" ref="AP289:BU289" si="769">IF(ROW()=(COLUMN()+224),"-",+ (COUNTIF(G5_1,$H65)*COUNTIF(G5_1,AP$7))+(COUNTIF(G5_2,$H65)*COUNTIF(G5_2,AP$7))+(COUNTIF(G5_3,$H65)*COUNTIF(G5_3,AP$7))+(COUNTIF(G5_4,$H65)*COUNTIF(G5_4,AP$7))+(COUNTIF(G5_5,$H65)*COUNTIF(G5_5,AP$7))+(COUNTIF(G5_6,$H65)*COUNTIF(G5_6,AP$7))+(COUNTIF(G5_7,$H65)*COUNTIF(G5_7,AP$7))+(COUNTIF(G5_8,$H65)*COUNTIF(G5_8,AP$7))+(COUNTIF(G5_9,$H65)*COUNTIF(G5_9,AP$7))+(COUNTIF(G5_10,$H65)*COUNTIF(G5_10,$H65))+(COUNTIF(G6_1,$H65)*COUNTIF(G6_1,AP$7))+(COUNTIF(G6_2,$H65)*COUNTIF(G6_2,AP$7))+(COUNTIF(G6_3,$H65)*COUNTIF(G6_3,AP$7))+(COUNTIF(G6_4,$H65)*COUNTIF(G6_4,AP$7))+(COUNTIF(G6_5,$H65)*COUNTIF(G6_5,AP$7))+(COUNTIF(G6_6,$H65)*COUNTIF(G6_6,AP$7))+(COUNTIF(G6_7,$H65)*COUNTIF(G6_7,AP$7))+(COUNTIF(G6_8,$H65)*COUNTIF(G6_8,AP$7))+(COUNTIF(G6_9,$H65)*COUNTIF(G6_9,AP$7))+(COUNTIF(G6_10,$H65)*COUNTIF(G6_10,AP$7))+AP405)</f>
        <v>0</v>
      </c>
      <c r="AQ289" s="29">
        <f t="shared" si="769"/>
        <v>0</v>
      </c>
      <c r="AR289" s="29">
        <f t="shared" si="769"/>
        <v>0</v>
      </c>
      <c r="AS289" s="29">
        <f t="shared" si="769"/>
        <v>0</v>
      </c>
      <c r="AT289" s="29">
        <f t="shared" si="769"/>
        <v>0</v>
      </c>
      <c r="AU289" s="29">
        <f t="shared" si="769"/>
        <v>0</v>
      </c>
      <c r="AV289" s="29">
        <f t="shared" si="769"/>
        <v>0</v>
      </c>
      <c r="AW289" s="29">
        <f t="shared" si="769"/>
        <v>0</v>
      </c>
      <c r="AX289" s="29">
        <f t="shared" si="769"/>
        <v>0</v>
      </c>
      <c r="AY289" s="29">
        <f t="shared" si="769"/>
        <v>0</v>
      </c>
      <c r="AZ289" s="29">
        <f t="shared" si="769"/>
        <v>0</v>
      </c>
      <c r="BA289" s="29">
        <f t="shared" si="769"/>
        <v>0</v>
      </c>
      <c r="BB289" s="29">
        <f t="shared" si="769"/>
        <v>0</v>
      </c>
      <c r="BC289" s="29">
        <f t="shared" si="769"/>
        <v>0</v>
      </c>
      <c r="BD289" s="29">
        <f t="shared" si="769"/>
        <v>0</v>
      </c>
      <c r="BE289" s="29">
        <f t="shared" si="769"/>
        <v>0</v>
      </c>
      <c r="BF289" s="29">
        <f t="shared" si="769"/>
        <v>0</v>
      </c>
      <c r="BG289" s="29">
        <f t="shared" si="769"/>
        <v>0</v>
      </c>
      <c r="BH289" s="29">
        <f t="shared" si="769"/>
        <v>0</v>
      </c>
      <c r="BI289" s="29">
        <f t="shared" si="769"/>
        <v>0</v>
      </c>
      <c r="BJ289" s="29">
        <f t="shared" si="769"/>
        <v>0</v>
      </c>
      <c r="BK289" s="29">
        <f t="shared" si="769"/>
        <v>0</v>
      </c>
      <c r="BL289" s="29">
        <f t="shared" si="769"/>
        <v>0</v>
      </c>
      <c r="BM289" s="29" t="str">
        <f t="shared" si="769"/>
        <v>-</v>
      </c>
      <c r="BN289" s="29">
        <f t="shared" si="769"/>
        <v>0</v>
      </c>
      <c r="BO289" s="29">
        <f t="shared" si="769"/>
        <v>0</v>
      </c>
      <c r="BP289" s="29">
        <f t="shared" si="769"/>
        <v>0</v>
      </c>
      <c r="BQ289" s="29">
        <f t="shared" si="769"/>
        <v>0</v>
      </c>
      <c r="BR289" s="29">
        <f t="shared" si="769"/>
        <v>0</v>
      </c>
      <c r="BS289" s="29">
        <f t="shared" si="769"/>
        <v>0</v>
      </c>
      <c r="BT289" s="29">
        <f t="shared" si="769"/>
        <v>0</v>
      </c>
      <c r="BU289" s="29">
        <f t="shared" si="769"/>
        <v>0</v>
      </c>
      <c r="BV289" s="29">
        <f t="shared" ref="BV289:DE289" si="770">IF(ROW()=(COLUMN()+224),"-",+ (COUNTIF(G5_1,$H65)*COUNTIF(G5_1,BV$7))+(COUNTIF(G5_2,$H65)*COUNTIF(G5_2,BV$7))+(COUNTIF(G5_3,$H65)*COUNTIF(G5_3,BV$7))+(COUNTIF(G5_4,$H65)*COUNTIF(G5_4,BV$7))+(COUNTIF(G5_5,$H65)*COUNTIF(G5_5,BV$7))+(COUNTIF(G5_6,$H65)*COUNTIF(G5_6,BV$7))+(COUNTIF(G5_7,$H65)*COUNTIF(G5_7,BV$7))+(COUNTIF(G5_8,$H65)*COUNTIF(G5_8,BV$7))+(COUNTIF(G5_9,$H65)*COUNTIF(G5_9,BV$7))+(COUNTIF(G5_10,$H65)*COUNTIF(G5_10,$H65))+(COUNTIF(G6_1,$H65)*COUNTIF(G6_1,BV$7))+(COUNTIF(G6_2,$H65)*COUNTIF(G6_2,BV$7))+(COUNTIF(G6_3,$H65)*COUNTIF(G6_3,BV$7))+(COUNTIF(G6_4,$H65)*COUNTIF(G6_4,BV$7))+(COUNTIF(G6_5,$H65)*COUNTIF(G6_5,BV$7))+(COUNTIF(G6_6,$H65)*COUNTIF(G6_6,BV$7))+(COUNTIF(G6_7,$H65)*COUNTIF(G6_7,BV$7))+(COUNTIF(G6_8,$H65)*COUNTIF(G6_8,BV$7))+(COUNTIF(G6_9,$H65)*COUNTIF(G6_9,BV$7))+(COUNTIF(G6_10,$H65)*COUNTIF(G6_10,BV$7))+BV405)</f>
        <v>0</v>
      </c>
      <c r="BW289" s="29">
        <f t="shared" si="770"/>
        <v>0</v>
      </c>
      <c r="BX289" s="29">
        <f t="shared" si="770"/>
        <v>0</v>
      </c>
      <c r="BY289" s="29">
        <f t="shared" si="770"/>
        <v>0</v>
      </c>
      <c r="BZ289" s="29">
        <f t="shared" si="770"/>
        <v>0</v>
      </c>
      <c r="CA289" s="29">
        <f t="shared" si="770"/>
        <v>0</v>
      </c>
      <c r="CB289" s="29">
        <f t="shared" si="770"/>
        <v>0</v>
      </c>
      <c r="CC289" s="29">
        <f t="shared" si="770"/>
        <v>0</v>
      </c>
      <c r="CD289" s="29">
        <f t="shared" si="770"/>
        <v>0</v>
      </c>
      <c r="CE289" s="29">
        <f t="shared" si="770"/>
        <v>0</v>
      </c>
      <c r="CF289" s="29">
        <f t="shared" si="770"/>
        <v>0</v>
      </c>
      <c r="CG289" s="29">
        <f t="shared" si="770"/>
        <v>0</v>
      </c>
      <c r="CH289" s="29">
        <f t="shared" si="770"/>
        <v>0</v>
      </c>
      <c r="CI289" s="29">
        <f t="shared" si="770"/>
        <v>0</v>
      </c>
      <c r="CJ289" s="29">
        <f t="shared" si="770"/>
        <v>0</v>
      </c>
      <c r="CK289" s="29">
        <f t="shared" si="770"/>
        <v>0</v>
      </c>
      <c r="CL289" s="29">
        <f t="shared" si="770"/>
        <v>0</v>
      </c>
      <c r="CM289" s="29">
        <f t="shared" si="770"/>
        <v>0</v>
      </c>
      <c r="CN289" s="29">
        <f t="shared" si="770"/>
        <v>0</v>
      </c>
      <c r="CO289" s="29">
        <f t="shared" si="770"/>
        <v>0</v>
      </c>
      <c r="CP289" s="29">
        <f t="shared" si="770"/>
        <v>0</v>
      </c>
      <c r="CQ289" s="29">
        <f t="shared" si="770"/>
        <v>0</v>
      </c>
      <c r="CR289" s="29">
        <f t="shared" si="770"/>
        <v>0</v>
      </c>
      <c r="CS289" s="29">
        <f t="shared" si="770"/>
        <v>0</v>
      </c>
      <c r="CT289" s="29">
        <f t="shared" si="770"/>
        <v>0</v>
      </c>
      <c r="CU289" s="29">
        <f t="shared" si="770"/>
        <v>0</v>
      </c>
      <c r="CV289" s="29">
        <f t="shared" si="770"/>
        <v>0</v>
      </c>
      <c r="CW289" s="29">
        <f t="shared" si="770"/>
        <v>0</v>
      </c>
      <c r="CX289" s="29">
        <f t="shared" si="770"/>
        <v>0</v>
      </c>
      <c r="CY289" s="29">
        <f t="shared" si="770"/>
        <v>0</v>
      </c>
      <c r="CZ289" s="29">
        <f t="shared" si="770"/>
        <v>0</v>
      </c>
      <c r="DA289" s="29">
        <f t="shared" si="770"/>
        <v>0</v>
      </c>
      <c r="DB289" s="29">
        <f t="shared" si="770"/>
        <v>0</v>
      </c>
      <c r="DC289" s="29">
        <f t="shared" si="770"/>
        <v>0</v>
      </c>
      <c r="DD289" s="29">
        <f t="shared" si="770"/>
        <v>0</v>
      </c>
      <c r="DE289" s="29">
        <f t="shared" si="770"/>
        <v>0</v>
      </c>
    </row>
    <row r="290" spans="8:109">
      <c r="H290" s="75">
        <f>Registration!B67</f>
        <v>57</v>
      </c>
      <c r="I290" s="1" t="str">
        <f>Registration!C67</f>
        <v>player 57</v>
      </c>
      <c r="J290" s="29">
        <f t="shared" ref="J290:AO290" si="771">IF(ROW()=(COLUMN()+224),"-",+ (COUNTIF(G5_1,$H66)*COUNTIF(G5_1,J$7))+(COUNTIF(G5_2,$H66)*COUNTIF(G5_2,J$7))+(COUNTIF(G5_3,$H66)*COUNTIF(G5_3,J$7))+(COUNTIF(G5_4,$H66)*COUNTIF(G5_4,J$7))+(COUNTIF(G5_5,$H66)*COUNTIF(G5_5,J$7))+(COUNTIF(G5_6,$H66)*COUNTIF(G5_6,J$7))+(COUNTIF(G5_7,$H66)*COUNTIF(G5_7,J$7))+(COUNTIF(G5_8,$H66)*COUNTIF(G5_8,J$7))+(COUNTIF(G5_9,$H66)*COUNTIF(G5_9,J$7))+(COUNTIF(G5_10,$H66)*COUNTIF(G5_10,$H66))+(COUNTIF(G6_1,$H66)*COUNTIF(G6_1,J$7))+(COUNTIF(G6_2,$H66)*COUNTIF(G6_2,J$7))+(COUNTIF(G6_3,$H66)*COUNTIF(G6_3,J$7))+(COUNTIF(G6_4,$H66)*COUNTIF(G6_4,J$7))+(COUNTIF(G6_5,$H66)*COUNTIF(G6_5,J$7))+(COUNTIF(G6_6,$H66)*COUNTIF(G6_6,J$7))+(COUNTIF(G6_7,$H66)*COUNTIF(G6_7,J$7))+(COUNTIF(G6_8,$H66)*COUNTIF(G6_8,J$7))+(COUNTIF(G6_9,$H66)*COUNTIF(G6_9,J$7))+(COUNTIF(G6_10,$H66)*COUNTIF(G6_10,J$7))+J406)</f>
        <v>0</v>
      </c>
      <c r="K290" s="29">
        <f t="shared" si="771"/>
        <v>0</v>
      </c>
      <c r="L290" s="29">
        <f t="shared" si="771"/>
        <v>0</v>
      </c>
      <c r="M290" s="29">
        <f t="shared" si="771"/>
        <v>0</v>
      </c>
      <c r="N290" s="29">
        <f t="shared" si="771"/>
        <v>0</v>
      </c>
      <c r="O290" s="29">
        <f t="shared" si="771"/>
        <v>0</v>
      </c>
      <c r="P290" s="29">
        <f t="shared" si="771"/>
        <v>0</v>
      </c>
      <c r="Q290" s="29">
        <f t="shared" si="771"/>
        <v>0</v>
      </c>
      <c r="R290" s="29">
        <f t="shared" si="771"/>
        <v>0</v>
      </c>
      <c r="S290" s="29">
        <f t="shared" si="771"/>
        <v>0</v>
      </c>
      <c r="T290" s="29">
        <f t="shared" si="771"/>
        <v>0</v>
      </c>
      <c r="U290" s="29">
        <f t="shared" si="771"/>
        <v>0</v>
      </c>
      <c r="V290" s="29">
        <f t="shared" si="771"/>
        <v>0</v>
      </c>
      <c r="W290" s="29">
        <f t="shared" si="771"/>
        <v>0</v>
      </c>
      <c r="X290" s="29">
        <f t="shared" si="771"/>
        <v>0</v>
      </c>
      <c r="Y290" s="29">
        <f t="shared" si="771"/>
        <v>0</v>
      </c>
      <c r="Z290" s="29">
        <f t="shared" si="771"/>
        <v>0</v>
      </c>
      <c r="AA290" s="29">
        <f t="shared" si="771"/>
        <v>0</v>
      </c>
      <c r="AB290" s="29">
        <f t="shared" si="771"/>
        <v>0</v>
      </c>
      <c r="AC290" s="29">
        <f t="shared" si="771"/>
        <v>0</v>
      </c>
      <c r="AD290" s="29">
        <f t="shared" si="771"/>
        <v>0</v>
      </c>
      <c r="AE290" s="29">
        <f t="shared" si="771"/>
        <v>0</v>
      </c>
      <c r="AF290" s="29">
        <f t="shared" si="771"/>
        <v>0</v>
      </c>
      <c r="AG290" s="29">
        <f t="shared" si="771"/>
        <v>0</v>
      </c>
      <c r="AH290" s="29">
        <f t="shared" si="771"/>
        <v>0</v>
      </c>
      <c r="AI290" s="29">
        <f t="shared" si="771"/>
        <v>0</v>
      </c>
      <c r="AJ290" s="29">
        <f t="shared" si="771"/>
        <v>0</v>
      </c>
      <c r="AK290" s="29">
        <f t="shared" si="771"/>
        <v>0</v>
      </c>
      <c r="AL290" s="29">
        <f t="shared" si="771"/>
        <v>0</v>
      </c>
      <c r="AM290" s="29">
        <f t="shared" si="771"/>
        <v>0</v>
      </c>
      <c r="AN290" s="29">
        <f t="shared" si="771"/>
        <v>0</v>
      </c>
      <c r="AO290" s="29">
        <f t="shared" si="771"/>
        <v>0</v>
      </c>
      <c r="AP290" s="29">
        <f t="shared" ref="AP290:BU290" si="772">IF(ROW()=(COLUMN()+224),"-",+ (COUNTIF(G5_1,$H66)*COUNTIF(G5_1,AP$7))+(COUNTIF(G5_2,$H66)*COUNTIF(G5_2,AP$7))+(COUNTIF(G5_3,$H66)*COUNTIF(G5_3,AP$7))+(COUNTIF(G5_4,$H66)*COUNTIF(G5_4,AP$7))+(COUNTIF(G5_5,$H66)*COUNTIF(G5_5,AP$7))+(COUNTIF(G5_6,$H66)*COUNTIF(G5_6,AP$7))+(COUNTIF(G5_7,$H66)*COUNTIF(G5_7,AP$7))+(COUNTIF(G5_8,$H66)*COUNTIF(G5_8,AP$7))+(COUNTIF(G5_9,$H66)*COUNTIF(G5_9,AP$7))+(COUNTIF(G5_10,$H66)*COUNTIF(G5_10,$H66))+(COUNTIF(G6_1,$H66)*COUNTIF(G6_1,AP$7))+(COUNTIF(G6_2,$H66)*COUNTIF(G6_2,AP$7))+(COUNTIF(G6_3,$H66)*COUNTIF(G6_3,AP$7))+(COUNTIF(G6_4,$H66)*COUNTIF(G6_4,AP$7))+(COUNTIF(G6_5,$H66)*COUNTIF(G6_5,AP$7))+(COUNTIF(G6_6,$H66)*COUNTIF(G6_6,AP$7))+(COUNTIF(G6_7,$H66)*COUNTIF(G6_7,AP$7))+(COUNTIF(G6_8,$H66)*COUNTIF(G6_8,AP$7))+(COUNTIF(G6_9,$H66)*COUNTIF(G6_9,AP$7))+(COUNTIF(G6_10,$H66)*COUNTIF(G6_10,AP$7))+AP406)</f>
        <v>0</v>
      </c>
      <c r="AQ290" s="29">
        <f t="shared" si="772"/>
        <v>0</v>
      </c>
      <c r="AR290" s="29">
        <f t="shared" si="772"/>
        <v>0</v>
      </c>
      <c r="AS290" s="29">
        <f t="shared" si="772"/>
        <v>0</v>
      </c>
      <c r="AT290" s="29">
        <f t="shared" si="772"/>
        <v>0</v>
      </c>
      <c r="AU290" s="29">
        <f t="shared" si="772"/>
        <v>0</v>
      </c>
      <c r="AV290" s="29">
        <f t="shared" si="772"/>
        <v>0</v>
      </c>
      <c r="AW290" s="29">
        <f t="shared" si="772"/>
        <v>0</v>
      </c>
      <c r="AX290" s="29">
        <f t="shared" si="772"/>
        <v>0</v>
      </c>
      <c r="AY290" s="29">
        <f t="shared" si="772"/>
        <v>0</v>
      </c>
      <c r="AZ290" s="29">
        <f t="shared" si="772"/>
        <v>0</v>
      </c>
      <c r="BA290" s="29">
        <f t="shared" si="772"/>
        <v>0</v>
      </c>
      <c r="BB290" s="29">
        <f t="shared" si="772"/>
        <v>0</v>
      </c>
      <c r="BC290" s="29">
        <f t="shared" si="772"/>
        <v>0</v>
      </c>
      <c r="BD290" s="29">
        <f t="shared" si="772"/>
        <v>0</v>
      </c>
      <c r="BE290" s="29">
        <f t="shared" si="772"/>
        <v>0</v>
      </c>
      <c r="BF290" s="29">
        <f t="shared" si="772"/>
        <v>0</v>
      </c>
      <c r="BG290" s="29">
        <f t="shared" si="772"/>
        <v>0</v>
      </c>
      <c r="BH290" s="29">
        <f t="shared" si="772"/>
        <v>0</v>
      </c>
      <c r="BI290" s="29">
        <f t="shared" si="772"/>
        <v>0</v>
      </c>
      <c r="BJ290" s="29">
        <f t="shared" si="772"/>
        <v>0</v>
      </c>
      <c r="BK290" s="29">
        <f t="shared" si="772"/>
        <v>0</v>
      </c>
      <c r="BL290" s="29">
        <f t="shared" si="772"/>
        <v>0</v>
      </c>
      <c r="BM290" s="29">
        <f t="shared" si="772"/>
        <v>0</v>
      </c>
      <c r="BN290" s="29" t="str">
        <f t="shared" si="772"/>
        <v>-</v>
      </c>
      <c r="BO290" s="29">
        <f t="shared" si="772"/>
        <v>0</v>
      </c>
      <c r="BP290" s="29">
        <f t="shared" si="772"/>
        <v>0</v>
      </c>
      <c r="BQ290" s="29">
        <f t="shared" si="772"/>
        <v>0</v>
      </c>
      <c r="BR290" s="29">
        <f t="shared" si="772"/>
        <v>0</v>
      </c>
      <c r="BS290" s="29">
        <f t="shared" si="772"/>
        <v>0</v>
      </c>
      <c r="BT290" s="29">
        <f t="shared" si="772"/>
        <v>0</v>
      </c>
      <c r="BU290" s="29">
        <f t="shared" si="772"/>
        <v>0</v>
      </c>
      <c r="BV290" s="29">
        <f t="shared" ref="BV290:DE290" si="773">IF(ROW()=(COLUMN()+224),"-",+ (COUNTIF(G5_1,$H66)*COUNTIF(G5_1,BV$7))+(COUNTIF(G5_2,$H66)*COUNTIF(G5_2,BV$7))+(COUNTIF(G5_3,$H66)*COUNTIF(G5_3,BV$7))+(COUNTIF(G5_4,$H66)*COUNTIF(G5_4,BV$7))+(COUNTIF(G5_5,$H66)*COUNTIF(G5_5,BV$7))+(COUNTIF(G5_6,$H66)*COUNTIF(G5_6,BV$7))+(COUNTIF(G5_7,$H66)*COUNTIF(G5_7,BV$7))+(COUNTIF(G5_8,$H66)*COUNTIF(G5_8,BV$7))+(COUNTIF(G5_9,$H66)*COUNTIF(G5_9,BV$7))+(COUNTIF(G5_10,$H66)*COUNTIF(G5_10,$H66))+(COUNTIF(G6_1,$H66)*COUNTIF(G6_1,BV$7))+(COUNTIF(G6_2,$H66)*COUNTIF(G6_2,BV$7))+(COUNTIF(G6_3,$H66)*COUNTIF(G6_3,BV$7))+(COUNTIF(G6_4,$H66)*COUNTIF(G6_4,BV$7))+(COUNTIF(G6_5,$H66)*COUNTIF(G6_5,BV$7))+(COUNTIF(G6_6,$H66)*COUNTIF(G6_6,BV$7))+(COUNTIF(G6_7,$H66)*COUNTIF(G6_7,BV$7))+(COUNTIF(G6_8,$H66)*COUNTIF(G6_8,BV$7))+(COUNTIF(G6_9,$H66)*COUNTIF(G6_9,BV$7))+(COUNTIF(G6_10,$H66)*COUNTIF(G6_10,BV$7))+BV406)</f>
        <v>0</v>
      </c>
      <c r="BW290" s="29">
        <f t="shared" si="773"/>
        <v>0</v>
      </c>
      <c r="BX290" s="29">
        <f t="shared" si="773"/>
        <v>0</v>
      </c>
      <c r="BY290" s="29">
        <f t="shared" si="773"/>
        <v>0</v>
      </c>
      <c r="BZ290" s="29">
        <f t="shared" si="773"/>
        <v>0</v>
      </c>
      <c r="CA290" s="29">
        <f t="shared" si="773"/>
        <v>0</v>
      </c>
      <c r="CB290" s="29">
        <f t="shared" si="773"/>
        <v>0</v>
      </c>
      <c r="CC290" s="29">
        <f t="shared" si="773"/>
        <v>0</v>
      </c>
      <c r="CD290" s="29">
        <f t="shared" si="773"/>
        <v>0</v>
      </c>
      <c r="CE290" s="29">
        <f t="shared" si="773"/>
        <v>0</v>
      </c>
      <c r="CF290" s="29">
        <f t="shared" si="773"/>
        <v>0</v>
      </c>
      <c r="CG290" s="29">
        <f t="shared" si="773"/>
        <v>0</v>
      </c>
      <c r="CH290" s="29">
        <f t="shared" si="773"/>
        <v>0</v>
      </c>
      <c r="CI290" s="29">
        <f t="shared" si="773"/>
        <v>0</v>
      </c>
      <c r="CJ290" s="29">
        <f t="shared" si="773"/>
        <v>0</v>
      </c>
      <c r="CK290" s="29">
        <f t="shared" si="773"/>
        <v>0</v>
      </c>
      <c r="CL290" s="29">
        <f t="shared" si="773"/>
        <v>0</v>
      </c>
      <c r="CM290" s="29">
        <f t="shared" si="773"/>
        <v>0</v>
      </c>
      <c r="CN290" s="29">
        <f t="shared" si="773"/>
        <v>0</v>
      </c>
      <c r="CO290" s="29">
        <f t="shared" si="773"/>
        <v>0</v>
      </c>
      <c r="CP290" s="29">
        <f t="shared" si="773"/>
        <v>0</v>
      </c>
      <c r="CQ290" s="29">
        <f t="shared" si="773"/>
        <v>0</v>
      </c>
      <c r="CR290" s="29">
        <f t="shared" si="773"/>
        <v>0</v>
      </c>
      <c r="CS290" s="29">
        <f t="shared" si="773"/>
        <v>0</v>
      </c>
      <c r="CT290" s="29">
        <f t="shared" si="773"/>
        <v>0</v>
      </c>
      <c r="CU290" s="29">
        <f t="shared" si="773"/>
        <v>0</v>
      </c>
      <c r="CV290" s="29">
        <f t="shared" si="773"/>
        <v>0</v>
      </c>
      <c r="CW290" s="29">
        <f t="shared" si="773"/>
        <v>0</v>
      </c>
      <c r="CX290" s="29">
        <f t="shared" si="773"/>
        <v>0</v>
      </c>
      <c r="CY290" s="29">
        <f t="shared" si="773"/>
        <v>0</v>
      </c>
      <c r="CZ290" s="29">
        <f t="shared" si="773"/>
        <v>0</v>
      </c>
      <c r="DA290" s="29">
        <f t="shared" si="773"/>
        <v>0</v>
      </c>
      <c r="DB290" s="29">
        <f t="shared" si="773"/>
        <v>0</v>
      </c>
      <c r="DC290" s="29">
        <f t="shared" si="773"/>
        <v>0</v>
      </c>
      <c r="DD290" s="29">
        <f t="shared" si="773"/>
        <v>0</v>
      </c>
      <c r="DE290" s="29">
        <f t="shared" si="773"/>
        <v>0</v>
      </c>
    </row>
    <row r="291" spans="8:109">
      <c r="H291" s="75">
        <f>Registration!B68</f>
        <v>58</v>
      </c>
      <c r="I291" s="1" t="str">
        <f>Registration!C68</f>
        <v>player 58</v>
      </c>
      <c r="J291" s="29">
        <f t="shared" ref="J291:AO291" si="774">IF(ROW()=(COLUMN()+224),"-",+ (COUNTIF(G5_1,$H67)*COUNTIF(G5_1,J$7))+(COUNTIF(G5_2,$H67)*COUNTIF(G5_2,J$7))+(COUNTIF(G5_3,$H67)*COUNTIF(G5_3,J$7))+(COUNTIF(G5_4,$H67)*COUNTIF(G5_4,J$7))+(COUNTIF(G5_5,$H67)*COUNTIF(G5_5,J$7))+(COUNTIF(G5_6,$H67)*COUNTIF(G5_6,J$7))+(COUNTIF(G5_7,$H67)*COUNTIF(G5_7,J$7))+(COUNTIF(G5_8,$H67)*COUNTIF(G5_8,J$7))+(COUNTIF(G5_9,$H67)*COUNTIF(G5_9,J$7))+(COUNTIF(G5_10,$H67)*COUNTIF(G5_10,$H67))+(COUNTIF(G6_1,$H67)*COUNTIF(G6_1,J$7))+(COUNTIF(G6_2,$H67)*COUNTIF(G6_2,J$7))+(COUNTIF(G6_3,$H67)*COUNTIF(G6_3,J$7))+(COUNTIF(G6_4,$H67)*COUNTIF(G6_4,J$7))+(COUNTIF(G6_5,$H67)*COUNTIF(G6_5,J$7))+(COUNTIF(G6_6,$H67)*COUNTIF(G6_6,J$7))+(COUNTIF(G6_7,$H67)*COUNTIF(G6_7,J$7))+(COUNTIF(G6_8,$H67)*COUNTIF(G6_8,J$7))+(COUNTIF(G6_9,$H67)*COUNTIF(G6_9,J$7))+(COUNTIF(G6_10,$H67)*COUNTIF(G6_10,J$7))+J407)</f>
        <v>0</v>
      </c>
      <c r="K291" s="29">
        <f t="shared" si="774"/>
        <v>0</v>
      </c>
      <c r="L291" s="29">
        <f t="shared" si="774"/>
        <v>0</v>
      </c>
      <c r="M291" s="29">
        <f t="shared" si="774"/>
        <v>0</v>
      </c>
      <c r="N291" s="29">
        <f t="shared" si="774"/>
        <v>0</v>
      </c>
      <c r="O291" s="29">
        <f t="shared" si="774"/>
        <v>0</v>
      </c>
      <c r="P291" s="29">
        <f t="shared" si="774"/>
        <v>0</v>
      </c>
      <c r="Q291" s="29">
        <f t="shared" si="774"/>
        <v>0</v>
      </c>
      <c r="R291" s="29">
        <f t="shared" si="774"/>
        <v>0</v>
      </c>
      <c r="S291" s="29">
        <f t="shared" si="774"/>
        <v>0</v>
      </c>
      <c r="T291" s="29">
        <f t="shared" si="774"/>
        <v>0</v>
      </c>
      <c r="U291" s="29">
        <f t="shared" si="774"/>
        <v>0</v>
      </c>
      <c r="V291" s="29">
        <f t="shared" si="774"/>
        <v>0</v>
      </c>
      <c r="W291" s="29">
        <f t="shared" si="774"/>
        <v>0</v>
      </c>
      <c r="X291" s="29">
        <f t="shared" si="774"/>
        <v>0</v>
      </c>
      <c r="Y291" s="29">
        <f t="shared" si="774"/>
        <v>0</v>
      </c>
      <c r="Z291" s="29">
        <f t="shared" si="774"/>
        <v>0</v>
      </c>
      <c r="AA291" s="29">
        <f t="shared" si="774"/>
        <v>0</v>
      </c>
      <c r="AB291" s="29">
        <f t="shared" si="774"/>
        <v>0</v>
      </c>
      <c r="AC291" s="29">
        <f t="shared" si="774"/>
        <v>0</v>
      </c>
      <c r="AD291" s="29">
        <f t="shared" si="774"/>
        <v>0</v>
      </c>
      <c r="AE291" s="29">
        <f t="shared" si="774"/>
        <v>0</v>
      </c>
      <c r="AF291" s="29">
        <f t="shared" si="774"/>
        <v>0</v>
      </c>
      <c r="AG291" s="29">
        <f t="shared" si="774"/>
        <v>0</v>
      </c>
      <c r="AH291" s="29">
        <f t="shared" si="774"/>
        <v>0</v>
      </c>
      <c r="AI291" s="29">
        <f t="shared" si="774"/>
        <v>0</v>
      </c>
      <c r="AJ291" s="29">
        <f t="shared" si="774"/>
        <v>0</v>
      </c>
      <c r="AK291" s="29">
        <f t="shared" si="774"/>
        <v>0</v>
      </c>
      <c r="AL291" s="29">
        <f t="shared" si="774"/>
        <v>0</v>
      </c>
      <c r="AM291" s="29">
        <f t="shared" si="774"/>
        <v>0</v>
      </c>
      <c r="AN291" s="29">
        <f t="shared" si="774"/>
        <v>0</v>
      </c>
      <c r="AO291" s="29">
        <f t="shared" si="774"/>
        <v>0</v>
      </c>
      <c r="AP291" s="29">
        <f t="shared" ref="AP291:BU291" si="775">IF(ROW()=(COLUMN()+224),"-",+ (COUNTIF(G5_1,$H67)*COUNTIF(G5_1,AP$7))+(COUNTIF(G5_2,$H67)*COUNTIF(G5_2,AP$7))+(COUNTIF(G5_3,$H67)*COUNTIF(G5_3,AP$7))+(COUNTIF(G5_4,$H67)*COUNTIF(G5_4,AP$7))+(COUNTIF(G5_5,$H67)*COUNTIF(G5_5,AP$7))+(COUNTIF(G5_6,$H67)*COUNTIF(G5_6,AP$7))+(COUNTIF(G5_7,$H67)*COUNTIF(G5_7,AP$7))+(COUNTIF(G5_8,$H67)*COUNTIF(G5_8,AP$7))+(COUNTIF(G5_9,$H67)*COUNTIF(G5_9,AP$7))+(COUNTIF(G5_10,$H67)*COUNTIF(G5_10,$H67))+(COUNTIF(G6_1,$H67)*COUNTIF(G6_1,AP$7))+(COUNTIF(G6_2,$H67)*COUNTIF(G6_2,AP$7))+(COUNTIF(G6_3,$H67)*COUNTIF(G6_3,AP$7))+(COUNTIF(G6_4,$H67)*COUNTIF(G6_4,AP$7))+(COUNTIF(G6_5,$H67)*COUNTIF(G6_5,AP$7))+(COUNTIF(G6_6,$H67)*COUNTIF(G6_6,AP$7))+(COUNTIF(G6_7,$H67)*COUNTIF(G6_7,AP$7))+(COUNTIF(G6_8,$H67)*COUNTIF(G6_8,AP$7))+(COUNTIF(G6_9,$H67)*COUNTIF(G6_9,AP$7))+(COUNTIF(G6_10,$H67)*COUNTIF(G6_10,AP$7))+AP407)</f>
        <v>0</v>
      </c>
      <c r="AQ291" s="29">
        <f t="shared" si="775"/>
        <v>0</v>
      </c>
      <c r="AR291" s="29">
        <f t="shared" si="775"/>
        <v>0</v>
      </c>
      <c r="AS291" s="29">
        <f t="shared" si="775"/>
        <v>0</v>
      </c>
      <c r="AT291" s="29">
        <f t="shared" si="775"/>
        <v>0</v>
      </c>
      <c r="AU291" s="29">
        <f t="shared" si="775"/>
        <v>0</v>
      </c>
      <c r="AV291" s="29">
        <f t="shared" si="775"/>
        <v>0</v>
      </c>
      <c r="AW291" s="29">
        <f t="shared" si="775"/>
        <v>0</v>
      </c>
      <c r="AX291" s="29">
        <f t="shared" si="775"/>
        <v>0</v>
      </c>
      <c r="AY291" s="29">
        <f t="shared" si="775"/>
        <v>0</v>
      </c>
      <c r="AZ291" s="29">
        <f t="shared" si="775"/>
        <v>0</v>
      </c>
      <c r="BA291" s="29">
        <f t="shared" si="775"/>
        <v>0</v>
      </c>
      <c r="BB291" s="29">
        <f t="shared" si="775"/>
        <v>0</v>
      </c>
      <c r="BC291" s="29">
        <f t="shared" si="775"/>
        <v>0</v>
      </c>
      <c r="BD291" s="29">
        <f t="shared" si="775"/>
        <v>0</v>
      </c>
      <c r="BE291" s="29">
        <f t="shared" si="775"/>
        <v>0</v>
      </c>
      <c r="BF291" s="29">
        <f t="shared" si="775"/>
        <v>0</v>
      </c>
      <c r="BG291" s="29">
        <f t="shared" si="775"/>
        <v>0</v>
      </c>
      <c r="BH291" s="29">
        <f t="shared" si="775"/>
        <v>0</v>
      </c>
      <c r="BI291" s="29">
        <f t="shared" si="775"/>
        <v>0</v>
      </c>
      <c r="BJ291" s="29">
        <f t="shared" si="775"/>
        <v>0</v>
      </c>
      <c r="BK291" s="29">
        <f t="shared" si="775"/>
        <v>0</v>
      </c>
      <c r="BL291" s="29">
        <f t="shared" si="775"/>
        <v>0</v>
      </c>
      <c r="BM291" s="29">
        <f t="shared" si="775"/>
        <v>0</v>
      </c>
      <c r="BN291" s="29">
        <f t="shared" si="775"/>
        <v>0</v>
      </c>
      <c r="BO291" s="29" t="str">
        <f t="shared" si="775"/>
        <v>-</v>
      </c>
      <c r="BP291" s="29">
        <f t="shared" si="775"/>
        <v>0</v>
      </c>
      <c r="BQ291" s="29">
        <f t="shared" si="775"/>
        <v>0</v>
      </c>
      <c r="BR291" s="29">
        <f t="shared" si="775"/>
        <v>0</v>
      </c>
      <c r="BS291" s="29">
        <f t="shared" si="775"/>
        <v>0</v>
      </c>
      <c r="BT291" s="29">
        <f t="shared" si="775"/>
        <v>0</v>
      </c>
      <c r="BU291" s="29">
        <f t="shared" si="775"/>
        <v>0</v>
      </c>
      <c r="BV291" s="29">
        <f t="shared" ref="BV291:DE291" si="776">IF(ROW()=(COLUMN()+224),"-",+ (COUNTIF(G5_1,$H67)*COUNTIF(G5_1,BV$7))+(COUNTIF(G5_2,$H67)*COUNTIF(G5_2,BV$7))+(COUNTIF(G5_3,$H67)*COUNTIF(G5_3,BV$7))+(COUNTIF(G5_4,$H67)*COUNTIF(G5_4,BV$7))+(COUNTIF(G5_5,$H67)*COUNTIF(G5_5,BV$7))+(COUNTIF(G5_6,$H67)*COUNTIF(G5_6,BV$7))+(COUNTIF(G5_7,$H67)*COUNTIF(G5_7,BV$7))+(COUNTIF(G5_8,$H67)*COUNTIF(G5_8,BV$7))+(COUNTIF(G5_9,$H67)*COUNTIF(G5_9,BV$7))+(COUNTIF(G5_10,$H67)*COUNTIF(G5_10,$H67))+(COUNTIF(G6_1,$H67)*COUNTIF(G6_1,BV$7))+(COUNTIF(G6_2,$H67)*COUNTIF(G6_2,BV$7))+(COUNTIF(G6_3,$H67)*COUNTIF(G6_3,BV$7))+(COUNTIF(G6_4,$H67)*COUNTIF(G6_4,BV$7))+(COUNTIF(G6_5,$H67)*COUNTIF(G6_5,BV$7))+(COUNTIF(G6_6,$H67)*COUNTIF(G6_6,BV$7))+(COUNTIF(G6_7,$H67)*COUNTIF(G6_7,BV$7))+(COUNTIF(G6_8,$H67)*COUNTIF(G6_8,BV$7))+(COUNTIF(G6_9,$H67)*COUNTIF(G6_9,BV$7))+(COUNTIF(G6_10,$H67)*COUNTIF(G6_10,BV$7))+BV407)</f>
        <v>0</v>
      </c>
      <c r="BW291" s="29">
        <f t="shared" si="776"/>
        <v>0</v>
      </c>
      <c r="BX291" s="29">
        <f t="shared" si="776"/>
        <v>0</v>
      </c>
      <c r="BY291" s="29">
        <f t="shared" si="776"/>
        <v>0</v>
      </c>
      <c r="BZ291" s="29">
        <f t="shared" si="776"/>
        <v>0</v>
      </c>
      <c r="CA291" s="29">
        <f t="shared" si="776"/>
        <v>0</v>
      </c>
      <c r="CB291" s="29">
        <f t="shared" si="776"/>
        <v>0</v>
      </c>
      <c r="CC291" s="29">
        <f t="shared" si="776"/>
        <v>0</v>
      </c>
      <c r="CD291" s="29">
        <f t="shared" si="776"/>
        <v>0</v>
      </c>
      <c r="CE291" s="29">
        <f t="shared" si="776"/>
        <v>0</v>
      </c>
      <c r="CF291" s="29">
        <f t="shared" si="776"/>
        <v>0</v>
      </c>
      <c r="CG291" s="29">
        <f t="shared" si="776"/>
        <v>0</v>
      </c>
      <c r="CH291" s="29">
        <f t="shared" si="776"/>
        <v>0</v>
      </c>
      <c r="CI291" s="29">
        <f t="shared" si="776"/>
        <v>0</v>
      </c>
      <c r="CJ291" s="29">
        <f t="shared" si="776"/>
        <v>0</v>
      </c>
      <c r="CK291" s="29">
        <f t="shared" si="776"/>
        <v>0</v>
      </c>
      <c r="CL291" s="29">
        <f t="shared" si="776"/>
        <v>0</v>
      </c>
      <c r="CM291" s="29">
        <f t="shared" si="776"/>
        <v>0</v>
      </c>
      <c r="CN291" s="29">
        <f t="shared" si="776"/>
        <v>0</v>
      </c>
      <c r="CO291" s="29">
        <f t="shared" si="776"/>
        <v>0</v>
      </c>
      <c r="CP291" s="29">
        <f t="shared" si="776"/>
        <v>0</v>
      </c>
      <c r="CQ291" s="29">
        <f t="shared" si="776"/>
        <v>0</v>
      </c>
      <c r="CR291" s="29">
        <f t="shared" si="776"/>
        <v>0</v>
      </c>
      <c r="CS291" s="29">
        <f t="shared" si="776"/>
        <v>0</v>
      </c>
      <c r="CT291" s="29">
        <f t="shared" si="776"/>
        <v>0</v>
      </c>
      <c r="CU291" s="29">
        <f t="shared" si="776"/>
        <v>0</v>
      </c>
      <c r="CV291" s="29">
        <f t="shared" si="776"/>
        <v>0</v>
      </c>
      <c r="CW291" s="29">
        <f t="shared" si="776"/>
        <v>0</v>
      </c>
      <c r="CX291" s="29">
        <f t="shared" si="776"/>
        <v>0</v>
      </c>
      <c r="CY291" s="29">
        <f t="shared" si="776"/>
        <v>0</v>
      </c>
      <c r="CZ291" s="29">
        <f t="shared" si="776"/>
        <v>0</v>
      </c>
      <c r="DA291" s="29">
        <f t="shared" si="776"/>
        <v>0</v>
      </c>
      <c r="DB291" s="29">
        <f t="shared" si="776"/>
        <v>0</v>
      </c>
      <c r="DC291" s="29">
        <f t="shared" si="776"/>
        <v>0</v>
      </c>
      <c r="DD291" s="29">
        <f t="shared" si="776"/>
        <v>0</v>
      </c>
      <c r="DE291" s="29">
        <f t="shared" si="776"/>
        <v>0</v>
      </c>
    </row>
    <row r="292" spans="8:109">
      <c r="H292" s="75">
        <f>Registration!B69</f>
        <v>59</v>
      </c>
      <c r="I292" s="1" t="str">
        <f>Registration!C69</f>
        <v>player 59</v>
      </c>
      <c r="J292" s="29">
        <f t="shared" ref="J292:AO292" si="777">IF(ROW()=(COLUMN()+224),"-",+ (COUNTIF(G5_1,$H68)*COUNTIF(G5_1,J$7))+(COUNTIF(G5_2,$H68)*COUNTIF(G5_2,J$7))+(COUNTIF(G5_3,$H68)*COUNTIF(G5_3,J$7))+(COUNTIF(G5_4,$H68)*COUNTIF(G5_4,J$7))+(COUNTIF(G5_5,$H68)*COUNTIF(G5_5,J$7))+(COUNTIF(G5_6,$H68)*COUNTIF(G5_6,J$7))+(COUNTIF(G5_7,$H68)*COUNTIF(G5_7,J$7))+(COUNTIF(G5_8,$H68)*COUNTIF(G5_8,J$7))+(COUNTIF(G5_9,$H68)*COUNTIF(G5_9,J$7))+(COUNTIF(G5_10,$H68)*COUNTIF(G5_10,$H68))+(COUNTIF(G6_1,$H68)*COUNTIF(G6_1,J$7))+(COUNTIF(G6_2,$H68)*COUNTIF(G6_2,J$7))+(COUNTIF(G6_3,$H68)*COUNTIF(G6_3,J$7))+(COUNTIF(G6_4,$H68)*COUNTIF(G6_4,J$7))+(COUNTIF(G6_5,$H68)*COUNTIF(G6_5,J$7))+(COUNTIF(G6_6,$H68)*COUNTIF(G6_6,J$7))+(COUNTIF(G6_7,$H68)*COUNTIF(G6_7,J$7))+(COUNTIF(G6_8,$H68)*COUNTIF(G6_8,J$7))+(COUNTIF(G6_9,$H68)*COUNTIF(G6_9,J$7))+(COUNTIF(G6_10,$H68)*COUNTIF(G6_10,J$7))+J408)</f>
        <v>0</v>
      </c>
      <c r="K292" s="29">
        <f t="shared" si="777"/>
        <v>0</v>
      </c>
      <c r="L292" s="29">
        <f t="shared" si="777"/>
        <v>0</v>
      </c>
      <c r="M292" s="29">
        <f t="shared" si="777"/>
        <v>0</v>
      </c>
      <c r="N292" s="29">
        <f t="shared" si="777"/>
        <v>0</v>
      </c>
      <c r="O292" s="29">
        <f t="shared" si="777"/>
        <v>0</v>
      </c>
      <c r="P292" s="29">
        <f t="shared" si="777"/>
        <v>0</v>
      </c>
      <c r="Q292" s="29">
        <f t="shared" si="777"/>
        <v>0</v>
      </c>
      <c r="R292" s="29">
        <f t="shared" si="777"/>
        <v>0</v>
      </c>
      <c r="S292" s="29">
        <f t="shared" si="777"/>
        <v>0</v>
      </c>
      <c r="T292" s="29">
        <f t="shared" si="777"/>
        <v>0</v>
      </c>
      <c r="U292" s="29">
        <f t="shared" si="777"/>
        <v>0</v>
      </c>
      <c r="V292" s="29">
        <f t="shared" si="777"/>
        <v>0</v>
      </c>
      <c r="W292" s="29">
        <f t="shared" si="777"/>
        <v>0</v>
      </c>
      <c r="X292" s="29">
        <f t="shared" si="777"/>
        <v>0</v>
      </c>
      <c r="Y292" s="29">
        <f t="shared" si="777"/>
        <v>0</v>
      </c>
      <c r="Z292" s="29">
        <f t="shared" si="777"/>
        <v>0</v>
      </c>
      <c r="AA292" s="29">
        <f t="shared" si="777"/>
        <v>0</v>
      </c>
      <c r="AB292" s="29">
        <f t="shared" si="777"/>
        <v>0</v>
      </c>
      <c r="AC292" s="29">
        <f t="shared" si="777"/>
        <v>0</v>
      </c>
      <c r="AD292" s="29">
        <f t="shared" si="777"/>
        <v>0</v>
      </c>
      <c r="AE292" s="29">
        <f t="shared" si="777"/>
        <v>0</v>
      </c>
      <c r="AF292" s="29">
        <f t="shared" si="777"/>
        <v>0</v>
      </c>
      <c r="AG292" s="29">
        <f t="shared" si="777"/>
        <v>0</v>
      </c>
      <c r="AH292" s="29">
        <f t="shared" si="777"/>
        <v>0</v>
      </c>
      <c r="AI292" s="29">
        <f t="shared" si="777"/>
        <v>0</v>
      </c>
      <c r="AJ292" s="29">
        <f t="shared" si="777"/>
        <v>0</v>
      </c>
      <c r="AK292" s="29">
        <f t="shared" si="777"/>
        <v>0</v>
      </c>
      <c r="AL292" s="29">
        <f t="shared" si="777"/>
        <v>0</v>
      </c>
      <c r="AM292" s="29">
        <f t="shared" si="777"/>
        <v>0</v>
      </c>
      <c r="AN292" s="29">
        <f t="shared" si="777"/>
        <v>0</v>
      </c>
      <c r="AO292" s="29">
        <f t="shared" si="777"/>
        <v>0</v>
      </c>
      <c r="AP292" s="29">
        <f t="shared" ref="AP292:BU292" si="778">IF(ROW()=(COLUMN()+224),"-",+ (COUNTIF(G5_1,$H68)*COUNTIF(G5_1,AP$7))+(COUNTIF(G5_2,$H68)*COUNTIF(G5_2,AP$7))+(COUNTIF(G5_3,$H68)*COUNTIF(G5_3,AP$7))+(COUNTIF(G5_4,$H68)*COUNTIF(G5_4,AP$7))+(COUNTIF(G5_5,$H68)*COUNTIF(G5_5,AP$7))+(COUNTIF(G5_6,$H68)*COUNTIF(G5_6,AP$7))+(COUNTIF(G5_7,$H68)*COUNTIF(G5_7,AP$7))+(COUNTIF(G5_8,$H68)*COUNTIF(G5_8,AP$7))+(COUNTIF(G5_9,$H68)*COUNTIF(G5_9,AP$7))+(COUNTIF(G5_10,$H68)*COUNTIF(G5_10,$H68))+(COUNTIF(G6_1,$H68)*COUNTIF(G6_1,AP$7))+(COUNTIF(G6_2,$H68)*COUNTIF(G6_2,AP$7))+(COUNTIF(G6_3,$H68)*COUNTIF(G6_3,AP$7))+(COUNTIF(G6_4,$H68)*COUNTIF(G6_4,AP$7))+(COUNTIF(G6_5,$H68)*COUNTIF(G6_5,AP$7))+(COUNTIF(G6_6,$H68)*COUNTIF(G6_6,AP$7))+(COUNTIF(G6_7,$H68)*COUNTIF(G6_7,AP$7))+(COUNTIF(G6_8,$H68)*COUNTIF(G6_8,AP$7))+(COUNTIF(G6_9,$H68)*COUNTIF(G6_9,AP$7))+(COUNTIF(G6_10,$H68)*COUNTIF(G6_10,AP$7))+AP408)</f>
        <v>0</v>
      </c>
      <c r="AQ292" s="29">
        <f t="shared" si="778"/>
        <v>0</v>
      </c>
      <c r="AR292" s="29">
        <f t="shared" si="778"/>
        <v>0</v>
      </c>
      <c r="AS292" s="29">
        <f t="shared" si="778"/>
        <v>0</v>
      </c>
      <c r="AT292" s="29">
        <f t="shared" si="778"/>
        <v>0</v>
      </c>
      <c r="AU292" s="29">
        <f t="shared" si="778"/>
        <v>0</v>
      </c>
      <c r="AV292" s="29">
        <f t="shared" si="778"/>
        <v>0</v>
      </c>
      <c r="AW292" s="29">
        <f t="shared" si="778"/>
        <v>0</v>
      </c>
      <c r="AX292" s="29">
        <f t="shared" si="778"/>
        <v>0</v>
      </c>
      <c r="AY292" s="29">
        <f t="shared" si="778"/>
        <v>0</v>
      </c>
      <c r="AZ292" s="29">
        <f t="shared" si="778"/>
        <v>0</v>
      </c>
      <c r="BA292" s="29">
        <f t="shared" si="778"/>
        <v>0</v>
      </c>
      <c r="BB292" s="29">
        <f t="shared" si="778"/>
        <v>0</v>
      </c>
      <c r="BC292" s="29">
        <f t="shared" si="778"/>
        <v>0</v>
      </c>
      <c r="BD292" s="29">
        <f t="shared" si="778"/>
        <v>0</v>
      </c>
      <c r="BE292" s="29">
        <f t="shared" si="778"/>
        <v>0</v>
      </c>
      <c r="BF292" s="29">
        <f t="shared" si="778"/>
        <v>0</v>
      </c>
      <c r="BG292" s="29">
        <f t="shared" si="778"/>
        <v>0</v>
      </c>
      <c r="BH292" s="29">
        <f t="shared" si="778"/>
        <v>0</v>
      </c>
      <c r="BI292" s="29">
        <f t="shared" si="778"/>
        <v>0</v>
      </c>
      <c r="BJ292" s="29">
        <f t="shared" si="778"/>
        <v>0</v>
      </c>
      <c r="BK292" s="29">
        <f t="shared" si="778"/>
        <v>0</v>
      </c>
      <c r="BL292" s="29">
        <f t="shared" si="778"/>
        <v>0</v>
      </c>
      <c r="BM292" s="29">
        <f t="shared" si="778"/>
        <v>0</v>
      </c>
      <c r="BN292" s="29">
        <f t="shared" si="778"/>
        <v>0</v>
      </c>
      <c r="BO292" s="29">
        <f t="shared" si="778"/>
        <v>0</v>
      </c>
      <c r="BP292" s="29" t="str">
        <f t="shared" si="778"/>
        <v>-</v>
      </c>
      <c r="BQ292" s="29">
        <f t="shared" si="778"/>
        <v>0</v>
      </c>
      <c r="BR292" s="29">
        <f t="shared" si="778"/>
        <v>0</v>
      </c>
      <c r="BS292" s="29">
        <f t="shared" si="778"/>
        <v>0</v>
      </c>
      <c r="BT292" s="29">
        <f t="shared" si="778"/>
        <v>0</v>
      </c>
      <c r="BU292" s="29">
        <f t="shared" si="778"/>
        <v>0</v>
      </c>
      <c r="BV292" s="29">
        <f t="shared" ref="BV292:DE292" si="779">IF(ROW()=(COLUMN()+224),"-",+ (COUNTIF(G5_1,$H68)*COUNTIF(G5_1,BV$7))+(COUNTIF(G5_2,$H68)*COUNTIF(G5_2,BV$7))+(COUNTIF(G5_3,$H68)*COUNTIF(G5_3,BV$7))+(COUNTIF(G5_4,$H68)*COUNTIF(G5_4,BV$7))+(COUNTIF(G5_5,$H68)*COUNTIF(G5_5,BV$7))+(COUNTIF(G5_6,$H68)*COUNTIF(G5_6,BV$7))+(COUNTIF(G5_7,$H68)*COUNTIF(G5_7,BV$7))+(COUNTIF(G5_8,$H68)*COUNTIF(G5_8,BV$7))+(COUNTIF(G5_9,$H68)*COUNTIF(G5_9,BV$7))+(COUNTIF(G5_10,$H68)*COUNTIF(G5_10,$H68))+(COUNTIF(G6_1,$H68)*COUNTIF(G6_1,BV$7))+(COUNTIF(G6_2,$H68)*COUNTIF(G6_2,BV$7))+(COUNTIF(G6_3,$H68)*COUNTIF(G6_3,BV$7))+(COUNTIF(G6_4,$H68)*COUNTIF(G6_4,BV$7))+(COUNTIF(G6_5,$H68)*COUNTIF(G6_5,BV$7))+(COUNTIF(G6_6,$H68)*COUNTIF(G6_6,BV$7))+(COUNTIF(G6_7,$H68)*COUNTIF(G6_7,BV$7))+(COUNTIF(G6_8,$H68)*COUNTIF(G6_8,BV$7))+(COUNTIF(G6_9,$H68)*COUNTIF(G6_9,BV$7))+(COUNTIF(G6_10,$H68)*COUNTIF(G6_10,BV$7))+BV408)</f>
        <v>0</v>
      </c>
      <c r="BW292" s="29">
        <f t="shared" si="779"/>
        <v>0</v>
      </c>
      <c r="BX292" s="29">
        <f t="shared" si="779"/>
        <v>0</v>
      </c>
      <c r="BY292" s="29">
        <f t="shared" si="779"/>
        <v>0</v>
      </c>
      <c r="BZ292" s="29">
        <f t="shared" si="779"/>
        <v>0</v>
      </c>
      <c r="CA292" s="29">
        <f t="shared" si="779"/>
        <v>0</v>
      </c>
      <c r="CB292" s="29">
        <f t="shared" si="779"/>
        <v>0</v>
      </c>
      <c r="CC292" s="29">
        <f t="shared" si="779"/>
        <v>0</v>
      </c>
      <c r="CD292" s="29">
        <f t="shared" si="779"/>
        <v>0</v>
      </c>
      <c r="CE292" s="29">
        <f t="shared" si="779"/>
        <v>0</v>
      </c>
      <c r="CF292" s="29">
        <f t="shared" si="779"/>
        <v>0</v>
      </c>
      <c r="CG292" s="29">
        <f t="shared" si="779"/>
        <v>0</v>
      </c>
      <c r="CH292" s="29">
        <f t="shared" si="779"/>
        <v>0</v>
      </c>
      <c r="CI292" s="29">
        <f t="shared" si="779"/>
        <v>0</v>
      </c>
      <c r="CJ292" s="29">
        <f t="shared" si="779"/>
        <v>0</v>
      </c>
      <c r="CK292" s="29">
        <f t="shared" si="779"/>
        <v>0</v>
      </c>
      <c r="CL292" s="29">
        <f t="shared" si="779"/>
        <v>0</v>
      </c>
      <c r="CM292" s="29">
        <f t="shared" si="779"/>
        <v>0</v>
      </c>
      <c r="CN292" s="29">
        <f t="shared" si="779"/>
        <v>0</v>
      </c>
      <c r="CO292" s="29">
        <f t="shared" si="779"/>
        <v>0</v>
      </c>
      <c r="CP292" s="29">
        <f t="shared" si="779"/>
        <v>0</v>
      </c>
      <c r="CQ292" s="29">
        <f t="shared" si="779"/>
        <v>0</v>
      </c>
      <c r="CR292" s="29">
        <f t="shared" si="779"/>
        <v>0</v>
      </c>
      <c r="CS292" s="29">
        <f t="shared" si="779"/>
        <v>0</v>
      </c>
      <c r="CT292" s="29">
        <f t="shared" si="779"/>
        <v>0</v>
      </c>
      <c r="CU292" s="29">
        <f t="shared" si="779"/>
        <v>0</v>
      </c>
      <c r="CV292" s="29">
        <f t="shared" si="779"/>
        <v>0</v>
      </c>
      <c r="CW292" s="29">
        <f t="shared" si="779"/>
        <v>0</v>
      </c>
      <c r="CX292" s="29">
        <f t="shared" si="779"/>
        <v>0</v>
      </c>
      <c r="CY292" s="29">
        <f t="shared" si="779"/>
        <v>0</v>
      </c>
      <c r="CZ292" s="29">
        <f t="shared" si="779"/>
        <v>0</v>
      </c>
      <c r="DA292" s="29">
        <f t="shared" si="779"/>
        <v>0</v>
      </c>
      <c r="DB292" s="29">
        <f t="shared" si="779"/>
        <v>0</v>
      </c>
      <c r="DC292" s="29">
        <f t="shared" si="779"/>
        <v>0</v>
      </c>
      <c r="DD292" s="29">
        <f t="shared" si="779"/>
        <v>0</v>
      </c>
      <c r="DE292" s="29">
        <f t="shared" si="779"/>
        <v>0</v>
      </c>
    </row>
    <row r="293" spans="8:109">
      <c r="H293" s="75">
        <f>Registration!B70</f>
        <v>60</v>
      </c>
      <c r="I293" s="1" t="str">
        <f>Registration!C70</f>
        <v>player 60</v>
      </c>
      <c r="J293" s="29">
        <f t="shared" ref="J293:AO293" si="780">IF(ROW()=(COLUMN()+224),"-",+ (COUNTIF(G5_1,$H69)*COUNTIF(G5_1,J$7))+(COUNTIF(G5_2,$H69)*COUNTIF(G5_2,J$7))+(COUNTIF(G5_3,$H69)*COUNTIF(G5_3,J$7))+(COUNTIF(G5_4,$H69)*COUNTIF(G5_4,J$7))+(COUNTIF(G5_5,$H69)*COUNTIF(G5_5,J$7))+(COUNTIF(G5_6,$H69)*COUNTIF(G5_6,J$7))+(COUNTIF(G5_7,$H69)*COUNTIF(G5_7,J$7))+(COUNTIF(G5_8,$H69)*COUNTIF(G5_8,J$7))+(COUNTIF(G5_9,$H69)*COUNTIF(G5_9,J$7))+(COUNTIF(G5_10,$H69)*COUNTIF(G5_10,$H69))+(COUNTIF(G6_1,$H69)*COUNTIF(G6_1,J$7))+(COUNTIF(G6_2,$H69)*COUNTIF(G6_2,J$7))+(COUNTIF(G6_3,$H69)*COUNTIF(G6_3,J$7))+(COUNTIF(G6_4,$H69)*COUNTIF(G6_4,J$7))+(COUNTIF(G6_5,$H69)*COUNTIF(G6_5,J$7))+(COUNTIF(G6_6,$H69)*COUNTIF(G6_6,J$7))+(COUNTIF(G6_7,$H69)*COUNTIF(G6_7,J$7))+(COUNTIF(G6_8,$H69)*COUNTIF(G6_8,J$7))+(COUNTIF(G6_9,$H69)*COUNTIF(G6_9,J$7))+(COUNTIF(G6_10,$H69)*COUNTIF(G6_10,J$7))+J409)</f>
        <v>0</v>
      </c>
      <c r="K293" s="29">
        <f t="shared" si="780"/>
        <v>0</v>
      </c>
      <c r="L293" s="29">
        <f t="shared" si="780"/>
        <v>0</v>
      </c>
      <c r="M293" s="29">
        <f t="shared" si="780"/>
        <v>0</v>
      </c>
      <c r="N293" s="29">
        <f t="shared" si="780"/>
        <v>0</v>
      </c>
      <c r="O293" s="29">
        <f t="shared" si="780"/>
        <v>0</v>
      </c>
      <c r="P293" s="29">
        <f t="shared" si="780"/>
        <v>0</v>
      </c>
      <c r="Q293" s="29">
        <f t="shared" si="780"/>
        <v>0</v>
      </c>
      <c r="R293" s="29">
        <f t="shared" si="780"/>
        <v>0</v>
      </c>
      <c r="S293" s="29">
        <f t="shared" si="780"/>
        <v>0</v>
      </c>
      <c r="T293" s="29">
        <f t="shared" si="780"/>
        <v>0</v>
      </c>
      <c r="U293" s="29">
        <f t="shared" si="780"/>
        <v>0</v>
      </c>
      <c r="V293" s="29">
        <f t="shared" si="780"/>
        <v>0</v>
      </c>
      <c r="W293" s="29">
        <f t="shared" si="780"/>
        <v>0</v>
      </c>
      <c r="X293" s="29">
        <f t="shared" si="780"/>
        <v>0</v>
      </c>
      <c r="Y293" s="29">
        <f t="shared" si="780"/>
        <v>0</v>
      </c>
      <c r="Z293" s="29">
        <f t="shared" si="780"/>
        <v>0</v>
      </c>
      <c r="AA293" s="29">
        <f t="shared" si="780"/>
        <v>0</v>
      </c>
      <c r="AB293" s="29">
        <f t="shared" si="780"/>
        <v>0</v>
      </c>
      <c r="AC293" s="29">
        <f t="shared" si="780"/>
        <v>0</v>
      </c>
      <c r="AD293" s="29">
        <f t="shared" si="780"/>
        <v>0</v>
      </c>
      <c r="AE293" s="29">
        <f t="shared" si="780"/>
        <v>0</v>
      </c>
      <c r="AF293" s="29">
        <f t="shared" si="780"/>
        <v>0</v>
      </c>
      <c r="AG293" s="29">
        <f t="shared" si="780"/>
        <v>0</v>
      </c>
      <c r="AH293" s="29">
        <f t="shared" si="780"/>
        <v>0</v>
      </c>
      <c r="AI293" s="29">
        <f t="shared" si="780"/>
        <v>0</v>
      </c>
      <c r="AJ293" s="29">
        <f t="shared" si="780"/>
        <v>0</v>
      </c>
      <c r="AK293" s="29">
        <f t="shared" si="780"/>
        <v>0</v>
      </c>
      <c r="AL293" s="29">
        <f t="shared" si="780"/>
        <v>0</v>
      </c>
      <c r="AM293" s="29">
        <f t="shared" si="780"/>
        <v>0</v>
      </c>
      <c r="AN293" s="29">
        <f t="shared" si="780"/>
        <v>0</v>
      </c>
      <c r="AO293" s="29">
        <f t="shared" si="780"/>
        <v>0</v>
      </c>
      <c r="AP293" s="29">
        <f t="shared" ref="AP293:BU293" si="781">IF(ROW()=(COLUMN()+224),"-",+ (COUNTIF(G5_1,$H69)*COUNTIF(G5_1,AP$7))+(COUNTIF(G5_2,$H69)*COUNTIF(G5_2,AP$7))+(COUNTIF(G5_3,$H69)*COUNTIF(G5_3,AP$7))+(COUNTIF(G5_4,$H69)*COUNTIF(G5_4,AP$7))+(COUNTIF(G5_5,$H69)*COUNTIF(G5_5,AP$7))+(COUNTIF(G5_6,$H69)*COUNTIF(G5_6,AP$7))+(COUNTIF(G5_7,$H69)*COUNTIF(G5_7,AP$7))+(COUNTIF(G5_8,$H69)*COUNTIF(G5_8,AP$7))+(COUNTIF(G5_9,$H69)*COUNTIF(G5_9,AP$7))+(COUNTIF(G5_10,$H69)*COUNTIF(G5_10,$H69))+(COUNTIF(G6_1,$H69)*COUNTIF(G6_1,AP$7))+(COUNTIF(G6_2,$H69)*COUNTIF(G6_2,AP$7))+(COUNTIF(G6_3,$H69)*COUNTIF(G6_3,AP$7))+(COUNTIF(G6_4,$H69)*COUNTIF(G6_4,AP$7))+(COUNTIF(G6_5,$H69)*COUNTIF(G6_5,AP$7))+(COUNTIF(G6_6,$H69)*COUNTIF(G6_6,AP$7))+(COUNTIF(G6_7,$H69)*COUNTIF(G6_7,AP$7))+(COUNTIF(G6_8,$H69)*COUNTIF(G6_8,AP$7))+(COUNTIF(G6_9,$H69)*COUNTIF(G6_9,AP$7))+(COUNTIF(G6_10,$H69)*COUNTIF(G6_10,AP$7))+AP409)</f>
        <v>0</v>
      </c>
      <c r="AQ293" s="29">
        <f t="shared" si="781"/>
        <v>0</v>
      </c>
      <c r="AR293" s="29">
        <f t="shared" si="781"/>
        <v>0</v>
      </c>
      <c r="AS293" s="29">
        <f t="shared" si="781"/>
        <v>0</v>
      </c>
      <c r="AT293" s="29">
        <f t="shared" si="781"/>
        <v>0</v>
      </c>
      <c r="AU293" s="29">
        <f t="shared" si="781"/>
        <v>0</v>
      </c>
      <c r="AV293" s="29">
        <f t="shared" si="781"/>
        <v>0</v>
      </c>
      <c r="AW293" s="29">
        <f t="shared" si="781"/>
        <v>0</v>
      </c>
      <c r="AX293" s="29">
        <f t="shared" si="781"/>
        <v>0</v>
      </c>
      <c r="AY293" s="29">
        <f t="shared" si="781"/>
        <v>0</v>
      </c>
      <c r="AZ293" s="29">
        <f t="shared" si="781"/>
        <v>0</v>
      </c>
      <c r="BA293" s="29">
        <f t="shared" si="781"/>
        <v>0</v>
      </c>
      <c r="BB293" s="29">
        <f t="shared" si="781"/>
        <v>0</v>
      </c>
      <c r="BC293" s="29">
        <f t="shared" si="781"/>
        <v>0</v>
      </c>
      <c r="BD293" s="29">
        <f t="shared" si="781"/>
        <v>0</v>
      </c>
      <c r="BE293" s="29">
        <f t="shared" si="781"/>
        <v>0</v>
      </c>
      <c r="BF293" s="29">
        <f t="shared" si="781"/>
        <v>0</v>
      </c>
      <c r="BG293" s="29">
        <f t="shared" si="781"/>
        <v>0</v>
      </c>
      <c r="BH293" s="29">
        <f t="shared" si="781"/>
        <v>0</v>
      </c>
      <c r="BI293" s="29">
        <f t="shared" si="781"/>
        <v>0</v>
      </c>
      <c r="BJ293" s="29">
        <f t="shared" si="781"/>
        <v>0</v>
      </c>
      <c r="BK293" s="29">
        <f t="shared" si="781"/>
        <v>0</v>
      </c>
      <c r="BL293" s="29">
        <f t="shared" si="781"/>
        <v>0</v>
      </c>
      <c r="BM293" s="29">
        <f t="shared" si="781"/>
        <v>0</v>
      </c>
      <c r="BN293" s="29">
        <f t="shared" si="781"/>
        <v>0</v>
      </c>
      <c r="BO293" s="29">
        <f t="shared" si="781"/>
        <v>0</v>
      </c>
      <c r="BP293" s="29">
        <f t="shared" si="781"/>
        <v>0</v>
      </c>
      <c r="BQ293" s="29" t="str">
        <f t="shared" si="781"/>
        <v>-</v>
      </c>
      <c r="BR293" s="29">
        <f t="shared" si="781"/>
        <v>0</v>
      </c>
      <c r="BS293" s="29">
        <f t="shared" si="781"/>
        <v>0</v>
      </c>
      <c r="BT293" s="29">
        <f t="shared" si="781"/>
        <v>0</v>
      </c>
      <c r="BU293" s="29">
        <f t="shared" si="781"/>
        <v>0</v>
      </c>
      <c r="BV293" s="29">
        <f t="shared" ref="BV293:DE293" si="782">IF(ROW()=(COLUMN()+224),"-",+ (COUNTIF(G5_1,$H69)*COUNTIF(G5_1,BV$7))+(COUNTIF(G5_2,$H69)*COUNTIF(G5_2,BV$7))+(COUNTIF(G5_3,$H69)*COUNTIF(G5_3,BV$7))+(COUNTIF(G5_4,$H69)*COUNTIF(G5_4,BV$7))+(COUNTIF(G5_5,$H69)*COUNTIF(G5_5,BV$7))+(COUNTIF(G5_6,$H69)*COUNTIF(G5_6,BV$7))+(COUNTIF(G5_7,$H69)*COUNTIF(G5_7,BV$7))+(COUNTIF(G5_8,$H69)*COUNTIF(G5_8,BV$7))+(COUNTIF(G5_9,$H69)*COUNTIF(G5_9,BV$7))+(COUNTIF(G5_10,$H69)*COUNTIF(G5_10,$H69))+(COUNTIF(G6_1,$H69)*COUNTIF(G6_1,BV$7))+(COUNTIF(G6_2,$H69)*COUNTIF(G6_2,BV$7))+(COUNTIF(G6_3,$H69)*COUNTIF(G6_3,BV$7))+(COUNTIF(G6_4,$H69)*COUNTIF(G6_4,BV$7))+(COUNTIF(G6_5,$H69)*COUNTIF(G6_5,BV$7))+(COUNTIF(G6_6,$H69)*COUNTIF(G6_6,BV$7))+(COUNTIF(G6_7,$H69)*COUNTIF(G6_7,BV$7))+(COUNTIF(G6_8,$H69)*COUNTIF(G6_8,BV$7))+(COUNTIF(G6_9,$H69)*COUNTIF(G6_9,BV$7))+(COUNTIF(G6_10,$H69)*COUNTIF(G6_10,BV$7))+BV409)</f>
        <v>0</v>
      </c>
      <c r="BW293" s="29">
        <f t="shared" si="782"/>
        <v>0</v>
      </c>
      <c r="BX293" s="29">
        <f t="shared" si="782"/>
        <v>0</v>
      </c>
      <c r="BY293" s="29">
        <f t="shared" si="782"/>
        <v>0</v>
      </c>
      <c r="BZ293" s="29">
        <f t="shared" si="782"/>
        <v>0</v>
      </c>
      <c r="CA293" s="29">
        <f t="shared" si="782"/>
        <v>0</v>
      </c>
      <c r="CB293" s="29">
        <f t="shared" si="782"/>
        <v>0</v>
      </c>
      <c r="CC293" s="29">
        <f t="shared" si="782"/>
        <v>0</v>
      </c>
      <c r="CD293" s="29">
        <f t="shared" si="782"/>
        <v>0</v>
      </c>
      <c r="CE293" s="29">
        <f t="shared" si="782"/>
        <v>0</v>
      </c>
      <c r="CF293" s="29">
        <f t="shared" si="782"/>
        <v>0</v>
      </c>
      <c r="CG293" s="29">
        <f t="shared" si="782"/>
        <v>0</v>
      </c>
      <c r="CH293" s="29">
        <f t="shared" si="782"/>
        <v>0</v>
      </c>
      <c r="CI293" s="29">
        <f t="shared" si="782"/>
        <v>0</v>
      </c>
      <c r="CJ293" s="29">
        <f t="shared" si="782"/>
        <v>0</v>
      </c>
      <c r="CK293" s="29">
        <f t="shared" si="782"/>
        <v>0</v>
      </c>
      <c r="CL293" s="29">
        <f t="shared" si="782"/>
        <v>0</v>
      </c>
      <c r="CM293" s="29">
        <f t="shared" si="782"/>
        <v>0</v>
      </c>
      <c r="CN293" s="29">
        <f t="shared" si="782"/>
        <v>0</v>
      </c>
      <c r="CO293" s="29">
        <f t="shared" si="782"/>
        <v>0</v>
      </c>
      <c r="CP293" s="29">
        <f t="shared" si="782"/>
        <v>0</v>
      </c>
      <c r="CQ293" s="29">
        <f t="shared" si="782"/>
        <v>0</v>
      </c>
      <c r="CR293" s="29">
        <f t="shared" si="782"/>
        <v>0</v>
      </c>
      <c r="CS293" s="29">
        <f t="shared" si="782"/>
        <v>0</v>
      </c>
      <c r="CT293" s="29">
        <f t="shared" si="782"/>
        <v>0</v>
      </c>
      <c r="CU293" s="29">
        <f t="shared" si="782"/>
        <v>0</v>
      </c>
      <c r="CV293" s="29">
        <f t="shared" si="782"/>
        <v>0</v>
      </c>
      <c r="CW293" s="29">
        <f t="shared" si="782"/>
        <v>0</v>
      </c>
      <c r="CX293" s="29">
        <f t="shared" si="782"/>
        <v>0</v>
      </c>
      <c r="CY293" s="29">
        <f t="shared" si="782"/>
        <v>0</v>
      </c>
      <c r="CZ293" s="29">
        <f t="shared" si="782"/>
        <v>0</v>
      </c>
      <c r="DA293" s="29">
        <f t="shared" si="782"/>
        <v>0</v>
      </c>
      <c r="DB293" s="29">
        <f t="shared" si="782"/>
        <v>0</v>
      </c>
      <c r="DC293" s="29">
        <f t="shared" si="782"/>
        <v>0</v>
      </c>
      <c r="DD293" s="29">
        <f t="shared" si="782"/>
        <v>0</v>
      </c>
      <c r="DE293" s="29">
        <f t="shared" si="782"/>
        <v>0</v>
      </c>
    </row>
    <row r="294" spans="8:109">
      <c r="H294" s="75">
        <f>Registration!B71</f>
        <v>61</v>
      </c>
      <c r="I294" s="1" t="str">
        <f>Registration!C71</f>
        <v>player 61</v>
      </c>
      <c r="J294" s="29">
        <f t="shared" ref="J294:AO294" si="783">IF(ROW()=(COLUMN()+224),"-",+ (COUNTIF(G5_1,$H70)*COUNTIF(G5_1,J$7))+(COUNTIF(G5_2,$H70)*COUNTIF(G5_2,J$7))+(COUNTIF(G5_3,$H70)*COUNTIF(G5_3,J$7))+(COUNTIF(G5_4,$H70)*COUNTIF(G5_4,J$7))+(COUNTIF(G5_5,$H70)*COUNTIF(G5_5,J$7))+(COUNTIF(G5_6,$H70)*COUNTIF(G5_6,J$7))+(COUNTIF(G5_7,$H70)*COUNTIF(G5_7,J$7))+(COUNTIF(G5_8,$H70)*COUNTIF(G5_8,J$7))+(COUNTIF(G5_9,$H70)*COUNTIF(G5_9,J$7))+(COUNTIF(G5_10,$H70)*COUNTIF(G5_10,$H70))+(COUNTIF(G6_1,$H70)*COUNTIF(G6_1,J$7))+(COUNTIF(G6_2,$H70)*COUNTIF(G6_2,J$7))+(COUNTIF(G6_3,$H70)*COUNTIF(G6_3,J$7))+(COUNTIF(G6_4,$H70)*COUNTIF(G6_4,J$7))+(COUNTIF(G6_5,$H70)*COUNTIF(G6_5,J$7))+(COUNTIF(G6_6,$H70)*COUNTIF(G6_6,J$7))+(COUNTIF(G6_7,$H70)*COUNTIF(G6_7,J$7))+(COUNTIF(G6_8,$H70)*COUNTIF(G6_8,J$7))+(COUNTIF(G6_9,$H70)*COUNTIF(G6_9,J$7))+(COUNTIF(G6_10,$H70)*COUNTIF(G6_10,J$7))+J410)</f>
        <v>0</v>
      </c>
      <c r="K294" s="29">
        <f t="shared" si="783"/>
        <v>0</v>
      </c>
      <c r="L294" s="29">
        <f t="shared" si="783"/>
        <v>0</v>
      </c>
      <c r="M294" s="29">
        <f t="shared" si="783"/>
        <v>0</v>
      </c>
      <c r="N294" s="29">
        <f t="shared" si="783"/>
        <v>0</v>
      </c>
      <c r="O294" s="29">
        <f t="shared" si="783"/>
        <v>0</v>
      </c>
      <c r="P294" s="29">
        <f t="shared" si="783"/>
        <v>0</v>
      </c>
      <c r="Q294" s="29">
        <f t="shared" si="783"/>
        <v>0</v>
      </c>
      <c r="R294" s="29">
        <f t="shared" si="783"/>
        <v>0</v>
      </c>
      <c r="S294" s="29">
        <f t="shared" si="783"/>
        <v>0</v>
      </c>
      <c r="T294" s="29">
        <f t="shared" si="783"/>
        <v>0</v>
      </c>
      <c r="U294" s="29">
        <f t="shared" si="783"/>
        <v>0</v>
      </c>
      <c r="V294" s="29">
        <f t="shared" si="783"/>
        <v>0</v>
      </c>
      <c r="W294" s="29">
        <f t="shared" si="783"/>
        <v>0</v>
      </c>
      <c r="X294" s="29">
        <f t="shared" si="783"/>
        <v>0</v>
      </c>
      <c r="Y294" s="29">
        <f t="shared" si="783"/>
        <v>0</v>
      </c>
      <c r="Z294" s="29">
        <f t="shared" si="783"/>
        <v>0</v>
      </c>
      <c r="AA294" s="29">
        <f t="shared" si="783"/>
        <v>0</v>
      </c>
      <c r="AB294" s="29">
        <f t="shared" si="783"/>
        <v>0</v>
      </c>
      <c r="AC294" s="29">
        <f t="shared" si="783"/>
        <v>0</v>
      </c>
      <c r="AD294" s="29">
        <f t="shared" si="783"/>
        <v>0</v>
      </c>
      <c r="AE294" s="29">
        <f t="shared" si="783"/>
        <v>0</v>
      </c>
      <c r="AF294" s="29">
        <f t="shared" si="783"/>
        <v>0</v>
      </c>
      <c r="AG294" s="29">
        <f t="shared" si="783"/>
        <v>0</v>
      </c>
      <c r="AH294" s="29">
        <f t="shared" si="783"/>
        <v>0</v>
      </c>
      <c r="AI294" s="29">
        <f t="shared" si="783"/>
        <v>0</v>
      </c>
      <c r="AJ294" s="29">
        <f t="shared" si="783"/>
        <v>0</v>
      </c>
      <c r="AK294" s="29">
        <f t="shared" si="783"/>
        <v>0</v>
      </c>
      <c r="AL294" s="29">
        <f t="shared" si="783"/>
        <v>0</v>
      </c>
      <c r="AM294" s="29">
        <f t="shared" si="783"/>
        <v>0</v>
      </c>
      <c r="AN294" s="29">
        <f t="shared" si="783"/>
        <v>0</v>
      </c>
      <c r="AO294" s="29">
        <f t="shared" si="783"/>
        <v>0</v>
      </c>
      <c r="AP294" s="29">
        <f t="shared" ref="AP294:BU294" si="784">IF(ROW()=(COLUMN()+224),"-",+ (COUNTIF(G5_1,$H70)*COUNTIF(G5_1,AP$7))+(COUNTIF(G5_2,$H70)*COUNTIF(G5_2,AP$7))+(COUNTIF(G5_3,$H70)*COUNTIF(G5_3,AP$7))+(COUNTIF(G5_4,$H70)*COUNTIF(G5_4,AP$7))+(COUNTIF(G5_5,$H70)*COUNTIF(G5_5,AP$7))+(COUNTIF(G5_6,$H70)*COUNTIF(G5_6,AP$7))+(COUNTIF(G5_7,$H70)*COUNTIF(G5_7,AP$7))+(COUNTIF(G5_8,$H70)*COUNTIF(G5_8,AP$7))+(COUNTIF(G5_9,$H70)*COUNTIF(G5_9,AP$7))+(COUNTIF(G5_10,$H70)*COUNTIF(G5_10,$H70))+(COUNTIF(G6_1,$H70)*COUNTIF(G6_1,AP$7))+(COUNTIF(G6_2,$H70)*COUNTIF(G6_2,AP$7))+(COUNTIF(G6_3,$H70)*COUNTIF(G6_3,AP$7))+(COUNTIF(G6_4,$H70)*COUNTIF(G6_4,AP$7))+(COUNTIF(G6_5,$H70)*COUNTIF(G6_5,AP$7))+(COUNTIF(G6_6,$H70)*COUNTIF(G6_6,AP$7))+(COUNTIF(G6_7,$H70)*COUNTIF(G6_7,AP$7))+(COUNTIF(G6_8,$H70)*COUNTIF(G6_8,AP$7))+(COUNTIF(G6_9,$H70)*COUNTIF(G6_9,AP$7))+(COUNTIF(G6_10,$H70)*COUNTIF(G6_10,AP$7))+AP410)</f>
        <v>0</v>
      </c>
      <c r="AQ294" s="29">
        <f t="shared" si="784"/>
        <v>0</v>
      </c>
      <c r="AR294" s="29">
        <f t="shared" si="784"/>
        <v>0</v>
      </c>
      <c r="AS294" s="29">
        <f t="shared" si="784"/>
        <v>0</v>
      </c>
      <c r="AT294" s="29">
        <f t="shared" si="784"/>
        <v>0</v>
      </c>
      <c r="AU294" s="29">
        <f t="shared" si="784"/>
        <v>0</v>
      </c>
      <c r="AV294" s="29">
        <f t="shared" si="784"/>
        <v>0</v>
      </c>
      <c r="AW294" s="29">
        <f t="shared" si="784"/>
        <v>0</v>
      </c>
      <c r="AX294" s="29">
        <f t="shared" si="784"/>
        <v>0</v>
      </c>
      <c r="AY294" s="29">
        <f t="shared" si="784"/>
        <v>0</v>
      </c>
      <c r="AZ294" s="29">
        <f t="shared" si="784"/>
        <v>0</v>
      </c>
      <c r="BA294" s="29">
        <f t="shared" si="784"/>
        <v>0</v>
      </c>
      <c r="BB294" s="29">
        <f t="shared" si="784"/>
        <v>0</v>
      </c>
      <c r="BC294" s="29">
        <f t="shared" si="784"/>
        <v>0</v>
      </c>
      <c r="BD294" s="29">
        <f t="shared" si="784"/>
        <v>0</v>
      </c>
      <c r="BE294" s="29">
        <f t="shared" si="784"/>
        <v>0</v>
      </c>
      <c r="BF294" s="29">
        <f t="shared" si="784"/>
        <v>0</v>
      </c>
      <c r="BG294" s="29">
        <f t="shared" si="784"/>
        <v>0</v>
      </c>
      <c r="BH294" s="29">
        <f t="shared" si="784"/>
        <v>0</v>
      </c>
      <c r="BI294" s="29">
        <f t="shared" si="784"/>
        <v>0</v>
      </c>
      <c r="BJ294" s="29">
        <f t="shared" si="784"/>
        <v>0</v>
      </c>
      <c r="BK294" s="29">
        <f t="shared" si="784"/>
        <v>0</v>
      </c>
      <c r="BL294" s="29">
        <f t="shared" si="784"/>
        <v>0</v>
      </c>
      <c r="BM294" s="29">
        <f t="shared" si="784"/>
        <v>0</v>
      </c>
      <c r="BN294" s="29">
        <f t="shared" si="784"/>
        <v>0</v>
      </c>
      <c r="BO294" s="29">
        <f t="shared" si="784"/>
        <v>0</v>
      </c>
      <c r="BP294" s="29">
        <f t="shared" si="784"/>
        <v>0</v>
      </c>
      <c r="BQ294" s="29">
        <f t="shared" si="784"/>
        <v>0</v>
      </c>
      <c r="BR294" s="29" t="str">
        <f t="shared" si="784"/>
        <v>-</v>
      </c>
      <c r="BS294" s="29">
        <f t="shared" si="784"/>
        <v>0</v>
      </c>
      <c r="BT294" s="29">
        <f t="shared" si="784"/>
        <v>0</v>
      </c>
      <c r="BU294" s="29">
        <f t="shared" si="784"/>
        <v>0</v>
      </c>
      <c r="BV294" s="29">
        <f t="shared" ref="BV294:DE294" si="785">IF(ROW()=(COLUMN()+224),"-",+ (COUNTIF(G5_1,$H70)*COUNTIF(G5_1,BV$7))+(COUNTIF(G5_2,$H70)*COUNTIF(G5_2,BV$7))+(COUNTIF(G5_3,$H70)*COUNTIF(G5_3,BV$7))+(COUNTIF(G5_4,$H70)*COUNTIF(G5_4,BV$7))+(COUNTIF(G5_5,$H70)*COUNTIF(G5_5,BV$7))+(COUNTIF(G5_6,$H70)*COUNTIF(G5_6,BV$7))+(COUNTIF(G5_7,$H70)*COUNTIF(G5_7,BV$7))+(COUNTIF(G5_8,$H70)*COUNTIF(G5_8,BV$7))+(COUNTIF(G5_9,$H70)*COUNTIF(G5_9,BV$7))+(COUNTIF(G5_10,$H70)*COUNTIF(G5_10,$H70))+(COUNTIF(G6_1,$H70)*COUNTIF(G6_1,BV$7))+(COUNTIF(G6_2,$H70)*COUNTIF(G6_2,BV$7))+(COUNTIF(G6_3,$H70)*COUNTIF(G6_3,BV$7))+(COUNTIF(G6_4,$H70)*COUNTIF(G6_4,BV$7))+(COUNTIF(G6_5,$H70)*COUNTIF(G6_5,BV$7))+(COUNTIF(G6_6,$H70)*COUNTIF(G6_6,BV$7))+(COUNTIF(G6_7,$H70)*COUNTIF(G6_7,BV$7))+(COUNTIF(G6_8,$H70)*COUNTIF(G6_8,BV$7))+(COUNTIF(G6_9,$H70)*COUNTIF(G6_9,BV$7))+(COUNTIF(G6_10,$H70)*COUNTIF(G6_10,BV$7))+BV410)</f>
        <v>0</v>
      </c>
      <c r="BW294" s="29">
        <f t="shared" si="785"/>
        <v>0</v>
      </c>
      <c r="BX294" s="29">
        <f t="shared" si="785"/>
        <v>0</v>
      </c>
      <c r="BY294" s="29">
        <f t="shared" si="785"/>
        <v>0</v>
      </c>
      <c r="BZ294" s="29">
        <f t="shared" si="785"/>
        <v>0</v>
      </c>
      <c r="CA294" s="29">
        <f t="shared" si="785"/>
        <v>0</v>
      </c>
      <c r="CB294" s="29">
        <f t="shared" si="785"/>
        <v>0</v>
      </c>
      <c r="CC294" s="29">
        <f t="shared" si="785"/>
        <v>0</v>
      </c>
      <c r="CD294" s="29">
        <f t="shared" si="785"/>
        <v>0</v>
      </c>
      <c r="CE294" s="29">
        <f t="shared" si="785"/>
        <v>0</v>
      </c>
      <c r="CF294" s="29">
        <f t="shared" si="785"/>
        <v>0</v>
      </c>
      <c r="CG294" s="29">
        <f t="shared" si="785"/>
        <v>0</v>
      </c>
      <c r="CH294" s="29">
        <f t="shared" si="785"/>
        <v>0</v>
      </c>
      <c r="CI294" s="29">
        <f t="shared" si="785"/>
        <v>0</v>
      </c>
      <c r="CJ294" s="29">
        <f t="shared" si="785"/>
        <v>0</v>
      </c>
      <c r="CK294" s="29">
        <f t="shared" si="785"/>
        <v>0</v>
      </c>
      <c r="CL294" s="29">
        <f t="shared" si="785"/>
        <v>0</v>
      </c>
      <c r="CM294" s="29">
        <f t="shared" si="785"/>
        <v>0</v>
      </c>
      <c r="CN294" s="29">
        <f t="shared" si="785"/>
        <v>0</v>
      </c>
      <c r="CO294" s="29">
        <f t="shared" si="785"/>
        <v>0</v>
      </c>
      <c r="CP294" s="29">
        <f t="shared" si="785"/>
        <v>0</v>
      </c>
      <c r="CQ294" s="29">
        <f t="shared" si="785"/>
        <v>0</v>
      </c>
      <c r="CR294" s="29">
        <f t="shared" si="785"/>
        <v>0</v>
      </c>
      <c r="CS294" s="29">
        <f t="shared" si="785"/>
        <v>0</v>
      </c>
      <c r="CT294" s="29">
        <f t="shared" si="785"/>
        <v>0</v>
      </c>
      <c r="CU294" s="29">
        <f t="shared" si="785"/>
        <v>0</v>
      </c>
      <c r="CV294" s="29">
        <f t="shared" si="785"/>
        <v>0</v>
      </c>
      <c r="CW294" s="29">
        <f t="shared" si="785"/>
        <v>0</v>
      </c>
      <c r="CX294" s="29">
        <f t="shared" si="785"/>
        <v>0</v>
      </c>
      <c r="CY294" s="29">
        <f t="shared" si="785"/>
        <v>0</v>
      </c>
      <c r="CZ294" s="29">
        <f t="shared" si="785"/>
        <v>0</v>
      </c>
      <c r="DA294" s="29">
        <f t="shared" si="785"/>
        <v>0</v>
      </c>
      <c r="DB294" s="29">
        <f t="shared" si="785"/>
        <v>0</v>
      </c>
      <c r="DC294" s="29">
        <f t="shared" si="785"/>
        <v>0</v>
      </c>
      <c r="DD294" s="29">
        <f t="shared" si="785"/>
        <v>0</v>
      </c>
      <c r="DE294" s="29">
        <f t="shared" si="785"/>
        <v>0</v>
      </c>
    </row>
    <row r="295" spans="8:109">
      <c r="H295" s="75">
        <f>Registration!B72</f>
        <v>62</v>
      </c>
      <c r="I295" s="1" t="str">
        <f>Registration!C72</f>
        <v>player 62</v>
      </c>
      <c r="J295" s="29">
        <f t="shared" ref="J295:AO295" si="786">IF(ROW()=(COLUMN()+224),"-",+ (COUNTIF(G5_1,$H71)*COUNTIF(G5_1,J$7))+(COUNTIF(G5_2,$H71)*COUNTIF(G5_2,J$7))+(COUNTIF(G5_3,$H71)*COUNTIF(G5_3,J$7))+(COUNTIF(G5_4,$H71)*COUNTIF(G5_4,J$7))+(COUNTIF(G5_5,$H71)*COUNTIF(G5_5,J$7))+(COUNTIF(G5_6,$H71)*COUNTIF(G5_6,J$7))+(COUNTIF(G5_7,$H71)*COUNTIF(G5_7,J$7))+(COUNTIF(G5_8,$H71)*COUNTIF(G5_8,J$7))+(COUNTIF(G5_9,$H71)*COUNTIF(G5_9,J$7))+(COUNTIF(G5_10,$H71)*COUNTIF(G5_10,$H71))+(COUNTIF(G6_1,$H71)*COUNTIF(G6_1,J$7))+(COUNTIF(G6_2,$H71)*COUNTIF(G6_2,J$7))+(COUNTIF(G6_3,$H71)*COUNTIF(G6_3,J$7))+(COUNTIF(G6_4,$H71)*COUNTIF(G6_4,J$7))+(COUNTIF(G6_5,$H71)*COUNTIF(G6_5,J$7))+(COUNTIF(G6_6,$H71)*COUNTIF(G6_6,J$7))+(COUNTIF(G6_7,$H71)*COUNTIF(G6_7,J$7))+(COUNTIF(G6_8,$H71)*COUNTIF(G6_8,J$7))+(COUNTIF(G6_9,$H71)*COUNTIF(G6_9,J$7))+(COUNTIF(G6_10,$H71)*COUNTIF(G6_10,J$7))+J411)</f>
        <v>0</v>
      </c>
      <c r="K295" s="29">
        <f t="shared" si="786"/>
        <v>0</v>
      </c>
      <c r="L295" s="29">
        <f t="shared" si="786"/>
        <v>0</v>
      </c>
      <c r="M295" s="29">
        <f t="shared" si="786"/>
        <v>0</v>
      </c>
      <c r="N295" s="29">
        <f t="shared" si="786"/>
        <v>0</v>
      </c>
      <c r="O295" s="29">
        <f t="shared" si="786"/>
        <v>0</v>
      </c>
      <c r="P295" s="29">
        <f t="shared" si="786"/>
        <v>0</v>
      </c>
      <c r="Q295" s="29">
        <f t="shared" si="786"/>
        <v>0</v>
      </c>
      <c r="R295" s="29">
        <f t="shared" si="786"/>
        <v>0</v>
      </c>
      <c r="S295" s="29">
        <f t="shared" si="786"/>
        <v>0</v>
      </c>
      <c r="T295" s="29">
        <f t="shared" si="786"/>
        <v>0</v>
      </c>
      <c r="U295" s="29">
        <f t="shared" si="786"/>
        <v>0</v>
      </c>
      <c r="V295" s="29">
        <f t="shared" si="786"/>
        <v>0</v>
      </c>
      <c r="W295" s="29">
        <f t="shared" si="786"/>
        <v>0</v>
      </c>
      <c r="X295" s="29">
        <f t="shared" si="786"/>
        <v>0</v>
      </c>
      <c r="Y295" s="29">
        <f t="shared" si="786"/>
        <v>0</v>
      </c>
      <c r="Z295" s="29">
        <f t="shared" si="786"/>
        <v>0</v>
      </c>
      <c r="AA295" s="29">
        <f t="shared" si="786"/>
        <v>0</v>
      </c>
      <c r="AB295" s="29">
        <f t="shared" si="786"/>
        <v>0</v>
      </c>
      <c r="AC295" s="29">
        <f t="shared" si="786"/>
        <v>0</v>
      </c>
      <c r="AD295" s="29">
        <f t="shared" si="786"/>
        <v>0</v>
      </c>
      <c r="AE295" s="29">
        <f t="shared" si="786"/>
        <v>0</v>
      </c>
      <c r="AF295" s="29">
        <f t="shared" si="786"/>
        <v>0</v>
      </c>
      <c r="AG295" s="29">
        <f t="shared" si="786"/>
        <v>0</v>
      </c>
      <c r="AH295" s="29">
        <f t="shared" si="786"/>
        <v>0</v>
      </c>
      <c r="AI295" s="29">
        <f t="shared" si="786"/>
        <v>0</v>
      </c>
      <c r="AJ295" s="29">
        <f t="shared" si="786"/>
        <v>0</v>
      </c>
      <c r="AK295" s="29">
        <f t="shared" si="786"/>
        <v>0</v>
      </c>
      <c r="AL295" s="29">
        <f t="shared" si="786"/>
        <v>0</v>
      </c>
      <c r="AM295" s="29">
        <f t="shared" si="786"/>
        <v>0</v>
      </c>
      <c r="AN295" s="29">
        <f t="shared" si="786"/>
        <v>0</v>
      </c>
      <c r="AO295" s="29">
        <f t="shared" si="786"/>
        <v>0</v>
      </c>
      <c r="AP295" s="29">
        <f t="shared" ref="AP295:BU295" si="787">IF(ROW()=(COLUMN()+224),"-",+ (COUNTIF(G5_1,$H71)*COUNTIF(G5_1,AP$7))+(COUNTIF(G5_2,$H71)*COUNTIF(G5_2,AP$7))+(COUNTIF(G5_3,$H71)*COUNTIF(G5_3,AP$7))+(COUNTIF(G5_4,$H71)*COUNTIF(G5_4,AP$7))+(COUNTIF(G5_5,$H71)*COUNTIF(G5_5,AP$7))+(COUNTIF(G5_6,$H71)*COUNTIF(G5_6,AP$7))+(COUNTIF(G5_7,$H71)*COUNTIF(G5_7,AP$7))+(COUNTIF(G5_8,$H71)*COUNTIF(G5_8,AP$7))+(COUNTIF(G5_9,$H71)*COUNTIF(G5_9,AP$7))+(COUNTIF(G5_10,$H71)*COUNTIF(G5_10,$H71))+(COUNTIF(G6_1,$H71)*COUNTIF(G6_1,AP$7))+(COUNTIF(G6_2,$H71)*COUNTIF(G6_2,AP$7))+(COUNTIF(G6_3,$H71)*COUNTIF(G6_3,AP$7))+(COUNTIF(G6_4,$H71)*COUNTIF(G6_4,AP$7))+(COUNTIF(G6_5,$H71)*COUNTIF(G6_5,AP$7))+(COUNTIF(G6_6,$H71)*COUNTIF(G6_6,AP$7))+(COUNTIF(G6_7,$H71)*COUNTIF(G6_7,AP$7))+(COUNTIF(G6_8,$H71)*COUNTIF(G6_8,AP$7))+(COUNTIF(G6_9,$H71)*COUNTIF(G6_9,AP$7))+(COUNTIF(G6_10,$H71)*COUNTIF(G6_10,AP$7))+AP411)</f>
        <v>0</v>
      </c>
      <c r="AQ295" s="29">
        <f t="shared" si="787"/>
        <v>0</v>
      </c>
      <c r="AR295" s="29">
        <f t="shared" si="787"/>
        <v>0</v>
      </c>
      <c r="AS295" s="29">
        <f t="shared" si="787"/>
        <v>0</v>
      </c>
      <c r="AT295" s="29">
        <f t="shared" si="787"/>
        <v>0</v>
      </c>
      <c r="AU295" s="29">
        <f t="shared" si="787"/>
        <v>0</v>
      </c>
      <c r="AV295" s="29">
        <f t="shared" si="787"/>
        <v>0</v>
      </c>
      <c r="AW295" s="29">
        <f t="shared" si="787"/>
        <v>0</v>
      </c>
      <c r="AX295" s="29">
        <f t="shared" si="787"/>
        <v>0</v>
      </c>
      <c r="AY295" s="29">
        <f t="shared" si="787"/>
        <v>0</v>
      </c>
      <c r="AZ295" s="29">
        <f t="shared" si="787"/>
        <v>0</v>
      </c>
      <c r="BA295" s="29">
        <f t="shared" si="787"/>
        <v>0</v>
      </c>
      <c r="BB295" s="29">
        <f t="shared" si="787"/>
        <v>0</v>
      </c>
      <c r="BC295" s="29">
        <f t="shared" si="787"/>
        <v>0</v>
      </c>
      <c r="BD295" s="29">
        <f t="shared" si="787"/>
        <v>0</v>
      </c>
      <c r="BE295" s="29">
        <f t="shared" si="787"/>
        <v>0</v>
      </c>
      <c r="BF295" s="29">
        <f t="shared" si="787"/>
        <v>0</v>
      </c>
      <c r="BG295" s="29">
        <f t="shared" si="787"/>
        <v>0</v>
      </c>
      <c r="BH295" s="29">
        <f t="shared" si="787"/>
        <v>0</v>
      </c>
      <c r="BI295" s="29">
        <f t="shared" si="787"/>
        <v>0</v>
      </c>
      <c r="BJ295" s="29">
        <f t="shared" si="787"/>
        <v>0</v>
      </c>
      <c r="BK295" s="29">
        <f t="shared" si="787"/>
        <v>0</v>
      </c>
      <c r="BL295" s="29">
        <f t="shared" si="787"/>
        <v>0</v>
      </c>
      <c r="BM295" s="29">
        <f t="shared" si="787"/>
        <v>0</v>
      </c>
      <c r="BN295" s="29">
        <f t="shared" si="787"/>
        <v>0</v>
      </c>
      <c r="BO295" s="29">
        <f t="shared" si="787"/>
        <v>0</v>
      </c>
      <c r="BP295" s="29">
        <f t="shared" si="787"/>
        <v>0</v>
      </c>
      <c r="BQ295" s="29">
        <f t="shared" si="787"/>
        <v>0</v>
      </c>
      <c r="BR295" s="29">
        <f t="shared" si="787"/>
        <v>0</v>
      </c>
      <c r="BS295" s="29" t="str">
        <f t="shared" si="787"/>
        <v>-</v>
      </c>
      <c r="BT295" s="29">
        <f t="shared" si="787"/>
        <v>0</v>
      </c>
      <c r="BU295" s="29">
        <f t="shared" si="787"/>
        <v>0</v>
      </c>
      <c r="BV295" s="29">
        <f t="shared" ref="BV295:DE295" si="788">IF(ROW()=(COLUMN()+224),"-",+ (COUNTIF(G5_1,$H71)*COUNTIF(G5_1,BV$7))+(COUNTIF(G5_2,$H71)*COUNTIF(G5_2,BV$7))+(COUNTIF(G5_3,$H71)*COUNTIF(G5_3,BV$7))+(COUNTIF(G5_4,$H71)*COUNTIF(G5_4,BV$7))+(COUNTIF(G5_5,$H71)*COUNTIF(G5_5,BV$7))+(COUNTIF(G5_6,$H71)*COUNTIF(G5_6,BV$7))+(COUNTIF(G5_7,$H71)*COUNTIF(G5_7,BV$7))+(COUNTIF(G5_8,$H71)*COUNTIF(G5_8,BV$7))+(COUNTIF(G5_9,$H71)*COUNTIF(G5_9,BV$7))+(COUNTIF(G5_10,$H71)*COUNTIF(G5_10,$H71))+(COUNTIF(G6_1,$H71)*COUNTIF(G6_1,BV$7))+(COUNTIF(G6_2,$H71)*COUNTIF(G6_2,BV$7))+(COUNTIF(G6_3,$H71)*COUNTIF(G6_3,BV$7))+(COUNTIF(G6_4,$H71)*COUNTIF(G6_4,BV$7))+(COUNTIF(G6_5,$H71)*COUNTIF(G6_5,BV$7))+(COUNTIF(G6_6,$H71)*COUNTIF(G6_6,BV$7))+(COUNTIF(G6_7,$H71)*COUNTIF(G6_7,BV$7))+(COUNTIF(G6_8,$H71)*COUNTIF(G6_8,BV$7))+(COUNTIF(G6_9,$H71)*COUNTIF(G6_9,BV$7))+(COUNTIF(G6_10,$H71)*COUNTIF(G6_10,BV$7))+BV411)</f>
        <v>0</v>
      </c>
      <c r="BW295" s="29">
        <f t="shared" si="788"/>
        <v>0</v>
      </c>
      <c r="BX295" s="29">
        <f t="shared" si="788"/>
        <v>0</v>
      </c>
      <c r="BY295" s="29">
        <f t="shared" si="788"/>
        <v>0</v>
      </c>
      <c r="BZ295" s="29">
        <f t="shared" si="788"/>
        <v>0</v>
      </c>
      <c r="CA295" s="29">
        <f t="shared" si="788"/>
        <v>0</v>
      </c>
      <c r="CB295" s="29">
        <f t="shared" si="788"/>
        <v>0</v>
      </c>
      <c r="CC295" s="29">
        <f t="shared" si="788"/>
        <v>0</v>
      </c>
      <c r="CD295" s="29">
        <f t="shared" si="788"/>
        <v>0</v>
      </c>
      <c r="CE295" s="29">
        <f t="shared" si="788"/>
        <v>0</v>
      </c>
      <c r="CF295" s="29">
        <f t="shared" si="788"/>
        <v>0</v>
      </c>
      <c r="CG295" s="29">
        <f t="shared" si="788"/>
        <v>0</v>
      </c>
      <c r="CH295" s="29">
        <f t="shared" si="788"/>
        <v>0</v>
      </c>
      <c r="CI295" s="29">
        <f t="shared" si="788"/>
        <v>0</v>
      </c>
      <c r="CJ295" s="29">
        <f t="shared" si="788"/>
        <v>0</v>
      </c>
      <c r="CK295" s="29">
        <f t="shared" si="788"/>
        <v>0</v>
      </c>
      <c r="CL295" s="29">
        <f t="shared" si="788"/>
        <v>0</v>
      </c>
      <c r="CM295" s="29">
        <f t="shared" si="788"/>
        <v>0</v>
      </c>
      <c r="CN295" s="29">
        <f t="shared" si="788"/>
        <v>0</v>
      </c>
      <c r="CO295" s="29">
        <f t="shared" si="788"/>
        <v>0</v>
      </c>
      <c r="CP295" s="29">
        <f t="shared" si="788"/>
        <v>0</v>
      </c>
      <c r="CQ295" s="29">
        <f t="shared" si="788"/>
        <v>0</v>
      </c>
      <c r="CR295" s="29">
        <f t="shared" si="788"/>
        <v>0</v>
      </c>
      <c r="CS295" s="29">
        <f t="shared" si="788"/>
        <v>0</v>
      </c>
      <c r="CT295" s="29">
        <f t="shared" si="788"/>
        <v>0</v>
      </c>
      <c r="CU295" s="29">
        <f t="shared" si="788"/>
        <v>0</v>
      </c>
      <c r="CV295" s="29">
        <f t="shared" si="788"/>
        <v>0</v>
      </c>
      <c r="CW295" s="29">
        <f t="shared" si="788"/>
        <v>0</v>
      </c>
      <c r="CX295" s="29">
        <f t="shared" si="788"/>
        <v>0</v>
      </c>
      <c r="CY295" s="29">
        <f t="shared" si="788"/>
        <v>0</v>
      </c>
      <c r="CZ295" s="29">
        <f t="shared" si="788"/>
        <v>0</v>
      </c>
      <c r="DA295" s="29">
        <f t="shared" si="788"/>
        <v>0</v>
      </c>
      <c r="DB295" s="29">
        <f t="shared" si="788"/>
        <v>0</v>
      </c>
      <c r="DC295" s="29">
        <f t="shared" si="788"/>
        <v>0</v>
      </c>
      <c r="DD295" s="29">
        <f t="shared" si="788"/>
        <v>0</v>
      </c>
      <c r="DE295" s="29">
        <f t="shared" si="788"/>
        <v>0</v>
      </c>
    </row>
    <row r="296" spans="8:109">
      <c r="H296" s="75">
        <f>Registration!B73</f>
        <v>63</v>
      </c>
      <c r="I296" s="1" t="str">
        <f>Registration!C73</f>
        <v>player 63</v>
      </c>
      <c r="J296" s="29">
        <f t="shared" ref="J296:AO296" si="789">IF(ROW()=(COLUMN()+224),"-",+ (COUNTIF(G5_1,$H72)*COUNTIF(G5_1,J$7))+(COUNTIF(G5_2,$H72)*COUNTIF(G5_2,J$7))+(COUNTIF(G5_3,$H72)*COUNTIF(G5_3,J$7))+(COUNTIF(G5_4,$H72)*COUNTIF(G5_4,J$7))+(COUNTIF(G5_5,$H72)*COUNTIF(G5_5,J$7))+(COUNTIF(G5_6,$H72)*COUNTIF(G5_6,J$7))+(COUNTIF(G5_7,$H72)*COUNTIF(G5_7,J$7))+(COUNTIF(G5_8,$H72)*COUNTIF(G5_8,J$7))+(COUNTIF(G5_9,$H72)*COUNTIF(G5_9,J$7))+(COUNTIF(G5_10,$H72)*COUNTIF(G5_10,$H72))+(COUNTIF(G6_1,$H72)*COUNTIF(G6_1,J$7))+(COUNTIF(G6_2,$H72)*COUNTIF(G6_2,J$7))+(COUNTIF(G6_3,$H72)*COUNTIF(G6_3,J$7))+(COUNTIF(G6_4,$H72)*COUNTIF(G6_4,J$7))+(COUNTIF(G6_5,$H72)*COUNTIF(G6_5,J$7))+(COUNTIF(G6_6,$H72)*COUNTIF(G6_6,J$7))+(COUNTIF(G6_7,$H72)*COUNTIF(G6_7,J$7))+(COUNTIF(G6_8,$H72)*COUNTIF(G6_8,J$7))+(COUNTIF(G6_9,$H72)*COUNTIF(G6_9,J$7))+(COUNTIF(G6_10,$H72)*COUNTIF(G6_10,J$7))+J412)</f>
        <v>0</v>
      </c>
      <c r="K296" s="29">
        <f t="shared" si="789"/>
        <v>0</v>
      </c>
      <c r="L296" s="29">
        <f t="shared" si="789"/>
        <v>0</v>
      </c>
      <c r="M296" s="29">
        <f t="shared" si="789"/>
        <v>0</v>
      </c>
      <c r="N296" s="29">
        <f t="shared" si="789"/>
        <v>0</v>
      </c>
      <c r="O296" s="29">
        <f t="shared" si="789"/>
        <v>0</v>
      </c>
      <c r="P296" s="29">
        <f t="shared" si="789"/>
        <v>0</v>
      </c>
      <c r="Q296" s="29">
        <f t="shared" si="789"/>
        <v>0</v>
      </c>
      <c r="R296" s="29">
        <f t="shared" si="789"/>
        <v>0</v>
      </c>
      <c r="S296" s="29">
        <f t="shared" si="789"/>
        <v>0</v>
      </c>
      <c r="T296" s="29">
        <f t="shared" si="789"/>
        <v>0</v>
      </c>
      <c r="U296" s="29">
        <f t="shared" si="789"/>
        <v>0</v>
      </c>
      <c r="V296" s="29">
        <f t="shared" si="789"/>
        <v>0</v>
      </c>
      <c r="W296" s="29">
        <f t="shared" si="789"/>
        <v>0</v>
      </c>
      <c r="X296" s="29">
        <f t="shared" si="789"/>
        <v>0</v>
      </c>
      <c r="Y296" s="29">
        <f t="shared" si="789"/>
        <v>0</v>
      </c>
      <c r="Z296" s="29">
        <f t="shared" si="789"/>
        <v>0</v>
      </c>
      <c r="AA296" s="29">
        <f t="shared" si="789"/>
        <v>0</v>
      </c>
      <c r="AB296" s="29">
        <f t="shared" si="789"/>
        <v>0</v>
      </c>
      <c r="AC296" s="29">
        <f t="shared" si="789"/>
        <v>0</v>
      </c>
      <c r="AD296" s="29">
        <f t="shared" si="789"/>
        <v>0</v>
      </c>
      <c r="AE296" s="29">
        <f t="shared" si="789"/>
        <v>0</v>
      </c>
      <c r="AF296" s="29">
        <f t="shared" si="789"/>
        <v>0</v>
      </c>
      <c r="AG296" s="29">
        <f t="shared" si="789"/>
        <v>0</v>
      </c>
      <c r="AH296" s="29">
        <f t="shared" si="789"/>
        <v>0</v>
      </c>
      <c r="AI296" s="29">
        <f t="shared" si="789"/>
        <v>0</v>
      </c>
      <c r="AJ296" s="29">
        <f t="shared" si="789"/>
        <v>0</v>
      </c>
      <c r="AK296" s="29">
        <f t="shared" si="789"/>
        <v>0</v>
      </c>
      <c r="AL296" s="29">
        <f t="shared" si="789"/>
        <v>0</v>
      </c>
      <c r="AM296" s="29">
        <f t="shared" si="789"/>
        <v>0</v>
      </c>
      <c r="AN296" s="29">
        <f t="shared" si="789"/>
        <v>0</v>
      </c>
      <c r="AO296" s="29">
        <f t="shared" si="789"/>
        <v>0</v>
      </c>
      <c r="AP296" s="29">
        <f t="shared" ref="AP296:BU296" si="790">IF(ROW()=(COLUMN()+224),"-",+ (COUNTIF(G5_1,$H72)*COUNTIF(G5_1,AP$7))+(COUNTIF(G5_2,$H72)*COUNTIF(G5_2,AP$7))+(COUNTIF(G5_3,$H72)*COUNTIF(G5_3,AP$7))+(COUNTIF(G5_4,$H72)*COUNTIF(G5_4,AP$7))+(COUNTIF(G5_5,$H72)*COUNTIF(G5_5,AP$7))+(COUNTIF(G5_6,$H72)*COUNTIF(G5_6,AP$7))+(COUNTIF(G5_7,$H72)*COUNTIF(G5_7,AP$7))+(COUNTIF(G5_8,$H72)*COUNTIF(G5_8,AP$7))+(COUNTIF(G5_9,$H72)*COUNTIF(G5_9,AP$7))+(COUNTIF(G5_10,$H72)*COUNTIF(G5_10,$H72))+(COUNTIF(G6_1,$H72)*COUNTIF(G6_1,AP$7))+(COUNTIF(G6_2,$H72)*COUNTIF(G6_2,AP$7))+(COUNTIF(G6_3,$H72)*COUNTIF(G6_3,AP$7))+(COUNTIF(G6_4,$H72)*COUNTIF(G6_4,AP$7))+(COUNTIF(G6_5,$H72)*COUNTIF(G6_5,AP$7))+(COUNTIF(G6_6,$H72)*COUNTIF(G6_6,AP$7))+(COUNTIF(G6_7,$H72)*COUNTIF(G6_7,AP$7))+(COUNTIF(G6_8,$H72)*COUNTIF(G6_8,AP$7))+(COUNTIF(G6_9,$H72)*COUNTIF(G6_9,AP$7))+(COUNTIF(G6_10,$H72)*COUNTIF(G6_10,AP$7))+AP412)</f>
        <v>0</v>
      </c>
      <c r="AQ296" s="29">
        <f t="shared" si="790"/>
        <v>0</v>
      </c>
      <c r="AR296" s="29">
        <f t="shared" si="790"/>
        <v>0</v>
      </c>
      <c r="AS296" s="29">
        <f t="shared" si="790"/>
        <v>0</v>
      </c>
      <c r="AT296" s="29">
        <f t="shared" si="790"/>
        <v>0</v>
      </c>
      <c r="AU296" s="29">
        <f t="shared" si="790"/>
        <v>0</v>
      </c>
      <c r="AV296" s="29">
        <f t="shared" si="790"/>
        <v>0</v>
      </c>
      <c r="AW296" s="29">
        <f t="shared" si="790"/>
        <v>0</v>
      </c>
      <c r="AX296" s="29">
        <f t="shared" si="790"/>
        <v>0</v>
      </c>
      <c r="AY296" s="29">
        <f t="shared" si="790"/>
        <v>0</v>
      </c>
      <c r="AZ296" s="29">
        <f t="shared" si="790"/>
        <v>0</v>
      </c>
      <c r="BA296" s="29">
        <f t="shared" si="790"/>
        <v>0</v>
      </c>
      <c r="BB296" s="29">
        <f t="shared" si="790"/>
        <v>0</v>
      </c>
      <c r="BC296" s="29">
        <f t="shared" si="790"/>
        <v>0</v>
      </c>
      <c r="BD296" s="29">
        <f t="shared" si="790"/>
        <v>0</v>
      </c>
      <c r="BE296" s="29">
        <f t="shared" si="790"/>
        <v>0</v>
      </c>
      <c r="BF296" s="29">
        <f t="shared" si="790"/>
        <v>0</v>
      </c>
      <c r="BG296" s="29">
        <f t="shared" si="790"/>
        <v>0</v>
      </c>
      <c r="BH296" s="29">
        <f t="shared" si="790"/>
        <v>0</v>
      </c>
      <c r="BI296" s="29">
        <f t="shared" si="790"/>
        <v>0</v>
      </c>
      <c r="BJ296" s="29">
        <f t="shared" si="790"/>
        <v>0</v>
      </c>
      <c r="BK296" s="29">
        <f t="shared" si="790"/>
        <v>0</v>
      </c>
      <c r="BL296" s="29">
        <f t="shared" si="790"/>
        <v>0</v>
      </c>
      <c r="BM296" s="29">
        <f t="shared" si="790"/>
        <v>0</v>
      </c>
      <c r="BN296" s="29">
        <f t="shared" si="790"/>
        <v>0</v>
      </c>
      <c r="BO296" s="29">
        <f t="shared" si="790"/>
        <v>0</v>
      </c>
      <c r="BP296" s="29">
        <f t="shared" si="790"/>
        <v>0</v>
      </c>
      <c r="BQ296" s="29">
        <f t="shared" si="790"/>
        <v>0</v>
      </c>
      <c r="BR296" s="29">
        <f t="shared" si="790"/>
        <v>0</v>
      </c>
      <c r="BS296" s="29">
        <f t="shared" si="790"/>
        <v>0</v>
      </c>
      <c r="BT296" s="29" t="str">
        <f t="shared" si="790"/>
        <v>-</v>
      </c>
      <c r="BU296" s="29">
        <f t="shared" si="790"/>
        <v>0</v>
      </c>
      <c r="BV296" s="29">
        <f t="shared" ref="BV296:DE296" si="791">IF(ROW()=(COLUMN()+224),"-",+ (COUNTIF(G5_1,$H72)*COUNTIF(G5_1,BV$7))+(COUNTIF(G5_2,$H72)*COUNTIF(G5_2,BV$7))+(COUNTIF(G5_3,$H72)*COUNTIF(G5_3,BV$7))+(COUNTIF(G5_4,$H72)*COUNTIF(G5_4,BV$7))+(COUNTIF(G5_5,$H72)*COUNTIF(G5_5,BV$7))+(COUNTIF(G5_6,$H72)*COUNTIF(G5_6,BV$7))+(COUNTIF(G5_7,$H72)*COUNTIF(G5_7,BV$7))+(COUNTIF(G5_8,$H72)*COUNTIF(G5_8,BV$7))+(COUNTIF(G5_9,$H72)*COUNTIF(G5_9,BV$7))+(COUNTIF(G5_10,$H72)*COUNTIF(G5_10,$H72))+(COUNTIF(G6_1,$H72)*COUNTIF(G6_1,BV$7))+(COUNTIF(G6_2,$H72)*COUNTIF(G6_2,BV$7))+(COUNTIF(G6_3,$H72)*COUNTIF(G6_3,BV$7))+(COUNTIF(G6_4,$H72)*COUNTIF(G6_4,BV$7))+(COUNTIF(G6_5,$H72)*COUNTIF(G6_5,BV$7))+(COUNTIF(G6_6,$H72)*COUNTIF(G6_6,BV$7))+(COUNTIF(G6_7,$H72)*COUNTIF(G6_7,BV$7))+(COUNTIF(G6_8,$H72)*COUNTIF(G6_8,BV$7))+(COUNTIF(G6_9,$H72)*COUNTIF(G6_9,BV$7))+(COUNTIF(G6_10,$H72)*COUNTIF(G6_10,BV$7))+BV412)</f>
        <v>0</v>
      </c>
      <c r="BW296" s="29">
        <f t="shared" si="791"/>
        <v>0</v>
      </c>
      <c r="BX296" s="29">
        <f t="shared" si="791"/>
        <v>0</v>
      </c>
      <c r="BY296" s="29">
        <f t="shared" si="791"/>
        <v>0</v>
      </c>
      <c r="BZ296" s="29">
        <f t="shared" si="791"/>
        <v>0</v>
      </c>
      <c r="CA296" s="29">
        <f t="shared" si="791"/>
        <v>0</v>
      </c>
      <c r="CB296" s="29">
        <f t="shared" si="791"/>
        <v>0</v>
      </c>
      <c r="CC296" s="29">
        <f t="shared" si="791"/>
        <v>0</v>
      </c>
      <c r="CD296" s="29">
        <f t="shared" si="791"/>
        <v>0</v>
      </c>
      <c r="CE296" s="29">
        <f t="shared" si="791"/>
        <v>0</v>
      </c>
      <c r="CF296" s="29">
        <f t="shared" si="791"/>
        <v>0</v>
      </c>
      <c r="CG296" s="29">
        <f t="shared" si="791"/>
        <v>0</v>
      </c>
      <c r="CH296" s="29">
        <f t="shared" si="791"/>
        <v>0</v>
      </c>
      <c r="CI296" s="29">
        <f t="shared" si="791"/>
        <v>0</v>
      </c>
      <c r="CJ296" s="29">
        <f t="shared" si="791"/>
        <v>0</v>
      </c>
      <c r="CK296" s="29">
        <f t="shared" si="791"/>
        <v>0</v>
      </c>
      <c r="CL296" s="29">
        <f t="shared" si="791"/>
        <v>0</v>
      </c>
      <c r="CM296" s="29">
        <f t="shared" si="791"/>
        <v>0</v>
      </c>
      <c r="CN296" s="29">
        <f t="shared" si="791"/>
        <v>0</v>
      </c>
      <c r="CO296" s="29">
        <f t="shared" si="791"/>
        <v>0</v>
      </c>
      <c r="CP296" s="29">
        <f t="shared" si="791"/>
        <v>0</v>
      </c>
      <c r="CQ296" s="29">
        <f t="shared" si="791"/>
        <v>0</v>
      </c>
      <c r="CR296" s="29">
        <f t="shared" si="791"/>
        <v>0</v>
      </c>
      <c r="CS296" s="29">
        <f t="shared" si="791"/>
        <v>0</v>
      </c>
      <c r="CT296" s="29">
        <f t="shared" si="791"/>
        <v>0</v>
      </c>
      <c r="CU296" s="29">
        <f t="shared" si="791"/>
        <v>0</v>
      </c>
      <c r="CV296" s="29">
        <f t="shared" si="791"/>
        <v>0</v>
      </c>
      <c r="CW296" s="29">
        <f t="shared" si="791"/>
        <v>0</v>
      </c>
      <c r="CX296" s="29">
        <f t="shared" si="791"/>
        <v>0</v>
      </c>
      <c r="CY296" s="29">
        <f t="shared" si="791"/>
        <v>0</v>
      </c>
      <c r="CZ296" s="29">
        <f t="shared" si="791"/>
        <v>0</v>
      </c>
      <c r="DA296" s="29">
        <f t="shared" si="791"/>
        <v>0</v>
      </c>
      <c r="DB296" s="29">
        <f t="shared" si="791"/>
        <v>0</v>
      </c>
      <c r="DC296" s="29">
        <f t="shared" si="791"/>
        <v>0</v>
      </c>
      <c r="DD296" s="29">
        <f t="shared" si="791"/>
        <v>0</v>
      </c>
      <c r="DE296" s="29">
        <f t="shared" si="791"/>
        <v>0</v>
      </c>
    </row>
    <row r="297" spans="8:109">
      <c r="H297" s="75">
        <f>Registration!B74</f>
        <v>64</v>
      </c>
      <c r="I297" s="1" t="str">
        <f>Registration!C74</f>
        <v>player 64</v>
      </c>
      <c r="J297" s="29">
        <f t="shared" ref="J297:AO297" si="792">IF(ROW()=(COLUMN()+224),"-",+ (COUNTIF(G5_1,$H73)*COUNTIF(G5_1,J$7))+(COUNTIF(G5_2,$H73)*COUNTIF(G5_2,J$7))+(COUNTIF(G5_3,$H73)*COUNTIF(G5_3,J$7))+(COUNTIF(G5_4,$H73)*COUNTIF(G5_4,J$7))+(COUNTIF(G5_5,$H73)*COUNTIF(G5_5,J$7))+(COUNTIF(G5_6,$H73)*COUNTIF(G5_6,J$7))+(COUNTIF(G5_7,$H73)*COUNTIF(G5_7,J$7))+(COUNTIF(G5_8,$H73)*COUNTIF(G5_8,J$7))+(COUNTIF(G5_9,$H73)*COUNTIF(G5_9,J$7))+(COUNTIF(G5_10,$H73)*COUNTIF(G5_10,$H73))+(COUNTIF(G6_1,$H73)*COUNTIF(G6_1,J$7))+(COUNTIF(G6_2,$H73)*COUNTIF(G6_2,J$7))+(COUNTIF(G6_3,$H73)*COUNTIF(G6_3,J$7))+(COUNTIF(G6_4,$H73)*COUNTIF(G6_4,J$7))+(COUNTIF(G6_5,$H73)*COUNTIF(G6_5,J$7))+(COUNTIF(G6_6,$H73)*COUNTIF(G6_6,J$7))+(COUNTIF(G6_7,$H73)*COUNTIF(G6_7,J$7))+(COUNTIF(G6_8,$H73)*COUNTIF(G6_8,J$7))+(COUNTIF(G6_9,$H73)*COUNTIF(G6_9,J$7))+(COUNTIF(G6_10,$H73)*COUNTIF(G6_10,J$7))+J413)</f>
        <v>0</v>
      </c>
      <c r="K297" s="29">
        <f t="shared" si="792"/>
        <v>0</v>
      </c>
      <c r="L297" s="29">
        <f t="shared" si="792"/>
        <v>0</v>
      </c>
      <c r="M297" s="29">
        <f t="shared" si="792"/>
        <v>0</v>
      </c>
      <c r="N297" s="29">
        <f t="shared" si="792"/>
        <v>0</v>
      </c>
      <c r="O297" s="29">
        <f t="shared" si="792"/>
        <v>0</v>
      </c>
      <c r="P297" s="29">
        <f t="shared" si="792"/>
        <v>0</v>
      </c>
      <c r="Q297" s="29">
        <f t="shared" si="792"/>
        <v>0</v>
      </c>
      <c r="R297" s="29">
        <f t="shared" si="792"/>
        <v>0</v>
      </c>
      <c r="S297" s="29">
        <f t="shared" si="792"/>
        <v>0</v>
      </c>
      <c r="T297" s="29">
        <f t="shared" si="792"/>
        <v>0</v>
      </c>
      <c r="U297" s="29">
        <f t="shared" si="792"/>
        <v>0</v>
      </c>
      <c r="V297" s="29">
        <f t="shared" si="792"/>
        <v>0</v>
      </c>
      <c r="W297" s="29">
        <f t="shared" si="792"/>
        <v>0</v>
      </c>
      <c r="X297" s="29">
        <f t="shared" si="792"/>
        <v>0</v>
      </c>
      <c r="Y297" s="29">
        <f t="shared" si="792"/>
        <v>0</v>
      </c>
      <c r="Z297" s="29">
        <f t="shared" si="792"/>
        <v>0</v>
      </c>
      <c r="AA297" s="29">
        <f t="shared" si="792"/>
        <v>0</v>
      </c>
      <c r="AB297" s="29">
        <f t="shared" si="792"/>
        <v>0</v>
      </c>
      <c r="AC297" s="29">
        <f t="shared" si="792"/>
        <v>0</v>
      </c>
      <c r="AD297" s="29">
        <f t="shared" si="792"/>
        <v>0</v>
      </c>
      <c r="AE297" s="29">
        <f t="shared" si="792"/>
        <v>0</v>
      </c>
      <c r="AF297" s="29">
        <f t="shared" si="792"/>
        <v>0</v>
      </c>
      <c r="AG297" s="29">
        <f t="shared" si="792"/>
        <v>0</v>
      </c>
      <c r="AH297" s="29">
        <f t="shared" si="792"/>
        <v>0</v>
      </c>
      <c r="AI297" s="29">
        <f t="shared" si="792"/>
        <v>0</v>
      </c>
      <c r="AJ297" s="29">
        <f t="shared" si="792"/>
        <v>0</v>
      </c>
      <c r="AK297" s="29">
        <f t="shared" si="792"/>
        <v>0</v>
      </c>
      <c r="AL297" s="29">
        <f t="shared" si="792"/>
        <v>0</v>
      </c>
      <c r="AM297" s="29">
        <f t="shared" si="792"/>
        <v>0</v>
      </c>
      <c r="AN297" s="29">
        <f t="shared" si="792"/>
        <v>0</v>
      </c>
      <c r="AO297" s="29">
        <f t="shared" si="792"/>
        <v>0</v>
      </c>
      <c r="AP297" s="29">
        <f t="shared" ref="AP297:BU297" si="793">IF(ROW()=(COLUMN()+224),"-",+ (COUNTIF(G5_1,$H73)*COUNTIF(G5_1,AP$7))+(COUNTIF(G5_2,$H73)*COUNTIF(G5_2,AP$7))+(COUNTIF(G5_3,$H73)*COUNTIF(G5_3,AP$7))+(COUNTIF(G5_4,$H73)*COUNTIF(G5_4,AP$7))+(COUNTIF(G5_5,$H73)*COUNTIF(G5_5,AP$7))+(COUNTIF(G5_6,$H73)*COUNTIF(G5_6,AP$7))+(COUNTIF(G5_7,$H73)*COUNTIF(G5_7,AP$7))+(COUNTIF(G5_8,$H73)*COUNTIF(G5_8,AP$7))+(COUNTIF(G5_9,$H73)*COUNTIF(G5_9,AP$7))+(COUNTIF(G5_10,$H73)*COUNTIF(G5_10,$H73))+(COUNTIF(G6_1,$H73)*COUNTIF(G6_1,AP$7))+(COUNTIF(G6_2,$H73)*COUNTIF(G6_2,AP$7))+(COUNTIF(G6_3,$H73)*COUNTIF(G6_3,AP$7))+(COUNTIF(G6_4,$H73)*COUNTIF(G6_4,AP$7))+(COUNTIF(G6_5,$H73)*COUNTIF(G6_5,AP$7))+(COUNTIF(G6_6,$H73)*COUNTIF(G6_6,AP$7))+(COUNTIF(G6_7,$H73)*COUNTIF(G6_7,AP$7))+(COUNTIF(G6_8,$H73)*COUNTIF(G6_8,AP$7))+(COUNTIF(G6_9,$H73)*COUNTIF(G6_9,AP$7))+(COUNTIF(G6_10,$H73)*COUNTIF(G6_10,AP$7))+AP413)</f>
        <v>0</v>
      </c>
      <c r="AQ297" s="29">
        <f t="shared" si="793"/>
        <v>0</v>
      </c>
      <c r="AR297" s="29">
        <f t="shared" si="793"/>
        <v>0</v>
      </c>
      <c r="AS297" s="29">
        <f t="shared" si="793"/>
        <v>0</v>
      </c>
      <c r="AT297" s="29">
        <f t="shared" si="793"/>
        <v>0</v>
      </c>
      <c r="AU297" s="29">
        <f t="shared" si="793"/>
        <v>0</v>
      </c>
      <c r="AV297" s="29">
        <f t="shared" si="793"/>
        <v>0</v>
      </c>
      <c r="AW297" s="29">
        <f t="shared" si="793"/>
        <v>0</v>
      </c>
      <c r="AX297" s="29">
        <f t="shared" si="793"/>
        <v>0</v>
      </c>
      <c r="AY297" s="29">
        <f t="shared" si="793"/>
        <v>0</v>
      </c>
      <c r="AZ297" s="29">
        <f t="shared" si="793"/>
        <v>0</v>
      </c>
      <c r="BA297" s="29">
        <f t="shared" si="793"/>
        <v>0</v>
      </c>
      <c r="BB297" s="29">
        <f t="shared" si="793"/>
        <v>0</v>
      </c>
      <c r="BC297" s="29">
        <f t="shared" si="793"/>
        <v>0</v>
      </c>
      <c r="BD297" s="29">
        <f t="shared" si="793"/>
        <v>0</v>
      </c>
      <c r="BE297" s="29">
        <f t="shared" si="793"/>
        <v>0</v>
      </c>
      <c r="BF297" s="29">
        <f t="shared" si="793"/>
        <v>0</v>
      </c>
      <c r="BG297" s="29">
        <f t="shared" si="793"/>
        <v>0</v>
      </c>
      <c r="BH297" s="29">
        <f t="shared" si="793"/>
        <v>0</v>
      </c>
      <c r="BI297" s="29">
        <f t="shared" si="793"/>
        <v>0</v>
      </c>
      <c r="BJ297" s="29">
        <f t="shared" si="793"/>
        <v>0</v>
      </c>
      <c r="BK297" s="29">
        <f t="shared" si="793"/>
        <v>0</v>
      </c>
      <c r="BL297" s="29">
        <f t="shared" si="793"/>
        <v>0</v>
      </c>
      <c r="BM297" s="29">
        <f t="shared" si="793"/>
        <v>0</v>
      </c>
      <c r="BN297" s="29">
        <f t="shared" si="793"/>
        <v>0</v>
      </c>
      <c r="BO297" s="29">
        <f t="shared" si="793"/>
        <v>0</v>
      </c>
      <c r="BP297" s="29">
        <f t="shared" si="793"/>
        <v>0</v>
      </c>
      <c r="BQ297" s="29">
        <f t="shared" si="793"/>
        <v>0</v>
      </c>
      <c r="BR297" s="29">
        <f t="shared" si="793"/>
        <v>0</v>
      </c>
      <c r="BS297" s="29">
        <f t="shared" si="793"/>
        <v>0</v>
      </c>
      <c r="BT297" s="29">
        <f t="shared" si="793"/>
        <v>0</v>
      </c>
      <c r="BU297" s="29" t="str">
        <f t="shared" si="793"/>
        <v>-</v>
      </c>
      <c r="BV297" s="29">
        <f t="shared" ref="BV297:DE297" si="794">IF(ROW()=(COLUMN()+224),"-",+ (COUNTIF(G5_1,$H73)*COUNTIF(G5_1,BV$7))+(COUNTIF(G5_2,$H73)*COUNTIF(G5_2,BV$7))+(COUNTIF(G5_3,$H73)*COUNTIF(G5_3,BV$7))+(COUNTIF(G5_4,$H73)*COUNTIF(G5_4,BV$7))+(COUNTIF(G5_5,$H73)*COUNTIF(G5_5,BV$7))+(COUNTIF(G5_6,$H73)*COUNTIF(G5_6,BV$7))+(COUNTIF(G5_7,$H73)*COUNTIF(G5_7,BV$7))+(COUNTIF(G5_8,$H73)*COUNTIF(G5_8,BV$7))+(COUNTIF(G5_9,$H73)*COUNTIF(G5_9,BV$7))+(COUNTIF(G5_10,$H73)*COUNTIF(G5_10,$H73))+(COUNTIF(G6_1,$H73)*COUNTIF(G6_1,BV$7))+(COUNTIF(G6_2,$H73)*COUNTIF(G6_2,BV$7))+(COUNTIF(G6_3,$H73)*COUNTIF(G6_3,BV$7))+(COUNTIF(G6_4,$H73)*COUNTIF(G6_4,BV$7))+(COUNTIF(G6_5,$H73)*COUNTIF(G6_5,BV$7))+(COUNTIF(G6_6,$H73)*COUNTIF(G6_6,BV$7))+(COUNTIF(G6_7,$H73)*COUNTIF(G6_7,BV$7))+(COUNTIF(G6_8,$H73)*COUNTIF(G6_8,BV$7))+(COUNTIF(G6_9,$H73)*COUNTIF(G6_9,BV$7))+(COUNTIF(G6_10,$H73)*COUNTIF(G6_10,BV$7))+BV413)</f>
        <v>0</v>
      </c>
      <c r="BW297" s="29">
        <f t="shared" si="794"/>
        <v>0</v>
      </c>
      <c r="BX297" s="29">
        <f t="shared" si="794"/>
        <v>0</v>
      </c>
      <c r="BY297" s="29">
        <f t="shared" si="794"/>
        <v>0</v>
      </c>
      <c r="BZ297" s="29">
        <f t="shared" si="794"/>
        <v>0</v>
      </c>
      <c r="CA297" s="29">
        <f t="shared" si="794"/>
        <v>0</v>
      </c>
      <c r="CB297" s="29">
        <f t="shared" si="794"/>
        <v>0</v>
      </c>
      <c r="CC297" s="29">
        <f t="shared" si="794"/>
        <v>0</v>
      </c>
      <c r="CD297" s="29">
        <f t="shared" si="794"/>
        <v>0</v>
      </c>
      <c r="CE297" s="29">
        <f t="shared" si="794"/>
        <v>0</v>
      </c>
      <c r="CF297" s="29">
        <f t="shared" si="794"/>
        <v>0</v>
      </c>
      <c r="CG297" s="29">
        <f t="shared" si="794"/>
        <v>0</v>
      </c>
      <c r="CH297" s="29">
        <f t="shared" si="794"/>
        <v>0</v>
      </c>
      <c r="CI297" s="29">
        <f t="shared" si="794"/>
        <v>0</v>
      </c>
      <c r="CJ297" s="29">
        <f t="shared" si="794"/>
        <v>0</v>
      </c>
      <c r="CK297" s="29">
        <f t="shared" si="794"/>
        <v>0</v>
      </c>
      <c r="CL297" s="29">
        <f t="shared" si="794"/>
        <v>0</v>
      </c>
      <c r="CM297" s="29">
        <f t="shared" si="794"/>
        <v>0</v>
      </c>
      <c r="CN297" s="29">
        <f t="shared" si="794"/>
        <v>0</v>
      </c>
      <c r="CO297" s="29">
        <f t="shared" si="794"/>
        <v>0</v>
      </c>
      <c r="CP297" s="29">
        <f t="shared" si="794"/>
        <v>0</v>
      </c>
      <c r="CQ297" s="29">
        <f t="shared" si="794"/>
        <v>0</v>
      </c>
      <c r="CR297" s="29">
        <f t="shared" si="794"/>
        <v>0</v>
      </c>
      <c r="CS297" s="29">
        <f t="shared" si="794"/>
        <v>0</v>
      </c>
      <c r="CT297" s="29">
        <f t="shared" si="794"/>
        <v>0</v>
      </c>
      <c r="CU297" s="29">
        <f t="shared" si="794"/>
        <v>0</v>
      </c>
      <c r="CV297" s="29">
        <f t="shared" si="794"/>
        <v>0</v>
      </c>
      <c r="CW297" s="29">
        <f t="shared" si="794"/>
        <v>0</v>
      </c>
      <c r="CX297" s="29">
        <f t="shared" si="794"/>
        <v>0</v>
      </c>
      <c r="CY297" s="29">
        <f t="shared" si="794"/>
        <v>0</v>
      </c>
      <c r="CZ297" s="29">
        <f t="shared" si="794"/>
        <v>0</v>
      </c>
      <c r="DA297" s="29">
        <f t="shared" si="794"/>
        <v>0</v>
      </c>
      <c r="DB297" s="29">
        <f t="shared" si="794"/>
        <v>0</v>
      </c>
      <c r="DC297" s="29">
        <f t="shared" si="794"/>
        <v>0</v>
      </c>
      <c r="DD297" s="29">
        <f t="shared" si="794"/>
        <v>0</v>
      </c>
      <c r="DE297" s="29">
        <f t="shared" si="794"/>
        <v>0</v>
      </c>
    </row>
    <row r="298" spans="8:109">
      <c r="H298" s="75">
        <f>Registration!B75</f>
        <v>65</v>
      </c>
      <c r="I298" s="1" t="str">
        <f>Registration!C75</f>
        <v>player 65</v>
      </c>
      <c r="J298" s="29">
        <f t="shared" ref="J298:AO298" si="795">IF(ROW()=(COLUMN()+224),"-",+ (COUNTIF(G5_1,$H74)*COUNTIF(G5_1,J$7))+(COUNTIF(G5_2,$H74)*COUNTIF(G5_2,J$7))+(COUNTIF(G5_3,$H74)*COUNTIF(G5_3,J$7))+(COUNTIF(G5_4,$H74)*COUNTIF(G5_4,J$7))+(COUNTIF(G5_5,$H74)*COUNTIF(G5_5,J$7))+(COUNTIF(G5_6,$H74)*COUNTIF(G5_6,J$7))+(COUNTIF(G5_7,$H74)*COUNTIF(G5_7,J$7))+(COUNTIF(G5_8,$H74)*COUNTIF(G5_8,J$7))+(COUNTIF(G5_9,$H74)*COUNTIF(G5_9,J$7))+(COUNTIF(G5_10,$H74)*COUNTIF(G5_10,$H74))+(COUNTIF(G6_1,$H74)*COUNTIF(G6_1,J$7))+(COUNTIF(G6_2,$H74)*COUNTIF(G6_2,J$7))+(COUNTIF(G6_3,$H74)*COUNTIF(G6_3,J$7))+(COUNTIF(G6_4,$H74)*COUNTIF(G6_4,J$7))+(COUNTIF(G6_5,$H74)*COUNTIF(G6_5,J$7))+(COUNTIF(G6_6,$H74)*COUNTIF(G6_6,J$7))+(COUNTIF(G6_7,$H74)*COUNTIF(G6_7,J$7))+(COUNTIF(G6_8,$H74)*COUNTIF(G6_8,J$7))+(COUNTIF(G6_9,$H74)*COUNTIF(G6_9,J$7))+(COUNTIF(G6_10,$H74)*COUNTIF(G6_10,J$7))+J414)</f>
        <v>0</v>
      </c>
      <c r="K298" s="29">
        <f t="shared" si="795"/>
        <v>0</v>
      </c>
      <c r="L298" s="29">
        <f t="shared" si="795"/>
        <v>0</v>
      </c>
      <c r="M298" s="29">
        <f t="shared" si="795"/>
        <v>0</v>
      </c>
      <c r="N298" s="29">
        <f t="shared" si="795"/>
        <v>0</v>
      </c>
      <c r="O298" s="29">
        <f t="shared" si="795"/>
        <v>0</v>
      </c>
      <c r="P298" s="29">
        <f t="shared" si="795"/>
        <v>0</v>
      </c>
      <c r="Q298" s="29">
        <f t="shared" si="795"/>
        <v>0</v>
      </c>
      <c r="R298" s="29">
        <f t="shared" si="795"/>
        <v>0</v>
      </c>
      <c r="S298" s="29">
        <f t="shared" si="795"/>
        <v>0</v>
      </c>
      <c r="T298" s="29">
        <f t="shared" si="795"/>
        <v>0</v>
      </c>
      <c r="U298" s="29">
        <f t="shared" si="795"/>
        <v>0</v>
      </c>
      <c r="V298" s="29">
        <f t="shared" si="795"/>
        <v>0</v>
      </c>
      <c r="W298" s="29">
        <f t="shared" si="795"/>
        <v>0</v>
      </c>
      <c r="X298" s="29">
        <f t="shared" si="795"/>
        <v>0</v>
      </c>
      <c r="Y298" s="29">
        <f t="shared" si="795"/>
        <v>0</v>
      </c>
      <c r="Z298" s="29">
        <f t="shared" si="795"/>
        <v>0</v>
      </c>
      <c r="AA298" s="29">
        <f t="shared" si="795"/>
        <v>0</v>
      </c>
      <c r="AB298" s="29">
        <f t="shared" si="795"/>
        <v>0</v>
      </c>
      <c r="AC298" s="29">
        <f t="shared" si="795"/>
        <v>0</v>
      </c>
      <c r="AD298" s="29">
        <f t="shared" si="795"/>
        <v>0</v>
      </c>
      <c r="AE298" s="29">
        <f t="shared" si="795"/>
        <v>0</v>
      </c>
      <c r="AF298" s="29">
        <f t="shared" si="795"/>
        <v>0</v>
      </c>
      <c r="AG298" s="29">
        <f t="shared" si="795"/>
        <v>0</v>
      </c>
      <c r="AH298" s="29">
        <f t="shared" si="795"/>
        <v>0</v>
      </c>
      <c r="AI298" s="29">
        <f t="shared" si="795"/>
        <v>0</v>
      </c>
      <c r="AJ298" s="29">
        <f t="shared" si="795"/>
        <v>0</v>
      </c>
      <c r="AK298" s="29">
        <f t="shared" si="795"/>
        <v>0</v>
      </c>
      <c r="AL298" s="29">
        <f t="shared" si="795"/>
        <v>0</v>
      </c>
      <c r="AM298" s="29">
        <f t="shared" si="795"/>
        <v>0</v>
      </c>
      <c r="AN298" s="29">
        <f t="shared" si="795"/>
        <v>0</v>
      </c>
      <c r="AO298" s="29">
        <f t="shared" si="795"/>
        <v>0</v>
      </c>
      <c r="AP298" s="29">
        <f t="shared" ref="AP298:BU298" si="796">IF(ROW()=(COLUMN()+224),"-",+ (COUNTIF(G5_1,$H74)*COUNTIF(G5_1,AP$7))+(COUNTIF(G5_2,$H74)*COUNTIF(G5_2,AP$7))+(COUNTIF(G5_3,$H74)*COUNTIF(G5_3,AP$7))+(COUNTIF(G5_4,$H74)*COUNTIF(G5_4,AP$7))+(COUNTIF(G5_5,$H74)*COUNTIF(G5_5,AP$7))+(COUNTIF(G5_6,$H74)*COUNTIF(G5_6,AP$7))+(COUNTIF(G5_7,$H74)*COUNTIF(G5_7,AP$7))+(COUNTIF(G5_8,$H74)*COUNTIF(G5_8,AP$7))+(COUNTIF(G5_9,$H74)*COUNTIF(G5_9,AP$7))+(COUNTIF(G5_10,$H74)*COUNTIF(G5_10,$H74))+(COUNTIF(G6_1,$H74)*COUNTIF(G6_1,AP$7))+(COUNTIF(G6_2,$H74)*COUNTIF(G6_2,AP$7))+(COUNTIF(G6_3,$H74)*COUNTIF(G6_3,AP$7))+(COUNTIF(G6_4,$H74)*COUNTIF(G6_4,AP$7))+(COUNTIF(G6_5,$H74)*COUNTIF(G6_5,AP$7))+(COUNTIF(G6_6,$H74)*COUNTIF(G6_6,AP$7))+(COUNTIF(G6_7,$H74)*COUNTIF(G6_7,AP$7))+(COUNTIF(G6_8,$H74)*COUNTIF(G6_8,AP$7))+(COUNTIF(G6_9,$H74)*COUNTIF(G6_9,AP$7))+(COUNTIF(G6_10,$H74)*COUNTIF(G6_10,AP$7))+AP414)</f>
        <v>0</v>
      </c>
      <c r="AQ298" s="29">
        <f t="shared" si="796"/>
        <v>0</v>
      </c>
      <c r="AR298" s="29">
        <f t="shared" si="796"/>
        <v>0</v>
      </c>
      <c r="AS298" s="29">
        <f t="shared" si="796"/>
        <v>0</v>
      </c>
      <c r="AT298" s="29">
        <f t="shared" si="796"/>
        <v>0</v>
      </c>
      <c r="AU298" s="29">
        <f t="shared" si="796"/>
        <v>0</v>
      </c>
      <c r="AV298" s="29">
        <f t="shared" si="796"/>
        <v>0</v>
      </c>
      <c r="AW298" s="29">
        <f t="shared" si="796"/>
        <v>0</v>
      </c>
      <c r="AX298" s="29">
        <f t="shared" si="796"/>
        <v>0</v>
      </c>
      <c r="AY298" s="29">
        <f t="shared" si="796"/>
        <v>0</v>
      </c>
      <c r="AZ298" s="29">
        <f t="shared" si="796"/>
        <v>0</v>
      </c>
      <c r="BA298" s="29">
        <f t="shared" si="796"/>
        <v>0</v>
      </c>
      <c r="BB298" s="29">
        <f t="shared" si="796"/>
        <v>0</v>
      </c>
      <c r="BC298" s="29">
        <f t="shared" si="796"/>
        <v>0</v>
      </c>
      <c r="BD298" s="29">
        <f t="shared" si="796"/>
        <v>0</v>
      </c>
      <c r="BE298" s="29">
        <f t="shared" si="796"/>
        <v>0</v>
      </c>
      <c r="BF298" s="29">
        <f t="shared" si="796"/>
        <v>0</v>
      </c>
      <c r="BG298" s="29">
        <f t="shared" si="796"/>
        <v>0</v>
      </c>
      <c r="BH298" s="29">
        <f t="shared" si="796"/>
        <v>0</v>
      </c>
      <c r="BI298" s="29">
        <f t="shared" si="796"/>
        <v>0</v>
      </c>
      <c r="BJ298" s="29">
        <f t="shared" si="796"/>
        <v>0</v>
      </c>
      <c r="BK298" s="29">
        <f t="shared" si="796"/>
        <v>0</v>
      </c>
      <c r="BL298" s="29">
        <f t="shared" si="796"/>
        <v>0</v>
      </c>
      <c r="BM298" s="29">
        <f t="shared" si="796"/>
        <v>0</v>
      </c>
      <c r="BN298" s="29">
        <f t="shared" si="796"/>
        <v>0</v>
      </c>
      <c r="BO298" s="29">
        <f t="shared" si="796"/>
        <v>0</v>
      </c>
      <c r="BP298" s="29">
        <f t="shared" si="796"/>
        <v>0</v>
      </c>
      <c r="BQ298" s="29">
        <f t="shared" si="796"/>
        <v>0</v>
      </c>
      <c r="BR298" s="29">
        <f t="shared" si="796"/>
        <v>0</v>
      </c>
      <c r="BS298" s="29">
        <f t="shared" si="796"/>
        <v>0</v>
      </c>
      <c r="BT298" s="29">
        <f t="shared" si="796"/>
        <v>0</v>
      </c>
      <c r="BU298" s="29">
        <f t="shared" si="796"/>
        <v>0</v>
      </c>
      <c r="BV298" s="29" t="str">
        <f t="shared" ref="BV298:DE298" si="797">IF(ROW()=(COLUMN()+224),"-",+ (COUNTIF(G5_1,$H74)*COUNTIF(G5_1,BV$7))+(COUNTIF(G5_2,$H74)*COUNTIF(G5_2,BV$7))+(COUNTIF(G5_3,$H74)*COUNTIF(G5_3,BV$7))+(COUNTIF(G5_4,$H74)*COUNTIF(G5_4,BV$7))+(COUNTIF(G5_5,$H74)*COUNTIF(G5_5,BV$7))+(COUNTIF(G5_6,$H74)*COUNTIF(G5_6,BV$7))+(COUNTIF(G5_7,$H74)*COUNTIF(G5_7,BV$7))+(COUNTIF(G5_8,$H74)*COUNTIF(G5_8,BV$7))+(COUNTIF(G5_9,$H74)*COUNTIF(G5_9,BV$7))+(COUNTIF(G5_10,$H74)*COUNTIF(G5_10,$H74))+(COUNTIF(G6_1,$H74)*COUNTIF(G6_1,BV$7))+(COUNTIF(G6_2,$H74)*COUNTIF(G6_2,BV$7))+(COUNTIF(G6_3,$H74)*COUNTIF(G6_3,BV$7))+(COUNTIF(G6_4,$H74)*COUNTIF(G6_4,BV$7))+(COUNTIF(G6_5,$H74)*COUNTIF(G6_5,BV$7))+(COUNTIF(G6_6,$H74)*COUNTIF(G6_6,BV$7))+(COUNTIF(G6_7,$H74)*COUNTIF(G6_7,BV$7))+(COUNTIF(G6_8,$H74)*COUNTIF(G6_8,BV$7))+(COUNTIF(G6_9,$H74)*COUNTIF(G6_9,BV$7))+(COUNTIF(G6_10,$H74)*COUNTIF(G6_10,BV$7))+BV414)</f>
        <v>-</v>
      </c>
      <c r="BW298" s="29">
        <f t="shared" si="797"/>
        <v>0</v>
      </c>
      <c r="BX298" s="29">
        <f t="shared" si="797"/>
        <v>0</v>
      </c>
      <c r="BY298" s="29">
        <f t="shared" si="797"/>
        <v>0</v>
      </c>
      <c r="BZ298" s="29">
        <f t="shared" si="797"/>
        <v>0</v>
      </c>
      <c r="CA298" s="29">
        <f t="shared" si="797"/>
        <v>0</v>
      </c>
      <c r="CB298" s="29">
        <f t="shared" si="797"/>
        <v>0</v>
      </c>
      <c r="CC298" s="29">
        <f t="shared" si="797"/>
        <v>0</v>
      </c>
      <c r="CD298" s="29">
        <f t="shared" si="797"/>
        <v>0</v>
      </c>
      <c r="CE298" s="29">
        <f t="shared" si="797"/>
        <v>0</v>
      </c>
      <c r="CF298" s="29">
        <f t="shared" si="797"/>
        <v>0</v>
      </c>
      <c r="CG298" s="29">
        <f t="shared" si="797"/>
        <v>0</v>
      </c>
      <c r="CH298" s="29">
        <f t="shared" si="797"/>
        <v>0</v>
      </c>
      <c r="CI298" s="29">
        <f t="shared" si="797"/>
        <v>0</v>
      </c>
      <c r="CJ298" s="29">
        <f t="shared" si="797"/>
        <v>0</v>
      </c>
      <c r="CK298" s="29">
        <f t="shared" si="797"/>
        <v>0</v>
      </c>
      <c r="CL298" s="29">
        <f t="shared" si="797"/>
        <v>0</v>
      </c>
      <c r="CM298" s="29">
        <f t="shared" si="797"/>
        <v>0</v>
      </c>
      <c r="CN298" s="29">
        <f t="shared" si="797"/>
        <v>0</v>
      </c>
      <c r="CO298" s="29">
        <f t="shared" si="797"/>
        <v>0</v>
      </c>
      <c r="CP298" s="29">
        <f t="shared" si="797"/>
        <v>0</v>
      </c>
      <c r="CQ298" s="29">
        <f t="shared" si="797"/>
        <v>0</v>
      </c>
      <c r="CR298" s="29">
        <f t="shared" si="797"/>
        <v>0</v>
      </c>
      <c r="CS298" s="29">
        <f t="shared" si="797"/>
        <v>0</v>
      </c>
      <c r="CT298" s="29">
        <f t="shared" si="797"/>
        <v>0</v>
      </c>
      <c r="CU298" s="29">
        <f t="shared" si="797"/>
        <v>0</v>
      </c>
      <c r="CV298" s="29">
        <f t="shared" si="797"/>
        <v>0</v>
      </c>
      <c r="CW298" s="29">
        <f t="shared" si="797"/>
        <v>0</v>
      </c>
      <c r="CX298" s="29">
        <f t="shared" si="797"/>
        <v>0</v>
      </c>
      <c r="CY298" s="29">
        <f t="shared" si="797"/>
        <v>0</v>
      </c>
      <c r="CZ298" s="29">
        <f t="shared" si="797"/>
        <v>0</v>
      </c>
      <c r="DA298" s="29">
        <f t="shared" si="797"/>
        <v>0</v>
      </c>
      <c r="DB298" s="29">
        <f t="shared" si="797"/>
        <v>0</v>
      </c>
      <c r="DC298" s="29">
        <f t="shared" si="797"/>
        <v>0</v>
      </c>
      <c r="DD298" s="29">
        <f t="shared" si="797"/>
        <v>0</v>
      </c>
      <c r="DE298" s="29">
        <f t="shared" si="797"/>
        <v>0</v>
      </c>
    </row>
    <row r="299" spans="8:109">
      <c r="H299" s="75">
        <f>Registration!B76</f>
        <v>66</v>
      </c>
      <c r="I299" s="1" t="str">
        <f>Registration!C76</f>
        <v>player 66</v>
      </c>
      <c r="J299" s="29">
        <f t="shared" ref="J299:AO299" si="798">IF(ROW()=(COLUMN()+224),"-",+ (COUNTIF(G5_1,$H75)*COUNTIF(G5_1,J$7))+(COUNTIF(G5_2,$H75)*COUNTIF(G5_2,J$7))+(COUNTIF(G5_3,$H75)*COUNTIF(G5_3,J$7))+(COUNTIF(G5_4,$H75)*COUNTIF(G5_4,J$7))+(COUNTIF(G5_5,$H75)*COUNTIF(G5_5,J$7))+(COUNTIF(G5_6,$H75)*COUNTIF(G5_6,J$7))+(COUNTIF(G5_7,$H75)*COUNTIF(G5_7,J$7))+(COUNTIF(G5_8,$H75)*COUNTIF(G5_8,J$7))+(COUNTIF(G5_9,$H75)*COUNTIF(G5_9,J$7))+(COUNTIF(G5_10,$H75)*COUNTIF(G5_10,$H75))+(COUNTIF(G6_1,$H75)*COUNTIF(G6_1,J$7))+(COUNTIF(G6_2,$H75)*COUNTIF(G6_2,J$7))+(COUNTIF(G6_3,$H75)*COUNTIF(G6_3,J$7))+(COUNTIF(G6_4,$H75)*COUNTIF(G6_4,J$7))+(COUNTIF(G6_5,$H75)*COUNTIF(G6_5,J$7))+(COUNTIF(G6_6,$H75)*COUNTIF(G6_6,J$7))+(COUNTIF(G6_7,$H75)*COUNTIF(G6_7,J$7))+(COUNTIF(G6_8,$H75)*COUNTIF(G6_8,J$7))+(COUNTIF(G6_9,$H75)*COUNTIF(G6_9,J$7))+(COUNTIF(G6_10,$H75)*COUNTIF(G6_10,J$7))+J415)</f>
        <v>0</v>
      </c>
      <c r="K299" s="29">
        <f t="shared" si="798"/>
        <v>0</v>
      </c>
      <c r="L299" s="29">
        <f t="shared" si="798"/>
        <v>0</v>
      </c>
      <c r="M299" s="29">
        <f t="shared" si="798"/>
        <v>0</v>
      </c>
      <c r="N299" s="29">
        <f t="shared" si="798"/>
        <v>0</v>
      </c>
      <c r="O299" s="29">
        <f t="shared" si="798"/>
        <v>0</v>
      </c>
      <c r="P299" s="29">
        <f t="shared" si="798"/>
        <v>0</v>
      </c>
      <c r="Q299" s="29">
        <f t="shared" si="798"/>
        <v>0</v>
      </c>
      <c r="R299" s="29">
        <f t="shared" si="798"/>
        <v>0</v>
      </c>
      <c r="S299" s="29">
        <f t="shared" si="798"/>
        <v>0</v>
      </c>
      <c r="T299" s="29">
        <f t="shared" si="798"/>
        <v>0</v>
      </c>
      <c r="U299" s="29">
        <f t="shared" si="798"/>
        <v>0</v>
      </c>
      <c r="V299" s="29">
        <f t="shared" si="798"/>
        <v>0</v>
      </c>
      <c r="W299" s="29">
        <f t="shared" si="798"/>
        <v>0</v>
      </c>
      <c r="X299" s="29">
        <f t="shared" si="798"/>
        <v>0</v>
      </c>
      <c r="Y299" s="29">
        <f t="shared" si="798"/>
        <v>0</v>
      </c>
      <c r="Z299" s="29">
        <f t="shared" si="798"/>
        <v>0</v>
      </c>
      <c r="AA299" s="29">
        <f t="shared" si="798"/>
        <v>0</v>
      </c>
      <c r="AB299" s="29">
        <f t="shared" si="798"/>
        <v>0</v>
      </c>
      <c r="AC299" s="29">
        <f t="shared" si="798"/>
        <v>0</v>
      </c>
      <c r="AD299" s="29">
        <f t="shared" si="798"/>
        <v>0</v>
      </c>
      <c r="AE299" s="29">
        <f t="shared" si="798"/>
        <v>0</v>
      </c>
      <c r="AF299" s="29">
        <f t="shared" si="798"/>
        <v>0</v>
      </c>
      <c r="AG299" s="29">
        <f t="shared" si="798"/>
        <v>0</v>
      </c>
      <c r="AH299" s="29">
        <f t="shared" si="798"/>
        <v>0</v>
      </c>
      <c r="AI299" s="29">
        <f t="shared" si="798"/>
        <v>0</v>
      </c>
      <c r="AJ299" s="29">
        <f t="shared" si="798"/>
        <v>0</v>
      </c>
      <c r="AK299" s="29">
        <f t="shared" si="798"/>
        <v>0</v>
      </c>
      <c r="AL299" s="29">
        <f t="shared" si="798"/>
        <v>0</v>
      </c>
      <c r="AM299" s="29">
        <f t="shared" si="798"/>
        <v>0</v>
      </c>
      <c r="AN299" s="29">
        <f t="shared" si="798"/>
        <v>0</v>
      </c>
      <c r="AO299" s="29">
        <f t="shared" si="798"/>
        <v>0</v>
      </c>
      <c r="AP299" s="29">
        <f t="shared" ref="AP299:BU299" si="799">IF(ROW()=(COLUMN()+224),"-",+ (COUNTIF(G5_1,$H75)*COUNTIF(G5_1,AP$7))+(COUNTIF(G5_2,$H75)*COUNTIF(G5_2,AP$7))+(COUNTIF(G5_3,$H75)*COUNTIF(G5_3,AP$7))+(COUNTIF(G5_4,$H75)*COUNTIF(G5_4,AP$7))+(COUNTIF(G5_5,$H75)*COUNTIF(G5_5,AP$7))+(COUNTIF(G5_6,$H75)*COUNTIF(G5_6,AP$7))+(COUNTIF(G5_7,$H75)*COUNTIF(G5_7,AP$7))+(COUNTIF(G5_8,$H75)*COUNTIF(G5_8,AP$7))+(COUNTIF(G5_9,$H75)*COUNTIF(G5_9,AP$7))+(COUNTIF(G5_10,$H75)*COUNTIF(G5_10,$H75))+(COUNTIF(G6_1,$H75)*COUNTIF(G6_1,AP$7))+(COUNTIF(G6_2,$H75)*COUNTIF(G6_2,AP$7))+(COUNTIF(G6_3,$H75)*COUNTIF(G6_3,AP$7))+(COUNTIF(G6_4,$H75)*COUNTIF(G6_4,AP$7))+(COUNTIF(G6_5,$H75)*COUNTIF(G6_5,AP$7))+(COUNTIF(G6_6,$H75)*COUNTIF(G6_6,AP$7))+(COUNTIF(G6_7,$H75)*COUNTIF(G6_7,AP$7))+(COUNTIF(G6_8,$H75)*COUNTIF(G6_8,AP$7))+(COUNTIF(G6_9,$H75)*COUNTIF(G6_9,AP$7))+(COUNTIF(G6_10,$H75)*COUNTIF(G6_10,AP$7))+AP415)</f>
        <v>0</v>
      </c>
      <c r="AQ299" s="29">
        <f t="shared" si="799"/>
        <v>0</v>
      </c>
      <c r="AR299" s="29">
        <f t="shared" si="799"/>
        <v>0</v>
      </c>
      <c r="AS299" s="29">
        <f t="shared" si="799"/>
        <v>0</v>
      </c>
      <c r="AT299" s="29">
        <f t="shared" si="799"/>
        <v>0</v>
      </c>
      <c r="AU299" s="29">
        <f t="shared" si="799"/>
        <v>0</v>
      </c>
      <c r="AV299" s="29">
        <f t="shared" si="799"/>
        <v>0</v>
      </c>
      <c r="AW299" s="29">
        <f t="shared" si="799"/>
        <v>0</v>
      </c>
      <c r="AX299" s="29">
        <f t="shared" si="799"/>
        <v>0</v>
      </c>
      <c r="AY299" s="29">
        <f t="shared" si="799"/>
        <v>0</v>
      </c>
      <c r="AZ299" s="29">
        <f t="shared" si="799"/>
        <v>0</v>
      </c>
      <c r="BA299" s="29">
        <f t="shared" si="799"/>
        <v>0</v>
      </c>
      <c r="BB299" s="29">
        <f t="shared" si="799"/>
        <v>0</v>
      </c>
      <c r="BC299" s="29">
        <f t="shared" si="799"/>
        <v>0</v>
      </c>
      <c r="BD299" s="29">
        <f t="shared" si="799"/>
        <v>0</v>
      </c>
      <c r="BE299" s="29">
        <f t="shared" si="799"/>
        <v>0</v>
      </c>
      <c r="BF299" s="29">
        <f t="shared" si="799"/>
        <v>0</v>
      </c>
      <c r="BG299" s="29">
        <f t="shared" si="799"/>
        <v>0</v>
      </c>
      <c r="BH299" s="29">
        <f t="shared" si="799"/>
        <v>0</v>
      </c>
      <c r="BI299" s="29">
        <f t="shared" si="799"/>
        <v>0</v>
      </c>
      <c r="BJ299" s="29">
        <f t="shared" si="799"/>
        <v>0</v>
      </c>
      <c r="BK299" s="29">
        <f t="shared" si="799"/>
        <v>0</v>
      </c>
      <c r="BL299" s="29">
        <f t="shared" si="799"/>
        <v>0</v>
      </c>
      <c r="BM299" s="29">
        <f t="shared" si="799"/>
        <v>0</v>
      </c>
      <c r="BN299" s="29">
        <f t="shared" si="799"/>
        <v>0</v>
      </c>
      <c r="BO299" s="29">
        <f t="shared" si="799"/>
        <v>0</v>
      </c>
      <c r="BP299" s="29">
        <f t="shared" si="799"/>
        <v>0</v>
      </c>
      <c r="BQ299" s="29">
        <f t="shared" si="799"/>
        <v>0</v>
      </c>
      <c r="BR299" s="29">
        <f t="shared" si="799"/>
        <v>0</v>
      </c>
      <c r="BS299" s="29">
        <f t="shared" si="799"/>
        <v>0</v>
      </c>
      <c r="BT299" s="29">
        <f t="shared" si="799"/>
        <v>0</v>
      </c>
      <c r="BU299" s="29">
        <f t="shared" si="799"/>
        <v>0</v>
      </c>
      <c r="BV299" s="29">
        <f t="shared" ref="BV299:DE299" si="800">IF(ROW()=(COLUMN()+224),"-",+ (COUNTIF(G5_1,$H75)*COUNTIF(G5_1,BV$7))+(COUNTIF(G5_2,$H75)*COUNTIF(G5_2,BV$7))+(COUNTIF(G5_3,$H75)*COUNTIF(G5_3,BV$7))+(COUNTIF(G5_4,$H75)*COUNTIF(G5_4,BV$7))+(COUNTIF(G5_5,$H75)*COUNTIF(G5_5,BV$7))+(COUNTIF(G5_6,$H75)*COUNTIF(G5_6,BV$7))+(COUNTIF(G5_7,$H75)*COUNTIF(G5_7,BV$7))+(COUNTIF(G5_8,$H75)*COUNTIF(G5_8,BV$7))+(COUNTIF(G5_9,$H75)*COUNTIF(G5_9,BV$7))+(COUNTIF(G5_10,$H75)*COUNTIF(G5_10,$H75))+(COUNTIF(G6_1,$H75)*COUNTIF(G6_1,BV$7))+(COUNTIF(G6_2,$H75)*COUNTIF(G6_2,BV$7))+(COUNTIF(G6_3,$H75)*COUNTIF(G6_3,BV$7))+(COUNTIF(G6_4,$H75)*COUNTIF(G6_4,BV$7))+(COUNTIF(G6_5,$H75)*COUNTIF(G6_5,BV$7))+(COUNTIF(G6_6,$H75)*COUNTIF(G6_6,BV$7))+(COUNTIF(G6_7,$H75)*COUNTIF(G6_7,BV$7))+(COUNTIF(G6_8,$H75)*COUNTIF(G6_8,BV$7))+(COUNTIF(G6_9,$H75)*COUNTIF(G6_9,BV$7))+(COUNTIF(G6_10,$H75)*COUNTIF(G6_10,BV$7))+BV415)</f>
        <v>0</v>
      </c>
      <c r="BW299" s="29" t="str">
        <f t="shared" si="800"/>
        <v>-</v>
      </c>
      <c r="BX299" s="29">
        <f t="shared" si="800"/>
        <v>0</v>
      </c>
      <c r="BY299" s="29">
        <f t="shared" si="800"/>
        <v>0</v>
      </c>
      <c r="BZ299" s="29">
        <f t="shared" si="800"/>
        <v>0</v>
      </c>
      <c r="CA299" s="29">
        <f t="shared" si="800"/>
        <v>0</v>
      </c>
      <c r="CB299" s="29">
        <f t="shared" si="800"/>
        <v>0</v>
      </c>
      <c r="CC299" s="29">
        <f t="shared" si="800"/>
        <v>0</v>
      </c>
      <c r="CD299" s="29">
        <f t="shared" si="800"/>
        <v>0</v>
      </c>
      <c r="CE299" s="29">
        <f t="shared" si="800"/>
        <v>0</v>
      </c>
      <c r="CF299" s="29">
        <f t="shared" si="800"/>
        <v>0</v>
      </c>
      <c r="CG299" s="29">
        <f t="shared" si="800"/>
        <v>0</v>
      </c>
      <c r="CH299" s="29">
        <f t="shared" si="800"/>
        <v>0</v>
      </c>
      <c r="CI299" s="29">
        <f t="shared" si="800"/>
        <v>0</v>
      </c>
      <c r="CJ299" s="29">
        <f t="shared" si="800"/>
        <v>0</v>
      </c>
      <c r="CK299" s="29">
        <f t="shared" si="800"/>
        <v>0</v>
      </c>
      <c r="CL299" s="29">
        <f t="shared" si="800"/>
        <v>0</v>
      </c>
      <c r="CM299" s="29">
        <f t="shared" si="800"/>
        <v>0</v>
      </c>
      <c r="CN299" s="29">
        <f t="shared" si="800"/>
        <v>0</v>
      </c>
      <c r="CO299" s="29">
        <f t="shared" si="800"/>
        <v>0</v>
      </c>
      <c r="CP299" s="29">
        <f t="shared" si="800"/>
        <v>0</v>
      </c>
      <c r="CQ299" s="29">
        <f t="shared" si="800"/>
        <v>0</v>
      </c>
      <c r="CR299" s="29">
        <f t="shared" si="800"/>
        <v>0</v>
      </c>
      <c r="CS299" s="29">
        <f t="shared" si="800"/>
        <v>0</v>
      </c>
      <c r="CT299" s="29">
        <f t="shared" si="800"/>
        <v>0</v>
      </c>
      <c r="CU299" s="29">
        <f t="shared" si="800"/>
        <v>0</v>
      </c>
      <c r="CV299" s="29">
        <f t="shared" si="800"/>
        <v>0</v>
      </c>
      <c r="CW299" s="29">
        <f t="shared" si="800"/>
        <v>0</v>
      </c>
      <c r="CX299" s="29">
        <f t="shared" si="800"/>
        <v>0</v>
      </c>
      <c r="CY299" s="29">
        <f t="shared" si="800"/>
        <v>0</v>
      </c>
      <c r="CZ299" s="29">
        <f t="shared" si="800"/>
        <v>0</v>
      </c>
      <c r="DA299" s="29">
        <f t="shared" si="800"/>
        <v>0</v>
      </c>
      <c r="DB299" s="29">
        <f t="shared" si="800"/>
        <v>0</v>
      </c>
      <c r="DC299" s="29">
        <f t="shared" si="800"/>
        <v>0</v>
      </c>
      <c r="DD299" s="29">
        <f t="shared" si="800"/>
        <v>0</v>
      </c>
      <c r="DE299" s="29">
        <f t="shared" si="800"/>
        <v>0</v>
      </c>
    </row>
    <row r="300" spans="8:109">
      <c r="H300" s="75">
        <f>Registration!B77</f>
        <v>67</v>
      </c>
      <c r="I300" s="1" t="str">
        <f>Registration!C77</f>
        <v>player 67</v>
      </c>
      <c r="J300" s="29">
        <f t="shared" ref="J300:AO300" si="801">IF(ROW()=(COLUMN()+224),"-",+ (COUNTIF(G5_1,$H76)*COUNTIF(G5_1,J$7))+(COUNTIF(G5_2,$H76)*COUNTIF(G5_2,J$7))+(COUNTIF(G5_3,$H76)*COUNTIF(G5_3,J$7))+(COUNTIF(G5_4,$H76)*COUNTIF(G5_4,J$7))+(COUNTIF(G5_5,$H76)*COUNTIF(G5_5,J$7))+(COUNTIF(G5_6,$H76)*COUNTIF(G5_6,J$7))+(COUNTIF(G5_7,$H76)*COUNTIF(G5_7,J$7))+(COUNTIF(G5_8,$H76)*COUNTIF(G5_8,J$7))+(COUNTIF(G5_9,$H76)*COUNTIF(G5_9,J$7))+(COUNTIF(G5_10,$H76)*COUNTIF(G5_10,$H76))+(COUNTIF(G6_1,$H76)*COUNTIF(G6_1,J$7))+(COUNTIF(G6_2,$H76)*COUNTIF(G6_2,J$7))+(COUNTIF(G6_3,$H76)*COUNTIF(G6_3,J$7))+(COUNTIF(G6_4,$H76)*COUNTIF(G6_4,J$7))+(COUNTIF(G6_5,$H76)*COUNTIF(G6_5,J$7))+(COUNTIF(G6_6,$H76)*COUNTIF(G6_6,J$7))+(COUNTIF(G6_7,$H76)*COUNTIF(G6_7,J$7))+(COUNTIF(G6_8,$H76)*COUNTIF(G6_8,J$7))+(COUNTIF(G6_9,$H76)*COUNTIF(G6_9,J$7))+(COUNTIF(G6_10,$H76)*COUNTIF(G6_10,J$7))+J416)</f>
        <v>0</v>
      </c>
      <c r="K300" s="29">
        <f t="shared" si="801"/>
        <v>0</v>
      </c>
      <c r="L300" s="29">
        <f t="shared" si="801"/>
        <v>0</v>
      </c>
      <c r="M300" s="29">
        <f t="shared" si="801"/>
        <v>0</v>
      </c>
      <c r="N300" s="29">
        <f t="shared" si="801"/>
        <v>0</v>
      </c>
      <c r="O300" s="29">
        <f t="shared" si="801"/>
        <v>0</v>
      </c>
      <c r="P300" s="29">
        <f t="shared" si="801"/>
        <v>0</v>
      </c>
      <c r="Q300" s="29">
        <f t="shared" si="801"/>
        <v>0</v>
      </c>
      <c r="R300" s="29">
        <f t="shared" si="801"/>
        <v>0</v>
      </c>
      <c r="S300" s="29">
        <f t="shared" si="801"/>
        <v>0</v>
      </c>
      <c r="T300" s="29">
        <f t="shared" si="801"/>
        <v>0</v>
      </c>
      <c r="U300" s="29">
        <f t="shared" si="801"/>
        <v>0</v>
      </c>
      <c r="V300" s="29">
        <f t="shared" si="801"/>
        <v>0</v>
      </c>
      <c r="W300" s="29">
        <f t="shared" si="801"/>
        <v>0</v>
      </c>
      <c r="X300" s="29">
        <f t="shared" si="801"/>
        <v>0</v>
      </c>
      <c r="Y300" s="29">
        <f t="shared" si="801"/>
        <v>0</v>
      </c>
      <c r="Z300" s="29">
        <f t="shared" si="801"/>
        <v>0</v>
      </c>
      <c r="AA300" s="29">
        <f t="shared" si="801"/>
        <v>0</v>
      </c>
      <c r="AB300" s="29">
        <f t="shared" si="801"/>
        <v>0</v>
      </c>
      <c r="AC300" s="29">
        <f t="shared" si="801"/>
        <v>0</v>
      </c>
      <c r="AD300" s="29">
        <f t="shared" si="801"/>
        <v>0</v>
      </c>
      <c r="AE300" s="29">
        <f t="shared" si="801"/>
        <v>0</v>
      </c>
      <c r="AF300" s="29">
        <f t="shared" si="801"/>
        <v>0</v>
      </c>
      <c r="AG300" s="29">
        <f t="shared" si="801"/>
        <v>0</v>
      </c>
      <c r="AH300" s="29">
        <f t="shared" si="801"/>
        <v>0</v>
      </c>
      <c r="AI300" s="29">
        <f t="shared" si="801"/>
        <v>0</v>
      </c>
      <c r="AJ300" s="29">
        <f t="shared" si="801"/>
        <v>0</v>
      </c>
      <c r="AK300" s="29">
        <f t="shared" si="801"/>
        <v>0</v>
      </c>
      <c r="AL300" s="29">
        <f t="shared" si="801"/>
        <v>0</v>
      </c>
      <c r="AM300" s="29">
        <f t="shared" si="801"/>
        <v>0</v>
      </c>
      <c r="AN300" s="29">
        <f t="shared" si="801"/>
        <v>0</v>
      </c>
      <c r="AO300" s="29">
        <f t="shared" si="801"/>
        <v>0</v>
      </c>
      <c r="AP300" s="29">
        <f t="shared" ref="AP300:BU300" si="802">IF(ROW()=(COLUMN()+224),"-",+ (COUNTIF(G5_1,$H76)*COUNTIF(G5_1,AP$7))+(COUNTIF(G5_2,$H76)*COUNTIF(G5_2,AP$7))+(COUNTIF(G5_3,$H76)*COUNTIF(G5_3,AP$7))+(COUNTIF(G5_4,$H76)*COUNTIF(G5_4,AP$7))+(COUNTIF(G5_5,$H76)*COUNTIF(G5_5,AP$7))+(COUNTIF(G5_6,$H76)*COUNTIF(G5_6,AP$7))+(COUNTIF(G5_7,$H76)*COUNTIF(G5_7,AP$7))+(COUNTIF(G5_8,$H76)*COUNTIF(G5_8,AP$7))+(COUNTIF(G5_9,$H76)*COUNTIF(G5_9,AP$7))+(COUNTIF(G5_10,$H76)*COUNTIF(G5_10,$H76))+(COUNTIF(G6_1,$H76)*COUNTIF(G6_1,AP$7))+(COUNTIF(G6_2,$H76)*COUNTIF(G6_2,AP$7))+(COUNTIF(G6_3,$H76)*COUNTIF(G6_3,AP$7))+(COUNTIF(G6_4,$H76)*COUNTIF(G6_4,AP$7))+(COUNTIF(G6_5,$H76)*COUNTIF(G6_5,AP$7))+(COUNTIF(G6_6,$H76)*COUNTIF(G6_6,AP$7))+(COUNTIF(G6_7,$H76)*COUNTIF(G6_7,AP$7))+(COUNTIF(G6_8,$H76)*COUNTIF(G6_8,AP$7))+(COUNTIF(G6_9,$H76)*COUNTIF(G6_9,AP$7))+(COUNTIF(G6_10,$H76)*COUNTIF(G6_10,AP$7))+AP416)</f>
        <v>0</v>
      </c>
      <c r="AQ300" s="29">
        <f t="shared" si="802"/>
        <v>0</v>
      </c>
      <c r="AR300" s="29">
        <f t="shared" si="802"/>
        <v>0</v>
      </c>
      <c r="AS300" s="29">
        <f t="shared" si="802"/>
        <v>0</v>
      </c>
      <c r="AT300" s="29">
        <f t="shared" si="802"/>
        <v>0</v>
      </c>
      <c r="AU300" s="29">
        <f t="shared" si="802"/>
        <v>0</v>
      </c>
      <c r="AV300" s="29">
        <f t="shared" si="802"/>
        <v>0</v>
      </c>
      <c r="AW300" s="29">
        <f t="shared" si="802"/>
        <v>0</v>
      </c>
      <c r="AX300" s="29">
        <f t="shared" si="802"/>
        <v>0</v>
      </c>
      <c r="AY300" s="29">
        <f t="shared" si="802"/>
        <v>0</v>
      </c>
      <c r="AZ300" s="29">
        <f t="shared" si="802"/>
        <v>0</v>
      </c>
      <c r="BA300" s="29">
        <f t="shared" si="802"/>
        <v>0</v>
      </c>
      <c r="BB300" s="29">
        <f t="shared" si="802"/>
        <v>0</v>
      </c>
      <c r="BC300" s="29">
        <f t="shared" si="802"/>
        <v>0</v>
      </c>
      <c r="BD300" s="29">
        <f t="shared" si="802"/>
        <v>0</v>
      </c>
      <c r="BE300" s="29">
        <f t="shared" si="802"/>
        <v>0</v>
      </c>
      <c r="BF300" s="29">
        <f t="shared" si="802"/>
        <v>0</v>
      </c>
      <c r="BG300" s="29">
        <f t="shared" si="802"/>
        <v>0</v>
      </c>
      <c r="BH300" s="29">
        <f t="shared" si="802"/>
        <v>0</v>
      </c>
      <c r="BI300" s="29">
        <f t="shared" si="802"/>
        <v>0</v>
      </c>
      <c r="BJ300" s="29">
        <f t="shared" si="802"/>
        <v>0</v>
      </c>
      <c r="BK300" s="29">
        <f t="shared" si="802"/>
        <v>0</v>
      </c>
      <c r="BL300" s="29">
        <f t="shared" si="802"/>
        <v>0</v>
      </c>
      <c r="BM300" s="29">
        <f t="shared" si="802"/>
        <v>0</v>
      </c>
      <c r="BN300" s="29">
        <f t="shared" si="802"/>
        <v>0</v>
      </c>
      <c r="BO300" s="29">
        <f t="shared" si="802"/>
        <v>0</v>
      </c>
      <c r="BP300" s="29">
        <f t="shared" si="802"/>
        <v>0</v>
      </c>
      <c r="BQ300" s="29">
        <f t="shared" si="802"/>
        <v>0</v>
      </c>
      <c r="BR300" s="29">
        <f t="shared" si="802"/>
        <v>0</v>
      </c>
      <c r="BS300" s="29">
        <f t="shared" si="802"/>
        <v>0</v>
      </c>
      <c r="BT300" s="29">
        <f t="shared" si="802"/>
        <v>0</v>
      </c>
      <c r="BU300" s="29">
        <f t="shared" si="802"/>
        <v>0</v>
      </c>
      <c r="BV300" s="29">
        <f t="shared" ref="BV300:DE300" si="803">IF(ROW()=(COLUMN()+224),"-",+ (COUNTIF(G5_1,$H76)*COUNTIF(G5_1,BV$7))+(COUNTIF(G5_2,$H76)*COUNTIF(G5_2,BV$7))+(COUNTIF(G5_3,$H76)*COUNTIF(G5_3,BV$7))+(COUNTIF(G5_4,$H76)*COUNTIF(G5_4,BV$7))+(COUNTIF(G5_5,$H76)*COUNTIF(G5_5,BV$7))+(COUNTIF(G5_6,$H76)*COUNTIF(G5_6,BV$7))+(COUNTIF(G5_7,$H76)*COUNTIF(G5_7,BV$7))+(COUNTIF(G5_8,$H76)*COUNTIF(G5_8,BV$7))+(COUNTIF(G5_9,$H76)*COUNTIF(G5_9,BV$7))+(COUNTIF(G5_10,$H76)*COUNTIF(G5_10,$H76))+(COUNTIF(G6_1,$H76)*COUNTIF(G6_1,BV$7))+(COUNTIF(G6_2,$H76)*COUNTIF(G6_2,BV$7))+(COUNTIF(G6_3,$H76)*COUNTIF(G6_3,BV$7))+(COUNTIF(G6_4,$H76)*COUNTIF(G6_4,BV$7))+(COUNTIF(G6_5,$H76)*COUNTIF(G6_5,BV$7))+(COUNTIF(G6_6,$H76)*COUNTIF(G6_6,BV$7))+(COUNTIF(G6_7,$H76)*COUNTIF(G6_7,BV$7))+(COUNTIF(G6_8,$H76)*COUNTIF(G6_8,BV$7))+(COUNTIF(G6_9,$H76)*COUNTIF(G6_9,BV$7))+(COUNTIF(G6_10,$H76)*COUNTIF(G6_10,BV$7))+BV416)</f>
        <v>0</v>
      </c>
      <c r="BW300" s="29">
        <f t="shared" si="803"/>
        <v>0</v>
      </c>
      <c r="BX300" s="29" t="str">
        <f t="shared" si="803"/>
        <v>-</v>
      </c>
      <c r="BY300" s="29">
        <f t="shared" si="803"/>
        <v>0</v>
      </c>
      <c r="BZ300" s="29">
        <f t="shared" si="803"/>
        <v>0</v>
      </c>
      <c r="CA300" s="29">
        <f t="shared" si="803"/>
        <v>0</v>
      </c>
      <c r="CB300" s="29">
        <f t="shared" si="803"/>
        <v>0</v>
      </c>
      <c r="CC300" s="29">
        <f t="shared" si="803"/>
        <v>0</v>
      </c>
      <c r="CD300" s="29">
        <f t="shared" si="803"/>
        <v>0</v>
      </c>
      <c r="CE300" s="29">
        <f t="shared" si="803"/>
        <v>0</v>
      </c>
      <c r="CF300" s="29">
        <f t="shared" si="803"/>
        <v>0</v>
      </c>
      <c r="CG300" s="29">
        <f t="shared" si="803"/>
        <v>0</v>
      </c>
      <c r="CH300" s="29">
        <f t="shared" si="803"/>
        <v>0</v>
      </c>
      <c r="CI300" s="29">
        <f t="shared" si="803"/>
        <v>0</v>
      </c>
      <c r="CJ300" s="29">
        <f t="shared" si="803"/>
        <v>0</v>
      </c>
      <c r="CK300" s="29">
        <f t="shared" si="803"/>
        <v>0</v>
      </c>
      <c r="CL300" s="29">
        <f t="shared" si="803"/>
        <v>0</v>
      </c>
      <c r="CM300" s="29">
        <f t="shared" si="803"/>
        <v>0</v>
      </c>
      <c r="CN300" s="29">
        <f t="shared" si="803"/>
        <v>0</v>
      </c>
      <c r="CO300" s="29">
        <f t="shared" si="803"/>
        <v>0</v>
      </c>
      <c r="CP300" s="29">
        <f t="shared" si="803"/>
        <v>0</v>
      </c>
      <c r="CQ300" s="29">
        <f t="shared" si="803"/>
        <v>0</v>
      </c>
      <c r="CR300" s="29">
        <f t="shared" si="803"/>
        <v>0</v>
      </c>
      <c r="CS300" s="29">
        <f t="shared" si="803"/>
        <v>0</v>
      </c>
      <c r="CT300" s="29">
        <f t="shared" si="803"/>
        <v>0</v>
      </c>
      <c r="CU300" s="29">
        <f t="shared" si="803"/>
        <v>0</v>
      </c>
      <c r="CV300" s="29">
        <f t="shared" si="803"/>
        <v>0</v>
      </c>
      <c r="CW300" s="29">
        <f t="shared" si="803"/>
        <v>0</v>
      </c>
      <c r="CX300" s="29">
        <f t="shared" si="803"/>
        <v>0</v>
      </c>
      <c r="CY300" s="29">
        <f t="shared" si="803"/>
        <v>0</v>
      </c>
      <c r="CZ300" s="29">
        <f t="shared" si="803"/>
        <v>0</v>
      </c>
      <c r="DA300" s="29">
        <f t="shared" si="803"/>
        <v>0</v>
      </c>
      <c r="DB300" s="29">
        <f t="shared" si="803"/>
        <v>0</v>
      </c>
      <c r="DC300" s="29">
        <f t="shared" si="803"/>
        <v>0</v>
      </c>
      <c r="DD300" s="29">
        <f t="shared" si="803"/>
        <v>0</v>
      </c>
      <c r="DE300" s="29">
        <f t="shared" si="803"/>
        <v>0</v>
      </c>
    </row>
    <row r="301" spans="8:109">
      <c r="H301" s="75">
        <f>Registration!B78</f>
        <v>68</v>
      </c>
      <c r="I301" s="1" t="str">
        <f>Registration!C78</f>
        <v>player 68</v>
      </c>
      <c r="J301" s="29">
        <f t="shared" ref="J301:AO301" si="804">IF(ROW()=(COLUMN()+224),"-",+ (COUNTIF(G5_1,$H77)*COUNTIF(G5_1,J$7))+(COUNTIF(G5_2,$H77)*COUNTIF(G5_2,J$7))+(COUNTIF(G5_3,$H77)*COUNTIF(G5_3,J$7))+(COUNTIF(G5_4,$H77)*COUNTIF(G5_4,J$7))+(COUNTIF(G5_5,$H77)*COUNTIF(G5_5,J$7))+(COUNTIF(G5_6,$H77)*COUNTIF(G5_6,J$7))+(COUNTIF(G5_7,$H77)*COUNTIF(G5_7,J$7))+(COUNTIF(G5_8,$H77)*COUNTIF(G5_8,J$7))+(COUNTIF(G5_9,$H77)*COUNTIF(G5_9,J$7))+(COUNTIF(G5_10,$H77)*COUNTIF(G5_10,$H77))+(COUNTIF(G6_1,$H77)*COUNTIF(G6_1,J$7))+(COUNTIF(G6_2,$H77)*COUNTIF(G6_2,J$7))+(COUNTIF(G6_3,$H77)*COUNTIF(G6_3,J$7))+(COUNTIF(G6_4,$H77)*COUNTIF(G6_4,J$7))+(COUNTIF(G6_5,$H77)*COUNTIF(G6_5,J$7))+(COUNTIF(G6_6,$H77)*COUNTIF(G6_6,J$7))+(COUNTIF(G6_7,$H77)*COUNTIF(G6_7,J$7))+(COUNTIF(G6_8,$H77)*COUNTIF(G6_8,J$7))+(COUNTIF(G6_9,$H77)*COUNTIF(G6_9,J$7))+(COUNTIF(G6_10,$H77)*COUNTIF(G6_10,J$7))+J417)</f>
        <v>0</v>
      </c>
      <c r="K301" s="29">
        <f t="shared" si="804"/>
        <v>0</v>
      </c>
      <c r="L301" s="29">
        <f t="shared" si="804"/>
        <v>0</v>
      </c>
      <c r="M301" s="29">
        <f t="shared" si="804"/>
        <v>0</v>
      </c>
      <c r="N301" s="29">
        <f t="shared" si="804"/>
        <v>0</v>
      </c>
      <c r="O301" s="29">
        <f t="shared" si="804"/>
        <v>0</v>
      </c>
      <c r="P301" s="29">
        <f t="shared" si="804"/>
        <v>0</v>
      </c>
      <c r="Q301" s="29">
        <f t="shared" si="804"/>
        <v>0</v>
      </c>
      <c r="R301" s="29">
        <f t="shared" si="804"/>
        <v>0</v>
      </c>
      <c r="S301" s="29">
        <f t="shared" si="804"/>
        <v>0</v>
      </c>
      <c r="T301" s="29">
        <f t="shared" si="804"/>
        <v>0</v>
      </c>
      <c r="U301" s="29">
        <f t="shared" si="804"/>
        <v>0</v>
      </c>
      <c r="V301" s="29">
        <f t="shared" si="804"/>
        <v>0</v>
      </c>
      <c r="W301" s="29">
        <f t="shared" si="804"/>
        <v>0</v>
      </c>
      <c r="X301" s="29">
        <f t="shared" si="804"/>
        <v>0</v>
      </c>
      <c r="Y301" s="29">
        <f t="shared" si="804"/>
        <v>0</v>
      </c>
      <c r="Z301" s="29">
        <f t="shared" si="804"/>
        <v>0</v>
      </c>
      <c r="AA301" s="29">
        <f t="shared" si="804"/>
        <v>0</v>
      </c>
      <c r="AB301" s="29">
        <f t="shared" si="804"/>
        <v>0</v>
      </c>
      <c r="AC301" s="29">
        <f t="shared" si="804"/>
        <v>0</v>
      </c>
      <c r="AD301" s="29">
        <f t="shared" si="804"/>
        <v>0</v>
      </c>
      <c r="AE301" s="29">
        <f t="shared" si="804"/>
        <v>0</v>
      </c>
      <c r="AF301" s="29">
        <f t="shared" si="804"/>
        <v>0</v>
      </c>
      <c r="AG301" s="29">
        <f t="shared" si="804"/>
        <v>0</v>
      </c>
      <c r="AH301" s="29">
        <f t="shared" si="804"/>
        <v>0</v>
      </c>
      <c r="AI301" s="29">
        <f t="shared" si="804"/>
        <v>0</v>
      </c>
      <c r="AJ301" s="29">
        <f t="shared" si="804"/>
        <v>0</v>
      </c>
      <c r="AK301" s="29">
        <f t="shared" si="804"/>
        <v>0</v>
      </c>
      <c r="AL301" s="29">
        <f t="shared" si="804"/>
        <v>0</v>
      </c>
      <c r="AM301" s="29">
        <f t="shared" si="804"/>
        <v>0</v>
      </c>
      <c r="AN301" s="29">
        <f t="shared" si="804"/>
        <v>0</v>
      </c>
      <c r="AO301" s="29">
        <f t="shared" si="804"/>
        <v>0</v>
      </c>
      <c r="AP301" s="29">
        <f t="shared" ref="AP301:BU301" si="805">IF(ROW()=(COLUMN()+224),"-",+ (COUNTIF(G5_1,$H77)*COUNTIF(G5_1,AP$7))+(COUNTIF(G5_2,$H77)*COUNTIF(G5_2,AP$7))+(COUNTIF(G5_3,$H77)*COUNTIF(G5_3,AP$7))+(COUNTIF(G5_4,$H77)*COUNTIF(G5_4,AP$7))+(COUNTIF(G5_5,$H77)*COUNTIF(G5_5,AP$7))+(COUNTIF(G5_6,$H77)*COUNTIF(G5_6,AP$7))+(COUNTIF(G5_7,$H77)*COUNTIF(G5_7,AP$7))+(COUNTIF(G5_8,$H77)*COUNTIF(G5_8,AP$7))+(COUNTIF(G5_9,$H77)*COUNTIF(G5_9,AP$7))+(COUNTIF(G5_10,$H77)*COUNTIF(G5_10,$H77))+(COUNTIF(G6_1,$H77)*COUNTIF(G6_1,AP$7))+(COUNTIF(G6_2,$H77)*COUNTIF(G6_2,AP$7))+(COUNTIF(G6_3,$H77)*COUNTIF(G6_3,AP$7))+(COUNTIF(G6_4,$H77)*COUNTIF(G6_4,AP$7))+(COUNTIF(G6_5,$H77)*COUNTIF(G6_5,AP$7))+(COUNTIF(G6_6,$H77)*COUNTIF(G6_6,AP$7))+(COUNTIF(G6_7,$H77)*COUNTIF(G6_7,AP$7))+(COUNTIF(G6_8,$H77)*COUNTIF(G6_8,AP$7))+(COUNTIF(G6_9,$H77)*COUNTIF(G6_9,AP$7))+(COUNTIF(G6_10,$H77)*COUNTIF(G6_10,AP$7))+AP417)</f>
        <v>0</v>
      </c>
      <c r="AQ301" s="29">
        <f t="shared" si="805"/>
        <v>0</v>
      </c>
      <c r="AR301" s="29">
        <f t="shared" si="805"/>
        <v>0</v>
      </c>
      <c r="AS301" s="29">
        <f t="shared" si="805"/>
        <v>0</v>
      </c>
      <c r="AT301" s="29">
        <f t="shared" si="805"/>
        <v>0</v>
      </c>
      <c r="AU301" s="29">
        <f t="shared" si="805"/>
        <v>0</v>
      </c>
      <c r="AV301" s="29">
        <f t="shared" si="805"/>
        <v>0</v>
      </c>
      <c r="AW301" s="29">
        <f t="shared" si="805"/>
        <v>0</v>
      </c>
      <c r="AX301" s="29">
        <f t="shared" si="805"/>
        <v>0</v>
      </c>
      <c r="AY301" s="29">
        <f t="shared" si="805"/>
        <v>0</v>
      </c>
      <c r="AZ301" s="29">
        <f t="shared" si="805"/>
        <v>0</v>
      </c>
      <c r="BA301" s="29">
        <f t="shared" si="805"/>
        <v>0</v>
      </c>
      <c r="BB301" s="29">
        <f t="shared" si="805"/>
        <v>0</v>
      </c>
      <c r="BC301" s="29">
        <f t="shared" si="805"/>
        <v>0</v>
      </c>
      <c r="BD301" s="29">
        <f t="shared" si="805"/>
        <v>0</v>
      </c>
      <c r="BE301" s="29">
        <f t="shared" si="805"/>
        <v>0</v>
      </c>
      <c r="BF301" s="29">
        <f t="shared" si="805"/>
        <v>0</v>
      </c>
      <c r="BG301" s="29">
        <f t="shared" si="805"/>
        <v>0</v>
      </c>
      <c r="BH301" s="29">
        <f t="shared" si="805"/>
        <v>0</v>
      </c>
      <c r="BI301" s="29">
        <f t="shared" si="805"/>
        <v>0</v>
      </c>
      <c r="BJ301" s="29">
        <f t="shared" si="805"/>
        <v>0</v>
      </c>
      <c r="BK301" s="29">
        <f t="shared" si="805"/>
        <v>0</v>
      </c>
      <c r="BL301" s="29">
        <f t="shared" si="805"/>
        <v>0</v>
      </c>
      <c r="BM301" s="29">
        <f t="shared" si="805"/>
        <v>0</v>
      </c>
      <c r="BN301" s="29">
        <f t="shared" si="805"/>
        <v>0</v>
      </c>
      <c r="BO301" s="29">
        <f t="shared" si="805"/>
        <v>0</v>
      </c>
      <c r="BP301" s="29">
        <f t="shared" si="805"/>
        <v>0</v>
      </c>
      <c r="BQ301" s="29">
        <f t="shared" si="805"/>
        <v>0</v>
      </c>
      <c r="BR301" s="29">
        <f t="shared" si="805"/>
        <v>0</v>
      </c>
      <c r="BS301" s="29">
        <f t="shared" si="805"/>
        <v>0</v>
      </c>
      <c r="BT301" s="29">
        <f t="shared" si="805"/>
        <v>0</v>
      </c>
      <c r="BU301" s="29">
        <f t="shared" si="805"/>
        <v>0</v>
      </c>
      <c r="BV301" s="29">
        <f t="shared" ref="BV301:DE301" si="806">IF(ROW()=(COLUMN()+224),"-",+ (COUNTIF(G5_1,$H77)*COUNTIF(G5_1,BV$7))+(COUNTIF(G5_2,$H77)*COUNTIF(G5_2,BV$7))+(COUNTIF(G5_3,$H77)*COUNTIF(G5_3,BV$7))+(COUNTIF(G5_4,$H77)*COUNTIF(G5_4,BV$7))+(COUNTIF(G5_5,$H77)*COUNTIF(G5_5,BV$7))+(COUNTIF(G5_6,$H77)*COUNTIF(G5_6,BV$7))+(COUNTIF(G5_7,$H77)*COUNTIF(G5_7,BV$7))+(COUNTIF(G5_8,$H77)*COUNTIF(G5_8,BV$7))+(COUNTIF(G5_9,$H77)*COUNTIF(G5_9,BV$7))+(COUNTIF(G5_10,$H77)*COUNTIF(G5_10,$H77))+(COUNTIF(G6_1,$H77)*COUNTIF(G6_1,BV$7))+(COUNTIF(G6_2,$H77)*COUNTIF(G6_2,BV$7))+(COUNTIF(G6_3,$H77)*COUNTIF(G6_3,BV$7))+(COUNTIF(G6_4,$H77)*COUNTIF(G6_4,BV$7))+(COUNTIF(G6_5,$H77)*COUNTIF(G6_5,BV$7))+(COUNTIF(G6_6,$H77)*COUNTIF(G6_6,BV$7))+(COUNTIF(G6_7,$H77)*COUNTIF(G6_7,BV$7))+(COUNTIF(G6_8,$H77)*COUNTIF(G6_8,BV$7))+(COUNTIF(G6_9,$H77)*COUNTIF(G6_9,BV$7))+(COUNTIF(G6_10,$H77)*COUNTIF(G6_10,BV$7))+BV417)</f>
        <v>0</v>
      </c>
      <c r="BW301" s="29">
        <f t="shared" si="806"/>
        <v>0</v>
      </c>
      <c r="BX301" s="29">
        <f t="shared" si="806"/>
        <v>0</v>
      </c>
      <c r="BY301" s="29" t="str">
        <f t="shared" si="806"/>
        <v>-</v>
      </c>
      <c r="BZ301" s="29">
        <f t="shared" si="806"/>
        <v>0</v>
      </c>
      <c r="CA301" s="29">
        <f t="shared" si="806"/>
        <v>0</v>
      </c>
      <c r="CB301" s="29">
        <f t="shared" si="806"/>
        <v>0</v>
      </c>
      <c r="CC301" s="29">
        <f t="shared" si="806"/>
        <v>0</v>
      </c>
      <c r="CD301" s="29">
        <f t="shared" si="806"/>
        <v>0</v>
      </c>
      <c r="CE301" s="29">
        <f t="shared" si="806"/>
        <v>0</v>
      </c>
      <c r="CF301" s="29">
        <f t="shared" si="806"/>
        <v>0</v>
      </c>
      <c r="CG301" s="29">
        <f t="shared" si="806"/>
        <v>0</v>
      </c>
      <c r="CH301" s="29">
        <f t="shared" si="806"/>
        <v>0</v>
      </c>
      <c r="CI301" s="29">
        <f t="shared" si="806"/>
        <v>0</v>
      </c>
      <c r="CJ301" s="29">
        <f t="shared" si="806"/>
        <v>0</v>
      </c>
      <c r="CK301" s="29">
        <f t="shared" si="806"/>
        <v>0</v>
      </c>
      <c r="CL301" s="29">
        <f t="shared" si="806"/>
        <v>0</v>
      </c>
      <c r="CM301" s="29">
        <f t="shared" si="806"/>
        <v>0</v>
      </c>
      <c r="CN301" s="29">
        <f t="shared" si="806"/>
        <v>0</v>
      </c>
      <c r="CO301" s="29">
        <f t="shared" si="806"/>
        <v>0</v>
      </c>
      <c r="CP301" s="29">
        <f t="shared" si="806"/>
        <v>0</v>
      </c>
      <c r="CQ301" s="29">
        <f t="shared" si="806"/>
        <v>0</v>
      </c>
      <c r="CR301" s="29">
        <f t="shared" si="806"/>
        <v>0</v>
      </c>
      <c r="CS301" s="29">
        <f t="shared" si="806"/>
        <v>0</v>
      </c>
      <c r="CT301" s="29">
        <f t="shared" si="806"/>
        <v>0</v>
      </c>
      <c r="CU301" s="29">
        <f t="shared" si="806"/>
        <v>0</v>
      </c>
      <c r="CV301" s="29">
        <f t="shared" si="806"/>
        <v>0</v>
      </c>
      <c r="CW301" s="29">
        <f t="shared" si="806"/>
        <v>0</v>
      </c>
      <c r="CX301" s="29">
        <f t="shared" si="806"/>
        <v>0</v>
      </c>
      <c r="CY301" s="29">
        <f t="shared" si="806"/>
        <v>0</v>
      </c>
      <c r="CZ301" s="29">
        <f t="shared" si="806"/>
        <v>0</v>
      </c>
      <c r="DA301" s="29">
        <f t="shared" si="806"/>
        <v>0</v>
      </c>
      <c r="DB301" s="29">
        <f t="shared" si="806"/>
        <v>0</v>
      </c>
      <c r="DC301" s="29">
        <f t="shared" si="806"/>
        <v>0</v>
      </c>
      <c r="DD301" s="29">
        <f t="shared" si="806"/>
        <v>0</v>
      </c>
      <c r="DE301" s="29">
        <f t="shared" si="806"/>
        <v>0</v>
      </c>
    </row>
    <row r="302" spans="8:109">
      <c r="H302" s="75">
        <f>Registration!B79</f>
        <v>69</v>
      </c>
      <c r="I302" s="1" t="str">
        <f>Registration!C79</f>
        <v>player 69</v>
      </c>
      <c r="J302" s="29">
        <f t="shared" ref="J302:AO302" si="807">IF(ROW()=(COLUMN()+224),"-",+ (COUNTIF(G5_1,$H78)*COUNTIF(G5_1,J$7))+(COUNTIF(G5_2,$H78)*COUNTIF(G5_2,J$7))+(COUNTIF(G5_3,$H78)*COUNTIF(G5_3,J$7))+(COUNTIF(G5_4,$H78)*COUNTIF(G5_4,J$7))+(COUNTIF(G5_5,$H78)*COUNTIF(G5_5,J$7))+(COUNTIF(G5_6,$H78)*COUNTIF(G5_6,J$7))+(COUNTIF(G5_7,$H78)*COUNTIF(G5_7,J$7))+(COUNTIF(G5_8,$H78)*COUNTIF(G5_8,J$7))+(COUNTIF(G5_9,$H78)*COUNTIF(G5_9,J$7))+(COUNTIF(G5_10,$H78)*COUNTIF(G5_10,$H78))+(COUNTIF(G6_1,$H78)*COUNTIF(G6_1,J$7))+(COUNTIF(G6_2,$H78)*COUNTIF(G6_2,J$7))+(COUNTIF(G6_3,$H78)*COUNTIF(G6_3,J$7))+(COUNTIF(G6_4,$H78)*COUNTIF(G6_4,J$7))+(COUNTIF(G6_5,$H78)*COUNTIF(G6_5,J$7))+(COUNTIF(G6_6,$H78)*COUNTIF(G6_6,J$7))+(COUNTIF(G6_7,$H78)*COUNTIF(G6_7,J$7))+(COUNTIF(G6_8,$H78)*COUNTIF(G6_8,J$7))+(COUNTIF(G6_9,$H78)*COUNTIF(G6_9,J$7))+(COUNTIF(G6_10,$H78)*COUNTIF(G6_10,J$7))+J418)</f>
        <v>0</v>
      </c>
      <c r="K302" s="29">
        <f t="shared" si="807"/>
        <v>0</v>
      </c>
      <c r="L302" s="29">
        <f t="shared" si="807"/>
        <v>0</v>
      </c>
      <c r="M302" s="29">
        <f t="shared" si="807"/>
        <v>0</v>
      </c>
      <c r="N302" s="29">
        <f t="shared" si="807"/>
        <v>0</v>
      </c>
      <c r="O302" s="29">
        <f t="shared" si="807"/>
        <v>0</v>
      </c>
      <c r="P302" s="29">
        <f t="shared" si="807"/>
        <v>0</v>
      </c>
      <c r="Q302" s="29">
        <f t="shared" si="807"/>
        <v>0</v>
      </c>
      <c r="R302" s="29">
        <f t="shared" si="807"/>
        <v>0</v>
      </c>
      <c r="S302" s="29">
        <f t="shared" si="807"/>
        <v>0</v>
      </c>
      <c r="T302" s="29">
        <f t="shared" si="807"/>
        <v>0</v>
      </c>
      <c r="U302" s="29">
        <f t="shared" si="807"/>
        <v>0</v>
      </c>
      <c r="V302" s="29">
        <f t="shared" si="807"/>
        <v>0</v>
      </c>
      <c r="W302" s="29">
        <f t="shared" si="807"/>
        <v>0</v>
      </c>
      <c r="X302" s="29">
        <f t="shared" si="807"/>
        <v>0</v>
      </c>
      <c r="Y302" s="29">
        <f t="shared" si="807"/>
        <v>0</v>
      </c>
      <c r="Z302" s="29">
        <f t="shared" si="807"/>
        <v>0</v>
      </c>
      <c r="AA302" s="29">
        <f t="shared" si="807"/>
        <v>0</v>
      </c>
      <c r="AB302" s="29">
        <f t="shared" si="807"/>
        <v>0</v>
      </c>
      <c r="AC302" s="29">
        <f t="shared" si="807"/>
        <v>0</v>
      </c>
      <c r="AD302" s="29">
        <f t="shared" si="807"/>
        <v>0</v>
      </c>
      <c r="AE302" s="29">
        <f t="shared" si="807"/>
        <v>0</v>
      </c>
      <c r="AF302" s="29">
        <f t="shared" si="807"/>
        <v>0</v>
      </c>
      <c r="AG302" s="29">
        <f t="shared" si="807"/>
        <v>0</v>
      </c>
      <c r="AH302" s="29">
        <f t="shared" si="807"/>
        <v>0</v>
      </c>
      <c r="AI302" s="29">
        <f t="shared" si="807"/>
        <v>0</v>
      </c>
      <c r="AJ302" s="29">
        <f t="shared" si="807"/>
        <v>0</v>
      </c>
      <c r="AK302" s="29">
        <f t="shared" si="807"/>
        <v>0</v>
      </c>
      <c r="AL302" s="29">
        <f t="shared" si="807"/>
        <v>0</v>
      </c>
      <c r="AM302" s="29">
        <f t="shared" si="807"/>
        <v>0</v>
      </c>
      <c r="AN302" s="29">
        <f t="shared" si="807"/>
        <v>0</v>
      </c>
      <c r="AO302" s="29">
        <f t="shared" si="807"/>
        <v>0</v>
      </c>
      <c r="AP302" s="29">
        <f t="shared" ref="AP302:BU302" si="808">IF(ROW()=(COLUMN()+224),"-",+ (COUNTIF(G5_1,$H78)*COUNTIF(G5_1,AP$7))+(COUNTIF(G5_2,$H78)*COUNTIF(G5_2,AP$7))+(COUNTIF(G5_3,$H78)*COUNTIF(G5_3,AP$7))+(COUNTIF(G5_4,$H78)*COUNTIF(G5_4,AP$7))+(COUNTIF(G5_5,$H78)*COUNTIF(G5_5,AP$7))+(COUNTIF(G5_6,$H78)*COUNTIF(G5_6,AP$7))+(COUNTIF(G5_7,$H78)*COUNTIF(G5_7,AP$7))+(COUNTIF(G5_8,$H78)*COUNTIF(G5_8,AP$7))+(COUNTIF(G5_9,$H78)*COUNTIF(G5_9,AP$7))+(COUNTIF(G5_10,$H78)*COUNTIF(G5_10,$H78))+(COUNTIF(G6_1,$H78)*COUNTIF(G6_1,AP$7))+(COUNTIF(G6_2,$H78)*COUNTIF(G6_2,AP$7))+(COUNTIF(G6_3,$H78)*COUNTIF(G6_3,AP$7))+(COUNTIF(G6_4,$H78)*COUNTIF(G6_4,AP$7))+(COUNTIF(G6_5,$H78)*COUNTIF(G6_5,AP$7))+(COUNTIF(G6_6,$H78)*COUNTIF(G6_6,AP$7))+(COUNTIF(G6_7,$H78)*COUNTIF(G6_7,AP$7))+(COUNTIF(G6_8,$H78)*COUNTIF(G6_8,AP$7))+(COUNTIF(G6_9,$H78)*COUNTIF(G6_9,AP$7))+(COUNTIF(G6_10,$H78)*COUNTIF(G6_10,AP$7))+AP418)</f>
        <v>0</v>
      </c>
      <c r="AQ302" s="29">
        <f t="shared" si="808"/>
        <v>0</v>
      </c>
      <c r="AR302" s="29">
        <f t="shared" si="808"/>
        <v>0</v>
      </c>
      <c r="AS302" s="29">
        <f t="shared" si="808"/>
        <v>0</v>
      </c>
      <c r="AT302" s="29">
        <f t="shared" si="808"/>
        <v>0</v>
      </c>
      <c r="AU302" s="29">
        <f t="shared" si="808"/>
        <v>0</v>
      </c>
      <c r="AV302" s="29">
        <f t="shared" si="808"/>
        <v>0</v>
      </c>
      <c r="AW302" s="29">
        <f t="shared" si="808"/>
        <v>0</v>
      </c>
      <c r="AX302" s="29">
        <f t="shared" si="808"/>
        <v>0</v>
      </c>
      <c r="AY302" s="29">
        <f t="shared" si="808"/>
        <v>0</v>
      </c>
      <c r="AZ302" s="29">
        <f t="shared" si="808"/>
        <v>0</v>
      </c>
      <c r="BA302" s="29">
        <f t="shared" si="808"/>
        <v>0</v>
      </c>
      <c r="BB302" s="29">
        <f t="shared" si="808"/>
        <v>0</v>
      </c>
      <c r="BC302" s="29">
        <f t="shared" si="808"/>
        <v>0</v>
      </c>
      <c r="BD302" s="29">
        <f t="shared" si="808"/>
        <v>0</v>
      </c>
      <c r="BE302" s="29">
        <f t="shared" si="808"/>
        <v>0</v>
      </c>
      <c r="BF302" s="29">
        <f t="shared" si="808"/>
        <v>0</v>
      </c>
      <c r="BG302" s="29">
        <f t="shared" si="808"/>
        <v>0</v>
      </c>
      <c r="BH302" s="29">
        <f t="shared" si="808"/>
        <v>0</v>
      </c>
      <c r="BI302" s="29">
        <f t="shared" si="808"/>
        <v>0</v>
      </c>
      <c r="BJ302" s="29">
        <f t="shared" si="808"/>
        <v>0</v>
      </c>
      <c r="BK302" s="29">
        <f t="shared" si="808"/>
        <v>0</v>
      </c>
      <c r="BL302" s="29">
        <f t="shared" si="808"/>
        <v>0</v>
      </c>
      <c r="BM302" s="29">
        <f t="shared" si="808"/>
        <v>0</v>
      </c>
      <c r="BN302" s="29">
        <f t="shared" si="808"/>
        <v>0</v>
      </c>
      <c r="BO302" s="29">
        <f t="shared" si="808"/>
        <v>0</v>
      </c>
      <c r="BP302" s="29">
        <f t="shared" si="808"/>
        <v>0</v>
      </c>
      <c r="BQ302" s="29">
        <f t="shared" si="808"/>
        <v>0</v>
      </c>
      <c r="BR302" s="29">
        <f t="shared" si="808"/>
        <v>0</v>
      </c>
      <c r="BS302" s="29">
        <f t="shared" si="808"/>
        <v>0</v>
      </c>
      <c r="BT302" s="29">
        <f t="shared" si="808"/>
        <v>0</v>
      </c>
      <c r="BU302" s="29">
        <f t="shared" si="808"/>
        <v>0</v>
      </c>
      <c r="BV302" s="29">
        <f t="shared" ref="BV302:DE302" si="809">IF(ROW()=(COLUMN()+224),"-",+ (COUNTIF(G5_1,$H78)*COUNTIF(G5_1,BV$7))+(COUNTIF(G5_2,$H78)*COUNTIF(G5_2,BV$7))+(COUNTIF(G5_3,$H78)*COUNTIF(G5_3,BV$7))+(COUNTIF(G5_4,$H78)*COUNTIF(G5_4,BV$7))+(COUNTIF(G5_5,$H78)*COUNTIF(G5_5,BV$7))+(COUNTIF(G5_6,$H78)*COUNTIF(G5_6,BV$7))+(COUNTIF(G5_7,$H78)*COUNTIF(G5_7,BV$7))+(COUNTIF(G5_8,$H78)*COUNTIF(G5_8,BV$7))+(COUNTIF(G5_9,$H78)*COUNTIF(G5_9,BV$7))+(COUNTIF(G5_10,$H78)*COUNTIF(G5_10,$H78))+(COUNTIF(G6_1,$H78)*COUNTIF(G6_1,BV$7))+(COUNTIF(G6_2,$H78)*COUNTIF(G6_2,BV$7))+(COUNTIF(G6_3,$H78)*COUNTIF(G6_3,BV$7))+(COUNTIF(G6_4,$H78)*COUNTIF(G6_4,BV$7))+(COUNTIF(G6_5,$H78)*COUNTIF(G6_5,BV$7))+(COUNTIF(G6_6,$H78)*COUNTIF(G6_6,BV$7))+(COUNTIF(G6_7,$H78)*COUNTIF(G6_7,BV$7))+(COUNTIF(G6_8,$H78)*COUNTIF(G6_8,BV$7))+(COUNTIF(G6_9,$H78)*COUNTIF(G6_9,BV$7))+(COUNTIF(G6_10,$H78)*COUNTIF(G6_10,BV$7))+BV418)</f>
        <v>0</v>
      </c>
      <c r="BW302" s="29">
        <f t="shared" si="809"/>
        <v>0</v>
      </c>
      <c r="BX302" s="29">
        <f t="shared" si="809"/>
        <v>0</v>
      </c>
      <c r="BY302" s="29">
        <f t="shared" si="809"/>
        <v>0</v>
      </c>
      <c r="BZ302" s="29" t="str">
        <f t="shared" si="809"/>
        <v>-</v>
      </c>
      <c r="CA302" s="29">
        <f t="shared" si="809"/>
        <v>0</v>
      </c>
      <c r="CB302" s="29">
        <f t="shared" si="809"/>
        <v>0</v>
      </c>
      <c r="CC302" s="29">
        <f t="shared" si="809"/>
        <v>0</v>
      </c>
      <c r="CD302" s="29">
        <f t="shared" si="809"/>
        <v>0</v>
      </c>
      <c r="CE302" s="29">
        <f t="shared" si="809"/>
        <v>0</v>
      </c>
      <c r="CF302" s="29">
        <f t="shared" si="809"/>
        <v>0</v>
      </c>
      <c r="CG302" s="29">
        <f t="shared" si="809"/>
        <v>0</v>
      </c>
      <c r="CH302" s="29">
        <f t="shared" si="809"/>
        <v>0</v>
      </c>
      <c r="CI302" s="29">
        <f t="shared" si="809"/>
        <v>0</v>
      </c>
      <c r="CJ302" s="29">
        <f t="shared" si="809"/>
        <v>0</v>
      </c>
      <c r="CK302" s="29">
        <f t="shared" si="809"/>
        <v>0</v>
      </c>
      <c r="CL302" s="29">
        <f t="shared" si="809"/>
        <v>0</v>
      </c>
      <c r="CM302" s="29">
        <f t="shared" si="809"/>
        <v>0</v>
      </c>
      <c r="CN302" s="29">
        <f t="shared" si="809"/>
        <v>0</v>
      </c>
      <c r="CO302" s="29">
        <f t="shared" si="809"/>
        <v>0</v>
      </c>
      <c r="CP302" s="29">
        <f t="shared" si="809"/>
        <v>0</v>
      </c>
      <c r="CQ302" s="29">
        <f t="shared" si="809"/>
        <v>0</v>
      </c>
      <c r="CR302" s="29">
        <f t="shared" si="809"/>
        <v>0</v>
      </c>
      <c r="CS302" s="29">
        <f t="shared" si="809"/>
        <v>0</v>
      </c>
      <c r="CT302" s="29">
        <f t="shared" si="809"/>
        <v>0</v>
      </c>
      <c r="CU302" s="29">
        <f t="shared" si="809"/>
        <v>0</v>
      </c>
      <c r="CV302" s="29">
        <f t="shared" si="809"/>
        <v>0</v>
      </c>
      <c r="CW302" s="29">
        <f t="shared" si="809"/>
        <v>0</v>
      </c>
      <c r="CX302" s="29">
        <f t="shared" si="809"/>
        <v>0</v>
      </c>
      <c r="CY302" s="29">
        <f t="shared" si="809"/>
        <v>0</v>
      </c>
      <c r="CZ302" s="29">
        <f t="shared" si="809"/>
        <v>0</v>
      </c>
      <c r="DA302" s="29">
        <f t="shared" si="809"/>
        <v>0</v>
      </c>
      <c r="DB302" s="29">
        <f t="shared" si="809"/>
        <v>0</v>
      </c>
      <c r="DC302" s="29">
        <f t="shared" si="809"/>
        <v>0</v>
      </c>
      <c r="DD302" s="29">
        <f t="shared" si="809"/>
        <v>0</v>
      </c>
      <c r="DE302" s="29">
        <f t="shared" si="809"/>
        <v>0</v>
      </c>
    </row>
    <row r="303" spans="8:109">
      <c r="H303" s="75">
        <f>Registration!B80</f>
        <v>70</v>
      </c>
      <c r="I303" s="1" t="str">
        <f>Registration!C80</f>
        <v>player 70</v>
      </c>
      <c r="J303" s="29">
        <f t="shared" ref="J303:AO303" si="810">IF(ROW()=(COLUMN()+224),"-",+ (COUNTIF(G5_1,$H79)*COUNTIF(G5_1,J$7))+(COUNTIF(G5_2,$H79)*COUNTIF(G5_2,J$7))+(COUNTIF(G5_3,$H79)*COUNTIF(G5_3,J$7))+(COUNTIF(G5_4,$H79)*COUNTIF(G5_4,J$7))+(COUNTIF(G5_5,$H79)*COUNTIF(G5_5,J$7))+(COUNTIF(G5_6,$H79)*COUNTIF(G5_6,J$7))+(COUNTIF(G5_7,$H79)*COUNTIF(G5_7,J$7))+(COUNTIF(G5_8,$H79)*COUNTIF(G5_8,J$7))+(COUNTIF(G5_9,$H79)*COUNTIF(G5_9,J$7))+(COUNTIF(G5_10,$H79)*COUNTIF(G5_10,$H79))+(COUNTIF(G6_1,$H79)*COUNTIF(G6_1,J$7))+(COUNTIF(G6_2,$H79)*COUNTIF(G6_2,J$7))+(COUNTIF(G6_3,$H79)*COUNTIF(G6_3,J$7))+(COUNTIF(G6_4,$H79)*COUNTIF(G6_4,J$7))+(COUNTIF(G6_5,$H79)*COUNTIF(G6_5,J$7))+(COUNTIF(G6_6,$H79)*COUNTIF(G6_6,J$7))+(COUNTIF(G6_7,$H79)*COUNTIF(G6_7,J$7))+(COUNTIF(G6_8,$H79)*COUNTIF(G6_8,J$7))+(COUNTIF(G6_9,$H79)*COUNTIF(G6_9,J$7))+(COUNTIF(G6_10,$H79)*COUNTIF(G6_10,J$7))+J419)</f>
        <v>0</v>
      </c>
      <c r="K303" s="29">
        <f t="shared" si="810"/>
        <v>0</v>
      </c>
      <c r="L303" s="29">
        <f t="shared" si="810"/>
        <v>0</v>
      </c>
      <c r="M303" s="29">
        <f t="shared" si="810"/>
        <v>0</v>
      </c>
      <c r="N303" s="29">
        <f t="shared" si="810"/>
        <v>0</v>
      </c>
      <c r="O303" s="29">
        <f t="shared" si="810"/>
        <v>0</v>
      </c>
      <c r="P303" s="29">
        <f t="shared" si="810"/>
        <v>0</v>
      </c>
      <c r="Q303" s="29">
        <f t="shared" si="810"/>
        <v>0</v>
      </c>
      <c r="R303" s="29">
        <f t="shared" si="810"/>
        <v>0</v>
      </c>
      <c r="S303" s="29">
        <f t="shared" si="810"/>
        <v>0</v>
      </c>
      <c r="T303" s="29">
        <f t="shared" si="810"/>
        <v>0</v>
      </c>
      <c r="U303" s="29">
        <f t="shared" si="810"/>
        <v>0</v>
      </c>
      <c r="V303" s="29">
        <f t="shared" si="810"/>
        <v>0</v>
      </c>
      <c r="W303" s="29">
        <f t="shared" si="810"/>
        <v>0</v>
      </c>
      <c r="X303" s="29">
        <f t="shared" si="810"/>
        <v>0</v>
      </c>
      <c r="Y303" s="29">
        <f t="shared" si="810"/>
        <v>0</v>
      </c>
      <c r="Z303" s="29">
        <f t="shared" si="810"/>
        <v>0</v>
      </c>
      <c r="AA303" s="29">
        <f t="shared" si="810"/>
        <v>0</v>
      </c>
      <c r="AB303" s="29">
        <f t="shared" si="810"/>
        <v>0</v>
      </c>
      <c r="AC303" s="29">
        <f t="shared" si="810"/>
        <v>0</v>
      </c>
      <c r="AD303" s="29">
        <f t="shared" si="810"/>
        <v>0</v>
      </c>
      <c r="AE303" s="29">
        <f t="shared" si="810"/>
        <v>0</v>
      </c>
      <c r="AF303" s="29">
        <f t="shared" si="810"/>
        <v>0</v>
      </c>
      <c r="AG303" s="29">
        <f t="shared" si="810"/>
        <v>0</v>
      </c>
      <c r="AH303" s="29">
        <f t="shared" si="810"/>
        <v>0</v>
      </c>
      <c r="AI303" s="29">
        <f t="shared" si="810"/>
        <v>0</v>
      </c>
      <c r="AJ303" s="29">
        <f t="shared" si="810"/>
        <v>0</v>
      </c>
      <c r="AK303" s="29">
        <f t="shared" si="810"/>
        <v>0</v>
      </c>
      <c r="AL303" s="29">
        <f t="shared" si="810"/>
        <v>0</v>
      </c>
      <c r="AM303" s="29">
        <f t="shared" si="810"/>
        <v>0</v>
      </c>
      <c r="AN303" s="29">
        <f t="shared" si="810"/>
        <v>0</v>
      </c>
      <c r="AO303" s="29">
        <f t="shared" si="810"/>
        <v>0</v>
      </c>
      <c r="AP303" s="29">
        <f t="shared" ref="AP303:BU303" si="811">IF(ROW()=(COLUMN()+224),"-",+ (COUNTIF(G5_1,$H79)*COUNTIF(G5_1,AP$7))+(COUNTIF(G5_2,$H79)*COUNTIF(G5_2,AP$7))+(COUNTIF(G5_3,$H79)*COUNTIF(G5_3,AP$7))+(COUNTIF(G5_4,$H79)*COUNTIF(G5_4,AP$7))+(COUNTIF(G5_5,$H79)*COUNTIF(G5_5,AP$7))+(COUNTIF(G5_6,$H79)*COUNTIF(G5_6,AP$7))+(COUNTIF(G5_7,$H79)*COUNTIF(G5_7,AP$7))+(COUNTIF(G5_8,$H79)*COUNTIF(G5_8,AP$7))+(COUNTIF(G5_9,$H79)*COUNTIF(G5_9,AP$7))+(COUNTIF(G5_10,$H79)*COUNTIF(G5_10,$H79))+(COUNTIF(G6_1,$H79)*COUNTIF(G6_1,AP$7))+(COUNTIF(G6_2,$H79)*COUNTIF(G6_2,AP$7))+(COUNTIF(G6_3,$H79)*COUNTIF(G6_3,AP$7))+(COUNTIF(G6_4,$H79)*COUNTIF(G6_4,AP$7))+(COUNTIF(G6_5,$H79)*COUNTIF(G6_5,AP$7))+(COUNTIF(G6_6,$H79)*COUNTIF(G6_6,AP$7))+(COUNTIF(G6_7,$H79)*COUNTIF(G6_7,AP$7))+(COUNTIF(G6_8,$H79)*COUNTIF(G6_8,AP$7))+(COUNTIF(G6_9,$H79)*COUNTIF(G6_9,AP$7))+(COUNTIF(G6_10,$H79)*COUNTIF(G6_10,AP$7))+AP419)</f>
        <v>0</v>
      </c>
      <c r="AQ303" s="29">
        <f t="shared" si="811"/>
        <v>0</v>
      </c>
      <c r="AR303" s="29">
        <f t="shared" si="811"/>
        <v>0</v>
      </c>
      <c r="AS303" s="29">
        <f t="shared" si="811"/>
        <v>0</v>
      </c>
      <c r="AT303" s="29">
        <f t="shared" si="811"/>
        <v>0</v>
      </c>
      <c r="AU303" s="29">
        <f t="shared" si="811"/>
        <v>0</v>
      </c>
      <c r="AV303" s="29">
        <f t="shared" si="811"/>
        <v>0</v>
      </c>
      <c r="AW303" s="29">
        <f t="shared" si="811"/>
        <v>0</v>
      </c>
      <c r="AX303" s="29">
        <f t="shared" si="811"/>
        <v>0</v>
      </c>
      <c r="AY303" s="29">
        <f t="shared" si="811"/>
        <v>0</v>
      </c>
      <c r="AZ303" s="29">
        <f t="shared" si="811"/>
        <v>0</v>
      </c>
      <c r="BA303" s="29">
        <f t="shared" si="811"/>
        <v>0</v>
      </c>
      <c r="BB303" s="29">
        <f t="shared" si="811"/>
        <v>0</v>
      </c>
      <c r="BC303" s="29">
        <f t="shared" si="811"/>
        <v>0</v>
      </c>
      <c r="BD303" s="29">
        <f t="shared" si="811"/>
        <v>0</v>
      </c>
      <c r="BE303" s="29">
        <f t="shared" si="811"/>
        <v>0</v>
      </c>
      <c r="BF303" s="29">
        <f t="shared" si="811"/>
        <v>0</v>
      </c>
      <c r="BG303" s="29">
        <f t="shared" si="811"/>
        <v>0</v>
      </c>
      <c r="BH303" s="29">
        <f t="shared" si="811"/>
        <v>0</v>
      </c>
      <c r="BI303" s="29">
        <f t="shared" si="811"/>
        <v>0</v>
      </c>
      <c r="BJ303" s="29">
        <f t="shared" si="811"/>
        <v>0</v>
      </c>
      <c r="BK303" s="29">
        <f t="shared" si="811"/>
        <v>0</v>
      </c>
      <c r="BL303" s="29">
        <f t="shared" si="811"/>
        <v>0</v>
      </c>
      <c r="BM303" s="29">
        <f t="shared" si="811"/>
        <v>0</v>
      </c>
      <c r="BN303" s="29">
        <f t="shared" si="811"/>
        <v>0</v>
      </c>
      <c r="BO303" s="29">
        <f t="shared" si="811"/>
        <v>0</v>
      </c>
      <c r="BP303" s="29">
        <f t="shared" si="811"/>
        <v>0</v>
      </c>
      <c r="BQ303" s="29">
        <f t="shared" si="811"/>
        <v>0</v>
      </c>
      <c r="BR303" s="29">
        <f t="shared" si="811"/>
        <v>0</v>
      </c>
      <c r="BS303" s="29">
        <f t="shared" si="811"/>
        <v>0</v>
      </c>
      <c r="BT303" s="29">
        <f t="shared" si="811"/>
        <v>0</v>
      </c>
      <c r="BU303" s="29">
        <f t="shared" si="811"/>
        <v>0</v>
      </c>
      <c r="BV303" s="29">
        <f t="shared" ref="BV303:DE303" si="812">IF(ROW()=(COLUMN()+224),"-",+ (COUNTIF(G5_1,$H79)*COUNTIF(G5_1,BV$7))+(COUNTIF(G5_2,$H79)*COUNTIF(G5_2,BV$7))+(COUNTIF(G5_3,$H79)*COUNTIF(G5_3,BV$7))+(COUNTIF(G5_4,$H79)*COUNTIF(G5_4,BV$7))+(COUNTIF(G5_5,$H79)*COUNTIF(G5_5,BV$7))+(COUNTIF(G5_6,$H79)*COUNTIF(G5_6,BV$7))+(COUNTIF(G5_7,$H79)*COUNTIF(G5_7,BV$7))+(COUNTIF(G5_8,$H79)*COUNTIF(G5_8,BV$7))+(COUNTIF(G5_9,$H79)*COUNTIF(G5_9,BV$7))+(COUNTIF(G5_10,$H79)*COUNTIF(G5_10,$H79))+(COUNTIF(G6_1,$H79)*COUNTIF(G6_1,BV$7))+(COUNTIF(G6_2,$H79)*COUNTIF(G6_2,BV$7))+(COUNTIF(G6_3,$H79)*COUNTIF(G6_3,BV$7))+(COUNTIF(G6_4,$H79)*COUNTIF(G6_4,BV$7))+(COUNTIF(G6_5,$H79)*COUNTIF(G6_5,BV$7))+(COUNTIF(G6_6,$H79)*COUNTIF(G6_6,BV$7))+(COUNTIF(G6_7,$H79)*COUNTIF(G6_7,BV$7))+(COUNTIF(G6_8,$H79)*COUNTIF(G6_8,BV$7))+(COUNTIF(G6_9,$H79)*COUNTIF(G6_9,BV$7))+(COUNTIF(G6_10,$H79)*COUNTIF(G6_10,BV$7))+BV419)</f>
        <v>0</v>
      </c>
      <c r="BW303" s="29">
        <f t="shared" si="812"/>
        <v>0</v>
      </c>
      <c r="BX303" s="29">
        <f t="shared" si="812"/>
        <v>0</v>
      </c>
      <c r="BY303" s="29">
        <f t="shared" si="812"/>
        <v>0</v>
      </c>
      <c r="BZ303" s="29">
        <f t="shared" si="812"/>
        <v>0</v>
      </c>
      <c r="CA303" s="29" t="str">
        <f t="shared" si="812"/>
        <v>-</v>
      </c>
      <c r="CB303" s="29">
        <f t="shared" si="812"/>
        <v>0</v>
      </c>
      <c r="CC303" s="29">
        <f t="shared" si="812"/>
        <v>0</v>
      </c>
      <c r="CD303" s="29">
        <f t="shared" si="812"/>
        <v>0</v>
      </c>
      <c r="CE303" s="29">
        <f t="shared" si="812"/>
        <v>0</v>
      </c>
      <c r="CF303" s="29">
        <f t="shared" si="812"/>
        <v>0</v>
      </c>
      <c r="CG303" s="29">
        <f t="shared" si="812"/>
        <v>0</v>
      </c>
      <c r="CH303" s="29">
        <f t="shared" si="812"/>
        <v>0</v>
      </c>
      <c r="CI303" s="29">
        <f t="shared" si="812"/>
        <v>0</v>
      </c>
      <c r="CJ303" s="29">
        <f t="shared" si="812"/>
        <v>0</v>
      </c>
      <c r="CK303" s="29">
        <f t="shared" si="812"/>
        <v>0</v>
      </c>
      <c r="CL303" s="29">
        <f t="shared" si="812"/>
        <v>0</v>
      </c>
      <c r="CM303" s="29">
        <f t="shared" si="812"/>
        <v>0</v>
      </c>
      <c r="CN303" s="29">
        <f t="shared" si="812"/>
        <v>0</v>
      </c>
      <c r="CO303" s="29">
        <f t="shared" si="812"/>
        <v>0</v>
      </c>
      <c r="CP303" s="29">
        <f t="shared" si="812"/>
        <v>0</v>
      </c>
      <c r="CQ303" s="29">
        <f t="shared" si="812"/>
        <v>0</v>
      </c>
      <c r="CR303" s="29">
        <f t="shared" si="812"/>
        <v>0</v>
      </c>
      <c r="CS303" s="29">
        <f t="shared" si="812"/>
        <v>0</v>
      </c>
      <c r="CT303" s="29">
        <f t="shared" si="812"/>
        <v>0</v>
      </c>
      <c r="CU303" s="29">
        <f t="shared" si="812"/>
        <v>0</v>
      </c>
      <c r="CV303" s="29">
        <f t="shared" si="812"/>
        <v>0</v>
      </c>
      <c r="CW303" s="29">
        <f t="shared" si="812"/>
        <v>0</v>
      </c>
      <c r="CX303" s="29">
        <f t="shared" si="812"/>
        <v>0</v>
      </c>
      <c r="CY303" s="29">
        <f t="shared" si="812"/>
        <v>0</v>
      </c>
      <c r="CZ303" s="29">
        <f t="shared" si="812"/>
        <v>0</v>
      </c>
      <c r="DA303" s="29">
        <f t="shared" si="812"/>
        <v>0</v>
      </c>
      <c r="DB303" s="29">
        <f t="shared" si="812"/>
        <v>0</v>
      </c>
      <c r="DC303" s="29">
        <f t="shared" si="812"/>
        <v>0</v>
      </c>
      <c r="DD303" s="29">
        <f t="shared" si="812"/>
        <v>0</v>
      </c>
      <c r="DE303" s="29">
        <f t="shared" si="812"/>
        <v>0</v>
      </c>
    </row>
    <row r="304" spans="8:109">
      <c r="H304" s="75">
        <f>Registration!B81</f>
        <v>71</v>
      </c>
      <c r="I304" s="1" t="str">
        <f>Registration!C81</f>
        <v>player 71</v>
      </c>
      <c r="J304" s="29">
        <f t="shared" ref="J304:AO304" si="813">IF(ROW()=(COLUMN()+224),"-",+ (COUNTIF(G5_1,$H80)*COUNTIF(G5_1,J$7))+(COUNTIF(G5_2,$H80)*COUNTIF(G5_2,J$7))+(COUNTIF(G5_3,$H80)*COUNTIF(G5_3,J$7))+(COUNTIF(G5_4,$H80)*COUNTIF(G5_4,J$7))+(COUNTIF(G5_5,$H80)*COUNTIF(G5_5,J$7))+(COUNTIF(G5_6,$H80)*COUNTIF(G5_6,J$7))+(COUNTIF(G5_7,$H80)*COUNTIF(G5_7,J$7))+(COUNTIF(G5_8,$H80)*COUNTIF(G5_8,J$7))+(COUNTIF(G5_9,$H80)*COUNTIF(G5_9,J$7))+(COUNTIF(G5_10,$H80)*COUNTIF(G5_10,$H80))+(COUNTIF(G6_1,$H80)*COUNTIF(G6_1,J$7))+(COUNTIF(G6_2,$H80)*COUNTIF(G6_2,J$7))+(COUNTIF(G6_3,$H80)*COUNTIF(G6_3,J$7))+(COUNTIF(G6_4,$H80)*COUNTIF(G6_4,J$7))+(COUNTIF(G6_5,$H80)*COUNTIF(G6_5,J$7))+(COUNTIF(G6_6,$H80)*COUNTIF(G6_6,J$7))+(COUNTIF(G6_7,$H80)*COUNTIF(G6_7,J$7))+(COUNTIF(G6_8,$H80)*COUNTIF(G6_8,J$7))+(COUNTIF(G6_9,$H80)*COUNTIF(G6_9,J$7))+(COUNTIF(G6_10,$H80)*COUNTIF(G6_10,J$7))+J420)</f>
        <v>0</v>
      </c>
      <c r="K304" s="29">
        <f t="shared" si="813"/>
        <v>0</v>
      </c>
      <c r="L304" s="29">
        <f t="shared" si="813"/>
        <v>0</v>
      </c>
      <c r="M304" s="29">
        <f t="shared" si="813"/>
        <v>0</v>
      </c>
      <c r="N304" s="29">
        <f t="shared" si="813"/>
        <v>0</v>
      </c>
      <c r="O304" s="29">
        <f t="shared" si="813"/>
        <v>0</v>
      </c>
      <c r="P304" s="29">
        <f t="shared" si="813"/>
        <v>0</v>
      </c>
      <c r="Q304" s="29">
        <f t="shared" si="813"/>
        <v>0</v>
      </c>
      <c r="R304" s="29">
        <f t="shared" si="813"/>
        <v>0</v>
      </c>
      <c r="S304" s="29">
        <f t="shared" si="813"/>
        <v>0</v>
      </c>
      <c r="T304" s="29">
        <f t="shared" si="813"/>
        <v>0</v>
      </c>
      <c r="U304" s="29">
        <f t="shared" si="813"/>
        <v>0</v>
      </c>
      <c r="V304" s="29">
        <f t="shared" si="813"/>
        <v>0</v>
      </c>
      <c r="W304" s="29">
        <f t="shared" si="813"/>
        <v>0</v>
      </c>
      <c r="X304" s="29">
        <f t="shared" si="813"/>
        <v>0</v>
      </c>
      <c r="Y304" s="29">
        <f t="shared" si="813"/>
        <v>0</v>
      </c>
      <c r="Z304" s="29">
        <f t="shared" si="813"/>
        <v>0</v>
      </c>
      <c r="AA304" s="29">
        <f t="shared" si="813"/>
        <v>0</v>
      </c>
      <c r="AB304" s="29">
        <f t="shared" si="813"/>
        <v>0</v>
      </c>
      <c r="AC304" s="29">
        <f t="shared" si="813"/>
        <v>0</v>
      </c>
      <c r="AD304" s="29">
        <f t="shared" si="813"/>
        <v>0</v>
      </c>
      <c r="AE304" s="29">
        <f t="shared" si="813"/>
        <v>0</v>
      </c>
      <c r="AF304" s="29">
        <f t="shared" si="813"/>
        <v>0</v>
      </c>
      <c r="AG304" s="29">
        <f t="shared" si="813"/>
        <v>0</v>
      </c>
      <c r="AH304" s="29">
        <f t="shared" si="813"/>
        <v>0</v>
      </c>
      <c r="AI304" s="29">
        <f t="shared" si="813"/>
        <v>0</v>
      </c>
      <c r="AJ304" s="29">
        <f t="shared" si="813"/>
        <v>0</v>
      </c>
      <c r="AK304" s="29">
        <f t="shared" si="813"/>
        <v>0</v>
      </c>
      <c r="AL304" s="29">
        <f t="shared" si="813"/>
        <v>0</v>
      </c>
      <c r="AM304" s="29">
        <f t="shared" si="813"/>
        <v>0</v>
      </c>
      <c r="AN304" s="29">
        <f t="shared" si="813"/>
        <v>0</v>
      </c>
      <c r="AO304" s="29">
        <f t="shared" si="813"/>
        <v>0</v>
      </c>
      <c r="AP304" s="29">
        <f t="shared" ref="AP304:BU304" si="814">IF(ROW()=(COLUMN()+224),"-",+ (COUNTIF(G5_1,$H80)*COUNTIF(G5_1,AP$7))+(COUNTIF(G5_2,$H80)*COUNTIF(G5_2,AP$7))+(COUNTIF(G5_3,$H80)*COUNTIF(G5_3,AP$7))+(COUNTIF(G5_4,$H80)*COUNTIF(G5_4,AP$7))+(COUNTIF(G5_5,$H80)*COUNTIF(G5_5,AP$7))+(COUNTIF(G5_6,$H80)*COUNTIF(G5_6,AP$7))+(COUNTIF(G5_7,$H80)*COUNTIF(G5_7,AP$7))+(COUNTIF(G5_8,$H80)*COUNTIF(G5_8,AP$7))+(COUNTIF(G5_9,$H80)*COUNTIF(G5_9,AP$7))+(COUNTIF(G5_10,$H80)*COUNTIF(G5_10,$H80))+(COUNTIF(G6_1,$H80)*COUNTIF(G6_1,AP$7))+(COUNTIF(G6_2,$H80)*COUNTIF(G6_2,AP$7))+(COUNTIF(G6_3,$H80)*COUNTIF(G6_3,AP$7))+(COUNTIF(G6_4,$H80)*COUNTIF(G6_4,AP$7))+(COUNTIF(G6_5,$H80)*COUNTIF(G6_5,AP$7))+(COUNTIF(G6_6,$H80)*COUNTIF(G6_6,AP$7))+(COUNTIF(G6_7,$H80)*COUNTIF(G6_7,AP$7))+(COUNTIF(G6_8,$H80)*COUNTIF(G6_8,AP$7))+(COUNTIF(G6_9,$H80)*COUNTIF(G6_9,AP$7))+(COUNTIF(G6_10,$H80)*COUNTIF(G6_10,AP$7))+AP420)</f>
        <v>0</v>
      </c>
      <c r="AQ304" s="29">
        <f t="shared" si="814"/>
        <v>0</v>
      </c>
      <c r="AR304" s="29">
        <f t="shared" si="814"/>
        <v>0</v>
      </c>
      <c r="AS304" s="29">
        <f t="shared" si="814"/>
        <v>0</v>
      </c>
      <c r="AT304" s="29">
        <f t="shared" si="814"/>
        <v>0</v>
      </c>
      <c r="AU304" s="29">
        <f t="shared" si="814"/>
        <v>0</v>
      </c>
      <c r="AV304" s="29">
        <f t="shared" si="814"/>
        <v>0</v>
      </c>
      <c r="AW304" s="29">
        <f t="shared" si="814"/>
        <v>0</v>
      </c>
      <c r="AX304" s="29">
        <f t="shared" si="814"/>
        <v>0</v>
      </c>
      <c r="AY304" s="29">
        <f t="shared" si="814"/>
        <v>0</v>
      </c>
      <c r="AZ304" s="29">
        <f t="shared" si="814"/>
        <v>0</v>
      </c>
      <c r="BA304" s="29">
        <f t="shared" si="814"/>
        <v>0</v>
      </c>
      <c r="BB304" s="29">
        <f t="shared" si="814"/>
        <v>0</v>
      </c>
      <c r="BC304" s="29">
        <f t="shared" si="814"/>
        <v>0</v>
      </c>
      <c r="BD304" s="29">
        <f t="shared" si="814"/>
        <v>0</v>
      </c>
      <c r="BE304" s="29">
        <f t="shared" si="814"/>
        <v>0</v>
      </c>
      <c r="BF304" s="29">
        <f t="shared" si="814"/>
        <v>0</v>
      </c>
      <c r="BG304" s="29">
        <f t="shared" si="814"/>
        <v>0</v>
      </c>
      <c r="BH304" s="29">
        <f t="shared" si="814"/>
        <v>0</v>
      </c>
      <c r="BI304" s="29">
        <f t="shared" si="814"/>
        <v>0</v>
      </c>
      <c r="BJ304" s="29">
        <f t="shared" si="814"/>
        <v>0</v>
      </c>
      <c r="BK304" s="29">
        <f t="shared" si="814"/>
        <v>0</v>
      </c>
      <c r="BL304" s="29">
        <f t="shared" si="814"/>
        <v>0</v>
      </c>
      <c r="BM304" s="29">
        <f t="shared" si="814"/>
        <v>0</v>
      </c>
      <c r="BN304" s="29">
        <f t="shared" si="814"/>
        <v>0</v>
      </c>
      <c r="BO304" s="29">
        <f t="shared" si="814"/>
        <v>0</v>
      </c>
      <c r="BP304" s="29">
        <f t="shared" si="814"/>
        <v>0</v>
      </c>
      <c r="BQ304" s="29">
        <f t="shared" si="814"/>
        <v>0</v>
      </c>
      <c r="BR304" s="29">
        <f t="shared" si="814"/>
        <v>0</v>
      </c>
      <c r="BS304" s="29">
        <f t="shared" si="814"/>
        <v>0</v>
      </c>
      <c r="BT304" s="29">
        <f t="shared" si="814"/>
        <v>0</v>
      </c>
      <c r="BU304" s="29">
        <f t="shared" si="814"/>
        <v>0</v>
      </c>
      <c r="BV304" s="29">
        <f t="shared" ref="BV304:DE304" si="815">IF(ROW()=(COLUMN()+224),"-",+ (COUNTIF(G5_1,$H80)*COUNTIF(G5_1,BV$7))+(COUNTIF(G5_2,$H80)*COUNTIF(G5_2,BV$7))+(COUNTIF(G5_3,$H80)*COUNTIF(G5_3,BV$7))+(COUNTIF(G5_4,$H80)*COUNTIF(G5_4,BV$7))+(COUNTIF(G5_5,$H80)*COUNTIF(G5_5,BV$7))+(COUNTIF(G5_6,$H80)*COUNTIF(G5_6,BV$7))+(COUNTIF(G5_7,$H80)*COUNTIF(G5_7,BV$7))+(COUNTIF(G5_8,$H80)*COUNTIF(G5_8,BV$7))+(COUNTIF(G5_9,$H80)*COUNTIF(G5_9,BV$7))+(COUNTIF(G5_10,$H80)*COUNTIF(G5_10,$H80))+(COUNTIF(G6_1,$H80)*COUNTIF(G6_1,BV$7))+(COUNTIF(G6_2,$H80)*COUNTIF(G6_2,BV$7))+(COUNTIF(G6_3,$H80)*COUNTIF(G6_3,BV$7))+(COUNTIF(G6_4,$H80)*COUNTIF(G6_4,BV$7))+(COUNTIF(G6_5,$H80)*COUNTIF(G6_5,BV$7))+(COUNTIF(G6_6,$H80)*COUNTIF(G6_6,BV$7))+(COUNTIF(G6_7,$H80)*COUNTIF(G6_7,BV$7))+(COUNTIF(G6_8,$H80)*COUNTIF(G6_8,BV$7))+(COUNTIF(G6_9,$H80)*COUNTIF(G6_9,BV$7))+(COUNTIF(G6_10,$H80)*COUNTIF(G6_10,BV$7))+BV420)</f>
        <v>0</v>
      </c>
      <c r="BW304" s="29">
        <f t="shared" si="815"/>
        <v>0</v>
      </c>
      <c r="BX304" s="29">
        <f t="shared" si="815"/>
        <v>0</v>
      </c>
      <c r="BY304" s="29">
        <f t="shared" si="815"/>
        <v>0</v>
      </c>
      <c r="BZ304" s="29">
        <f t="shared" si="815"/>
        <v>0</v>
      </c>
      <c r="CA304" s="29">
        <f t="shared" si="815"/>
        <v>0</v>
      </c>
      <c r="CB304" s="29" t="str">
        <f t="shared" si="815"/>
        <v>-</v>
      </c>
      <c r="CC304" s="29">
        <f t="shared" si="815"/>
        <v>0</v>
      </c>
      <c r="CD304" s="29">
        <f t="shared" si="815"/>
        <v>0</v>
      </c>
      <c r="CE304" s="29">
        <f t="shared" si="815"/>
        <v>0</v>
      </c>
      <c r="CF304" s="29">
        <f t="shared" si="815"/>
        <v>0</v>
      </c>
      <c r="CG304" s="29">
        <f t="shared" si="815"/>
        <v>0</v>
      </c>
      <c r="CH304" s="29">
        <f t="shared" si="815"/>
        <v>0</v>
      </c>
      <c r="CI304" s="29">
        <f t="shared" si="815"/>
        <v>0</v>
      </c>
      <c r="CJ304" s="29">
        <f t="shared" si="815"/>
        <v>0</v>
      </c>
      <c r="CK304" s="29">
        <f t="shared" si="815"/>
        <v>0</v>
      </c>
      <c r="CL304" s="29">
        <f t="shared" si="815"/>
        <v>0</v>
      </c>
      <c r="CM304" s="29">
        <f t="shared" si="815"/>
        <v>0</v>
      </c>
      <c r="CN304" s="29">
        <f t="shared" si="815"/>
        <v>0</v>
      </c>
      <c r="CO304" s="29">
        <f t="shared" si="815"/>
        <v>0</v>
      </c>
      <c r="CP304" s="29">
        <f t="shared" si="815"/>
        <v>0</v>
      </c>
      <c r="CQ304" s="29">
        <f t="shared" si="815"/>
        <v>0</v>
      </c>
      <c r="CR304" s="29">
        <f t="shared" si="815"/>
        <v>0</v>
      </c>
      <c r="CS304" s="29">
        <f t="shared" si="815"/>
        <v>0</v>
      </c>
      <c r="CT304" s="29">
        <f t="shared" si="815"/>
        <v>0</v>
      </c>
      <c r="CU304" s="29">
        <f t="shared" si="815"/>
        <v>0</v>
      </c>
      <c r="CV304" s="29">
        <f t="shared" si="815"/>
        <v>0</v>
      </c>
      <c r="CW304" s="29">
        <f t="shared" si="815"/>
        <v>0</v>
      </c>
      <c r="CX304" s="29">
        <f t="shared" si="815"/>
        <v>0</v>
      </c>
      <c r="CY304" s="29">
        <f t="shared" si="815"/>
        <v>0</v>
      </c>
      <c r="CZ304" s="29">
        <f t="shared" si="815"/>
        <v>0</v>
      </c>
      <c r="DA304" s="29">
        <f t="shared" si="815"/>
        <v>0</v>
      </c>
      <c r="DB304" s="29">
        <f t="shared" si="815"/>
        <v>0</v>
      </c>
      <c r="DC304" s="29">
        <f t="shared" si="815"/>
        <v>0</v>
      </c>
      <c r="DD304" s="29">
        <f t="shared" si="815"/>
        <v>0</v>
      </c>
      <c r="DE304" s="29">
        <f t="shared" si="815"/>
        <v>0</v>
      </c>
    </row>
    <row r="305" spans="8:109">
      <c r="H305" s="75">
        <f>Registration!B82</f>
        <v>72</v>
      </c>
      <c r="I305" s="1" t="str">
        <f>Registration!C82</f>
        <v>player 72</v>
      </c>
      <c r="J305" s="29">
        <f t="shared" ref="J305:AO305" si="816">IF(ROW()=(COLUMN()+224),"-",+ (COUNTIF(G5_1,$H81)*COUNTIF(G5_1,J$7))+(COUNTIF(G5_2,$H81)*COUNTIF(G5_2,J$7))+(COUNTIF(G5_3,$H81)*COUNTIF(G5_3,J$7))+(COUNTIF(G5_4,$H81)*COUNTIF(G5_4,J$7))+(COUNTIF(G5_5,$H81)*COUNTIF(G5_5,J$7))+(COUNTIF(G5_6,$H81)*COUNTIF(G5_6,J$7))+(COUNTIF(G5_7,$H81)*COUNTIF(G5_7,J$7))+(COUNTIF(G5_8,$H81)*COUNTIF(G5_8,J$7))+(COUNTIF(G5_9,$H81)*COUNTIF(G5_9,J$7))+(COUNTIF(G5_10,$H81)*COUNTIF(G5_10,$H81))+(COUNTIF(G6_1,$H81)*COUNTIF(G6_1,J$7))+(COUNTIF(G6_2,$H81)*COUNTIF(G6_2,J$7))+(COUNTIF(G6_3,$H81)*COUNTIF(G6_3,J$7))+(COUNTIF(G6_4,$H81)*COUNTIF(G6_4,J$7))+(COUNTIF(G6_5,$H81)*COUNTIF(G6_5,J$7))+(COUNTIF(G6_6,$H81)*COUNTIF(G6_6,J$7))+(COUNTIF(G6_7,$H81)*COUNTIF(G6_7,J$7))+(COUNTIF(G6_8,$H81)*COUNTIF(G6_8,J$7))+(COUNTIF(G6_9,$H81)*COUNTIF(G6_9,J$7))+(COUNTIF(G6_10,$H81)*COUNTIF(G6_10,J$7))+J421)</f>
        <v>0</v>
      </c>
      <c r="K305" s="29">
        <f t="shared" si="816"/>
        <v>0</v>
      </c>
      <c r="L305" s="29">
        <f t="shared" si="816"/>
        <v>0</v>
      </c>
      <c r="M305" s="29">
        <f t="shared" si="816"/>
        <v>0</v>
      </c>
      <c r="N305" s="29">
        <f t="shared" si="816"/>
        <v>0</v>
      </c>
      <c r="O305" s="29">
        <f t="shared" si="816"/>
        <v>0</v>
      </c>
      <c r="P305" s="29">
        <f t="shared" si="816"/>
        <v>0</v>
      </c>
      <c r="Q305" s="29">
        <f t="shared" si="816"/>
        <v>0</v>
      </c>
      <c r="R305" s="29">
        <f t="shared" si="816"/>
        <v>0</v>
      </c>
      <c r="S305" s="29">
        <f t="shared" si="816"/>
        <v>0</v>
      </c>
      <c r="T305" s="29">
        <f t="shared" si="816"/>
        <v>0</v>
      </c>
      <c r="U305" s="29">
        <f t="shared" si="816"/>
        <v>0</v>
      </c>
      <c r="V305" s="29">
        <f t="shared" si="816"/>
        <v>0</v>
      </c>
      <c r="W305" s="29">
        <f t="shared" si="816"/>
        <v>0</v>
      </c>
      <c r="X305" s="29">
        <f t="shared" si="816"/>
        <v>0</v>
      </c>
      <c r="Y305" s="29">
        <f t="shared" si="816"/>
        <v>0</v>
      </c>
      <c r="Z305" s="29">
        <f t="shared" si="816"/>
        <v>0</v>
      </c>
      <c r="AA305" s="29">
        <f t="shared" si="816"/>
        <v>0</v>
      </c>
      <c r="AB305" s="29">
        <f t="shared" si="816"/>
        <v>0</v>
      </c>
      <c r="AC305" s="29">
        <f t="shared" si="816"/>
        <v>0</v>
      </c>
      <c r="AD305" s="29">
        <f t="shared" si="816"/>
        <v>0</v>
      </c>
      <c r="AE305" s="29">
        <f t="shared" si="816"/>
        <v>0</v>
      </c>
      <c r="AF305" s="29">
        <f t="shared" si="816"/>
        <v>0</v>
      </c>
      <c r="AG305" s="29">
        <f t="shared" si="816"/>
        <v>0</v>
      </c>
      <c r="AH305" s="29">
        <f t="shared" si="816"/>
        <v>0</v>
      </c>
      <c r="AI305" s="29">
        <f t="shared" si="816"/>
        <v>0</v>
      </c>
      <c r="AJ305" s="29">
        <f t="shared" si="816"/>
        <v>0</v>
      </c>
      <c r="AK305" s="29">
        <f t="shared" si="816"/>
        <v>0</v>
      </c>
      <c r="AL305" s="29">
        <f t="shared" si="816"/>
        <v>0</v>
      </c>
      <c r="AM305" s="29">
        <f t="shared" si="816"/>
        <v>0</v>
      </c>
      <c r="AN305" s="29">
        <f t="shared" si="816"/>
        <v>0</v>
      </c>
      <c r="AO305" s="29">
        <f t="shared" si="816"/>
        <v>0</v>
      </c>
      <c r="AP305" s="29">
        <f t="shared" ref="AP305:BU305" si="817">IF(ROW()=(COLUMN()+224),"-",+ (COUNTIF(G5_1,$H81)*COUNTIF(G5_1,AP$7))+(COUNTIF(G5_2,$H81)*COUNTIF(G5_2,AP$7))+(COUNTIF(G5_3,$H81)*COUNTIF(G5_3,AP$7))+(COUNTIF(G5_4,$H81)*COUNTIF(G5_4,AP$7))+(COUNTIF(G5_5,$H81)*COUNTIF(G5_5,AP$7))+(COUNTIF(G5_6,$H81)*COUNTIF(G5_6,AP$7))+(COUNTIF(G5_7,$H81)*COUNTIF(G5_7,AP$7))+(COUNTIF(G5_8,$H81)*COUNTIF(G5_8,AP$7))+(COUNTIF(G5_9,$H81)*COUNTIF(G5_9,AP$7))+(COUNTIF(G5_10,$H81)*COUNTIF(G5_10,$H81))+(COUNTIF(G6_1,$H81)*COUNTIF(G6_1,AP$7))+(COUNTIF(G6_2,$H81)*COUNTIF(G6_2,AP$7))+(COUNTIF(G6_3,$H81)*COUNTIF(G6_3,AP$7))+(COUNTIF(G6_4,$H81)*COUNTIF(G6_4,AP$7))+(COUNTIF(G6_5,$H81)*COUNTIF(G6_5,AP$7))+(COUNTIF(G6_6,$H81)*COUNTIF(G6_6,AP$7))+(COUNTIF(G6_7,$H81)*COUNTIF(G6_7,AP$7))+(COUNTIF(G6_8,$H81)*COUNTIF(G6_8,AP$7))+(COUNTIF(G6_9,$H81)*COUNTIF(G6_9,AP$7))+(COUNTIF(G6_10,$H81)*COUNTIF(G6_10,AP$7))+AP421)</f>
        <v>0</v>
      </c>
      <c r="AQ305" s="29">
        <f t="shared" si="817"/>
        <v>0</v>
      </c>
      <c r="AR305" s="29">
        <f t="shared" si="817"/>
        <v>0</v>
      </c>
      <c r="AS305" s="29">
        <f t="shared" si="817"/>
        <v>0</v>
      </c>
      <c r="AT305" s="29">
        <f t="shared" si="817"/>
        <v>0</v>
      </c>
      <c r="AU305" s="29">
        <f t="shared" si="817"/>
        <v>0</v>
      </c>
      <c r="AV305" s="29">
        <f t="shared" si="817"/>
        <v>0</v>
      </c>
      <c r="AW305" s="29">
        <f t="shared" si="817"/>
        <v>0</v>
      </c>
      <c r="AX305" s="29">
        <f t="shared" si="817"/>
        <v>0</v>
      </c>
      <c r="AY305" s="29">
        <f t="shared" si="817"/>
        <v>0</v>
      </c>
      <c r="AZ305" s="29">
        <f t="shared" si="817"/>
        <v>0</v>
      </c>
      <c r="BA305" s="29">
        <f t="shared" si="817"/>
        <v>0</v>
      </c>
      <c r="BB305" s="29">
        <f t="shared" si="817"/>
        <v>0</v>
      </c>
      <c r="BC305" s="29">
        <f t="shared" si="817"/>
        <v>0</v>
      </c>
      <c r="BD305" s="29">
        <f t="shared" si="817"/>
        <v>0</v>
      </c>
      <c r="BE305" s="29">
        <f t="shared" si="817"/>
        <v>0</v>
      </c>
      <c r="BF305" s="29">
        <f t="shared" si="817"/>
        <v>0</v>
      </c>
      <c r="BG305" s="29">
        <f t="shared" si="817"/>
        <v>0</v>
      </c>
      <c r="BH305" s="29">
        <f t="shared" si="817"/>
        <v>0</v>
      </c>
      <c r="BI305" s="29">
        <f t="shared" si="817"/>
        <v>0</v>
      </c>
      <c r="BJ305" s="29">
        <f t="shared" si="817"/>
        <v>0</v>
      </c>
      <c r="BK305" s="29">
        <f t="shared" si="817"/>
        <v>0</v>
      </c>
      <c r="BL305" s="29">
        <f t="shared" si="817"/>
        <v>0</v>
      </c>
      <c r="BM305" s="29">
        <f t="shared" si="817"/>
        <v>0</v>
      </c>
      <c r="BN305" s="29">
        <f t="shared" si="817"/>
        <v>0</v>
      </c>
      <c r="BO305" s="29">
        <f t="shared" si="817"/>
        <v>0</v>
      </c>
      <c r="BP305" s="29">
        <f t="shared" si="817"/>
        <v>0</v>
      </c>
      <c r="BQ305" s="29">
        <f t="shared" si="817"/>
        <v>0</v>
      </c>
      <c r="BR305" s="29">
        <f t="shared" si="817"/>
        <v>0</v>
      </c>
      <c r="BS305" s="29">
        <f t="shared" si="817"/>
        <v>0</v>
      </c>
      <c r="BT305" s="29">
        <f t="shared" si="817"/>
        <v>0</v>
      </c>
      <c r="BU305" s="29">
        <f t="shared" si="817"/>
        <v>0</v>
      </c>
      <c r="BV305" s="29">
        <f t="shared" ref="BV305:DE305" si="818">IF(ROW()=(COLUMN()+224),"-",+ (COUNTIF(G5_1,$H81)*COUNTIF(G5_1,BV$7))+(COUNTIF(G5_2,$H81)*COUNTIF(G5_2,BV$7))+(COUNTIF(G5_3,$H81)*COUNTIF(G5_3,BV$7))+(COUNTIF(G5_4,$H81)*COUNTIF(G5_4,BV$7))+(COUNTIF(G5_5,$H81)*COUNTIF(G5_5,BV$7))+(COUNTIF(G5_6,$H81)*COUNTIF(G5_6,BV$7))+(COUNTIF(G5_7,$H81)*COUNTIF(G5_7,BV$7))+(COUNTIF(G5_8,$H81)*COUNTIF(G5_8,BV$7))+(COUNTIF(G5_9,$H81)*COUNTIF(G5_9,BV$7))+(COUNTIF(G5_10,$H81)*COUNTIF(G5_10,$H81))+(COUNTIF(G6_1,$H81)*COUNTIF(G6_1,BV$7))+(COUNTIF(G6_2,$H81)*COUNTIF(G6_2,BV$7))+(COUNTIF(G6_3,$H81)*COUNTIF(G6_3,BV$7))+(COUNTIF(G6_4,$H81)*COUNTIF(G6_4,BV$7))+(COUNTIF(G6_5,$H81)*COUNTIF(G6_5,BV$7))+(COUNTIF(G6_6,$H81)*COUNTIF(G6_6,BV$7))+(COUNTIF(G6_7,$H81)*COUNTIF(G6_7,BV$7))+(COUNTIF(G6_8,$H81)*COUNTIF(G6_8,BV$7))+(COUNTIF(G6_9,$H81)*COUNTIF(G6_9,BV$7))+(COUNTIF(G6_10,$H81)*COUNTIF(G6_10,BV$7))+BV421)</f>
        <v>0</v>
      </c>
      <c r="BW305" s="29">
        <f t="shared" si="818"/>
        <v>0</v>
      </c>
      <c r="BX305" s="29">
        <f t="shared" si="818"/>
        <v>0</v>
      </c>
      <c r="BY305" s="29">
        <f t="shared" si="818"/>
        <v>0</v>
      </c>
      <c r="BZ305" s="29">
        <f t="shared" si="818"/>
        <v>0</v>
      </c>
      <c r="CA305" s="29">
        <f t="shared" si="818"/>
        <v>0</v>
      </c>
      <c r="CB305" s="29">
        <f t="shared" si="818"/>
        <v>0</v>
      </c>
      <c r="CC305" s="29" t="str">
        <f t="shared" si="818"/>
        <v>-</v>
      </c>
      <c r="CD305" s="29">
        <f t="shared" si="818"/>
        <v>0</v>
      </c>
      <c r="CE305" s="29">
        <f t="shared" si="818"/>
        <v>0</v>
      </c>
      <c r="CF305" s="29">
        <f t="shared" si="818"/>
        <v>0</v>
      </c>
      <c r="CG305" s="29">
        <f t="shared" si="818"/>
        <v>0</v>
      </c>
      <c r="CH305" s="29">
        <f t="shared" si="818"/>
        <v>0</v>
      </c>
      <c r="CI305" s="29">
        <f t="shared" si="818"/>
        <v>0</v>
      </c>
      <c r="CJ305" s="29">
        <f t="shared" si="818"/>
        <v>0</v>
      </c>
      <c r="CK305" s="29">
        <f t="shared" si="818"/>
        <v>0</v>
      </c>
      <c r="CL305" s="29">
        <f t="shared" si="818"/>
        <v>0</v>
      </c>
      <c r="CM305" s="29">
        <f t="shared" si="818"/>
        <v>0</v>
      </c>
      <c r="CN305" s="29">
        <f t="shared" si="818"/>
        <v>0</v>
      </c>
      <c r="CO305" s="29">
        <f t="shared" si="818"/>
        <v>0</v>
      </c>
      <c r="CP305" s="29">
        <f t="shared" si="818"/>
        <v>0</v>
      </c>
      <c r="CQ305" s="29">
        <f t="shared" si="818"/>
        <v>0</v>
      </c>
      <c r="CR305" s="29">
        <f t="shared" si="818"/>
        <v>0</v>
      </c>
      <c r="CS305" s="29">
        <f t="shared" si="818"/>
        <v>0</v>
      </c>
      <c r="CT305" s="29">
        <f t="shared" si="818"/>
        <v>0</v>
      </c>
      <c r="CU305" s="29">
        <f t="shared" si="818"/>
        <v>0</v>
      </c>
      <c r="CV305" s="29">
        <f t="shared" si="818"/>
        <v>0</v>
      </c>
      <c r="CW305" s="29">
        <f t="shared" si="818"/>
        <v>0</v>
      </c>
      <c r="CX305" s="29">
        <f t="shared" si="818"/>
        <v>0</v>
      </c>
      <c r="CY305" s="29">
        <f t="shared" si="818"/>
        <v>0</v>
      </c>
      <c r="CZ305" s="29">
        <f t="shared" si="818"/>
        <v>0</v>
      </c>
      <c r="DA305" s="29">
        <f t="shared" si="818"/>
        <v>0</v>
      </c>
      <c r="DB305" s="29">
        <f t="shared" si="818"/>
        <v>0</v>
      </c>
      <c r="DC305" s="29">
        <f t="shared" si="818"/>
        <v>0</v>
      </c>
      <c r="DD305" s="29">
        <f t="shared" si="818"/>
        <v>0</v>
      </c>
      <c r="DE305" s="29">
        <f t="shared" si="818"/>
        <v>0</v>
      </c>
    </row>
    <row r="306" spans="8:109">
      <c r="H306" s="75">
        <f>Registration!B83</f>
        <v>73</v>
      </c>
      <c r="I306" s="1" t="str">
        <f>Registration!C83</f>
        <v>player 73</v>
      </c>
      <c r="J306" s="29">
        <f t="shared" ref="J306:AO306" si="819">IF(ROW()=(COLUMN()+224),"-",+ (COUNTIF(G5_1,$H82)*COUNTIF(G5_1,J$7))+(COUNTIF(G5_2,$H82)*COUNTIF(G5_2,J$7))+(COUNTIF(G5_3,$H82)*COUNTIF(G5_3,J$7))+(COUNTIF(G5_4,$H82)*COUNTIF(G5_4,J$7))+(COUNTIF(G5_5,$H82)*COUNTIF(G5_5,J$7))+(COUNTIF(G5_6,$H82)*COUNTIF(G5_6,J$7))+(COUNTIF(G5_7,$H82)*COUNTIF(G5_7,J$7))+(COUNTIF(G5_8,$H82)*COUNTIF(G5_8,J$7))+(COUNTIF(G5_9,$H82)*COUNTIF(G5_9,J$7))+(COUNTIF(G5_10,$H82)*COUNTIF(G5_10,$H82))+(COUNTIF(G6_1,$H82)*COUNTIF(G6_1,J$7))+(COUNTIF(G6_2,$H82)*COUNTIF(G6_2,J$7))+(COUNTIF(G6_3,$H82)*COUNTIF(G6_3,J$7))+(COUNTIF(G6_4,$H82)*COUNTIF(G6_4,J$7))+(COUNTIF(G6_5,$H82)*COUNTIF(G6_5,J$7))+(COUNTIF(G6_6,$H82)*COUNTIF(G6_6,J$7))+(COUNTIF(G6_7,$H82)*COUNTIF(G6_7,J$7))+(COUNTIF(G6_8,$H82)*COUNTIF(G6_8,J$7))+(COUNTIF(G6_9,$H82)*COUNTIF(G6_9,J$7))+(COUNTIF(G6_10,$H82)*COUNTIF(G6_10,J$7))+J422)</f>
        <v>0</v>
      </c>
      <c r="K306" s="29">
        <f t="shared" si="819"/>
        <v>0</v>
      </c>
      <c r="L306" s="29">
        <f t="shared" si="819"/>
        <v>0</v>
      </c>
      <c r="M306" s="29">
        <f t="shared" si="819"/>
        <v>0</v>
      </c>
      <c r="N306" s="29">
        <f t="shared" si="819"/>
        <v>0</v>
      </c>
      <c r="O306" s="29">
        <f t="shared" si="819"/>
        <v>0</v>
      </c>
      <c r="P306" s="29">
        <f t="shared" si="819"/>
        <v>0</v>
      </c>
      <c r="Q306" s="29">
        <f t="shared" si="819"/>
        <v>0</v>
      </c>
      <c r="R306" s="29">
        <f t="shared" si="819"/>
        <v>0</v>
      </c>
      <c r="S306" s="29">
        <f t="shared" si="819"/>
        <v>0</v>
      </c>
      <c r="T306" s="29">
        <f t="shared" si="819"/>
        <v>0</v>
      </c>
      <c r="U306" s="29">
        <f t="shared" si="819"/>
        <v>0</v>
      </c>
      <c r="V306" s="29">
        <f t="shared" si="819"/>
        <v>0</v>
      </c>
      <c r="W306" s="29">
        <f t="shared" si="819"/>
        <v>0</v>
      </c>
      <c r="X306" s="29">
        <f t="shared" si="819"/>
        <v>0</v>
      </c>
      <c r="Y306" s="29">
        <f t="shared" si="819"/>
        <v>0</v>
      </c>
      <c r="Z306" s="29">
        <f t="shared" si="819"/>
        <v>0</v>
      </c>
      <c r="AA306" s="29">
        <f t="shared" si="819"/>
        <v>0</v>
      </c>
      <c r="AB306" s="29">
        <f t="shared" si="819"/>
        <v>0</v>
      </c>
      <c r="AC306" s="29">
        <f t="shared" si="819"/>
        <v>0</v>
      </c>
      <c r="AD306" s="29">
        <f t="shared" si="819"/>
        <v>0</v>
      </c>
      <c r="AE306" s="29">
        <f t="shared" si="819"/>
        <v>0</v>
      </c>
      <c r="AF306" s="29">
        <f t="shared" si="819"/>
        <v>0</v>
      </c>
      <c r="AG306" s="29">
        <f t="shared" si="819"/>
        <v>0</v>
      </c>
      <c r="AH306" s="29">
        <f t="shared" si="819"/>
        <v>0</v>
      </c>
      <c r="AI306" s="29">
        <f t="shared" si="819"/>
        <v>0</v>
      </c>
      <c r="AJ306" s="29">
        <f t="shared" si="819"/>
        <v>0</v>
      </c>
      <c r="AK306" s="29">
        <f t="shared" si="819"/>
        <v>0</v>
      </c>
      <c r="AL306" s="29">
        <f t="shared" si="819"/>
        <v>0</v>
      </c>
      <c r="AM306" s="29">
        <f t="shared" si="819"/>
        <v>0</v>
      </c>
      <c r="AN306" s="29">
        <f t="shared" si="819"/>
        <v>0</v>
      </c>
      <c r="AO306" s="29">
        <f t="shared" si="819"/>
        <v>0</v>
      </c>
      <c r="AP306" s="29">
        <f t="shared" ref="AP306:BU306" si="820">IF(ROW()=(COLUMN()+224),"-",+ (COUNTIF(G5_1,$H82)*COUNTIF(G5_1,AP$7))+(COUNTIF(G5_2,$H82)*COUNTIF(G5_2,AP$7))+(COUNTIF(G5_3,$H82)*COUNTIF(G5_3,AP$7))+(COUNTIF(G5_4,$H82)*COUNTIF(G5_4,AP$7))+(COUNTIF(G5_5,$H82)*COUNTIF(G5_5,AP$7))+(COUNTIF(G5_6,$H82)*COUNTIF(G5_6,AP$7))+(COUNTIF(G5_7,$H82)*COUNTIF(G5_7,AP$7))+(COUNTIF(G5_8,$H82)*COUNTIF(G5_8,AP$7))+(COUNTIF(G5_9,$H82)*COUNTIF(G5_9,AP$7))+(COUNTIF(G5_10,$H82)*COUNTIF(G5_10,$H82))+(COUNTIF(G6_1,$H82)*COUNTIF(G6_1,AP$7))+(COUNTIF(G6_2,$H82)*COUNTIF(G6_2,AP$7))+(COUNTIF(G6_3,$H82)*COUNTIF(G6_3,AP$7))+(COUNTIF(G6_4,$H82)*COUNTIF(G6_4,AP$7))+(COUNTIF(G6_5,$H82)*COUNTIF(G6_5,AP$7))+(COUNTIF(G6_6,$H82)*COUNTIF(G6_6,AP$7))+(COUNTIF(G6_7,$H82)*COUNTIF(G6_7,AP$7))+(COUNTIF(G6_8,$H82)*COUNTIF(G6_8,AP$7))+(COUNTIF(G6_9,$H82)*COUNTIF(G6_9,AP$7))+(COUNTIF(G6_10,$H82)*COUNTIF(G6_10,AP$7))+AP422)</f>
        <v>0</v>
      </c>
      <c r="AQ306" s="29">
        <f t="shared" si="820"/>
        <v>0</v>
      </c>
      <c r="AR306" s="29">
        <f t="shared" si="820"/>
        <v>0</v>
      </c>
      <c r="AS306" s="29">
        <f t="shared" si="820"/>
        <v>0</v>
      </c>
      <c r="AT306" s="29">
        <f t="shared" si="820"/>
        <v>0</v>
      </c>
      <c r="AU306" s="29">
        <f t="shared" si="820"/>
        <v>0</v>
      </c>
      <c r="AV306" s="29">
        <f t="shared" si="820"/>
        <v>0</v>
      </c>
      <c r="AW306" s="29">
        <f t="shared" si="820"/>
        <v>0</v>
      </c>
      <c r="AX306" s="29">
        <f t="shared" si="820"/>
        <v>0</v>
      </c>
      <c r="AY306" s="29">
        <f t="shared" si="820"/>
        <v>0</v>
      </c>
      <c r="AZ306" s="29">
        <f t="shared" si="820"/>
        <v>0</v>
      </c>
      <c r="BA306" s="29">
        <f t="shared" si="820"/>
        <v>0</v>
      </c>
      <c r="BB306" s="29">
        <f t="shared" si="820"/>
        <v>0</v>
      </c>
      <c r="BC306" s="29">
        <f t="shared" si="820"/>
        <v>0</v>
      </c>
      <c r="BD306" s="29">
        <f t="shared" si="820"/>
        <v>0</v>
      </c>
      <c r="BE306" s="29">
        <f t="shared" si="820"/>
        <v>0</v>
      </c>
      <c r="BF306" s="29">
        <f t="shared" si="820"/>
        <v>0</v>
      </c>
      <c r="BG306" s="29">
        <f t="shared" si="820"/>
        <v>0</v>
      </c>
      <c r="BH306" s="29">
        <f t="shared" si="820"/>
        <v>0</v>
      </c>
      <c r="BI306" s="29">
        <f t="shared" si="820"/>
        <v>0</v>
      </c>
      <c r="BJ306" s="29">
        <f t="shared" si="820"/>
        <v>0</v>
      </c>
      <c r="BK306" s="29">
        <f t="shared" si="820"/>
        <v>0</v>
      </c>
      <c r="BL306" s="29">
        <f t="shared" si="820"/>
        <v>0</v>
      </c>
      <c r="BM306" s="29">
        <f t="shared" si="820"/>
        <v>0</v>
      </c>
      <c r="BN306" s="29">
        <f t="shared" si="820"/>
        <v>0</v>
      </c>
      <c r="BO306" s="29">
        <f t="shared" si="820"/>
        <v>0</v>
      </c>
      <c r="BP306" s="29">
        <f t="shared" si="820"/>
        <v>0</v>
      </c>
      <c r="BQ306" s="29">
        <f t="shared" si="820"/>
        <v>0</v>
      </c>
      <c r="BR306" s="29">
        <f t="shared" si="820"/>
        <v>0</v>
      </c>
      <c r="BS306" s="29">
        <f t="shared" si="820"/>
        <v>0</v>
      </c>
      <c r="BT306" s="29">
        <f t="shared" si="820"/>
        <v>0</v>
      </c>
      <c r="BU306" s="29">
        <f t="shared" si="820"/>
        <v>0</v>
      </c>
      <c r="BV306" s="29">
        <f t="shared" ref="BV306:DE306" si="821">IF(ROW()=(COLUMN()+224),"-",+ (COUNTIF(G5_1,$H82)*COUNTIF(G5_1,BV$7))+(COUNTIF(G5_2,$H82)*COUNTIF(G5_2,BV$7))+(COUNTIF(G5_3,$H82)*COUNTIF(G5_3,BV$7))+(COUNTIF(G5_4,$H82)*COUNTIF(G5_4,BV$7))+(COUNTIF(G5_5,$H82)*COUNTIF(G5_5,BV$7))+(COUNTIF(G5_6,$H82)*COUNTIF(G5_6,BV$7))+(COUNTIF(G5_7,$H82)*COUNTIF(G5_7,BV$7))+(COUNTIF(G5_8,$H82)*COUNTIF(G5_8,BV$7))+(COUNTIF(G5_9,$H82)*COUNTIF(G5_9,BV$7))+(COUNTIF(G5_10,$H82)*COUNTIF(G5_10,$H82))+(COUNTIF(G6_1,$H82)*COUNTIF(G6_1,BV$7))+(COUNTIF(G6_2,$H82)*COUNTIF(G6_2,BV$7))+(COUNTIF(G6_3,$H82)*COUNTIF(G6_3,BV$7))+(COUNTIF(G6_4,$H82)*COUNTIF(G6_4,BV$7))+(COUNTIF(G6_5,$H82)*COUNTIF(G6_5,BV$7))+(COUNTIF(G6_6,$H82)*COUNTIF(G6_6,BV$7))+(COUNTIF(G6_7,$H82)*COUNTIF(G6_7,BV$7))+(COUNTIF(G6_8,$H82)*COUNTIF(G6_8,BV$7))+(COUNTIF(G6_9,$H82)*COUNTIF(G6_9,BV$7))+(COUNTIF(G6_10,$H82)*COUNTIF(G6_10,BV$7))+BV422)</f>
        <v>0</v>
      </c>
      <c r="BW306" s="29">
        <f t="shared" si="821"/>
        <v>0</v>
      </c>
      <c r="BX306" s="29">
        <f t="shared" si="821"/>
        <v>0</v>
      </c>
      <c r="BY306" s="29">
        <f t="shared" si="821"/>
        <v>0</v>
      </c>
      <c r="BZ306" s="29">
        <f t="shared" si="821"/>
        <v>0</v>
      </c>
      <c r="CA306" s="29">
        <f t="shared" si="821"/>
        <v>0</v>
      </c>
      <c r="CB306" s="29">
        <f t="shared" si="821"/>
        <v>0</v>
      </c>
      <c r="CC306" s="29">
        <f t="shared" si="821"/>
        <v>0</v>
      </c>
      <c r="CD306" s="29" t="str">
        <f t="shared" si="821"/>
        <v>-</v>
      </c>
      <c r="CE306" s="29">
        <f t="shared" si="821"/>
        <v>0</v>
      </c>
      <c r="CF306" s="29">
        <f t="shared" si="821"/>
        <v>0</v>
      </c>
      <c r="CG306" s="29">
        <f t="shared" si="821"/>
        <v>0</v>
      </c>
      <c r="CH306" s="29">
        <f t="shared" si="821"/>
        <v>0</v>
      </c>
      <c r="CI306" s="29">
        <f t="shared" si="821"/>
        <v>0</v>
      </c>
      <c r="CJ306" s="29">
        <f t="shared" si="821"/>
        <v>0</v>
      </c>
      <c r="CK306" s="29">
        <f t="shared" si="821"/>
        <v>0</v>
      </c>
      <c r="CL306" s="29">
        <f t="shared" si="821"/>
        <v>0</v>
      </c>
      <c r="CM306" s="29">
        <f t="shared" si="821"/>
        <v>0</v>
      </c>
      <c r="CN306" s="29">
        <f t="shared" si="821"/>
        <v>0</v>
      </c>
      <c r="CO306" s="29">
        <f t="shared" si="821"/>
        <v>0</v>
      </c>
      <c r="CP306" s="29">
        <f t="shared" si="821"/>
        <v>0</v>
      </c>
      <c r="CQ306" s="29">
        <f t="shared" si="821"/>
        <v>0</v>
      </c>
      <c r="CR306" s="29">
        <f t="shared" si="821"/>
        <v>0</v>
      </c>
      <c r="CS306" s="29">
        <f t="shared" si="821"/>
        <v>0</v>
      </c>
      <c r="CT306" s="29">
        <f t="shared" si="821"/>
        <v>0</v>
      </c>
      <c r="CU306" s="29">
        <f t="shared" si="821"/>
        <v>0</v>
      </c>
      <c r="CV306" s="29">
        <f t="shared" si="821"/>
        <v>0</v>
      </c>
      <c r="CW306" s="29">
        <f t="shared" si="821"/>
        <v>0</v>
      </c>
      <c r="CX306" s="29">
        <f t="shared" si="821"/>
        <v>0</v>
      </c>
      <c r="CY306" s="29">
        <f t="shared" si="821"/>
        <v>0</v>
      </c>
      <c r="CZ306" s="29">
        <f t="shared" si="821"/>
        <v>0</v>
      </c>
      <c r="DA306" s="29">
        <f t="shared" si="821"/>
        <v>0</v>
      </c>
      <c r="DB306" s="29">
        <f t="shared" si="821"/>
        <v>0</v>
      </c>
      <c r="DC306" s="29">
        <f t="shared" si="821"/>
        <v>0</v>
      </c>
      <c r="DD306" s="29">
        <f t="shared" si="821"/>
        <v>0</v>
      </c>
      <c r="DE306" s="29">
        <f t="shared" si="821"/>
        <v>0</v>
      </c>
    </row>
    <row r="307" spans="8:109">
      <c r="H307" s="75">
        <f>Registration!B84</f>
        <v>74</v>
      </c>
      <c r="I307" s="1" t="str">
        <f>Registration!C84</f>
        <v>player 74</v>
      </c>
      <c r="J307" s="29">
        <f t="shared" ref="J307:AO307" si="822">IF(ROW()=(COLUMN()+224),"-",+ (COUNTIF(G5_1,$H83)*COUNTIF(G5_1,J$7))+(COUNTIF(G5_2,$H83)*COUNTIF(G5_2,J$7))+(COUNTIF(G5_3,$H83)*COUNTIF(G5_3,J$7))+(COUNTIF(G5_4,$H83)*COUNTIF(G5_4,J$7))+(COUNTIF(G5_5,$H83)*COUNTIF(G5_5,J$7))+(COUNTIF(G5_6,$H83)*COUNTIF(G5_6,J$7))+(COUNTIF(G5_7,$H83)*COUNTIF(G5_7,J$7))+(COUNTIF(G5_8,$H83)*COUNTIF(G5_8,J$7))+(COUNTIF(G5_9,$H83)*COUNTIF(G5_9,J$7))+(COUNTIF(G5_10,$H83)*COUNTIF(G5_10,$H83))+(COUNTIF(G6_1,$H83)*COUNTIF(G6_1,J$7))+(COUNTIF(G6_2,$H83)*COUNTIF(G6_2,J$7))+(COUNTIF(G6_3,$H83)*COUNTIF(G6_3,J$7))+(COUNTIF(G6_4,$H83)*COUNTIF(G6_4,J$7))+(COUNTIF(G6_5,$H83)*COUNTIF(G6_5,J$7))+(COUNTIF(G6_6,$H83)*COUNTIF(G6_6,J$7))+(COUNTIF(G6_7,$H83)*COUNTIF(G6_7,J$7))+(COUNTIF(G6_8,$H83)*COUNTIF(G6_8,J$7))+(COUNTIF(G6_9,$H83)*COUNTIF(G6_9,J$7))+(COUNTIF(G6_10,$H83)*COUNTIF(G6_10,J$7))+J423)</f>
        <v>0</v>
      </c>
      <c r="K307" s="29">
        <f t="shared" si="822"/>
        <v>0</v>
      </c>
      <c r="L307" s="29">
        <f t="shared" si="822"/>
        <v>0</v>
      </c>
      <c r="M307" s="29">
        <f t="shared" si="822"/>
        <v>0</v>
      </c>
      <c r="N307" s="29">
        <f t="shared" si="822"/>
        <v>0</v>
      </c>
      <c r="O307" s="29">
        <f t="shared" si="822"/>
        <v>0</v>
      </c>
      <c r="P307" s="29">
        <f t="shared" si="822"/>
        <v>0</v>
      </c>
      <c r="Q307" s="29">
        <f t="shared" si="822"/>
        <v>0</v>
      </c>
      <c r="R307" s="29">
        <f t="shared" si="822"/>
        <v>0</v>
      </c>
      <c r="S307" s="29">
        <f t="shared" si="822"/>
        <v>0</v>
      </c>
      <c r="T307" s="29">
        <f t="shared" si="822"/>
        <v>0</v>
      </c>
      <c r="U307" s="29">
        <f t="shared" si="822"/>
        <v>0</v>
      </c>
      <c r="V307" s="29">
        <f t="shared" si="822"/>
        <v>0</v>
      </c>
      <c r="W307" s="29">
        <f t="shared" si="822"/>
        <v>0</v>
      </c>
      <c r="X307" s="29">
        <f t="shared" si="822"/>
        <v>0</v>
      </c>
      <c r="Y307" s="29">
        <f t="shared" si="822"/>
        <v>0</v>
      </c>
      <c r="Z307" s="29">
        <f t="shared" si="822"/>
        <v>0</v>
      </c>
      <c r="AA307" s="29">
        <f t="shared" si="822"/>
        <v>0</v>
      </c>
      <c r="AB307" s="29">
        <f t="shared" si="822"/>
        <v>0</v>
      </c>
      <c r="AC307" s="29">
        <f t="shared" si="822"/>
        <v>0</v>
      </c>
      <c r="AD307" s="29">
        <f t="shared" si="822"/>
        <v>0</v>
      </c>
      <c r="AE307" s="29">
        <f t="shared" si="822"/>
        <v>0</v>
      </c>
      <c r="AF307" s="29">
        <f t="shared" si="822"/>
        <v>0</v>
      </c>
      <c r="AG307" s="29">
        <f t="shared" si="822"/>
        <v>0</v>
      </c>
      <c r="AH307" s="29">
        <f t="shared" si="822"/>
        <v>0</v>
      </c>
      <c r="AI307" s="29">
        <f t="shared" si="822"/>
        <v>0</v>
      </c>
      <c r="AJ307" s="29">
        <f t="shared" si="822"/>
        <v>0</v>
      </c>
      <c r="AK307" s="29">
        <f t="shared" si="822"/>
        <v>0</v>
      </c>
      <c r="AL307" s="29">
        <f t="shared" si="822"/>
        <v>0</v>
      </c>
      <c r="AM307" s="29">
        <f t="shared" si="822"/>
        <v>0</v>
      </c>
      <c r="AN307" s="29">
        <f t="shared" si="822"/>
        <v>0</v>
      </c>
      <c r="AO307" s="29">
        <f t="shared" si="822"/>
        <v>0</v>
      </c>
      <c r="AP307" s="29">
        <f t="shared" ref="AP307:BU307" si="823">IF(ROW()=(COLUMN()+224),"-",+ (COUNTIF(G5_1,$H83)*COUNTIF(G5_1,AP$7))+(COUNTIF(G5_2,$H83)*COUNTIF(G5_2,AP$7))+(COUNTIF(G5_3,$H83)*COUNTIF(G5_3,AP$7))+(COUNTIF(G5_4,$H83)*COUNTIF(G5_4,AP$7))+(COUNTIF(G5_5,$H83)*COUNTIF(G5_5,AP$7))+(COUNTIF(G5_6,$H83)*COUNTIF(G5_6,AP$7))+(COUNTIF(G5_7,$H83)*COUNTIF(G5_7,AP$7))+(COUNTIF(G5_8,$H83)*COUNTIF(G5_8,AP$7))+(COUNTIF(G5_9,$H83)*COUNTIF(G5_9,AP$7))+(COUNTIF(G5_10,$H83)*COUNTIF(G5_10,$H83))+(COUNTIF(G6_1,$H83)*COUNTIF(G6_1,AP$7))+(COUNTIF(G6_2,$H83)*COUNTIF(G6_2,AP$7))+(COUNTIF(G6_3,$H83)*COUNTIF(G6_3,AP$7))+(COUNTIF(G6_4,$H83)*COUNTIF(G6_4,AP$7))+(COUNTIF(G6_5,$H83)*COUNTIF(G6_5,AP$7))+(COUNTIF(G6_6,$H83)*COUNTIF(G6_6,AP$7))+(COUNTIF(G6_7,$H83)*COUNTIF(G6_7,AP$7))+(COUNTIF(G6_8,$H83)*COUNTIF(G6_8,AP$7))+(COUNTIF(G6_9,$H83)*COUNTIF(G6_9,AP$7))+(COUNTIF(G6_10,$H83)*COUNTIF(G6_10,AP$7))+AP423)</f>
        <v>0</v>
      </c>
      <c r="AQ307" s="29">
        <f t="shared" si="823"/>
        <v>0</v>
      </c>
      <c r="AR307" s="29">
        <f t="shared" si="823"/>
        <v>0</v>
      </c>
      <c r="AS307" s="29">
        <f t="shared" si="823"/>
        <v>0</v>
      </c>
      <c r="AT307" s="29">
        <f t="shared" si="823"/>
        <v>0</v>
      </c>
      <c r="AU307" s="29">
        <f t="shared" si="823"/>
        <v>0</v>
      </c>
      <c r="AV307" s="29">
        <f t="shared" si="823"/>
        <v>0</v>
      </c>
      <c r="AW307" s="29">
        <f t="shared" si="823"/>
        <v>0</v>
      </c>
      <c r="AX307" s="29">
        <f t="shared" si="823"/>
        <v>0</v>
      </c>
      <c r="AY307" s="29">
        <f t="shared" si="823"/>
        <v>0</v>
      </c>
      <c r="AZ307" s="29">
        <f t="shared" si="823"/>
        <v>0</v>
      </c>
      <c r="BA307" s="29">
        <f t="shared" si="823"/>
        <v>0</v>
      </c>
      <c r="BB307" s="29">
        <f t="shared" si="823"/>
        <v>0</v>
      </c>
      <c r="BC307" s="29">
        <f t="shared" si="823"/>
        <v>0</v>
      </c>
      <c r="BD307" s="29">
        <f t="shared" si="823"/>
        <v>0</v>
      </c>
      <c r="BE307" s="29">
        <f t="shared" si="823"/>
        <v>0</v>
      </c>
      <c r="BF307" s="29">
        <f t="shared" si="823"/>
        <v>0</v>
      </c>
      <c r="BG307" s="29">
        <f t="shared" si="823"/>
        <v>0</v>
      </c>
      <c r="BH307" s="29">
        <f t="shared" si="823"/>
        <v>0</v>
      </c>
      <c r="BI307" s="29">
        <f t="shared" si="823"/>
        <v>0</v>
      </c>
      <c r="BJ307" s="29">
        <f t="shared" si="823"/>
        <v>0</v>
      </c>
      <c r="BK307" s="29">
        <f t="shared" si="823"/>
        <v>0</v>
      </c>
      <c r="BL307" s="29">
        <f t="shared" si="823"/>
        <v>0</v>
      </c>
      <c r="BM307" s="29">
        <f t="shared" si="823"/>
        <v>0</v>
      </c>
      <c r="BN307" s="29">
        <f t="shared" si="823"/>
        <v>0</v>
      </c>
      <c r="BO307" s="29">
        <f t="shared" si="823"/>
        <v>0</v>
      </c>
      <c r="BP307" s="29">
        <f t="shared" si="823"/>
        <v>0</v>
      </c>
      <c r="BQ307" s="29">
        <f t="shared" si="823"/>
        <v>0</v>
      </c>
      <c r="BR307" s="29">
        <f t="shared" si="823"/>
        <v>0</v>
      </c>
      <c r="BS307" s="29">
        <f t="shared" si="823"/>
        <v>0</v>
      </c>
      <c r="BT307" s="29">
        <f t="shared" si="823"/>
        <v>0</v>
      </c>
      <c r="BU307" s="29">
        <f t="shared" si="823"/>
        <v>0</v>
      </c>
      <c r="BV307" s="29">
        <f t="shared" ref="BV307:DE307" si="824">IF(ROW()=(COLUMN()+224),"-",+ (COUNTIF(G5_1,$H83)*COUNTIF(G5_1,BV$7))+(COUNTIF(G5_2,$H83)*COUNTIF(G5_2,BV$7))+(COUNTIF(G5_3,$H83)*COUNTIF(G5_3,BV$7))+(COUNTIF(G5_4,$H83)*COUNTIF(G5_4,BV$7))+(COUNTIF(G5_5,$H83)*COUNTIF(G5_5,BV$7))+(COUNTIF(G5_6,$H83)*COUNTIF(G5_6,BV$7))+(COUNTIF(G5_7,$H83)*COUNTIF(G5_7,BV$7))+(COUNTIF(G5_8,$H83)*COUNTIF(G5_8,BV$7))+(COUNTIF(G5_9,$H83)*COUNTIF(G5_9,BV$7))+(COUNTIF(G5_10,$H83)*COUNTIF(G5_10,$H83))+(COUNTIF(G6_1,$H83)*COUNTIF(G6_1,BV$7))+(COUNTIF(G6_2,$H83)*COUNTIF(G6_2,BV$7))+(COUNTIF(G6_3,$H83)*COUNTIF(G6_3,BV$7))+(COUNTIF(G6_4,$H83)*COUNTIF(G6_4,BV$7))+(COUNTIF(G6_5,$H83)*COUNTIF(G6_5,BV$7))+(COUNTIF(G6_6,$H83)*COUNTIF(G6_6,BV$7))+(COUNTIF(G6_7,$H83)*COUNTIF(G6_7,BV$7))+(COUNTIF(G6_8,$H83)*COUNTIF(G6_8,BV$7))+(COUNTIF(G6_9,$H83)*COUNTIF(G6_9,BV$7))+(COUNTIF(G6_10,$H83)*COUNTIF(G6_10,BV$7))+BV423)</f>
        <v>0</v>
      </c>
      <c r="BW307" s="29">
        <f t="shared" si="824"/>
        <v>0</v>
      </c>
      <c r="BX307" s="29">
        <f t="shared" si="824"/>
        <v>0</v>
      </c>
      <c r="BY307" s="29">
        <f t="shared" si="824"/>
        <v>0</v>
      </c>
      <c r="BZ307" s="29">
        <f t="shared" si="824"/>
        <v>0</v>
      </c>
      <c r="CA307" s="29">
        <f t="shared" si="824"/>
        <v>0</v>
      </c>
      <c r="CB307" s="29">
        <f t="shared" si="824"/>
        <v>0</v>
      </c>
      <c r="CC307" s="29">
        <f t="shared" si="824"/>
        <v>0</v>
      </c>
      <c r="CD307" s="29">
        <f t="shared" si="824"/>
        <v>0</v>
      </c>
      <c r="CE307" s="29" t="str">
        <f t="shared" si="824"/>
        <v>-</v>
      </c>
      <c r="CF307" s="29">
        <f t="shared" si="824"/>
        <v>0</v>
      </c>
      <c r="CG307" s="29">
        <f t="shared" si="824"/>
        <v>0</v>
      </c>
      <c r="CH307" s="29">
        <f t="shared" si="824"/>
        <v>0</v>
      </c>
      <c r="CI307" s="29">
        <f t="shared" si="824"/>
        <v>0</v>
      </c>
      <c r="CJ307" s="29">
        <f t="shared" si="824"/>
        <v>0</v>
      </c>
      <c r="CK307" s="29">
        <f t="shared" si="824"/>
        <v>0</v>
      </c>
      <c r="CL307" s="29">
        <f t="shared" si="824"/>
        <v>0</v>
      </c>
      <c r="CM307" s="29">
        <f t="shared" si="824"/>
        <v>0</v>
      </c>
      <c r="CN307" s="29">
        <f t="shared" si="824"/>
        <v>0</v>
      </c>
      <c r="CO307" s="29">
        <f t="shared" si="824"/>
        <v>0</v>
      </c>
      <c r="CP307" s="29">
        <f t="shared" si="824"/>
        <v>0</v>
      </c>
      <c r="CQ307" s="29">
        <f t="shared" si="824"/>
        <v>0</v>
      </c>
      <c r="CR307" s="29">
        <f t="shared" si="824"/>
        <v>0</v>
      </c>
      <c r="CS307" s="29">
        <f t="shared" si="824"/>
        <v>0</v>
      </c>
      <c r="CT307" s="29">
        <f t="shared" si="824"/>
        <v>0</v>
      </c>
      <c r="CU307" s="29">
        <f t="shared" si="824"/>
        <v>0</v>
      </c>
      <c r="CV307" s="29">
        <f t="shared" si="824"/>
        <v>0</v>
      </c>
      <c r="CW307" s="29">
        <f t="shared" si="824"/>
        <v>0</v>
      </c>
      <c r="CX307" s="29">
        <f t="shared" si="824"/>
        <v>0</v>
      </c>
      <c r="CY307" s="29">
        <f t="shared" si="824"/>
        <v>0</v>
      </c>
      <c r="CZ307" s="29">
        <f t="shared" si="824"/>
        <v>0</v>
      </c>
      <c r="DA307" s="29">
        <f t="shared" si="824"/>
        <v>0</v>
      </c>
      <c r="DB307" s="29">
        <f t="shared" si="824"/>
        <v>0</v>
      </c>
      <c r="DC307" s="29">
        <f t="shared" si="824"/>
        <v>0</v>
      </c>
      <c r="DD307" s="29">
        <f t="shared" si="824"/>
        <v>0</v>
      </c>
      <c r="DE307" s="29">
        <f t="shared" si="824"/>
        <v>0</v>
      </c>
    </row>
    <row r="308" spans="8:109">
      <c r="H308" s="75">
        <f>Registration!B85</f>
        <v>75</v>
      </c>
      <c r="I308" s="1" t="str">
        <f>Registration!C85</f>
        <v>player 75</v>
      </c>
      <c r="J308" s="29">
        <f t="shared" ref="J308:AO308" si="825">IF(ROW()=(COLUMN()+224),"-",+ (COUNTIF(G5_1,$H84)*COUNTIF(G5_1,J$7))+(COUNTIF(G5_2,$H84)*COUNTIF(G5_2,J$7))+(COUNTIF(G5_3,$H84)*COUNTIF(G5_3,J$7))+(COUNTIF(G5_4,$H84)*COUNTIF(G5_4,J$7))+(COUNTIF(G5_5,$H84)*COUNTIF(G5_5,J$7))+(COUNTIF(G5_6,$H84)*COUNTIF(G5_6,J$7))+(COUNTIF(G5_7,$H84)*COUNTIF(G5_7,J$7))+(COUNTIF(G5_8,$H84)*COUNTIF(G5_8,J$7))+(COUNTIF(G5_9,$H84)*COUNTIF(G5_9,J$7))+(COUNTIF(G5_10,$H84)*COUNTIF(G5_10,$H84))+(COUNTIF(G6_1,$H84)*COUNTIF(G6_1,J$7))+(COUNTIF(G6_2,$H84)*COUNTIF(G6_2,J$7))+(COUNTIF(G6_3,$H84)*COUNTIF(G6_3,J$7))+(COUNTIF(G6_4,$H84)*COUNTIF(G6_4,J$7))+(COUNTIF(G6_5,$H84)*COUNTIF(G6_5,J$7))+(COUNTIF(G6_6,$H84)*COUNTIF(G6_6,J$7))+(COUNTIF(G6_7,$H84)*COUNTIF(G6_7,J$7))+(COUNTIF(G6_8,$H84)*COUNTIF(G6_8,J$7))+(COUNTIF(G6_9,$H84)*COUNTIF(G6_9,J$7))+(COUNTIF(G6_10,$H84)*COUNTIF(G6_10,J$7))+J424)</f>
        <v>0</v>
      </c>
      <c r="K308" s="29">
        <f t="shared" si="825"/>
        <v>0</v>
      </c>
      <c r="L308" s="29">
        <f t="shared" si="825"/>
        <v>0</v>
      </c>
      <c r="M308" s="29">
        <f t="shared" si="825"/>
        <v>0</v>
      </c>
      <c r="N308" s="29">
        <f t="shared" si="825"/>
        <v>0</v>
      </c>
      <c r="O308" s="29">
        <f t="shared" si="825"/>
        <v>0</v>
      </c>
      <c r="P308" s="29">
        <f t="shared" si="825"/>
        <v>0</v>
      </c>
      <c r="Q308" s="29">
        <f t="shared" si="825"/>
        <v>0</v>
      </c>
      <c r="R308" s="29">
        <f t="shared" si="825"/>
        <v>0</v>
      </c>
      <c r="S308" s="29">
        <f t="shared" si="825"/>
        <v>0</v>
      </c>
      <c r="T308" s="29">
        <f t="shared" si="825"/>
        <v>0</v>
      </c>
      <c r="U308" s="29">
        <f t="shared" si="825"/>
        <v>0</v>
      </c>
      <c r="V308" s="29">
        <f t="shared" si="825"/>
        <v>0</v>
      </c>
      <c r="W308" s="29">
        <f t="shared" si="825"/>
        <v>0</v>
      </c>
      <c r="X308" s="29">
        <f t="shared" si="825"/>
        <v>0</v>
      </c>
      <c r="Y308" s="29">
        <f t="shared" si="825"/>
        <v>0</v>
      </c>
      <c r="Z308" s="29">
        <f t="shared" si="825"/>
        <v>0</v>
      </c>
      <c r="AA308" s="29">
        <f t="shared" si="825"/>
        <v>0</v>
      </c>
      <c r="AB308" s="29">
        <f t="shared" si="825"/>
        <v>0</v>
      </c>
      <c r="AC308" s="29">
        <f t="shared" si="825"/>
        <v>0</v>
      </c>
      <c r="AD308" s="29">
        <f t="shared" si="825"/>
        <v>0</v>
      </c>
      <c r="AE308" s="29">
        <f t="shared" si="825"/>
        <v>0</v>
      </c>
      <c r="AF308" s="29">
        <f t="shared" si="825"/>
        <v>0</v>
      </c>
      <c r="AG308" s="29">
        <f t="shared" si="825"/>
        <v>0</v>
      </c>
      <c r="AH308" s="29">
        <f t="shared" si="825"/>
        <v>0</v>
      </c>
      <c r="AI308" s="29">
        <f t="shared" si="825"/>
        <v>0</v>
      </c>
      <c r="AJ308" s="29">
        <f t="shared" si="825"/>
        <v>0</v>
      </c>
      <c r="AK308" s="29">
        <f t="shared" si="825"/>
        <v>0</v>
      </c>
      <c r="AL308" s="29">
        <f t="shared" si="825"/>
        <v>0</v>
      </c>
      <c r="AM308" s="29">
        <f t="shared" si="825"/>
        <v>0</v>
      </c>
      <c r="AN308" s="29">
        <f t="shared" si="825"/>
        <v>0</v>
      </c>
      <c r="AO308" s="29">
        <f t="shared" si="825"/>
        <v>0</v>
      </c>
      <c r="AP308" s="29">
        <f t="shared" ref="AP308:BU308" si="826">IF(ROW()=(COLUMN()+224),"-",+ (COUNTIF(G5_1,$H84)*COUNTIF(G5_1,AP$7))+(COUNTIF(G5_2,$H84)*COUNTIF(G5_2,AP$7))+(COUNTIF(G5_3,$H84)*COUNTIF(G5_3,AP$7))+(COUNTIF(G5_4,$H84)*COUNTIF(G5_4,AP$7))+(COUNTIF(G5_5,$H84)*COUNTIF(G5_5,AP$7))+(COUNTIF(G5_6,$H84)*COUNTIF(G5_6,AP$7))+(COUNTIF(G5_7,$H84)*COUNTIF(G5_7,AP$7))+(COUNTIF(G5_8,$H84)*COUNTIF(G5_8,AP$7))+(COUNTIF(G5_9,$H84)*COUNTIF(G5_9,AP$7))+(COUNTIF(G5_10,$H84)*COUNTIF(G5_10,$H84))+(COUNTIF(G6_1,$H84)*COUNTIF(G6_1,AP$7))+(COUNTIF(G6_2,$H84)*COUNTIF(G6_2,AP$7))+(COUNTIF(G6_3,$H84)*COUNTIF(G6_3,AP$7))+(COUNTIF(G6_4,$H84)*COUNTIF(G6_4,AP$7))+(COUNTIF(G6_5,$H84)*COUNTIF(G6_5,AP$7))+(COUNTIF(G6_6,$H84)*COUNTIF(G6_6,AP$7))+(COUNTIF(G6_7,$H84)*COUNTIF(G6_7,AP$7))+(COUNTIF(G6_8,$H84)*COUNTIF(G6_8,AP$7))+(COUNTIF(G6_9,$H84)*COUNTIF(G6_9,AP$7))+(COUNTIF(G6_10,$H84)*COUNTIF(G6_10,AP$7))+AP424)</f>
        <v>0</v>
      </c>
      <c r="AQ308" s="29">
        <f t="shared" si="826"/>
        <v>0</v>
      </c>
      <c r="AR308" s="29">
        <f t="shared" si="826"/>
        <v>0</v>
      </c>
      <c r="AS308" s="29">
        <f t="shared" si="826"/>
        <v>0</v>
      </c>
      <c r="AT308" s="29">
        <f t="shared" si="826"/>
        <v>0</v>
      </c>
      <c r="AU308" s="29">
        <f t="shared" si="826"/>
        <v>0</v>
      </c>
      <c r="AV308" s="29">
        <f t="shared" si="826"/>
        <v>0</v>
      </c>
      <c r="AW308" s="29">
        <f t="shared" si="826"/>
        <v>0</v>
      </c>
      <c r="AX308" s="29">
        <f t="shared" si="826"/>
        <v>0</v>
      </c>
      <c r="AY308" s="29">
        <f t="shared" si="826"/>
        <v>0</v>
      </c>
      <c r="AZ308" s="29">
        <f t="shared" si="826"/>
        <v>0</v>
      </c>
      <c r="BA308" s="29">
        <f t="shared" si="826"/>
        <v>0</v>
      </c>
      <c r="BB308" s="29">
        <f t="shared" si="826"/>
        <v>0</v>
      </c>
      <c r="BC308" s="29">
        <f t="shared" si="826"/>
        <v>0</v>
      </c>
      <c r="BD308" s="29">
        <f t="shared" si="826"/>
        <v>0</v>
      </c>
      <c r="BE308" s="29">
        <f t="shared" si="826"/>
        <v>0</v>
      </c>
      <c r="BF308" s="29">
        <f t="shared" si="826"/>
        <v>0</v>
      </c>
      <c r="BG308" s="29">
        <f t="shared" si="826"/>
        <v>0</v>
      </c>
      <c r="BH308" s="29">
        <f t="shared" si="826"/>
        <v>0</v>
      </c>
      <c r="BI308" s="29">
        <f t="shared" si="826"/>
        <v>0</v>
      </c>
      <c r="BJ308" s="29">
        <f t="shared" si="826"/>
        <v>0</v>
      </c>
      <c r="BK308" s="29">
        <f t="shared" si="826"/>
        <v>0</v>
      </c>
      <c r="BL308" s="29">
        <f t="shared" si="826"/>
        <v>0</v>
      </c>
      <c r="BM308" s="29">
        <f t="shared" si="826"/>
        <v>0</v>
      </c>
      <c r="BN308" s="29">
        <f t="shared" si="826"/>
        <v>0</v>
      </c>
      <c r="BO308" s="29">
        <f t="shared" si="826"/>
        <v>0</v>
      </c>
      <c r="BP308" s="29">
        <f t="shared" si="826"/>
        <v>0</v>
      </c>
      <c r="BQ308" s="29">
        <f t="shared" si="826"/>
        <v>0</v>
      </c>
      <c r="BR308" s="29">
        <f t="shared" si="826"/>
        <v>0</v>
      </c>
      <c r="BS308" s="29">
        <f t="shared" si="826"/>
        <v>0</v>
      </c>
      <c r="BT308" s="29">
        <f t="shared" si="826"/>
        <v>0</v>
      </c>
      <c r="BU308" s="29">
        <f t="shared" si="826"/>
        <v>0</v>
      </c>
      <c r="BV308" s="29">
        <f t="shared" ref="BV308:DE308" si="827">IF(ROW()=(COLUMN()+224),"-",+ (COUNTIF(G5_1,$H84)*COUNTIF(G5_1,BV$7))+(COUNTIF(G5_2,$H84)*COUNTIF(G5_2,BV$7))+(COUNTIF(G5_3,$H84)*COUNTIF(G5_3,BV$7))+(COUNTIF(G5_4,$H84)*COUNTIF(G5_4,BV$7))+(COUNTIF(G5_5,$H84)*COUNTIF(G5_5,BV$7))+(COUNTIF(G5_6,$H84)*COUNTIF(G5_6,BV$7))+(COUNTIF(G5_7,$H84)*COUNTIF(G5_7,BV$7))+(COUNTIF(G5_8,$H84)*COUNTIF(G5_8,BV$7))+(COUNTIF(G5_9,$H84)*COUNTIF(G5_9,BV$7))+(COUNTIF(G5_10,$H84)*COUNTIF(G5_10,$H84))+(COUNTIF(G6_1,$H84)*COUNTIF(G6_1,BV$7))+(COUNTIF(G6_2,$H84)*COUNTIF(G6_2,BV$7))+(COUNTIF(G6_3,$H84)*COUNTIF(G6_3,BV$7))+(COUNTIF(G6_4,$H84)*COUNTIF(G6_4,BV$7))+(COUNTIF(G6_5,$H84)*COUNTIF(G6_5,BV$7))+(COUNTIF(G6_6,$H84)*COUNTIF(G6_6,BV$7))+(COUNTIF(G6_7,$H84)*COUNTIF(G6_7,BV$7))+(COUNTIF(G6_8,$H84)*COUNTIF(G6_8,BV$7))+(COUNTIF(G6_9,$H84)*COUNTIF(G6_9,BV$7))+(COUNTIF(G6_10,$H84)*COUNTIF(G6_10,BV$7))+BV424)</f>
        <v>0</v>
      </c>
      <c r="BW308" s="29">
        <f t="shared" si="827"/>
        <v>0</v>
      </c>
      <c r="BX308" s="29">
        <f t="shared" si="827"/>
        <v>0</v>
      </c>
      <c r="BY308" s="29">
        <f t="shared" si="827"/>
        <v>0</v>
      </c>
      <c r="BZ308" s="29">
        <f t="shared" si="827"/>
        <v>0</v>
      </c>
      <c r="CA308" s="29">
        <f t="shared" si="827"/>
        <v>0</v>
      </c>
      <c r="CB308" s="29">
        <f t="shared" si="827"/>
        <v>0</v>
      </c>
      <c r="CC308" s="29">
        <f t="shared" si="827"/>
        <v>0</v>
      </c>
      <c r="CD308" s="29">
        <f t="shared" si="827"/>
        <v>0</v>
      </c>
      <c r="CE308" s="29">
        <f t="shared" si="827"/>
        <v>0</v>
      </c>
      <c r="CF308" s="29" t="str">
        <f t="shared" si="827"/>
        <v>-</v>
      </c>
      <c r="CG308" s="29">
        <f t="shared" si="827"/>
        <v>0</v>
      </c>
      <c r="CH308" s="29">
        <f t="shared" si="827"/>
        <v>0</v>
      </c>
      <c r="CI308" s="29">
        <f t="shared" si="827"/>
        <v>0</v>
      </c>
      <c r="CJ308" s="29">
        <f t="shared" si="827"/>
        <v>0</v>
      </c>
      <c r="CK308" s="29">
        <f t="shared" si="827"/>
        <v>0</v>
      </c>
      <c r="CL308" s="29">
        <f t="shared" si="827"/>
        <v>0</v>
      </c>
      <c r="CM308" s="29">
        <f t="shared" si="827"/>
        <v>0</v>
      </c>
      <c r="CN308" s="29">
        <f t="shared" si="827"/>
        <v>0</v>
      </c>
      <c r="CO308" s="29">
        <f t="shared" si="827"/>
        <v>0</v>
      </c>
      <c r="CP308" s="29">
        <f t="shared" si="827"/>
        <v>0</v>
      </c>
      <c r="CQ308" s="29">
        <f t="shared" si="827"/>
        <v>0</v>
      </c>
      <c r="CR308" s="29">
        <f t="shared" si="827"/>
        <v>0</v>
      </c>
      <c r="CS308" s="29">
        <f t="shared" si="827"/>
        <v>0</v>
      </c>
      <c r="CT308" s="29">
        <f t="shared" si="827"/>
        <v>0</v>
      </c>
      <c r="CU308" s="29">
        <f t="shared" si="827"/>
        <v>0</v>
      </c>
      <c r="CV308" s="29">
        <f t="shared" si="827"/>
        <v>0</v>
      </c>
      <c r="CW308" s="29">
        <f t="shared" si="827"/>
        <v>0</v>
      </c>
      <c r="CX308" s="29">
        <f t="shared" si="827"/>
        <v>0</v>
      </c>
      <c r="CY308" s="29">
        <f t="shared" si="827"/>
        <v>0</v>
      </c>
      <c r="CZ308" s="29">
        <f t="shared" si="827"/>
        <v>0</v>
      </c>
      <c r="DA308" s="29">
        <f t="shared" si="827"/>
        <v>0</v>
      </c>
      <c r="DB308" s="29">
        <f t="shared" si="827"/>
        <v>0</v>
      </c>
      <c r="DC308" s="29">
        <f t="shared" si="827"/>
        <v>0</v>
      </c>
      <c r="DD308" s="29">
        <f t="shared" si="827"/>
        <v>0</v>
      </c>
      <c r="DE308" s="29">
        <f t="shared" si="827"/>
        <v>0</v>
      </c>
    </row>
    <row r="309" spans="8:109">
      <c r="H309" s="75">
        <f>Registration!B86</f>
        <v>76</v>
      </c>
      <c r="I309" s="1" t="str">
        <f>Registration!C86</f>
        <v>player 76</v>
      </c>
      <c r="J309" s="29">
        <f t="shared" ref="J309:AO309" si="828">IF(ROW()=(COLUMN()+224),"-",+ (COUNTIF(G5_1,$H85)*COUNTIF(G5_1,J$7))+(COUNTIF(G5_2,$H85)*COUNTIF(G5_2,J$7))+(COUNTIF(G5_3,$H85)*COUNTIF(G5_3,J$7))+(COUNTIF(G5_4,$H85)*COUNTIF(G5_4,J$7))+(COUNTIF(G5_5,$H85)*COUNTIF(G5_5,J$7))+(COUNTIF(G5_6,$H85)*COUNTIF(G5_6,J$7))+(COUNTIF(G5_7,$H85)*COUNTIF(G5_7,J$7))+(COUNTIF(G5_8,$H85)*COUNTIF(G5_8,J$7))+(COUNTIF(G5_9,$H85)*COUNTIF(G5_9,J$7))+(COUNTIF(G5_10,$H85)*COUNTIF(G5_10,$H85))+(COUNTIF(G6_1,$H85)*COUNTIF(G6_1,J$7))+(COUNTIF(G6_2,$H85)*COUNTIF(G6_2,J$7))+(COUNTIF(G6_3,$H85)*COUNTIF(G6_3,J$7))+(COUNTIF(G6_4,$H85)*COUNTIF(G6_4,J$7))+(COUNTIF(G6_5,$H85)*COUNTIF(G6_5,J$7))+(COUNTIF(G6_6,$H85)*COUNTIF(G6_6,J$7))+(COUNTIF(G6_7,$H85)*COUNTIF(G6_7,J$7))+(COUNTIF(G6_8,$H85)*COUNTIF(G6_8,J$7))+(COUNTIF(G6_9,$H85)*COUNTIF(G6_9,J$7))+(COUNTIF(G6_10,$H85)*COUNTIF(G6_10,J$7))+J425)</f>
        <v>0</v>
      </c>
      <c r="K309" s="29">
        <f t="shared" si="828"/>
        <v>0</v>
      </c>
      <c r="L309" s="29">
        <f t="shared" si="828"/>
        <v>0</v>
      </c>
      <c r="M309" s="29">
        <f t="shared" si="828"/>
        <v>0</v>
      </c>
      <c r="N309" s="29">
        <f t="shared" si="828"/>
        <v>0</v>
      </c>
      <c r="O309" s="29">
        <f t="shared" si="828"/>
        <v>0</v>
      </c>
      <c r="P309" s="29">
        <f t="shared" si="828"/>
        <v>0</v>
      </c>
      <c r="Q309" s="29">
        <f t="shared" si="828"/>
        <v>0</v>
      </c>
      <c r="R309" s="29">
        <f t="shared" si="828"/>
        <v>0</v>
      </c>
      <c r="S309" s="29">
        <f t="shared" si="828"/>
        <v>0</v>
      </c>
      <c r="T309" s="29">
        <f t="shared" si="828"/>
        <v>0</v>
      </c>
      <c r="U309" s="29">
        <f t="shared" si="828"/>
        <v>0</v>
      </c>
      <c r="V309" s="29">
        <f t="shared" si="828"/>
        <v>0</v>
      </c>
      <c r="W309" s="29">
        <f t="shared" si="828"/>
        <v>0</v>
      </c>
      <c r="X309" s="29">
        <f t="shared" si="828"/>
        <v>0</v>
      </c>
      <c r="Y309" s="29">
        <f t="shared" si="828"/>
        <v>0</v>
      </c>
      <c r="Z309" s="29">
        <f t="shared" si="828"/>
        <v>0</v>
      </c>
      <c r="AA309" s="29">
        <f t="shared" si="828"/>
        <v>0</v>
      </c>
      <c r="AB309" s="29">
        <f t="shared" si="828"/>
        <v>0</v>
      </c>
      <c r="AC309" s="29">
        <f t="shared" si="828"/>
        <v>0</v>
      </c>
      <c r="AD309" s="29">
        <f t="shared" si="828"/>
        <v>0</v>
      </c>
      <c r="AE309" s="29">
        <f t="shared" si="828"/>
        <v>0</v>
      </c>
      <c r="AF309" s="29">
        <f t="shared" si="828"/>
        <v>0</v>
      </c>
      <c r="AG309" s="29">
        <f t="shared" si="828"/>
        <v>0</v>
      </c>
      <c r="AH309" s="29">
        <f t="shared" si="828"/>
        <v>0</v>
      </c>
      <c r="AI309" s="29">
        <f t="shared" si="828"/>
        <v>0</v>
      </c>
      <c r="AJ309" s="29">
        <f t="shared" si="828"/>
        <v>0</v>
      </c>
      <c r="AK309" s="29">
        <f t="shared" si="828"/>
        <v>0</v>
      </c>
      <c r="AL309" s="29">
        <f t="shared" si="828"/>
        <v>0</v>
      </c>
      <c r="AM309" s="29">
        <f t="shared" si="828"/>
        <v>0</v>
      </c>
      <c r="AN309" s="29">
        <f t="shared" si="828"/>
        <v>0</v>
      </c>
      <c r="AO309" s="29">
        <f t="shared" si="828"/>
        <v>0</v>
      </c>
      <c r="AP309" s="29">
        <f t="shared" ref="AP309:BU309" si="829">IF(ROW()=(COLUMN()+224),"-",+ (COUNTIF(G5_1,$H85)*COUNTIF(G5_1,AP$7))+(COUNTIF(G5_2,$H85)*COUNTIF(G5_2,AP$7))+(COUNTIF(G5_3,$H85)*COUNTIF(G5_3,AP$7))+(COUNTIF(G5_4,$H85)*COUNTIF(G5_4,AP$7))+(COUNTIF(G5_5,$H85)*COUNTIF(G5_5,AP$7))+(COUNTIF(G5_6,$H85)*COUNTIF(G5_6,AP$7))+(COUNTIF(G5_7,$H85)*COUNTIF(G5_7,AP$7))+(COUNTIF(G5_8,$H85)*COUNTIF(G5_8,AP$7))+(COUNTIF(G5_9,$H85)*COUNTIF(G5_9,AP$7))+(COUNTIF(G5_10,$H85)*COUNTIF(G5_10,$H85))+(COUNTIF(G6_1,$H85)*COUNTIF(G6_1,AP$7))+(COUNTIF(G6_2,$H85)*COUNTIF(G6_2,AP$7))+(COUNTIF(G6_3,$H85)*COUNTIF(G6_3,AP$7))+(COUNTIF(G6_4,$H85)*COUNTIF(G6_4,AP$7))+(COUNTIF(G6_5,$H85)*COUNTIF(G6_5,AP$7))+(COUNTIF(G6_6,$H85)*COUNTIF(G6_6,AP$7))+(COUNTIF(G6_7,$H85)*COUNTIF(G6_7,AP$7))+(COUNTIF(G6_8,$H85)*COUNTIF(G6_8,AP$7))+(COUNTIF(G6_9,$H85)*COUNTIF(G6_9,AP$7))+(COUNTIF(G6_10,$H85)*COUNTIF(G6_10,AP$7))+AP425)</f>
        <v>0</v>
      </c>
      <c r="AQ309" s="29">
        <f t="shared" si="829"/>
        <v>0</v>
      </c>
      <c r="AR309" s="29">
        <f t="shared" si="829"/>
        <v>0</v>
      </c>
      <c r="AS309" s="29">
        <f t="shared" si="829"/>
        <v>0</v>
      </c>
      <c r="AT309" s="29">
        <f t="shared" si="829"/>
        <v>0</v>
      </c>
      <c r="AU309" s="29">
        <f t="shared" si="829"/>
        <v>0</v>
      </c>
      <c r="AV309" s="29">
        <f t="shared" si="829"/>
        <v>0</v>
      </c>
      <c r="AW309" s="29">
        <f t="shared" si="829"/>
        <v>0</v>
      </c>
      <c r="AX309" s="29">
        <f t="shared" si="829"/>
        <v>0</v>
      </c>
      <c r="AY309" s="29">
        <f t="shared" si="829"/>
        <v>0</v>
      </c>
      <c r="AZ309" s="29">
        <f t="shared" si="829"/>
        <v>0</v>
      </c>
      <c r="BA309" s="29">
        <f t="shared" si="829"/>
        <v>0</v>
      </c>
      <c r="BB309" s="29">
        <f t="shared" si="829"/>
        <v>0</v>
      </c>
      <c r="BC309" s="29">
        <f t="shared" si="829"/>
        <v>0</v>
      </c>
      <c r="BD309" s="29">
        <f t="shared" si="829"/>
        <v>0</v>
      </c>
      <c r="BE309" s="29">
        <f t="shared" si="829"/>
        <v>0</v>
      </c>
      <c r="BF309" s="29">
        <f t="shared" si="829"/>
        <v>0</v>
      </c>
      <c r="BG309" s="29">
        <f t="shared" si="829"/>
        <v>0</v>
      </c>
      <c r="BH309" s="29">
        <f t="shared" si="829"/>
        <v>0</v>
      </c>
      <c r="BI309" s="29">
        <f t="shared" si="829"/>
        <v>0</v>
      </c>
      <c r="BJ309" s="29">
        <f t="shared" si="829"/>
        <v>0</v>
      </c>
      <c r="BK309" s="29">
        <f t="shared" si="829"/>
        <v>0</v>
      </c>
      <c r="BL309" s="29">
        <f t="shared" si="829"/>
        <v>0</v>
      </c>
      <c r="BM309" s="29">
        <f t="shared" si="829"/>
        <v>0</v>
      </c>
      <c r="BN309" s="29">
        <f t="shared" si="829"/>
        <v>0</v>
      </c>
      <c r="BO309" s="29">
        <f t="shared" si="829"/>
        <v>0</v>
      </c>
      <c r="BP309" s="29">
        <f t="shared" si="829"/>
        <v>0</v>
      </c>
      <c r="BQ309" s="29">
        <f t="shared" si="829"/>
        <v>0</v>
      </c>
      <c r="BR309" s="29">
        <f t="shared" si="829"/>
        <v>0</v>
      </c>
      <c r="BS309" s="29">
        <f t="shared" si="829"/>
        <v>0</v>
      </c>
      <c r="BT309" s="29">
        <f t="shared" si="829"/>
        <v>0</v>
      </c>
      <c r="BU309" s="29">
        <f t="shared" si="829"/>
        <v>0</v>
      </c>
      <c r="BV309" s="29">
        <f t="shared" ref="BV309:DE309" si="830">IF(ROW()=(COLUMN()+224),"-",+ (COUNTIF(G5_1,$H85)*COUNTIF(G5_1,BV$7))+(COUNTIF(G5_2,$H85)*COUNTIF(G5_2,BV$7))+(COUNTIF(G5_3,$H85)*COUNTIF(G5_3,BV$7))+(COUNTIF(G5_4,$H85)*COUNTIF(G5_4,BV$7))+(COUNTIF(G5_5,$H85)*COUNTIF(G5_5,BV$7))+(COUNTIF(G5_6,$H85)*COUNTIF(G5_6,BV$7))+(COUNTIF(G5_7,$H85)*COUNTIF(G5_7,BV$7))+(COUNTIF(G5_8,$H85)*COUNTIF(G5_8,BV$7))+(COUNTIF(G5_9,$H85)*COUNTIF(G5_9,BV$7))+(COUNTIF(G5_10,$H85)*COUNTIF(G5_10,$H85))+(COUNTIF(G6_1,$H85)*COUNTIF(G6_1,BV$7))+(COUNTIF(G6_2,$H85)*COUNTIF(G6_2,BV$7))+(COUNTIF(G6_3,$H85)*COUNTIF(G6_3,BV$7))+(COUNTIF(G6_4,$H85)*COUNTIF(G6_4,BV$7))+(COUNTIF(G6_5,$H85)*COUNTIF(G6_5,BV$7))+(COUNTIF(G6_6,$H85)*COUNTIF(G6_6,BV$7))+(COUNTIF(G6_7,$H85)*COUNTIF(G6_7,BV$7))+(COUNTIF(G6_8,$H85)*COUNTIF(G6_8,BV$7))+(COUNTIF(G6_9,$H85)*COUNTIF(G6_9,BV$7))+(COUNTIF(G6_10,$H85)*COUNTIF(G6_10,BV$7))+BV425)</f>
        <v>0</v>
      </c>
      <c r="BW309" s="29">
        <f t="shared" si="830"/>
        <v>0</v>
      </c>
      <c r="BX309" s="29">
        <f t="shared" si="830"/>
        <v>0</v>
      </c>
      <c r="BY309" s="29">
        <f t="shared" si="830"/>
        <v>0</v>
      </c>
      <c r="BZ309" s="29">
        <f t="shared" si="830"/>
        <v>0</v>
      </c>
      <c r="CA309" s="29">
        <f t="shared" si="830"/>
        <v>0</v>
      </c>
      <c r="CB309" s="29">
        <f t="shared" si="830"/>
        <v>0</v>
      </c>
      <c r="CC309" s="29">
        <f t="shared" si="830"/>
        <v>0</v>
      </c>
      <c r="CD309" s="29">
        <f t="shared" si="830"/>
        <v>0</v>
      </c>
      <c r="CE309" s="29">
        <f t="shared" si="830"/>
        <v>0</v>
      </c>
      <c r="CF309" s="29">
        <f t="shared" si="830"/>
        <v>0</v>
      </c>
      <c r="CG309" s="29" t="str">
        <f t="shared" si="830"/>
        <v>-</v>
      </c>
      <c r="CH309" s="29">
        <f t="shared" si="830"/>
        <v>0</v>
      </c>
      <c r="CI309" s="29">
        <f t="shared" si="830"/>
        <v>0</v>
      </c>
      <c r="CJ309" s="29">
        <f t="shared" si="830"/>
        <v>0</v>
      </c>
      <c r="CK309" s="29">
        <f t="shared" si="830"/>
        <v>0</v>
      </c>
      <c r="CL309" s="29">
        <f t="shared" si="830"/>
        <v>0</v>
      </c>
      <c r="CM309" s="29">
        <f t="shared" si="830"/>
        <v>0</v>
      </c>
      <c r="CN309" s="29">
        <f t="shared" si="830"/>
        <v>0</v>
      </c>
      <c r="CO309" s="29">
        <f t="shared" si="830"/>
        <v>0</v>
      </c>
      <c r="CP309" s="29">
        <f t="shared" si="830"/>
        <v>0</v>
      </c>
      <c r="CQ309" s="29">
        <f t="shared" si="830"/>
        <v>0</v>
      </c>
      <c r="CR309" s="29">
        <f t="shared" si="830"/>
        <v>0</v>
      </c>
      <c r="CS309" s="29">
        <f t="shared" si="830"/>
        <v>0</v>
      </c>
      <c r="CT309" s="29">
        <f t="shared" si="830"/>
        <v>0</v>
      </c>
      <c r="CU309" s="29">
        <f t="shared" si="830"/>
        <v>0</v>
      </c>
      <c r="CV309" s="29">
        <f t="shared" si="830"/>
        <v>0</v>
      </c>
      <c r="CW309" s="29">
        <f t="shared" si="830"/>
        <v>0</v>
      </c>
      <c r="CX309" s="29">
        <f t="shared" si="830"/>
        <v>0</v>
      </c>
      <c r="CY309" s="29">
        <f t="shared" si="830"/>
        <v>0</v>
      </c>
      <c r="CZ309" s="29">
        <f t="shared" si="830"/>
        <v>0</v>
      </c>
      <c r="DA309" s="29">
        <f t="shared" si="830"/>
        <v>0</v>
      </c>
      <c r="DB309" s="29">
        <f t="shared" si="830"/>
        <v>0</v>
      </c>
      <c r="DC309" s="29">
        <f t="shared" si="830"/>
        <v>0</v>
      </c>
      <c r="DD309" s="29">
        <f t="shared" si="830"/>
        <v>0</v>
      </c>
      <c r="DE309" s="29">
        <f t="shared" si="830"/>
        <v>0</v>
      </c>
    </row>
    <row r="310" spans="8:109">
      <c r="H310" s="75">
        <f>Registration!B87</f>
        <v>77</v>
      </c>
      <c r="I310" s="1" t="str">
        <f>Registration!C87</f>
        <v>player 77</v>
      </c>
      <c r="J310" s="29">
        <f t="shared" ref="J310:AO310" si="831">IF(ROW()=(COLUMN()+224),"-",+ (COUNTIF(G5_1,$H86)*COUNTIF(G5_1,J$7))+(COUNTIF(G5_2,$H86)*COUNTIF(G5_2,J$7))+(COUNTIF(G5_3,$H86)*COUNTIF(G5_3,J$7))+(COUNTIF(G5_4,$H86)*COUNTIF(G5_4,J$7))+(COUNTIF(G5_5,$H86)*COUNTIF(G5_5,J$7))+(COUNTIF(G5_6,$H86)*COUNTIF(G5_6,J$7))+(COUNTIF(G5_7,$H86)*COUNTIF(G5_7,J$7))+(COUNTIF(G5_8,$H86)*COUNTIF(G5_8,J$7))+(COUNTIF(G5_9,$H86)*COUNTIF(G5_9,J$7))+(COUNTIF(G5_10,$H86)*COUNTIF(G5_10,$H86))+(COUNTIF(G6_1,$H86)*COUNTIF(G6_1,J$7))+(COUNTIF(G6_2,$H86)*COUNTIF(G6_2,J$7))+(COUNTIF(G6_3,$H86)*COUNTIF(G6_3,J$7))+(COUNTIF(G6_4,$H86)*COUNTIF(G6_4,J$7))+(COUNTIF(G6_5,$H86)*COUNTIF(G6_5,J$7))+(COUNTIF(G6_6,$H86)*COUNTIF(G6_6,J$7))+(COUNTIF(G6_7,$H86)*COUNTIF(G6_7,J$7))+(COUNTIF(G6_8,$H86)*COUNTIF(G6_8,J$7))+(COUNTIF(G6_9,$H86)*COUNTIF(G6_9,J$7))+(COUNTIF(G6_10,$H86)*COUNTIF(G6_10,J$7))+J426)</f>
        <v>0</v>
      </c>
      <c r="K310" s="29">
        <f t="shared" si="831"/>
        <v>0</v>
      </c>
      <c r="L310" s="29">
        <f t="shared" si="831"/>
        <v>0</v>
      </c>
      <c r="M310" s="29">
        <f t="shared" si="831"/>
        <v>0</v>
      </c>
      <c r="N310" s="29">
        <f t="shared" si="831"/>
        <v>0</v>
      </c>
      <c r="O310" s="29">
        <f t="shared" si="831"/>
        <v>0</v>
      </c>
      <c r="P310" s="29">
        <f t="shared" si="831"/>
        <v>0</v>
      </c>
      <c r="Q310" s="29">
        <f t="shared" si="831"/>
        <v>0</v>
      </c>
      <c r="R310" s="29">
        <f t="shared" si="831"/>
        <v>0</v>
      </c>
      <c r="S310" s="29">
        <f t="shared" si="831"/>
        <v>0</v>
      </c>
      <c r="T310" s="29">
        <f t="shared" si="831"/>
        <v>0</v>
      </c>
      <c r="U310" s="29">
        <f t="shared" si="831"/>
        <v>0</v>
      </c>
      <c r="V310" s="29">
        <f t="shared" si="831"/>
        <v>0</v>
      </c>
      <c r="W310" s="29">
        <f t="shared" si="831"/>
        <v>0</v>
      </c>
      <c r="X310" s="29">
        <f t="shared" si="831"/>
        <v>0</v>
      </c>
      <c r="Y310" s="29">
        <f t="shared" si="831"/>
        <v>0</v>
      </c>
      <c r="Z310" s="29">
        <f t="shared" si="831"/>
        <v>0</v>
      </c>
      <c r="AA310" s="29">
        <f t="shared" si="831"/>
        <v>0</v>
      </c>
      <c r="AB310" s="29">
        <f t="shared" si="831"/>
        <v>0</v>
      </c>
      <c r="AC310" s="29">
        <f t="shared" si="831"/>
        <v>0</v>
      </c>
      <c r="AD310" s="29">
        <f t="shared" si="831"/>
        <v>0</v>
      </c>
      <c r="AE310" s="29">
        <f t="shared" si="831"/>
        <v>0</v>
      </c>
      <c r="AF310" s="29">
        <f t="shared" si="831"/>
        <v>0</v>
      </c>
      <c r="AG310" s="29">
        <f t="shared" si="831"/>
        <v>0</v>
      </c>
      <c r="AH310" s="29">
        <f t="shared" si="831"/>
        <v>0</v>
      </c>
      <c r="AI310" s="29">
        <f t="shared" si="831"/>
        <v>0</v>
      </c>
      <c r="AJ310" s="29">
        <f t="shared" si="831"/>
        <v>0</v>
      </c>
      <c r="AK310" s="29">
        <f t="shared" si="831"/>
        <v>0</v>
      </c>
      <c r="AL310" s="29">
        <f t="shared" si="831"/>
        <v>0</v>
      </c>
      <c r="AM310" s="29">
        <f t="shared" si="831"/>
        <v>0</v>
      </c>
      <c r="AN310" s="29">
        <f t="shared" si="831"/>
        <v>0</v>
      </c>
      <c r="AO310" s="29">
        <f t="shared" si="831"/>
        <v>0</v>
      </c>
      <c r="AP310" s="29">
        <f t="shared" ref="AP310:BU310" si="832">IF(ROW()=(COLUMN()+224),"-",+ (COUNTIF(G5_1,$H86)*COUNTIF(G5_1,AP$7))+(COUNTIF(G5_2,$H86)*COUNTIF(G5_2,AP$7))+(COUNTIF(G5_3,$H86)*COUNTIF(G5_3,AP$7))+(COUNTIF(G5_4,$H86)*COUNTIF(G5_4,AP$7))+(COUNTIF(G5_5,$H86)*COUNTIF(G5_5,AP$7))+(COUNTIF(G5_6,$H86)*COUNTIF(G5_6,AP$7))+(COUNTIF(G5_7,$H86)*COUNTIF(G5_7,AP$7))+(COUNTIF(G5_8,$H86)*COUNTIF(G5_8,AP$7))+(COUNTIF(G5_9,$H86)*COUNTIF(G5_9,AP$7))+(COUNTIF(G5_10,$H86)*COUNTIF(G5_10,$H86))+(COUNTIF(G6_1,$H86)*COUNTIF(G6_1,AP$7))+(COUNTIF(G6_2,$H86)*COUNTIF(G6_2,AP$7))+(COUNTIF(G6_3,$H86)*COUNTIF(G6_3,AP$7))+(COUNTIF(G6_4,$H86)*COUNTIF(G6_4,AP$7))+(COUNTIF(G6_5,$H86)*COUNTIF(G6_5,AP$7))+(COUNTIF(G6_6,$H86)*COUNTIF(G6_6,AP$7))+(COUNTIF(G6_7,$H86)*COUNTIF(G6_7,AP$7))+(COUNTIF(G6_8,$H86)*COUNTIF(G6_8,AP$7))+(COUNTIF(G6_9,$H86)*COUNTIF(G6_9,AP$7))+(COUNTIF(G6_10,$H86)*COUNTIF(G6_10,AP$7))+AP426)</f>
        <v>0</v>
      </c>
      <c r="AQ310" s="29">
        <f t="shared" si="832"/>
        <v>0</v>
      </c>
      <c r="AR310" s="29">
        <f t="shared" si="832"/>
        <v>0</v>
      </c>
      <c r="AS310" s="29">
        <f t="shared" si="832"/>
        <v>0</v>
      </c>
      <c r="AT310" s="29">
        <f t="shared" si="832"/>
        <v>0</v>
      </c>
      <c r="AU310" s="29">
        <f t="shared" si="832"/>
        <v>0</v>
      </c>
      <c r="AV310" s="29">
        <f t="shared" si="832"/>
        <v>0</v>
      </c>
      <c r="AW310" s="29">
        <f t="shared" si="832"/>
        <v>0</v>
      </c>
      <c r="AX310" s="29">
        <f t="shared" si="832"/>
        <v>0</v>
      </c>
      <c r="AY310" s="29">
        <f t="shared" si="832"/>
        <v>0</v>
      </c>
      <c r="AZ310" s="29">
        <f t="shared" si="832"/>
        <v>0</v>
      </c>
      <c r="BA310" s="29">
        <f t="shared" si="832"/>
        <v>0</v>
      </c>
      <c r="BB310" s="29">
        <f t="shared" si="832"/>
        <v>0</v>
      </c>
      <c r="BC310" s="29">
        <f t="shared" si="832"/>
        <v>0</v>
      </c>
      <c r="BD310" s="29">
        <f t="shared" si="832"/>
        <v>0</v>
      </c>
      <c r="BE310" s="29">
        <f t="shared" si="832"/>
        <v>0</v>
      </c>
      <c r="BF310" s="29">
        <f t="shared" si="832"/>
        <v>0</v>
      </c>
      <c r="BG310" s="29">
        <f t="shared" si="832"/>
        <v>0</v>
      </c>
      <c r="BH310" s="29">
        <f t="shared" si="832"/>
        <v>0</v>
      </c>
      <c r="BI310" s="29">
        <f t="shared" si="832"/>
        <v>0</v>
      </c>
      <c r="BJ310" s="29">
        <f t="shared" si="832"/>
        <v>0</v>
      </c>
      <c r="BK310" s="29">
        <f t="shared" si="832"/>
        <v>0</v>
      </c>
      <c r="BL310" s="29">
        <f t="shared" si="832"/>
        <v>0</v>
      </c>
      <c r="BM310" s="29">
        <f t="shared" si="832"/>
        <v>0</v>
      </c>
      <c r="BN310" s="29">
        <f t="shared" si="832"/>
        <v>0</v>
      </c>
      <c r="BO310" s="29">
        <f t="shared" si="832"/>
        <v>0</v>
      </c>
      <c r="BP310" s="29">
        <f t="shared" si="832"/>
        <v>0</v>
      </c>
      <c r="BQ310" s="29">
        <f t="shared" si="832"/>
        <v>0</v>
      </c>
      <c r="BR310" s="29">
        <f t="shared" si="832"/>
        <v>0</v>
      </c>
      <c r="BS310" s="29">
        <f t="shared" si="832"/>
        <v>0</v>
      </c>
      <c r="BT310" s="29">
        <f t="shared" si="832"/>
        <v>0</v>
      </c>
      <c r="BU310" s="29">
        <f t="shared" si="832"/>
        <v>0</v>
      </c>
      <c r="BV310" s="29">
        <f t="shared" ref="BV310:DE310" si="833">IF(ROW()=(COLUMN()+224),"-",+ (COUNTIF(G5_1,$H86)*COUNTIF(G5_1,BV$7))+(COUNTIF(G5_2,$H86)*COUNTIF(G5_2,BV$7))+(COUNTIF(G5_3,$H86)*COUNTIF(G5_3,BV$7))+(COUNTIF(G5_4,$H86)*COUNTIF(G5_4,BV$7))+(COUNTIF(G5_5,$H86)*COUNTIF(G5_5,BV$7))+(COUNTIF(G5_6,$H86)*COUNTIF(G5_6,BV$7))+(COUNTIF(G5_7,$H86)*COUNTIF(G5_7,BV$7))+(COUNTIF(G5_8,$H86)*COUNTIF(G5_8,BV$7))+(COUNTIF(G5_9,$H86)*COUNTIF(G5_9,BV$7))+(COUNTIF(G5_10,$H86)*COUNTIF(G5_10,$H86))+(COUNTIF(G6_1,$H86)*COUNTIF(G6_1,BV$7))+(COUNTIF(G6_2,$H86)*COUNTIF(G6_2,BV$7))+(COUNTIF(G6_3,$H86)*COUNTIF(G6_3,BV$7))+(COUNTIF(G6_4,$H86)*COUNTIF(G6_4,BV$7))+(COUNTIF(G6_5,$H86)*COUNTIF(G6_5,BV$7))+(COUNTIF(G6_6,$H86)*COUNTIF(G6_6,BV$7))+(COUNTIF(G6_7,$H86)*COUNTIF(G6_7,BV$7))+(COUNTIF(G6_8,$H86)*COUNTIF(G6_8,BV$7))+(COUNTIF(G6_9,$H86)*COUNTIF(G6_9,BV$7))+(COUNTIF(G6_10,$H86)*COUNTIF(G6_10,BV$7))+BV426)</f>
        <v>0</v>
      </c>
      <c r="BW310" s="29">
        <f t="shared" si="833"/>
        <v>0</v>
      </c>
      <c r="BX310" s="29">
        <f t="shared" si="833"/>
        <v>0</v>
      </c>
      <c r="BY310" s="29">
        <f t="shared" si="833"/>
        <v>0</v>
      </c>
      <c r="BZ310" s="29">
        <f t="shared" si="833"/>
        <v>0</v>
      </c>
      <c r="CA310" s="29">
        <f t="shared" si="833"/>
        <v>0</v>
      </c>
      <c r="CB310" s="29">
        <f t="shared" si="833"/>
        <v>0</v>
      </c>
      <c r="CC310" s="29">
        <f t="shared" si="833"/>
        <v>0</v>
      </c>
      <c r="CD310" s="29">
        <f t="shared" si="833"/>
        <v>0</v>
      </c>
      <c r="CE310" s="29">
        <f t="shared" si="833"/>
        <v>0</v>
      </c>
      <c r="CF310" s="29">
        <f t="shared" si="833"/>
        <v>0</v>
      </c>
      <c r="CG310" s="29">
        <f t="shared" si="833"/>
        <v>0</v>
      </c>
      <c r="CH310" s="29" t="str">
        <f t="shared" si="833"/>
        <v>-</v>
      </c>
      <c r="CI310" s="29">
        <f t="shared" si="833"/>
        <v>0</v>
      </c>
      <c r="CJ310" s="29">
        <f t="shared" si="833"/>
        <v>0</v>
      </c>
      <c r="CK310" s="29">
        <f t="shared" si="833"/>
        <v>0</v>
      </c>
      <c r="CL310" s="29">
        <f t="shared" si="833"/>
        <v>0</v>
      </c>
      <c r="CM310" s="29">
        <f t="shared" si="833"/>
        <v>0</v>
      </c>
      <c r="CN310" s="29">
        <f t="shared" si="833"/>
        <v>0</v>
      </c>
      <c r="CO310" s="29">
        <f t="shared" si="833"/>
        <v>0</v>
      </c>
      <c r="CP310" s="29">
        <f t="shared" si="833"/>
        <v>0</v>
      </c>
      <c r="CQ310" s="29">
        <f t="shared" si="833"/>
        <v>0</v>
      </c>
      <c r="CR310" s="29">
        <f t="shared" si="833"/>
        <v>0</v>
      </c>
      <c r="CS310" s="29">
        <f t="shared" si="833"/>
        <v>0</v>
      </c>
      <c r="CT310" s="29">
        <f t="shared" si="833"/>
        <v>0</v>
      </c>
      <c r="CU310" s="29">
        <f t="shared" si="833"/>
        <v>0</v>
      </c>
      <c r="CV310" s="29">
        <f t="shared" si="833"/>
        <v>0</v>
      </c>
      <c r="CW310" s="29">
        <f t="shared" si="833"/>
        <v>0</v>
      </c>
      <c r="CX310" s="29">
        <f t="shared" si="833"/>
        <v>0</v>
      </c>
      <c r="CY310" s="29">
        <f t="shared" si="833"/>
        <v>0</v>
      </c>
      <c r="CZ310" s="29">
        <f t="shared" si="833"/>
        <v>0</v>
      </c>
      <c r="DA310" s="29">
        <f t="shared" si="833"/>
        <v>0</v>
      </c>
      <c r="DB310" s="29">
        <f t="shared" si="833"/>
        <v>0</v>
      </c>
      <c r="DC310" s="29">
        <f t="shared" si="833"/>
        <v>0</v>
      </c>
      <c r="DD310" s="29">
        <f t="shared" si="833"/>
        <v>0</v>
      </c>
      <c r="DE310" s="29">
        <f t="shared" si="833"/>
        <v>0</v>
      </c>
    </row>
    <row r="311" spans="8:109">
      <c r="H311" s="75">
        <f>Registration!B88</f>
        <v>78</v>
      </c>
      <c r="I311" s="1" t="str">
        <f>Registration!C88</f>
        <v>player 78</v>
      </c>
      <c r="J311" s="29">
        <f t="shared" ref="J311:AO311" si="834">IF(ROW()=(COLUMN()+224),"-",+ (COUNTIF(G5_1,$H87)*COUNTIF(G5_1,J$7))+(COUNTIF(G5_2,$H87)*COUNTIF(G5_2,J$7))+(COUNTIF(G5_3,$H87)*COUNTIF(G5_3,J$7))+(COUNTIF(G5_4,$H87)*COUNTIF(G5_4,J$7))+(COUNTIF(G5_5,$H87)*COUNTIF(G5_5,J$7))+(COUNTIF(G5_6,$H87)*COUNTIF(G5_6,J$7))+(COUNTIF(G5_7,$H87)*COUNTIF(G5_7,J$7))+(COUNTIF(G5_8,$H87)*COUNTIF(G5_8,J$7))+(COUNTIF(G5_9,$H87)*COUNTIF(G5_9,J$7))+(COUNTIF(G5_10,$H87)*COUNTIF(G5_10,$H87))+(COUNTIF(G6_1,$H87)*COUNTIF(G6_1,J$7))+(COUNTIF(G6_2,$H87)*COUNTIF(G6_2,J$7))+(COUNTIF(G6_3,$H87)*COUNTIF(G6_3,J$7))+(COUNTIF(G6_4,$H87)*COUNTIF(G6_4,J$7))+(COUNTIF(G6_5,$H87)*COUNTIF(G6_5,J$7))+(COUNTIF(G6_6,$H87)*COUNTIF(G6_6,J$7))+(COUNTIF(G6_7,$H87)*COUNTIF(G6_7,J$7))+(COUNTIF(G6_8,$H87)*COUNTIF(G6_8,J$7))+(COUNTIF(G6_9,$H87)*COUNTIF(G6_9,J$7))+(COUNTIF(G6_10,$H87)*COUNTIF(G6_10,J$7))+J427)</f>
        <v>0</v>
      </c>
      <c r="K311" s="29">
        <f t="shared" si="834"/>
        <v>0</v>
      </c>
      <c r="L311" s="29">
        <f t="shared" si="834"/>
        <v>0</v>
      </c>
      <c r="M311" s="29">
        <f t="shared" si="834"/>
        <v>0</v>
      </c>
      <c r="N311" s="29">
        <f t="shared" si="834"/>
        <v>0</v>
      </c>
      <c r="O311" s="29">
        <f t="shared" si="834"/>
        <v>0</v>
      </c>
      <c r="P311" s="29">
        <f t="shared" si="834"/>
        <v>0</v>
      </c>
      <c r="Q311" s="29">
        <f t="shared" si="834"/>
        <v>0</v>
      </c>
      <c r="R311" s="29">
        <f t="shared" si="834"/>
        <v>0</v>
      </c>
      <c r="S311" s="29">
        <f t="shared" si="834"/>
        <v>0</v>
      </c>
      <c r="T311" s="29">
        <f t="shared" si="834"/>
        <v>0</v>
      </c>
      <c r="U311" s="29">
        <f t="shared" si="834"/>
        <v>0</v>
      </c>
      <c r="V311" s="29">
        <f t="shared" si="834"/>
        <v>0</v>
      </c>
      <c r="W311" s="29">
        <f t="shared" si="834"/>
        <v>0</v>
      </c>
      <c r="X311" s="29">
        <f t="shared" si="834"/>
        <v>0</v>
      </c>
      <c r="Y311" s="29">
        <f t="shared" si="834"/>
        <v>0</v>
      </c>
      <c r="Z311" s="29">
        <f t="shared" si="834"/>
        <v>0</v>
      </c>
      <c r="AA311" s="29">
        <f t="shared" si="834"/>
        <v>0</v>
      </c>
      <c r="AB311" s="29">
        <f t="shared" si="834"/>
        <v>0</v>
      </c>
      <c r="AC311" s="29">
        <f t="shared" si="834"/>
        <v>0</v>
      </c>
      <c r="AD311" s="29">
        <f t="shared" si="834"/>
        <v>0</v>
      </c>
      <c r="AE311" s="29">
        <f t="shared" si="834"/>
        <v>0</v>
      </c>
      <c r="AF311" s="29">
        <f t="shared" si="834"/>
        <v>0</v>
      </c>
      <c r="AG311" s="29">
        <f t="shared" si="834"/>
        <v>0</v>
      </c>
      <c r="AH311" s="29">
        <f t="shared" si="834"/>
        <v>0</v>
      </c>
      <c r="AI311" s="29">
        <f t="shared" si="834"/>
        <v>0</v>
      </c>
      <c r="AJ311" s="29">
        <f t="shared" si="834"/>
        <v>0</v>
      </c>
      <c r="AK311" s="29">
        <f t="shared" si="834"/>
        <v>0</v>
      </c>
      <c r="AL311" s="29">
        <f t="shared" si="834"/>
        <v>0</v>
      </c>
      <c r="AM311" s="29">
        <f t="shared" si="834"/>
        <v>0</v>
      </c>
      <c r="AN311" s="29">
        <f t="shared" si="834"/>
        <v>0</v>
      </c>
      <c r="AO311" s="29">
        <f t="shared" si="834"/>
        <v>0</v>
      </c>
      <c r="AP311" s="29">
        <f t="shared" ref="AP311:BU311" si="835">IF(ROW()=(COLUMN()+224),"-",+ (COUNTIF(G5_1,$H87)*COUNTIF(G5_1,AP$7))+(COUNTIF(G5_2,$H87)*COUNTIF(G5_2,AP$7))+(COUNTIF(G5_3,$H87)*COUNTIF(G5_3,AP$7))+(COUNTIF(G5_4,$H87)*COUNTIF(G5_4,AP$7))+(COUNTIF(G5_5,$H87)*COUNTIF(G5_5,AP$7))+(COUNTIF(G5_6,$H87)*COUNTIF(G5_6,AP$7))+(COUNTIF(G5_7,$H87)*COUNTIF(G5_7,AP$7))+(COUNTIF(G5_8,$H87)*COUNTIF(G5_8,AP$7))+(COUNTIF(G5_9,$H87)*COUNTIF(G5_9,AP$7))+(COUNTIF(G5_10,$H87)*COUNTIF(G5_10,$H87))+(COUNTIF(G6_1,$H87)*COUNTIF(G6_1,AP$7))+(COUNTIF(G6_2,$H87)*COUNTIF(G6_2,AP$7))+(COUNTIF(G6_3,$H87)*COUNTIF(G6_3,AP$7))+(COUNTIF(G6_4,$H87)*COUNTIF(G6_4,AP$7))+(COUNTIF(G6_5,$H87)*COUNTIF(G6_5,AP$7))+(COUNTIF(G6_6,$H87)*COUNTIF(G6_6,AP$7))+(COUNTIF(G6_7,$H87)*COUNTIF(G6_7,AP$7))+(COUNTIF(G6_8,$H87)*COUNTIF(G6_8,AP$7))+(COUNTIF(G6_9,$H87)*COUNTIF(G6_9,AP$7))+(COUNTIF(G6_10,$H87)*COUNTIF(G6_10,AP$7))+AP427)</f>
        <v>0</v>
      </c>
      <c r="AQ311" s="29">
        <f t="shared" si="835"/>
        <v>0</v>
      </c>
      <c r="AR311" s="29">
        <f t="shared" si="835"/>
        <v>0</v>
      </c>
      <c r="AS311" s="29">
        <f t="shared" si="835"/>
        <v>0</v>
      </c>
      <c r="AT311" s="29">
        <f t="shared" si="835"/>
        <v>0</v>
      </c>
      <c r="AU311" s="29">
        <f t="shared" si="835"/>
        <v>0</v>
      </c>
      <c r="AV311" s="29">
        <f t="shared" si="835"/>
        <v>0</v>
      </c>
      <c r="AW311" s="29">
        <f t="shared" si="835"/>
        <v>0</v>
      </c>
      <c r="AX311" s="29">
        <f t="shared" si="835"/>
        <v>0</v>
      </c>
      <c r="AY311" s="29">
        <f t="shared" si="835"/>
        <v>0</v>
      </c>
      <c r="AZ311" s="29">
        <f t="shared" si="835"/>
        <v>0</v>
      </c>
      <c r="BA311" s="29">
        <f t="shared" si="835"/>
        <v>0</v>
      </c>
      <c r="BB311" s="29">
        <f t="shared" si="835"/>
        <v>0</v>
      </c>
      <c r="BC311" s="29">
        <f t="shared" si="835"/>
        <v>0</v>
      </c>
      <c r="BD311" s="29">
        <f t="shared" si="835"/>
        <v>0</v>
      </c>
      <c r="BE311" s="29">
        <f t="shared" si="835"/>
        <v>0</v>
      </c>
      <c r="BF311" s="29">
        <f t="shared" si="835"/>
        <v>0</v>
      </c>
      <c r="BG311" s="29">
        <f t="shared" si="835"/>
        <v>0</v>
      </c>
      <c r="BH311" s="29">
        <f t="shared" si="835"/>
        <v>0</v>
      </c>
      <c r="BI311" s="29">
        <f t="shared" si="835"/>
        <v>0</v>
      </c>
      <c r="BJ311" s="29">
        <f t="shared" si="835"/>
        <v>0</v>
      </c>
      <c r="BK311" s="29">
        <f t="shared" si="835"/>
        <v>0</v>
      </c>
      <c r="BL311" s="29">
        <f t="shared" si="835"/>
        <v>0</v>
      </c>
      <c r="BM311" s="29">
        <f t="shared" si="835"/>
        <v>0</v>
      </c>
      <c r="BN311" s="29">
        <f t="shared" si="835"/>
        <v>0</v>
      </c>
      <c r="BO311" s="29">
        <f t="shared" si="835"/>
        <v>0</v>
      </c>
      <c r="BP311" s="29">
        <f t="shared" si="835"/>
        <v>0</v>
      </c>
      <c r="BQ311" s="29">
        <f t="shared" si="835"/>
        <v>0</v>
      </c>
      <c r="BR311" s="29">
        <f t="shared" si="835"/>
        <v>0</v>
      </c>
      <c r="BS311" s="29">
        <f t="shared" si="835"/>
        <v>0</v>
      </c>
      <c r="BT311" s="29">
        <f t="shared" si="835"/>
        <v>0</v>
      </c>
      <c r="BU311" s="29">
        <f t="shared" si="835"/>
        <v>0</v>
      </c>
      <c r="BV311" s="29">
        <f t="shared" ref="BV311:DE311" si="836">IF(ROW()=(COLUMN()+224),"-",+ (COUNTIF(G5_1,$H87)*COUNTIF(G5_1,BV$7))+(COUNTIF(G5_2,$H87)*COUNTIF(G5_2,BV$7))+(COUNTIF(G5_3,$H87)*COUNTIF(G5_3,BV$7))+(COUNTIF(G5_4,$H87)*COUNTIF(G5_4,BV$7))+(COUNTIF(G5_5,$H87)*COUNTIF(G5_5,BV$7))+(COUNTIF(G5_6,$H87)*COUNTIF(G5_6,BV$7))+(COUNTIF(G5_7,$H87)*COUNTIF(G5_7,BV$7))+(COUNTIF(G5_8,$H87)*COUNTIF(G5_8,BV$7))+(COUNTIF(G5_9,$H87)*COUNTIF(G5_9,BV$7))+(COUNTIF(G5_10,$H87)*COUNTIF(G5_10,$H87))+(COUNTIF(G6_1,$H87)*COUNTIF(G6_1,BV$7))+(COUNTIF(G6_2,$H87)*COUNTIF(G6_2,BV$7))+(COUNTIF(G6_3,$H87)*COUNTIF(G6_3,BV$7))+(COUNTIF(G6_4,$H87)*COUNTIF(G6_4,BV$7))+(COUNTIF(G6_5,$H87)*COUNTIF(G6_5,BV$7))+(COUNTIF(G6_6,$H87)*COUNTIF(G6_6,BV$7))+(COUNTIF(G6_7,$H87)*COUNTIF(G6_7,BV$7))+(COUNTIF(G6_8,$H87)*COUNTIF(G6_8,BV$7))+(COUNTIF(G6_9,$H87)*COUNTIF(G6_9,BV$7))+(COUNTIF(G6_10,$H87)*COUNTIF(G6_10,BV$7))+BV427)</f>
        <v>0</v>
      </c>
      <c r="BW311" s="29">
        <f t="shared" si="836"/>
        <v>0</v>
      </c>
      <c r="BX311" s="29">
        <f t="shared" si="836"/>
        <v>0</v>
      </c>
      <c r="BY311" s="29">
        <f t="shared" si="836"/>
        <v>0</v>
      </c>
      <c r="BZ311" s="29">
        <f t="shared" si="836"/>
        <v>0</v>
      </c>
      <c r="CA311" s="29">
        <f t="shared" si="836"/>
        <v>0</v>
      </c>
      <c r="CB311" s="29">
        <f t="shared" si="836"/>
        <v>0</v>
      </c>
      <c r="CC311" s="29">
        <f t="shared" si="836"/>
        <v>0</v>
      </c>
      <c r="CD311" s="29">
        <f t="shared" si="836"/>
        <v>0</v>
      </c>
      <c r="CE311" s="29">
        <f t="shared" si="836"/>
        <v>0</v>
      </c>
      <c r="CF311" s="29">
        <f t="shared" si="836"/>
        <v>0</v>
      </c>
      <c r="CG311" s="29">
        <f t="shared" si="836"/>
        <v>0</v>
      </c>
      <c r="CH311" s="29">
        <f t="shared" si="836"/>
        <v>0</v>
      </c>
      <c r="CI311" s="29" t="str">
        <f t="shared" si="836"/>
        <v>-</v>
      </c>
      <c r="CJ311" s="29">
        <f t="shared" si="836"/>
        <v>0</v>
      </c>
      <c r="CK311" s="29">
        <f t="shared" si="836"/>
        <v>0</v>
      </c>
      <c r="CL311" s="29">
        <f t="shared" si="836"/>
        <v>0</v>
      </c>
      <c r="CM311" s="29">
        <f t="shared" si="836"/>
        <v>0</v>
      </c>
      <c r="CN311" s="29">
        <f t="shared" si="836"/>
        <v>0</v>
      </c>
      <c r="CO311" s="29">
        <f t="shared" si="836"/>
        <v>0</v>
      </c>
      <c r="CP311" s="29">
        <f t="shared" si="836"/>
        <v>0</v>
      </c>
      <c r="CQ311" s="29">
        <f t="shared" si="836"/>
        <v>0</v>
      </c>
      <c r="CR311" s="29">
        <f t="shared" si="836"/>
        <v>0</v>
      </c>
      <c r="CS311" s="29">
        <f t="shared" si="836"/>
        <v>0</v>
      </c>
      <c r="CT311" s="29">
        <f t="shared" si="836"/>
        <v>0</v>
      </c>
      <c r="CU311" s="29">
        <f t="shared" si="836"/>
        <v>0</v>
      </c>
      <c r="CV311" s="29">
        <f t="shared" si="836"/>
        <v>0</v>
      </c>
      <c r="CW311" s="29">
        <f t="shared" si="836"/>
        <v>0</v>
      </c>
      <c r="CX311" s="29">
        <f t="shared" si="836"/>
        <v>0</v>
      </c>
      <c r="CY311" s="29">
        <f t="shared" si="836"/>
        <v>0</v>
      </c>
      <c r="CZ311" s="29">
        <f t="shared" si="836"/>
        <v>0</v>
      </c>
      <c r="DA311" s="29">
        <f t="shared" si="836"/>
        <v>0</v>
      </c>
      <c r="DB311" s="29">
        <f t="shared" si="836"/>
        <v>0</v>
      </c>
      <c r="DC311" s="29">
        <f t="shared" si="836"/>
        <v>0</v>
      </c>
      <c r="DD311" s="29">
        <f t="shared" si="836"/>
        <v>0</v>
      </c>
      <c r="DE311" s="29">
        <f t="shared" si="836"/>
        <v>0</v>
      </c>
    </row>
    <row r="312" spans="8:109">
      <c r="H312" s="75">
        <f>Registration!B89</f>
        <v>79</v>
      </c>
      <c r="I312" s="1" t="str">
        <f>Registration!C89</f>
        <v>player 79</v>
      </c>
      <c r="J312" s="29">
        <f t="shared" ref="J312:AO312" si="837">IF(ROW()=(COLUMN()+224),"-",+ (COUNTIF(G5_1,$H88)*COUNTIF(G5_1,J$7))+(COUNTIF(G5_2,$H88)*COUNTIF(G5_2,J$7))+(COUNTIF(G5_3,$H88)*COUNTIF(G5_3,J$7))+(COUNTIF(G5_4,$H88)*COUNTIF(G5_4,J$7))+(COUNTIF(G5_5,$H88)*COUNTIF(G5_5,J$7))+(COUNTIF(G5_6,$H88)*COUNTIF(G5_6,J$7))+(COUNTIF(G5_7,$H88)*COUNTIF(G5_7,J$7))+(COUNTIF(G5_8,$H88)*COUNTIF(G5_8,J$7))+(COUNTIF(G5_9,$H88)*COUNTIF(G5_9,J$7))+(COUNTIF(G5_10,$H88)*COUNTIF(G5_10,$H88))+(COUNTIF(G6_1,$H88)*COUNTIF(G6_1,J$7))+(COUNTIF(G6_2,$H88)*COUNTIF(G6_2,J$7))+(COUNTIF(G6_3,$H88)*COUNTIF(G6_3,J$7))+(COUNTIF(G6_4,$H88)*COUNTIF(G6_4,J$7))+(COUNTIF(G6_5,$H88)*COUNTIF(G6_5,J$7))+(COUNTIF(G6_6,$H88)*COUNTIF(G6_6,J$7))+(COUNTIF(G6_7,$H88)*COUNTIF(G6_7,J$7))+(COUNTIF(G6_8,$H88)*COUNTIF(G6_8,J$7))+(COUNTIF(G6_9,$H88)*COUNTIF(G6_9,J$7))+(COUNTIF(G6_10,$H88)*COUNTIF(G6_10,J$7))+J428)</f>
        <v>0</v>
      </c>
      <c r="K312" s="29">
        <f t="shared" si="837"/>
        <v>0</v>
      </c>
      <c r="L312" s="29">
        <f t="shared" si="837"/>
        <v>0</v>
      </c>
      <c r="M312" s="29">
        <f t="shared" si="837"/>
        <v>0</v>
      </c>
      <c r="N312" s="29">
        <f t="shared" si="837"/>
        <v>0</v>
      </c>
      <c r="O312" s="29">
        <f t="shared" si="837"/>
        <v>0</v>
      </c>
      <c r="P312" s="29">
        <f t="shared" si="837"/>
        <v>0</v>
      </c>
      <c r="Q312" s="29">
        <f t="shared" si="837"/>
        <v>0</v>
      </c>
      <c r="R312" s="29">
        <f t="shared" si="837"/>
        <v>0</v>
      </c>
      <c r="S312" s="29">
        <f t="shared" si="837"/>
        <v>0</v>
      </c>
      <c r="T312" s="29">
        <f t="shared" si="837"/>
        <v>0</v>
      </c>
      <c r="U312" s="29">
        <f t="shared" si="837"/>
        <v>0</v>
      </c>
      <c r="V312" s="29">
        <f t="shared" si="837"/>
        <v>0</v>
      </c>
      <c r="W312" s="29">
        <f t="shared" si="837"/>
        <v>0</v>
      </c>
      <c r="X312" s="29">
        <f t="shared" si="837"/>
        <v>0</v>
      </c>
      <c r="Y312" s="29">
        <f t="shared" si="837"/>
        <v>0</v>
      </c>
      <c r="Z312" s="29">
        <f t="shared" si="837"/>
        <v>0</v>
      </c>
      <c r="AA312" s="29">
        <f t="shared" si="837"/>
        <v>0</v>
      </c>
      <c r="AB312" s="29">
        <f t="shared" si="837"/>
        <v>0</v>
      </c>
      <c r="AC312" s="29">
        <f t="shared" si="837"/>
        <v>0</v>
      </c>
      <c r="AD312" s="29">
        <f t="shared" si="837"/>
        <v>0</v>
      </c>
      <c r="AE312" s="29">
        <f t="shared" si="837"/>
        <v>0</v>
      </c>
      <c r="AF312" s="29">
        <f t="shared" si="837"/>
        <v>0</v>
      </c>
      <c r="AG312" s="29">
        <f t="shared" si="837"/>
        <v>0</v>
      </c>
      <c r="AH312" s="29">
        <f t="shared" si="837"/>
        <v>0</v>
      </c>
      <c r="AI312" s="29">
        <f t="shared" si="837"/>
        <v>0</v>
      </c>
      <c r="AJ312" s="29">
        <f t="shared" si="837"/>
        <v>0</v>
      </c>
      <c r="AK312" s="29">
        <f t="shared" si="837"/>
        <v>0</v>
      </c>
      <c r="AL312" s="29">
        <f t="shared" si="837"/>
        <v>0</v>
      </c>
      <c r="AM312" s="29">
        <f t="shared" si="837"/>
        <v>0</v>
      </c>
      <c r="AN312" s="29">
        <f t="shared" si="837"/>
        <v>0</v>
      </c>
      <c r="AO312" s="29">
        <f t="shared" si="837"/>
        <v>0</v>
      </c>
      <c r="AP312" s="29">
        <f t="shared" ref="AP312:BU312" si="838">IF(ROW()=(COLUMN()+224),"-",+ (COUNTIF(G5_1,$H88)*COUNTIF(G5_1,AP$7))+(COUNTIF(G5_2,$H88)*COUNTIF(G5_2,AP$7))+(COUNTIF(G5_3,$H88)*COUNTIF(G5_3,AP$7))+(COUNTIF(G5_4,$H88)*COUNTIF(G5_4,AP$7))+(COUNTIF(G5_5,$H88)*COUNTIF(G5_5,AP$7))+(COUNTIF(G5_6,$H88)*COUNTIF(G5_6,AP$7))+(COUNTIF(G5_7,$H88)*COUNTIF(G5_7,AP$7))+(COUNTIF(G5_8,$H88)*COUNTIF(G5_8,AP$7))+(COUNTIF(G5_9,$H88)*COUNTIF(G5_9,AP$7))+(COUNTIF(G5_10,$H88)*COUNTIF(G5_10,$H88))+(COUNTIF(G6_1,$H88)*COUNTIF(G6_1,AP$7))+(COUNTIF(G6_2,$H88)*COUNTIF(G6_2,AP$7))+(COUNTIF(G6_3,$H88)*COUNTIF(G6_3,AP$7))+(COUNTIF(G6_4,$H88)*COUNTIF(G6_4,AP$7))+(COUNTIF(G6_5,$H88)*COUNTIF(G6_5,AP$7))+(COUNTIF(G6_6,$H88)*COUNTIF(G6_6,AP$7))+(COUNTIF(G6_7,$H88)*COUNTIF(G6_7,AP$7))+(COUNTIF(G6_8,$H88)*COUNTIF(G6_8,AP$7))+(COUNTIF(G6_9,$H88)*COUNTIF(G6_9,AP$7))+(COUNTIF(G6_10,$H88)*COUNTIF(G6_10,AP$7))+AP428)</f>
        <v>0</v>
      </c>
      <c r="AQ312" s="29">
        <f t="shared" si="838"/>
        <v>0</v>
      </c>
      <c r="AR312" s="29">
        <f t="shared" si="838"/>
        <v>0</v>
      </c>
      <c r="AS312" s="29">
        <f t="shared" si="838"/>
        <v>0</v>
      </c>
      <c r="AT312" s="29">
        <f t="shared" si="838"/>
        <v>0</v>
      </c>
      <c r="AU312" s="29">
        <f t="shared" si="838"/>
        <v>0</v>
      </c>
      <c r="AV312" s="29">
        <f t="shared" si="838"/>
        <v>0</v>
      </c>
      <c r="AW312" s="29">
        <f t="shared" si="838"/>
        <v>0</v>
      </c>
      <c r="AX312" s="29">
        <f t="shared" si="838"/>
        <v>0</v>
      </c>
      <c r="AY312" s="29">
        <f t="shared" si="838"/>
        <v>0</v>
      </c>
      <c r="AZ312" s="29">
        <f t="shared" si="838"/>
        <v>0</v>
      </c>
      <c r="BA312" s="29">
        <f t="shared" si="838"/>
        <v>0</v>
      </c>
      <c r="BB312" s="29">
        <f t="shared" si="838"/>
        <v>0</v>
      </c>
      <c r="BC312" s="29">
        <f t="shared" si="838"/>
        <v>0</v>
      </c>
      <c r="BD312" s="29">
        <f t="shared" si="838"/>
        <v>0</v>
      </c>
      <c r="BE312" s="29">
        <f t="shared" si="838"/>
        <v>0</v>
      </c>
      <c r="BF312" s="29">
        <f t="shared" si="838"/>
        <v>0</v>
      </c>
      <c r="BG312" s="29">
        <f t="shared" si="838"/>
        <v>0</v>
      </c>
      <c r="BH312" s="29">
        <f t="shared" si="838"/>
        <v>0</v>
      </c>
      <c r="BI312" s="29">
        <f t="shared" si="838"/>
        <v>0</v>
      </c>
      <c r="BJ312" s="29">
        <f t="shared" si="838"/>
        <v>0</v>
      </c>
      <c r="BK312" s="29">
        <f t="shared" si="838"/>
        <v>0</v>
      </c>
      <c r="BL312" s="29">
        <f t="shared" si="838"/>
        <v>0</v>
      </c>
      <c r="BM312" s="29">
        <f t="shared" si="838"/>
        <v>0</v>
      </c>
      <c r="BN312" s="29">
        <f t="shared" si="838"/>
        <v>0</v>
      </c>
      <c r="BO312" s="29">
        <f t="shared" si="838"/>
        <v>0</v>
      </c>
      <c r="BP312" s="29">
        <f t="shared" si="838"/>
        <v>0</v>
      </c>
      <c r="BQ312" s="29">
        <f t="shared" si="838"/>
        <v>0</v>
      </c>
      <c r="BR312" s="29">
        <f t="shared" si="838"/>
        <v>0</v>
      </c>
      <c r="BS312" s="29">
        <f t="shared" si="838"/>
        <v>0</v>
      </c>
      <c r="BT312" s="29">
        <f t="shared" si="838"/>
        <v>0</v>
      </c>
      <c r="BU312" s="29">
        <f t="shared" si="838"/>
        <v>0</v>
      </c>
      <c r="BV312" s="29">
        <f t="shared" ref="BV312:DE312" si="839">IF(ROW()=(COLUMN()+224),"-",+ (COUNTIF(G5_1,$H88)*COUNTIF(G5_1,BV$7))+(COUNTIF(G5_2,$H88)*COUNTIF(G5_2,BV$7))+(COUNTIF(G5_3,$H88)*COUNTIF(G5_3,BV$7))+(COUNTIF(G5_4,$H88)*COUNTIF(G5_4,BV$7))+(COUNTIF(G5_5,$H88)*COUNTIF(G5_5,BV$7))+(COUNTIF(G5_6,$H88)*COUNTIF(G5_6,BV$7))+(COUNTIF(G5_7,$H88)*COUNTIF(G5_7,BV$7))+(COUNTIF(G5_8,$H88)*COUNTIF(G5_8,BV$7))+(COUNTIF(G5_9,$H88)*COUNTIF(G5_9,BV$7))+(COUNTIF(G5_10,$H88)*COUNTIF(G5_10,$H88))+(COUNTIF(G6_1,$H88)*COUNTIF(G6_1,BV$7))+(COUNTIF(G6_2,$H88)*COUNTIF(G6_2,BV$7))+(COUNTIF(G6_3,$H88)*COUNTIF(G6_3,BV$7))+(COUNTIF(G6_4,$H88)*COUNTIF(G6_4,BV$7))+(COUNTIF(G6_5,$H88)*COUNTIF(G6_5,BV$7))+(COUNTIF(G6_6,$H88)*COUNTIF(G6_6,BV$7))+(COUNTIF(G6_7,$H88)*COUNTIF(G6_7,BV$7))+(COUNTIF(G6_8,$H88)*COUNTIF(G6_8,BV$7))+(COUNTIF(G6_9,$H88)*COUNTIF(G6_9,BV$7))+(COUNTIF(G6_10,$H88)*COUNTIF(G6_10,BV$7))+BV428)</f>
        <v>0</v>
      </c>
      <c r="BW312" s="29">
        <f t="shared" si="839"/>
        <v>0</v>
      </c>
      <c r="BX312" s="29">
        <f t="shared" si="839"/>
        <v>0</v>
      </c>
      <c r="BY312" s="29">
        <f t="shared" si="839"/>
        <v>0</v>
      </c>
      <c r="BZ312" s="29">
        <f t="shared" si="839"/>
        <v>0</v>
      </c>
      <c r="CA312" s="29">
        <f t="shared" si="839"/>
        <v>0</v>
      </c>
      <c r="CB312" s="29">
        <f t="shared" si="839"/>
        <v>0</v>
      </c>
      <c r="CC312" s="29">
        <f t="shared" si="839"/>
        <v>0</v>
      </c>
      <c r="CD312" s="29">
        <f t="shared" si="839"/>
        <v>0</v>
      </c>
      <c r="CE312" s="29">
        <f t="shared" si="839"/>
        <v>0</v>
      </c>
      <c r="CF312" s="29">
        <f t="shared" si="839"/>
        <v>0</v>
      </c>
      <c r="CG312" s="29">
        <f t="shared" si="839"/>
        <v>0</v>
      </c>
      <c r="CH312" s="29">
        <f t="shared" si="839"/>
        <v>0</v>
      </c>
      <c r="CI312" s="29">
        <f t="shared" si="839"/>
        <v>0</v>
      </c>
      <c r="CJ312" s="29" t="str">
        <f t="shared" si="839"/>
        <v>-</v>
      </c>
      <c r="CK312" s="29">
        <f t="shared" si="839"/>
        <v>0</v>
      </c>
      <c r="CL312" s="29">
        <f t="shared" si="839"/>
        <v>0</v>
      </c>
      <c r="CM312" s="29">
        <f t="shared" si="839"/>
        <v>0</v>
      </c>
      <c r="CN312" s="29">
        <f t="shared" si="839"/>
        <v>0</v>
      </c>
      <c r="CO312" s="29">
        <f t="shared" si="839"/>
        <v>0</v>
      </c>
      <c r="CP312" s="29">
        <f t="shared" si="839"/>
        <v>0</v>
      </c>
      <c r="CQ312" s="29">
        <f t="shared" si="839"/>
        <v>0</v>
      </c>
      <c r="CR312" s="29">
        <f t="shared" si="839"/>
        <v>0</v>
      </c>
      <c r="CS312" s="29">
        <f t="shared" si="839"/>
        <v>0</v>
      </c>
      <c r="CT312" s="29">
        <f t="shared" si="839"/>
        <v>0</v>
      </c>
      <c r="CU312" s="29">
        <f t="shared" si="839"/>
        <v>0</v>
      </c>
      <c r="CV312" s="29">
        <f t="shared" si="839"/>
        <v>0</v>
      </c>
      <c r="CW312" s="29">
        <f t="shared" si="839"/>
        <v>0</v>
      </c>
      <c r="CX312" s="29">
        <f t="shared" si="839"/>
        <v>0</v>
      </c>
      <c r="CY312" s="29">
        <f t="shared" si="839"/>
        <v>0</v>
      </c>
      <c r="CZ312" s="29">
        <f t="shared" si="839"/>
        <v>0</v>
      </c>
      <c r="DA312" s="29">
        <f t="shared" si="839"/>
        <v>0</v>
      </c>
      <c r="DB312" s="29">
        <f t="shared" si="839"/>
        <v>0</v>
      </c>
      <c r="DC312" s="29">
        <f t="shared" si="839"/>
        <v>0</v>
      </c>
      <c r="DD312" s="29">
        <f t="shared" si="839"/>
        <v>0</v>
      </c>
      <c r="DE312" s="29">
        <f t="shared" si="839"/>
        <v>0</v>
      </c>
    </row>
    <row r="313" spans="8:109">
      <c r="H313" s="75">
        <f>Registration!B90</f>
        <v>80</v>
      </c>
      <c r="I313" s="1" t="str">
        <f>Registration!C90</f>
        <v>player 80</v>
      </c>
      <c r="J313" s="29">
        <f t="shared" ref="J313:AO313" si="840">IF(ROW()=(COLUMN()+224),"-",+ (COUNTIF(G5_1,$H89)*COUNTIF(G5_1,J$7))+(COUNTIF(G5_2,$H89)*COUNTIF(G5_2,J$7))+(COUNTIF(G5_3,$H89)*COUNTIF(G5_3,J$7))+(COUNTIF(G5_4,$H89)*COUNTIF(G5_4,J$7))+(COUNTIF(G5_5,$H89)*COUNTIF(G5_5,J$7))+(COUNTIF(G5_6,$H89)*COUNTIF(G5_6,J$7))+(COUNTIF(G5_7,$H89)*COUNTIF(G5_7,J$7))+(COUNTIF(G5_8,$H89)*COUNTIF(G5_8,J$7))+(COUNTIF(G5_9,$H89)*COUNTIF(G5_9,J$7))+(COUNTIF(G5_10,$H89)*COUNTIF(G5_10,$H89))+(COUNTIF(G6_1,$H89)*COUNTIF(G6_1,J$7))+(COUNTIF(G6_2,$H89)*COUNTIF(G6_2,J$7))+(COUNTIF(G6_3,$H89)*COUNTIF(G6_3,J$7))+(COUNTIF(G6_4,$H89)*COUNTIF(G6_4,J$7))+(COUNTIF(G6_5,$H89)*COUNTIF(G6_5,J$7))+(COUNTIF(G6_6,$H89)*COUNTIF(G6_6,J$7))+(COUNTIF(G6_7,$H89)*COUNTIF(G6_7,J$7))+(COUNTIF(G6_8,$H89)*COUNTIF(G6_8,J$7))+(COUNTIF(G6_9,$H89)*COUNTIF(G6_9,J$7))+(COUNTIF(G6_10,$H89)*COUNTIF(G6_10,J$7))+J429)</f>
        <v>0</v>
      </c>
      <c r="K313" s="29">
        <f t="shared" si="840"/>
        <v>0</v>
      </c>
      <c r="L313" s="29">
        <f t="shared" si="840"/>
        <v>0</v>
      </c>
      <c r="M313" s="29">
        <f t="shared" si="840"/>
        <v>0</v>
      </c>
      <c r="N313" s="29">
        <f t="shared" si="840"/>
        <v>0</v>
      </c>
      <c r="O313" s="29">
        <f t="shared" si="840"/>
        <v>0</v>
      </c>
      <c r="P313" s="29">
        <f t="shared" si="840"/>
        <v>0</v>
      </c>
      <c r="Q313" s="29">
        <f t="shared" si="840"/>
        <v>0</v>
      </c>
      <c r="R313" s="29">
        <f t="shared" si="840"/>
        <v>0</v>
      </c>
      <c r="S313" s="29">
        <f t="shared" si="840"/>
        <v>0</v>
      </c>
      <c r="T313" s="29">
        <f t="shared" si="840"/>
        <v>0</v>
      </c>
      <c r="U313" s="29">
        <f t="shared" si="840"/>
        <v>0</v>
      </c>
      <c r="V313" s="29">
        <f t="shared" si="840"/>
        <v>0</v>
      </c>
      <c r="W313" s="29">
        <f t="shared" si="840"/>
        <v>0</v>
      </c>
      <c r="X313" s="29">
        <f t="shared" si="840"/>
        <v>0</v>
      </c>
      <c r="Y313" s="29">
        <f t="shared" si="840"/>
        <v>0</v>
      </c>
      <c r="Z313" s="29">
        <f t="shared" si="840"/>
        <v>0</v>
      </c>
      <c r="AA313" s="29">
        <f t="shared" si="840"/>
        <v>0</v>
      </c>
      <c r="AB313" s="29">
        <f t="shared" si="840"/>
        <v>0</v>
      </c>
      <c r="AC313" s="29">
        <f t="shared" si="840"/>
        <v>0</v>
      </c>
      <c r="AD313" s="29">
        <f t="shared" si="840"/>
        <v>0</v>
      </c>
      <c r="AE313" s="29">
        <f t="shared" si="840"/>
        <v>0</v>
      </c>
      <c r="AF313" s="29">
        <f t="shared" si="840"/>
        <v>0</v>
      </c>
      <c r="AG313" s="29">
        <f t="shared" si="840"/>
        <v>0</v>
      </c>
      <c r="AH313" s="29">
        <f t="shared" si="840"/>
        <v>0</v>
      </c>
      <c r="AI313" s="29">
        <f t="shared" si="840"/>
        <v>0</v>
      </c>
      <c r="AJ313" s="29">
        <f t="shared" si="840"/>
        <v>0</v>
      </c>
      <c r="AK313" s="29">
        <f t="shared" si="840"/>
        <v>0</v>
      </c>
      <c r="AL313" s="29">
        <f t="shared" si="840"/>
        <v>0</v>
      </c>
      <c r="AM313" s="29">
        <f t="shared" si="840"/>
        <v>0</v>
      </c>
      <c r="AN313" s="29">
        <f t="shared" si="840"/>
        <v>0</v>
      </c>
      <c r="AO313" s="29">
        <f t="shared" si="840"/>
        <v>0</v>
      </c>
      <c r="AP313" s="29">
        <f t="shared" ref="AP313:BU313" si="841">IF(ROW()=(COLUMN()+224),"-",+ (COUNTIF(G5_1,$H89)*COUNTIF(G5_1,AP$7))+(COUNTIF(G5_2,$H89)*COUNTIF(G5_2,AP$7))+(COUNTIF(G5_3,$H89)*COUNTIF(G5_3,AP$7))+(COUNTIF(G5_4,$H89)*COUNTIF(G5_4,AP$7))+(COUNTIF(G5_5,$H89)*COUNTIF(G5_5,AP$7))+(COUNTIF(G5_6,$H89)*COUNTIF(G5_6,AP$7))+(COUNTIF(G5_7,$H89)*COUNTIF(G5_7,AP$7))+(COUNTIF(G5_8,$H89)*COUNTIF(G5_8,AP$7))+(COUNTIF(G5_9,$H89)*COUNTIF(G5_9,AP$7))+(COUNTIF(G5_10,$H89)*COUNTIF(G5_10,$H89))+(COUNTIF(G6_1,$H89)*COUNTIF(G6_1,AP$7))+(COUNTIF(G6_2,$H89)*COUNTIF(G6_2,AP$7))+(COUNTIF(G6_3,$H89)*COUNTIF(G6_3,AP$7))+(COUNTIF(G6_4,$H89)*COUNTIF(G6_4,AP$7))+(COUNTIF(G6_5,$H89)*COUNTIF(G6_5,AP$7))+(COUNTIF(G6_6,$H89)*COUNTIF(G6_6,AP$7))+(COUNTIF(G6_7,$H89)*COUNTIF(G6_7,AP$7))+(COUNTIF(G6_8,$H89)*COUNTIF(G6_8,AP$7))+(COUNTIF(G6_9,$H89)*COUNTIF(G6_9,AP$7))+(COUNTIF(G6_10,$H89)*COUNTIF(G6_10,AP$7))+AP429)</f>
        <v>0</v>
      </c>
      <c r="AQ313" s="29">
        <f t="shared" si="841"/>
        <v>0</v>
      </c>
      <c r="AR313" s="29">
        <f t="shared" si="841"/>
        <v>0</v>
      </c>
      <c r="AS313" s="29">
        <f t="shared" si="841"/>
        <v>0</v>
      </c>
      <c r="AT313" s="29">
        <f t="shared" si="841"/>
        <v>0</v>
      </c>
      <c r="AU313" s="29">
        <f t="shared" si="841"/>
        <v>0</v>
      </c>
      <c r="AV313" s="29">
        <f t="shared" si="841"/>
        <v>0</v>
      </c>
      <c r="AW313" s="29">
        <f t="shared" si="841"/>
        <v>0</v>
      </c>
      <c r="AX313" s="29">
        <f t="shared" si="841"/>
        <v>0</v>
      </c>
      <c r="AY313" s="29">
        <f t="shared" si="841"/>
        <v>0</v>
      </c>
      <c r="AZ313" s="29">
        <f t="shared" si="841"/>
        <v>0</v>
      </c>
      <c r="BA313" s="29">
        <f t="shared" si="841"/>
        <v>0</v>
      </c>
      <c r="BB313" s="29">
        <f t="shared" si="841"/>
        <v>0</v>
      </c>
      <c r="BC313" s="29">
        <f t="shared" si="841"/>
        <v>0</v>
      </c>
      <c r="BD313" s="29">
        <f t="shared" si="841"/>
        <v>0</v>
      </c>
      <c r="BE313" s="29">
        <f t="shared" si="841"/>
        <v>0</v>
      </c>
      <c r="BF313" s="29">
        <f t="shared" si="841"/>
        <v>0</v>
      </c>
      <c r="BG313" s="29">
        <f t="shared" si="841"/>
        <v>0</v>
      </c>
      <c r="BH313" s="29">
        <f t="shared" si="841"/>
        <v>0</v>
      </c>
      <c r="BI313" s="29">
        <f t="shared" si="841"/>
        <v>0</v>
      </c>
      <c r="BJ313" s="29">
        <f t="shared" si="841"/>
        <v>0</v>
      </c>
      <c r="BK313" s="29">
        <f t="shared" si="841"/>
        <v>0</v>
      </c>
      <c r="BL313" s="29">
        <f t="shared" si="841"/>
        <v>0</v>
      </c>
      <c r="BM313" s="29">
        <f t="shared" si="841"/>
        <v>0</v>
      </c>
      <c r="BN313" s="29">
        <f t="shared" si="841"/>
        <v>0</v>
      </c>
      <c r="BO313" s="29">
        <f t="shared" si="841"/>
        <v>0</v>
      </c>
      <c r="BP313" s="29">
        <f t="shared" si="841"/>
        <v>0</v>
      </c>
      <c r="BQ313" s="29">
        <f t="shared" si="841"/>
        <v>0</v>
      </c>
      <c r="BR313" s="29">
        <f t="shared" si="841"/>
        <v>0</v>
      </c>
      <c r="BS313" s="29">
        <f t="shared" si="841"/>
        <v>0</v>
      </c>
      <c r="BT313" s="29">
        <f t="shared" si="841"/>
        <v>0</v>
      </c>
      <c r="BU313" s="29">
        <f t="shared" si="841"/>
        <v>0</v>
      </c>
      <c r="BV313" s="29">
        <f t="shared" ref="BV313:DE313" si="842">IF(ROW()=(COLUMN()+224),"-",+ (COUNTIF(G5_1,$H89)*COUNTIF(G5_1,BV$7))+(COUNTIF(G5_2,$H89)*COUNTIF(G5_2,BV$7))+(COUNTIF(G5_3,$H89)*COUNTIF(G5_3,BV$7))+(COUNTIF(G5_4,$H89)*COUNTIF(G5_4,BV$7))+(COUNTIF(G5_5,$H89)*COUNTIF(G5_5,BV$7))+(COUNTIF(G5_6,$H89)*COUNTIF(G5_6,BV$7))+(COUNTIF(G5_7,$H89)*COUNTIF(G5_7,BV$7))+(COUNTIF(G5_8,$H89)*COUNTIF(G5_8,BV$7))+(COUNTIF(G5_9,$H89)*COUNTIF(G5_9,BV$7))+(COUNTIF(G5_10,$H89)*COUNTIF(G5_10,$H89))+(COUNTIF(G6_1,$H89)*COUNTIF(G6_1,BV$7))+(COUNTIF(G6_2,$H89)*COUNTIF(G6_2,BV$7))+(COUNTIF(G6_3,$H89)*COUNTIF(G6_3,BV$7))+(COUNTIF(G6_4,$H89)*COUNTIF(G6_4,BV$7))+(COUNTIF(G6_5,$H89)*COUNTIF(G6_5,BV$7))+(COUNTIF(G6_6,$H89)*COUNTIF(G6_6,BV$7))+(COUNTIF(G6_7,$H89)*COUNTIF(G6_7,BV$7))+(COUNTIF(G6_8,$H89)*COUNTIF(G6_8,BV$7))+(COUNTIF(G6_9,$H89)*COUNTIF(G6_9,BV$7))+(COUNTIF(G6_10,$H89)*COUNTIF(G6_10,BV$7))+BV429)</f>
        <v>0</v>
      </c>
      <c r="BW313" s="29">
        <f t="shared" si="842"/>
        <v>0</v>
      </c>
      <c r="BX313" s="29">
        <f t="shared" si="842"/>
        <v>0</v>
      </c>
      <c r="BY313" s="29">
        <f t="shared" si="842"/>
        <v>0</v>
      </c>
      <c r="BZ313" s="29">
        <f t="shared" si="842"/>
        <v>0</v>
      </c>
      <c r="CA313" s="29">
        <f t="shared" si="842"/>
        <v>0</v>
      </c>
      <c r="CB313" s="29">
        <f t="shared" si="842"/>
        <v>0</v>
      </c>
      <c r="CC313" s="29">
        <f t="shared" si="842"/>
        <v>0</v>
      </c>
      <c r="CD313" s="29">
        <f t="shared" si="842"/>
        <v>0</v>
      </c>
      <c r="CE313" s="29">
        <f t="shared" si="842"/>
        <v>0</v>
      </c>
      <c r="CF313" s="29">
        <f t="shared" si="842"/>
        <v>0</v>
      </c>
      <c r="CG313" s="29">
        <f t="shared" si="842"/>
        <v>0</v>
      </c>
      <c r="CH313" s="29">
        <f t="shared" si="842"/>
        <v>0</v>
      </c>
      <c r="CI313" s="29">
        <f t="shared" si="842"/>
        <v>0</v>
      </c>
      <c r="CJ313" s="29">
        <f t="shared" si="842"/>
        <v>0</v>
      </c>
      <c r="CK313" s="29" t="str">
        <f t="shared" si="842"/>
        <v>-</v>
      </c>
      <c r="CL313" s="29">
        <f t="shared" si="842"/>
        <v>0</v>
      </c>
      <c r="CM313" s="29">
        <f t="shared" si="842"/>
        <v>0</v>
      </c>
      <c r="CN313" s="29">
        <f t="shared" si="842"/>
        <v>0</v>
      </c>
      <c r="CO313" s="29">
        <f t="shared" si="842"/>
        <v>0</v>
      </c>
      <c r="CP313" s="29">
        <f t="shared" si="842"/>
        <v>0</v>
      </c>
      <c r="CQ313" s="29">
        <f t="shared" si="842"/>
        <v>0</v>
      </c>
      <c r="CR313" s="29">
        <f t="shared" si="842"/>
        <v>0</v>
      </c>
      <c r="CS313" s="29">
        <f t="shared" si="842"/>
        <v>0</v>
      </c>
      <c r="CT313" s="29">
        <f t="shared" si="842"/>
        <v>0</v>
      </c>
      <c r="CU313" s="29">
        <f t="shared" si="842"/>
        <v>0</v>
      </c>
      <c r="CV313" s="29">
        <f t="shared" si="842"/>
        <v>0</v>
      </c>
      <c r="CW313" s="29">
        <f t="shared" si="842"/>
        <v>0</v>
      </c>
      <c r="CX313" s="29">
        <f t="shared" si="842"/>
        <v>0</v>
      </c>
      <c r="CY313" s="29">
        <f t="shared" si="842"/>
        <v>0</v>
      </c>
      <c r="CZ313" s="29">
        <f t="shared" si="842"/>
        <v>0</v>
      </c>
      <c r="DA313" s="29">
        <f t="shared" si="842"/>
        <v>0</v>
      </c>
      <c r="DB313" s="29">
        <f t="shared" si="842"/>
        <v>0</v>
      </c>
      <c r="DC313" s="29">
        <f t="shared" si="842"/>
        <v>0</v>
      </c>
      <c r="DD313" s="29">
        <f t="shared" si="842"/>
        <v>0</v>
      </c>
      <c r="DE313" s="29">
        <f t="shared" si="842"/>
        <v>0</v>
      </c>
    </row>
    <row r="314" spans="8:109">
      <c r="H314" s="75">
        <f>Registration!B91</f>
        <v>81</v>
      </c>
      <c r="I314" s="1" t="str">
        <f>Registration!C91</f>
        <v>player 81</v>
      </c>
      <c r="J314" s="29">
        <f t="shared" ref="J314:AO314" si="843">IF(ROW()=(COLUMN()+224),"-",+ (COUNTIF(G5_1,$H90)*COUNTIF(G5_1,J$7))+(COUNTIF(G5_2,$H90)*COUNTIF(G5_2,J$7))+(COUNTIF(G5_3,$H90)*COUNTIF(G5_3,J$7))+(COUNTIF(G5_4,$H90)*COUNTIF(G5_4,J$7))+(COUNTIF(G5_5,$H90)*COUNTIF(G5_5,J$7))+(COUNTIF(G5_6,$H90)*COUNTIF(G5_6,J$7))+(COUNTIF(G5_7,$H90)*COUNTIF(G5_7,J$7))+(COUNTIF(G5_8,$H90)*COUNTIF(G5_8,J$7))+(COUNTIF(G5_9,$H90)*COUNTIF(G5_9,J$7))+(COUNTIF(G5_10,$H90)*COUNTIF(G5_10,$H90))+(COUNTIF(G6_1,$H90)*COUNTIF(G6_1,J$7))+(COUNTIF(G6_2,$H90)*COUNTIF(G6_2,J$7))+(COUNTIF(G6_3,$H90)*COUNTIF(G6_3,J$7))+(COUNTIF(G6_4,$H90)*COUNTIF(G6_4,J$7))+(COUNTIF(G6_5,$H90)*COUNTIF(G6_5,J$7))+(COUNTIF(G6_6,$H90)*COUNTIF(G6_6,J$7))+(COUNTIF(G6_7,$H90)*COUNTIF(G6_7,J$7))+(COUNTIF(G6_8,$H90)*COUNTIF(G6_8,J$7))+(COUNTIF(G6_9,$H90)*COUNTIF(G6_9,J$7))+(COUNTIF(G6_10,$H90)*COUNTIF(G6_10,J$7))+J430)</f>
        <v>0</v>
      </c>
      <c r="K314" s="29">
        <f t="shared" si="843"/>
        <v>0</v>
      </c>
      <c r="L314" s="29">
        <f t="shared" si="843"/>
        <v>0</v>
      </c>
      <c r="M314" s="29">
        <f t="shared" si="843"/>
        <v>0</v>
      </c>
      <c r="N314" s="29">
        <f t="shared" si="843"/>
        <v>0</v>
      </c>
      <c r="O314" s="29">
        <f t="shared" si="843"/>
        <v>0</v>
      </c>
      <c r="P314" s="29">
        <f t="shared" si="843"/>
        <v>0</v>
      </c>
      <c r="Q314" s="29">
        <f t="shared" si="843"/>
        <v>0</v>
      </c>
      <c r="R314" s="29">
        <f t="shared" si="843"/>
        <v>0</v>
      </c>
      <c r="S314" s="29">
        <f t="shared" si="843"/>
        <v>0</v>
      </c>
      <c r="T314" s="29">
        <f t="shared" si="843"/>
        <v>0</v>
      </c>
      <c r="U314" s="29">
        <f t="shared" si="843"/>
        <v>0</v>
      </c>
      <c r="V314" s="29">
        <f t="shared" si="843"/>
        <v>0</v>
      </c>
      <c r="W314" s="29">
        <f t="shared" si="843"/>
        <v>0</v>
      </c>
      <c r="X314" s="29">
        <f t="shared" si="843"/>
        <v>0</v>
      </c>
      <c r="Y314" s="29">
        <f t="shared" si="843"/>
        <v>0</v>
      </c>
      <c r="Z314" s="29">
        <f t="shared" si="843"/>
        <v>0</v>
      </c>
      <c r="AA314" s="29">
        <f t="shared" si="843"/>
        <v>0</v>
      </c>
      <c r="AB314" s="29">
        <f t="shared" si="843"/>
        <v>0</v>
      </c>
      <c r="AC314" s="29">
        <f t="shared" si="843"/>
        <v>0</v>
      </c>
      <c r="AD314" s="29">
        <f t="shared" si="843"/>
        <v>0</v>
      </c>
      <c r="AE314" s="29">
        <f t="shared" si="843"/>
        <v>0</v>
      </c>
      <c r="AF314" s="29">
        <f t="shared" si="843"/>
        <v>0</v>
      </c>
      <c r="AG314" s="29">
        <f t="shared" si="843"/>
        <v>0</v>
      </c>
      <c r="AH314" s="29">
        <f t="shared" si="843"/>
        <v>0</v>
      </c>
      <c r="AI314" s="29">
        <f t="shared" si="843"/>
        <v>0</v>
      </c>
      <c r="AJ314" s="29">
        <f t="shared" si="843"/>
        <v>0</v>
      </c>
      <c r="AK314" s="29">
        <f t="shared" si="843"/>
        <v>0</v>
      </c>
      <c r="AL314" s="29">
        <f t="shared" si="843"/>
        <v>0</v>
      </c>
      <c r="AM314" s="29">
        <f t="shared" si="843"/>
        <v>0</v>
      </c>
      <c r="AN314" s="29">
        <f t="shared" si="843"/>
        <v>0</v>
      </c>
      <c r="AO314" s="29">
        <f t="shared" si="843"/>
        <v>0</v>
      </c>
      <c r="AP314" s="29">
        <f t="shared" ref="AP314:BU314" si="844">IF(ROW()=(COLUMN()+224),"-",+ (COUNTIF(G5_1,$H90)*COUNTIF(G5_1,AP$7))+(COUNTIF(G5_2,$H90)*COUNTIF(G5_2,AP$7))+(COUNTIF(G5_3,$H90)*COUNTIF(G5_3,AP$7))+(COUNTIF(G5_4,$H90)*COUNTIF(G5_4,AP$7))+(COUNTIF(G5_5,$H90)*COUNTIF(G5_5,AP$7))+(COUNTIF(G5_6,$H90)*COUNTIF(G5_6,AP$7))+(COUNTIF(G5_7,$H90)*COUNTIF(G5_7,AP$7))+(COUNTIF(G5_8,$H90)*COUNTIF(G5_8,AP$7))+(COUNTIF(G5_9,$H90)*COUNTIF(G5_9,AP$7))+(COUNTIF(G5_10,$H90)*COUNTIF(G5_10,$H90))+(COUNTIF(G6_1,$H90)*COUNTIF(G6_1,AP$7))+(COUNTIF(G6_2,$H90)*COUNTIF(G6_2,AP$7))+(COUNTIF(G6_3,$H90)*COUNTIF(G6_3,AP$7))+(COUNTIF(G6_4,$H90)*COUNTIF(G6_4,AP$7))+(COUNTIF(G6_5,$H90)*COUNTIF(G6_5,AP$7))+(COUNTIF(G6_6,$H90)*COUNTIF(G6_6,AP$7))+(COUNTIF(G6_7,$H90)*COUNTIF(G6_7,AP$7))+(COUNTIF(G6_8,$H90)*COUNTIF(G6_8,AP$7))+(COUNTIF(G6_9,$H90)*COUNTIF(G6_9,AP$7))+(COUNTIF(G6_10,$H90)*COUNTIF(G6_10,AP$7))+AP430)</f>
        <v>0</v>
      </c>
      <c r="AQ314" s="29">
        <f t="shared" si="844"/>
        <v>0</v>
      </c>
      <c r="AR314" s="29">
        <f t="shared" si="844"/>
        <v>0</v>
      </c>
      <c r="AS314" s="29">
        <f t="shared" si="844"/>
        <v>0</v>
      </c>
      <c r="AT314" s="29">
        <f t="shared" si="844"/>
        <v>0</v>
      </c>
      <c r="AU314" s="29">
        <f t="shared" si="844"/>
        <v>0</v>
      </c>
      <c r="AV314" s="29">
        <f t="shared" si="844"/>
        <v>0</v>
      </c>
      <c r="AW314" s="29">
        <f t="shared" si="844"/>
        <v>0</v>
      </c>
      <c r="AX314" s="29">
        <f t="shared" si="844"/>
        <v>0</v>
      </c>
      <c r="AY314" s="29">
        <f t="shared" si="844"/>
        <v>0</v>
      </c>
      <c r="AZ314" s="29">
        <f t="shared" si="844"/>
        <v>0</v>
      </c>
      <c r="BA314" s="29">
        <f t="shared" si="844"/>
        <v>0</v>
      </c>
      <c r="BB314" s="29">
        <f t="shared" si="844"/>
        <v>0</v>
      </c>
      <c r="BC314" s="29">
        <f t="shared" si="844"/>
        <v>0</v>
      </c>
      <c r="BD314" s="29">
        <f t="shared" si="844"/>
        <v>0</v>
      </c>
      <c r="BE314" s="29">
        <f t="shared" si="844"/>
        <v>0</v>
      </c>
      <c r="BF314" s="29">
        <f t="shared" si="844"/>
        <v>0</v>
      </c>
      <c r="BG314" s="29">
        <f t="shared" si="844"/>
        <v>0</v>
      </c>
      <c r="BH314" s="29">
        <f t="shared" si="844"/>
        <v>0</v>
      </c>
      <c r="BI314" s="29">
        <f t="shared" si="844"/>
        <v>0</v>
      </c>
      <c r="BJ314" s="29">
        <f t="shared" si="844"/>
        <v>0</v>
      </c>
      <c r="BK314" s="29">
        <f t="shared" si="844"/>
        <v>0</v>
      </c>
      <c r="BL314" s="29">
        <f t="shared" si="844"/>
        <v>0</v>
      </c>
      <c r="BM314" s="29">
        <f t="shared" si="844"/>
        <v>0</v>
      </c>
      <c r="BN314" s="29">
        <f t="shared" si="844"/>
        <v>0</v>
      </c>
      <c r="BO314" s="29">
        <f t="shared" si="844"/>
        <v>0</v>
      </c>
      <c r="BP314" s="29">
        <f t="shared" si="844"/>
        <v>0</v>
      </c>
      <c r="BQ314" s="29">
        <f t="shared" si="844"/>
        <v>0</v>
      </c>
      <c r="BR314" s="29">
        <f t="shared" si="844"/>
        <v>0</v>
      </c>
      <c r="BS314" s="29">
        <f t="shared" si="844"/>
        <v>0</v>
      </c>
      <c r="BT314" s="29">
        <f t="shared" si="844"/>
        <v>0</v>
      </c>
      <c r="BU314" s="29">
        <f t="shared" si="844"/>
        <v>0</v>
      </c>
      <c r="BV314" s="29">
        <f t="shared" ref="BV314:DE314" si="845">IF(ROW()=(COLUMN()+224),"-",+ (COUNTIF(G5_1,$H90)*COUNTIF(G5_1,BV$7))+(COUNTIF(G5_2,$H90)*COUNTIF(G5_2,BV$7))+(COUNTIF(G5_3,$H90)*COUNTIF(G5_3,BV$7))+(COUNTIF(G5_4,$H90)*COUNTIF(G5_4,BV$7))+(COUNTIF(G5_5,$H90)*COUNTIF(G5_5,BV$7))+(COUNTIF(G5_6,$H90)*COUNTIF(G5_6,BV$7))+(COUNTIF(G5_7,$H90)*COUNTIF(G5_7,BV$7))+(COUNTIF(G5_8,$H90)*COUNTIF(G5_8,BV$7))+(COUNTIF(G5_9,$H90)*COUNTIF(G5_9,BV$7))+(COUNTIF(G5_10,$H90)*COUNTIF(G5_10,$H90))+(COUNTIF(G6_1,$H90)*COUNTIF(G6_1,BV$7))+(COUNTIF(G6_2,$H90)*COUNTIF(G6_2,BV$7))+(COUNTIF(G6_3,$H90)*COUNTIF(G6_3,BV$7))+(COUNTIF(G6_4,$H90)*COUNTIF(G6_4,BV$7))+(COUNTIF(G6_5,$H90)*COUNTIF(G6_5,BV$7))+(COUNTIF(G6_6,$H90)*COUNTIF(G6_6,BV$7))+(COUNTIF(G6_7,$H90)*COUNTIF(G6_7,BV$7))+(COUNTIF(G6_8,$H90)*COUNTIF(G6_8,BV$7))+(COUNTIF(G6_9,$H90)*COUNTIF(G6_9,BV$7))+(COUNTIF(G6_10,$H90)*COUNTIF(G6_10,BV$7))+BV430)</f>
        <v>0</v>
      </c>
      <c r="BW314" s="29">
        <f t="shared" si="845"/>
        <v>0</v>
      </c>
      <c r="BX314" s="29">
        <f t="shared" si="845"/>
        <v>0</v>
      </c>
      <c r="BY314" s="29">
        <f t="shared" si="845"/>
        <v>0</v>
      </c>
      <c r="BZ314" s="29">
        <f t="shared" si="845"/>
        <v>0</v>
      </c>
      <c r="CA314" s="29">
        <f t="shared" si="845"/>
        <v>0</v>
      </c>
      <c r="CB314" s="29">
        <f t="shared" si="845"/>
        <v>0</v>
      </c>
      <c r="CC314" s="29">
        <f t="shared" si="845"/>
        <v>0</v>
      </c>
      <c r="CD314" s="29">
        <f t="shared" si="845"/>
        <v>0</v>
      </c>
      <c r="CE314" s="29">
        <f t="shared" si="845"/>
        <v>0</v>
      </c>
      <c r="CF314" s="29">
        <f t="shared" si="845"/>
        <v>0</v>
      </c>
      <c r="CG314" s="29">
        <f t="shared" si="845"/>
        <v>0</v>
      </c>
      <c r="CH314" s="29">
        <f t="shared" si="845"/>
        <v>0</v>
      </c>
      <c r="CI314" s="29">
        <f t="shared" si="845"/>
        <v>0</v>
      </c>
      <c r="CJ314" s="29">
        <f t="shared" si="845"/>
        <v>0</v>
      </c>
      <c r="CK314" s="29">
        <f t="shared" si="845"/>
        <v>0</v>
      </c>
      <c r="CL314" s="29" t="str">
        <f t="shared" si="845"/>
        <v>-</v>
      </c>
      <c r="CM314" s="29">
        <f t="shared" si="845"/>
        <v>0</v>
      </c>
      <c r="CN314" s="29">
        <f t="shared" si="845"/>
        <v>0</v>
      </c>
      <c r="CO314" s="29">
        <f t="shared" si="845"/>
        <v>0</v>
      </c>
      <c r="CP314" s="29">
        <f t="shared" si="845"/>
        <v>0</v>
      </c>
      <c r="CQ314" s="29">
        <f t="shared" si="845"/>
        <v>0</v>
      </c>
      <c r="CR314" s="29">
        <f t="shared" si="845"/>
        <v>0</v>
      </c>
      <c r="CS314" s="29">
        <f t="shared" si="845"/>
        <v>0</v>
      </c>
      <c r="CT314" s="29">
        <f t="shared" si="845"/>
        <v>0</v>
      </c>
      <c r="CU314" s="29">
        <f t="shared" si="845"/>
        <v>0</v>
      </c>
      <c r="CV314" s="29">
        <f t="shared" si="845"/>
        <v>0</v>
      </c>
      <c r="CW314" s="29">
        <f t="shared" si="845"/>
        <v>0</v>
      </c>
      <c r="CX314" s="29">
        <f t="shared" si="845"/>
        <v>0</v>
      </c>
      <c r="CY314" s="29">
        <f t="shared" si="845"/>
        <v>0</v>
      </c>
      <c r="CZ314" s="29">
        <f t="shared" si="845"/>
        <v>0</v>
      </c>
      <c r="DA314" s="29">
        <f t="shared" si="845"/>
        <v>0</v>
      </c>
      <c r="DB314" s="29">
        <f t="shared" si="845"/>
        <v>0</v>
      </c>
      <c r="DC314" s="29">
        <f t="shared" si="845"/>
        <v>0</v>
      </c>
      <c r="DD314" s="29">
        <f t="shared" si="845"/>
        <v>0</v>
      </c>
      <c r="DE314" s="29">
        <f t="shared" si="845"/>
        <v>0</v>
      </c>
    </row>
    <row r="315" spans="8:109">
      <c r="H315" s="75">
        <f>Registration!B92</f>
        <v>82</v>
      </c>
      <c r="I315" s="1" t="str">
        <f>Registration!C92</f>
        <v>player 82</v>
      </c>
      <c r="J315" s="29">
        <f t="shared" ref="J315:AO315" si="846">IF(ROW()=(COLUMN()+224),"-",+ (COUNTIF(G5_1,$H91)*COUNTIF(G5_1,J$7))+(COUNTIF(G5_2,$H91)*COUNTIF(G5_2,J$7))+(COUNTIF(G5_3,$H91)*COUNTIF(G5_3,J$7))+(COUNTIF(G5_4,$H91)*COUNTIF(G5_4,J$7))+(COUNTIF(G5_5,$H91)*COUNTIF(G5_5,J$7))+(COUNTIF(G5_6,$H91)*COUNTIF(G5_6,J$7))+(COUNTIF(G5_7,$H91)*COUNTIF(G5_7,J$7))+(COUNTIF(G5_8,$H91)*COUNTIF(G5_8,J$7))+(COUNTIF(G5_9,$H91)*COUNTIF(G5_9,J$7))+(COUNTIF(G5_10,$H91)*COUNTIF(G5_10,$H91))+(COUNTIF(G6_1,$H91)*COUNTIF(G6_1,J$7))+(COUNTIF(G6_2,$H91)*COUNTIF(G6_2,J$7))+(COUNTIF(G6_3,$H91)*COUNTIF(G6_3,J$7))+(COUNTIF(G6_4,$H91)*COUNTIF(G6_4,J$7))+(COUNTIF(G6_5,$H91)*COUNTIF(G6_5,J$7))+(COUNTIF(G6_6,$H91)*COUNTIF(G6_6,J$7))+(COUNTIF(G6_7,$H91)*COUNTIF(G6_7,J$7))+(COUNTIF(G6_8,$H91)*COUNTIF(G6_8,J$7))+(COUNTIF(G6_9,$H91)*COUNTIF(G6_9,J$7))+(COUNTIF(G6_10,$H91)*COUNTIF(G6_10,J$7))+J431)</f>
        <v>0</v>
      </c>
      <c r="K315" s="29">
        <f t="shared" si="846"/>
        <v>0</v>
      </c>
      <c r="L315" s="29">
        <f t="shared" si="846"/>
        <v>0</v>
      </c>
      <c r="M315" s="29">
        <f t="shared" si="846"/>
        <v>0</v>
      </c>
      <c r="N315" s="29">
        <f t="shared" si="846"/>
        <v>0</v>
      </c>
      <c r="O315" s="29">
        <f t="shared" si="846"/>
        <v>0</v>
      </c>
      <c r="P315" s="29">
        <f t="shared" si="846"/>
        <v>0</v>
      </c>
      <c r="Q315" s="29">
        <f t="shared" si="846"/>
        <v>0</v>
      </c>
      <c r="R315" s="29">
        <f t="shared" si="846"/>
        <v>0</v>
      </c>
      <c r="S315" s="29">
        <f t="shared" si="846"/>
        <v>0</v>
      </c>
      <c r="T315" s="29">
        <f t="shared" si="846"/>
        <v>0</v>
      </c>
      <c r="U315" s="29">
        <f t="shared" si="846"/>
        <v>0</v>
      </c>
      <c r="V315" s="29">
        <f t="shared" si="846"/>
        <v>0</v>
      </c>
      <c r="W315" s="29">
        <f t="shared" si="846"/>
        <v>0</v>
      </c>
      <c r="X315" s="29">
        <f t="shared" si="846"/>
        <v>0</v>
      </c>
      <c r="Y315" s="29">
        <f t="shared" si="846"/>
        <v>0</v>
      </c>
      <c r="Z315" s="29">
        <f t="shared" si="846"/>
        <v>0</v>
      </c>
      <c r="AA315" s="29">
        <f t="shared" si="846"/>
        <v>0</v>
      </c>
      <c r="AB315" s="29">
        <f t="shared" si="846"/>
        <v>0</v>
      </c>
      <c r="AC315" s="29">
        <f t="shared" si="846"/>
        <v>0</v>
      </c>
      <c r="AD315" s="29">
        <f t="shared" si="846"/>
        <v>0</v>
      </c>
      <c r="AE315" s="29">
        <f t="shared" si="846"/>
        <v>0</v>
      </c>
      <c r="AF315" s="29">
        <f t="shared" si="846"/>
        <v>0</v>
      </c>
      <c r="AG315" s="29">
        <f t="shared" si="846"/>
        <v>0</v>
      </c>
      <c r="AH315" s="29">
        <f t="shared" si="846"/>
        <v>0</v>
      </c>
      <c r="AI315" s="29">
        <f t="shared" si="846"/>
        <v>0</v>
      </c>
      <c r="AJ315" s="29">
        <f t="shared" si="846"/>
        <v>0</v>
      </c>
      <c r="AK315" s="29">
        <f t="shared" si="846"/>
        <v>0</v>
      </c>
      <c r="AL315" s="29">
        <f t="shared" si="846"/>
        <v>0</v>
      </c>
      <c r="AM315" s="29">
        <f t="shared" si="846"/>
        <v>0</v>
      </c>
      <c r="AN315" s="29">
        <f t="shared" si="846"/>
        <v>0</v>
      </c>
      <c r="AO315" s="29">
        <f t="shared" si="846"/>
        <v>0</v>
      </c>
      <c r="AP315" s="29">
        <f t="shared" ref="AP315:BU315" si="847">IF(ROW()=(COLUMN()+224),"-",+ (COUNTIF(G5_1,$H91)*COUNTIF(G5_1,AP$7))+(COUNTIF(G5_2,$H91)*COUNTIF(G5_2,AP$7))+(COUNTIF(G5_3,$H91)*COUNTIF(G5_3,AP$7))+(COUNTIF(G5_4,$H91)*COUNTIF(G5_4,AP$7))+(COUNTIF(G5_5,$H91)*COUNTIF(G5_5,AP$7))+(COUNTIF(G5_6,$H91)*COUNTIF(G5_6,AP$7))+(COUNTIF(G5_7,$H91)*COUNTIF(G5_7,AP$7))+(COUNTIF(G5_8,$H91)*COUNTIF(G5_8,AP$7))+(COUNTIF(G5_9,$H91)*COUNTIF(G5_9,AP$7))+(COUNTIF(G5_10,$H91)*COUNTIF(G5_10,$H91))+(COUNTIF(G6_1,$H91)*COUNTIF(G6_1,AP$7))+(COUNTIF(G6_2,$H91)*COUNTIF(G6_2,AP$7))+(COUNTIF(G6_3,$H91)*COUNTIF(G6_3,AP$7))+(COUNTIF(G6_4,$H91)*COUNTIF(G6_4,AP$7))+(COUNTIF(G6_5,$H91)*COUNTIF(G6_5,AP$7))+(COUNTIF(G6_6,$H91)*COUNTIF(G6_6,AP$7))+(COUNTIF(G6_7,$H91)*COUNTIF(G6_7,AP$7))+(COUNTIF(G6_8,$H91)*COUNTIF(G6_8,AP$7))+(COUNTIF(G6_9,$H91)*COUNTIF(G6_9,AP$7))+(COUNTIF(G6_10,$H91)*COUNTIF(G6_10,AP$7))+AP431)</f>
        <v>0</v>
      </c>
      <c r="AQ315" s="29">
        <f t="shared" si="847"/>
        <v>0</v>
      </c>
      <c r="AR315" s="29">
        <f t="shared" si="847"/>
        <v>0</v>
      </c>
      <c r="AS315" s="29">
        <f t="shared" si="847"/>
        <v>0</v>
      </c>
      <c r="AT315" s="29">
        <f t="shared" si="847"/>
        <v>0</v>
      </c>
      <c r="AU315" s="29">
        <f t="shared" si="847"/>
        <v>0</v>
      </c>
      <c r="AV315" s="29">
        <f t="shared" si="847"/>
        <v>0</v>
      </c>
      <c r="AW315" s="29">
        <f t="shared" si="847"/>
        <v>0</v>
      </c>
      <c r="AX315" s="29">
        <f t="shared" si="847"/>
        <v>0</v>
      </c>
      <c r="AY315" s="29">
        <f t="shared" si="847"/>
        <v>0</v>
      </c>
      <c r="AZ315" s="29">
        <f t="shared" si="847"/>
        <v>0</v>
      </c>
      <c r="BA315" s="29">
        <f t="shared" si="847"/>
        <v>0</v>
      </c>
      <c r="BB315" s="29">
        <f t="shared" si="847"/>
        <v>0</v>
      </c>
      <c r="BC315" s="29">
        <f t="shared" si="847"/>
        <v>0</v>
      </c>
      <c r="BD315" s="29">
        <f t="shared" si="847"/>
        <v>0</v>
      </c>
      <c r="BE315" s="29">
        <f t="shared" si="847"/>
        <v>0</v>
      </c>
      <c r="BF315" s="29">
        <f t="shared" si="847"/>
        <v>0</v>
      </c>
      <c r="BG315" s="29">
        <f t="shared" si="847"/>
        <v>0</v>
      </c>
      <c r="BH315" s="29">
        <f t="shared" si="847"/>
        <v>0</v>
      </c>
      <c r="BI315" s="29">
        <f t="shared" si="847"/>
        <v>0</v>
      </c>
      <c r="BJ315" s="29">
        <f t="shared" si="847"/>
        <v>0</v>
      </c>
      <c r="BK315" s="29">
        <f t="shared" si="847"/>
        <v>0</v>
      </c>
      <c r="BL315" s="29">
        <f t="shared" si="847"/>
        <v>0</v>
      </c>
      <c r="BM315" s="29">
        <f t="shared" si="847"/>
        <v>0</v>
      </c>
      <c r="BN315" s="29">
        <f t="shared" si="847"/>
        <v>0</v>
      </c>
      <c r="BO315" s="29">
        <f t="shared" si="847"/>
        <v>0</v>
      </c>
      <c r="BP315" s="29">
        <f t="shared" si="847"/>
        <v>0</v>
      </c>
      <c r="BQ315" s="29">
        <f t="shared" si="847"/>
        <v>0</v>
      </c>
      <c r="BR315" s="29">
        <f t="shared" si="847"/>
        <v>0</v>
      </c>
      <c r="BS315" s="29">
        <f t="shared" si="847"/>
        <v>0</v>
      </c>
      <c r="BT315" s="29">
        <f t="shared" si="847"/>
        <v>0</v>
      </c>
      <c r="BU315" s="29">
        <f t="shared" si="847"/>
        <v>0</v>
      </c>
      <c r="BV315" s="29">
        <f t="shared" ref="BV315:DE315" si="848">IF(ROW()=(COLUMN()+224),"-",+ (COUNTIF(G5_1,$H91)*COUNTIF(G5_1,BV$7))+(COUNTIF(G5_2,$H91)*COUNTIF(G5_2,BV$7))+(COUNTIF(G5_3,$H91)*COUNTIF(G5_3,BV$7))+(COUNTIF(G5_4,$H91)*COUNTIF(G5_4,BV$7))+(COUNTIF(G5_5,$H91)*COUNTIF(G5_5,BV$7))+(COUNTIF(G5_6,$H91)*COUNTIF(G5_6,BV$7))+(COUNTIF(G5_7,$H91)*COUNTIF(G5_7,BV$7))+(COUNTIF(G5_8,$H91)*COUNTIF(G5_8,BV$7))+(COUNTIF(G5_9,$H91)*COUNTIF(G5_9,BV$7))+(COUNTIF(G5_10,$H91)*COUNTIF(G5_10,$H91))+(COUNTIF(G6_1,$H91)*COUNTIF(G6_1,BV$7))+(COUNTIF(G6_2,$H91)*COUNTIF(G6_2,BV$7))+(COUNTIF(G6_3,$H91)*COUNTIF(G6_3,BV$7))+(COUNTIF(G6_4,$H91)*COUNTIF(G6_4,BV$7))+(COUNTIF(G6_5,$H91)*COUNTIF(G6_5,BV$7))+(COUNTIF(G6_6,$H91)*COUNTIF(G6_6,BV$7))+(COUNTIF(G6_7,$H91)*COUNTIF(G6_7,BV$7))+(COUNTIF(G6_8,$H91)*COUNTIF(G6_8,BV$7))+(COUNTIF(G6_9,$H91)*COUNTIF(G6_9,BV$7))+(COUNTIF(G6_10,$H91)*COUNTIF(G6_10,BV$7))+BV431)</f>
        <v>0</v>
      </c>
      <c r="BW315" s="29">
        <f t="shared" si="848"/>
        <v>0</v>
      </c>
      <c r="BX315" s="29">
        <f t="shared" si="848"/>
        <v>0</v>
      </c>
      <c r="BY315" s="29">
        <f t="shared" si="848"/>
        <v>0</v>
      </c>
      <c r="BZ315" s="29">
        <f t="shared" si="848"/>
        <v>0</v>
      </c>
      <c r="CA315" s="29">
        <f t="shared" si="848"/>
        <v>0</v>
      </c>
      <c r="CB315" s="29">
        <f t="shared" si="848"/>
        <v>0</v>
      </c>
      <c r="CC315" s="29">
        <f t="shared" si="848"/>
        <v>0</v>
      </c>
      <c r="CD315" s="29">
        <f t="shared" si="848"/>
        <v>0</v>
      </c>
      <c r="CE315" s="29">
        <f t="shared" si="848"/>
        <v>0</v>
      </c>
      <c r="CF315" s="29">
        <f t="shared" si="848"/>
        <v>0</v>
      </c>
      <c r="CG315" s="29">
        <f t="shared" si="848"/>
        <v>0</v>
      </c>
      <c r="CH315" s="29">
        <f t="shared" si="848"/>
        <v>0</v>
      </c>
      <c r="CI315" s="29">
        <f t="shared" si="848"/>
        <v>0</v>
      </c>
      <c r="CJ315" s="29">
        <f t="shared" si="848"/>
        <v>0</v>
      </c>
      <c r="CK315" s="29">
        <f t="shared" si="848"/>
        <v>0</v>
      </c>
      <c r="CL315" s="29">
        <f t="shared" si="848"/>
        <v>0</v>
      </c>
      <c r="CM315" s="29" t="str">
        <f t="shared" si="848"/>
        <v>-</v>
      </c>
      <c r="CN315" s="29">
        <f t="shared" si="848"/>
        <v>0</v>
      </c>
      <c r="CO315" s="29">
        <f t="shared" si="848"/>
        <v>0</v>
      </c>
      <c r="CP315" s="29">
        <f t="shared" si="848"/>
        <v>0</v>
      </c>
      <c r="CQ315" s="29">
        <f t="shared" si="848"/>
        <v>0</v>
      </c>
      <c r="CR315" s="29">
        <f t="shared" si="848"/>
        <v>0</v>
      </c>
      <c r="CS315" s="29">
        <f t="shared" si="848"/>
        <v>0</v>
      </c>
      <c r="CT315" s="29">
        <f t="shared" si="848"/>
        <v>0</v>
      </c>
      <c r="CU315" s="29">
        <f t="shared" si="848"/>
        <v>0</v>
      </c>
      <c r="CV315" s="29">
        <f t="shared" si="848"/>
        <v>0</v>
      </c>
      <c r="CW315" s="29">
        <f t="shared" si="848"/>
        <v>0</v>
      </c>
      <c r="CX315" s="29">
        <f t="shared" si="848"/>
        <v>0</v>
      </c>
      <c r="CY315" s="29">
        <f t="shared" si="848"/>
        <v>0</v>
      </c>
      <c r="CZ315" s="29">
        <f t="shared" si="848"/>
        <v>0</v>
      </c>
      <c r="DA315" s="29">
        <f t="shared" si="848"/>
        <v>0</v>
      </c>
      <c r="DB315" s="29">
        <f t="shared" si="848"/>
        <v>0</v>
      </c>
      <c r="DC315" s="29">
        <f t="shared" si="848"/>
        <v>0</v>
      </c>
      <c r="DD315" s="29">
        <f t="shared" si="848"/>
        <v>0</v>
      </c>
      <c r="DE315" s="29">
        <f t="shared" si="848"/>
        <v>0</v>
      </c>
    </row>
    <row r="316" spans="8:109">
      <c r="H316" s="75">
        <f>Registration!B93</f>
        <v>83</v>
      </c>
      <c r="I316" s="1" t="str">
        <f>Registration!C93</f>
        <v>player 83</v>
      </c>
      <c r="J316" s="29">
        <f t="shared" ref="J316:AO316" si="849">IF(ROW()=(COLUMN()+224),"-",+ (COUNTIF(G5_1,$H92)*COUNTIF(G5_1,J$7))+(COUNTIF(G5_2,$H92)*COUNTIF(G5_2,J$7))+(COUNTIF(G5_3,$H92)*COUNTIF(G5_3,J$7))+(COUNTIF(G5_4,$H92)*COUNTIF(G5_4,J$7))+(COUNTIF(G5_5,$H92)*COUNTIF(G5_5,J$7))+(COUNTIF(G5_6,$H92)*COUNTIF(G5_6,J$7))+(COUNTIF(G5_7,$H92)*COUNTIF(G5_7,J$7))+(COUNTIF(G5_8,$H92)*COUNTIF(G5_8,J$7))+(COUNTIF(G5_9,$H92)*COUNTIF(G5_9,J$7))+(COUNTIF(G5_10,$H92)*COUNTIF(G5_10,$H92))+(COUNTIF(G6_1,$H92)*COUNTIF(G6_1,J$7))+(COUNTIF(G6_2,$H92)*COUNTIF(G6_2,J$7))+(COUNTIF(G6_3,$H92)*COUNTIF(G6_3,J$7))+(COUNTIF(G6_4,$H92)*COUNTIF(G6_4,J$7))+(COUNTIF(G6_5,$H92)*COUNTIF(G6_5,J$7))+(COUNTIF(G6_6,$H92)*COUNTIF(G6_6,J$7))+(COUNTIF(G6_7,$H92)*COUNTIF(G6_7,J$7))+(COUNTIF(G6_8,$H92)*COUNTIF(G6_8,J$7))+(COUNTIF(G6_9,$H92)*COUNTIF(G6_9,J$7))+(COUNTIF(G6_10,$H92)*COUNTIF(G6_10,J$7))+J432)</f>
        <v>0</v>
      </c>
      <c r="K316" s="29">
        <f t="shared" si="849"/>
        <v>0</v>
      </c>
      <c r="L316" s="29">
        <f t="shared" si="849"/>
        <v>0</v>
      </c>
      <c r="M316" s="29">
        <f t="shared" si="849"/>
        <v>0</v>
      </c>
      <c r="N316" s="29">
        <f t="shared" si="849"/>
        <v>0</v>
      </c>
      <c r="O316" s="29">
        <f t="shared" si="849"/>
        <v>0</v>
      </c>
      <c r="P316" s="29">
        <f t="shared" si="849"/>
        <v>0</v>
      </c>
      <c r="Q316" s="29">
        <f t="shared" si="849"/>
        <v>0</v>
      </c>
      <c r="R316" s="29">
        <f t="shared" si="849"/>
        <v>0</v>
      </c>
      <c r="S316" s="29">
        <f t="shared" si="849"/>
        <v>0</v>
      </c>
      <c r="T316" s="29">
        <f t="shared" si="849"/>
        <v>0</v>
      </c>
      <c r="U316" s="29">
        <f t="shared" si="849"/>
        <v>0</v>
      </c>
      <c r="V316" s="29">
        <f t="shared" si="849"/>
        <v>0</v>
      </c>
      <c r="W316" s="29">
        <f t="shared" si="849"/>
        <v>0</v>
      </c>
      <c r="X316" s="29">
        <f t="shared" si="849"/>
        <v>0</v>
      </c>
      <c r="Y316" s="29">
        <f t="shared" si="849"/>
        <v>0</v>
      </c>
      <c r="Z316" s="29">
        <f t="shared" si="849"/>
        <v>0</v>
      </c>
      <c r="AA316" s="29">
        <f t="shared" si="849"/>
        <v>0</v>
      </c>
      <c r="AB316" s="29">
        <f t="shared" si="849"/>
        <v>0</v>
      </c>
      <c r="AC316" s="29">
        <f t="shared" si="849"/>
        <v>0</v>
      </c>
      <c r="AD316" s="29">
        <f t="shared" si="849"/>
        <v>0</v>
      </c>
      <c r="AE316" s="29">
        <f t="shared" si="849"/>
        <v>0</v>
      </c>
      <c r="AF316" s="29">
        <f t="shared" si="849"/>
        <v>0</v>
      </c>
      <c r="AG316" s="29">
        <f t="shared" si="849"/>
        <v>0</v>
      </c>
      <c r="AH316" s="29">
        <f t="shared" si="849"/>
        <v>0</v>
      </c>
      <c r="AI316" s="29">
        <f t="shared" si="849"/>
        <v>0</v>
      </c>
      <c r="AJ316" s="29">
        <f t="shared" si="849"/>
        <v>0</v>
      </c>
      <c r="AK316" s="29">
        <f t="shared" si="849"/>
        <v>0</v>
      </c>
      <c r="AL316" s="29">
        <f t="shared" si="849"/>
        <v>0</v>
      </c>
      <c r="AM316" s="29">
        <f t="shared" si="849"/>
        <v>0</v>
      </c>
      <c r="AN316" s="29">
        <f t="shared" si="849"/>
        <v>0</v>
      </c>
      <c r="AO316" s="29">
        <f t="shared" si="849"/>
        <v>0</v>
      </c>
      <c r="AP316" s="29">
        <f t="shared" ref="AP316:BU316" si="850">IF(ROW()=(COLUMN()+224),"-",+ (COUNTIF(G5_1,$H92)*COUNTIF(G5_1,AP$7))+(COUNTIF(G5_2,$H92)*COUNTIF(G5_2,AP$7))+(COUNTIF(G5_3,$H92)*COUNTIF(G5_3,AP$7))+(COUNTIF(G5_4,$H92)*COUNTIF(G5_4,AP$7))+(COUNTIF(G5_5,$H92)*COUNTIF(G5_5,AP$7))+(COUNTIF(G5_6,$H92)*COUNTIF(G5_6,AP$7))+(COUNTIF(G5_7,$H92)*COUNTIF(G5_7,AP$7))+(COUNTIF(G5_8,$H92)*COUNTIF(G5_8,AP$7))+(COUNTIF(G5_9,$H92)*COUNTIF(G5_9,AP$7))+(COUNTIF(G5_10,$H92)*COUNTIF(G5_10,$H92))+(COUNTIF(G6_1,$H92)*COUNTIF(G6_1,AP$7))+(COUNTIF(G6_2,$H92)*COUNTIF(G6_2,AP$7))+(COUNTIF(G6_3,$H92)*COUNTIF(G6_3,AP$7))+(COUNTIF(G6_4,$H92)*COUNTIF(G6_4,AP$7))+(COUNTIF(G6_5,$H92)*COUNTIF(G6_5,AP$7))+(COUNTIF(G6_6,$H92)*COUNTIF(G6_6,AP$7))+(COUNTIF(G6_7,$H92)*COUNTIF(G6_7,AP$7))+(COUNTIF(G6_8,$H92)*COUNTIF(G6_8,AP$7))+(COUNTIF(G6_9,$H92)*COUNTIF(G6_9,AP$7))+(COUNTIF(G6_10,$H92)*COUNTIF(G6_10,AP$7))+AP432)</f>
        <v>0</v>
      </c>
      <c r="AQ316" s="29">
        <f t="shared" si="850"/>
        <v>0</v>
      </c>
      <c r="AR316" s="29">
        <f t="shared" si="850"/>
        <v>0</v>
      </c>
      <c r="AS316" s="29">
        <f t="shared" si="850"/>
        <v>0</v>
      </c>
      <c r="AT316" s="29">
        <f t="shared" si="850"/>
        <v>0</v>
      </c>
      <c r="AU316" s="29">
        <f t="shared" si="850"/>
        <v>0</v>
      </c>
      <c r="AV316" s="29">
        <f t="shared" si="850"/>
        <v>0</v>
      </c>
      <c r="AW316" s="29">
        <f t="shared" si="850"/>
        <v>0</v>
      </c>
      <c r="AX316" s="29">
        <f t="shared" si="850"/>
        <v>0</v>
      </c>
      <c r="AY316" s="29">
        <f t="shared" si="850"/>
        <v>0</v>
      </c>
      <c r="AZ316" s="29">
        <f t="shared" si="850"/>
        <v>0</v>
      </c>
      <c r="BA316" s="29">
        <f t="shared" si="850"/>
        <v>0</v>
      </c>
      <c r="BB316" s="29">
        <f t="shared" si="850"/>
        <v>0</v>
      </c>
      <c r="BC316" s="29">
        <f t="shared" si="850"/>
        <v>0</v>
      </c>
      <c r="BD316" s="29">
        <f t="shared" si="850"/>
        <v>0</v>
      </c>
      <c r="BE316" s="29">
        <f t="shared" si="850"/>
        <v>0</v>
      </c>
      <c r="BF316" s="29">
        <f t="shared" si="850"/>
        <v>0</v>
      </c>
      <c r="BG316" s="29">
        <f t="shared" si="850"/>
        <v>0</v>
      </c>
      <c r="BH316" s="29">
        <f t="shared" si="850"/>
        <v>0</v>
      </c>
      <c r="BI316" s="29">
        <f t="shared" si="850"/>
        <v>0</v>
      </c>
      <c r="BJ316" s="29">
        <f t="shared" si="850"/>
        <v>0</v>
      </c>
      <c r="BK316" s="29">
        <f t="shared" si="850"/>
        <v>0</v>
      </c>
      <c r="BL316" s="29">
        <f t="shared" si="850"/>
        <v>0</v>
      </c>
      <c r="BM316" s="29">
        <f t="shared" si="850"/>
        <v>0</v>
      </c>
      <c r="BN316" s="29">
        <f t="shared" si="850"/>
        <v>0</v>
      </c>
      <c r="BO316" s="29">
        <f t="shared" si="850"/>
        <v>0</v>
      </c>
      <c r="BP316" s="29">
        <f t="shared" si="850"/>
        <v>0</v>
      </c>
      <c r="BQ316" s="29">
        <f t="shared" si="850"/>
        <v>0</v>
      </c>
      <c r="BR316" s="29">
        <f t="shared" si="850"/>
        <v>0</v>
      </c>
      <c r="BS316" s="29">
        <f t="shared" si="850"/>
        <v>0</v>
      </c>
      <c r="BT316" s="29">
        <f t="shared" si="850"/>
        <v>0</v>
      </c>
      <c r="BU316" s="29">
        <f t="shared" si="850"/>
        <v>0</v>
      </c>
      <c r="BV316" s="29">
        <f t="shared" ref="BV316:DE316" si="851">IF(ROW()=(COLUMN()+224),"-",+ (COUNTIF(G5_1,$H92)*COUNTIF(G5_1,BV$7))+(COUNTIF(G5_2,$H92)*COUNTIF(G5_2,BV$7))+(COUNTIF(G5_3,$H92)*COUNTIF(G5_3,BV$7))+(COUNTIF(G5_4,$H92)*COUNTIF(G5_4,BV$7))+(COUNTIF(G5_5,$H92)*COUNTIF(G5_5,BV$7))+(COUNTIF(G5_6,$H92)*COUNTIF(G5_6,BV$7))+(COUNTIF(G5_7,$H92)*COUNTIF(G5_7,BV$7))+(COUNTIF(G5_8,$H92)*COUNTIF(G5_8,BV$7))+(COUNTIF(G5_9,$H92)*COUNTIF(G5_9,BV$7))+(COUNTIF(G5_10,$H92)*COUNTIF(G5_10,$H92))+(COUNTIF(G6_1,$H92)*COUNTIF(G6_1,BV$7))+(COUNTIF(G6_2,$H92)*COUNTIF(G6_2,BV$7))+(COUNTIF(G6_3,$H92)*COUNTIF(G6_3,BV$7))+(COUNTIF(G6_4,$H92)*COUNTIF(G6_4,BV$7))+(COUNTIF(G6_5,$H92)*COUNTIF(G6_5,BV$7))+(COUNTIF(G6_6,$H92)*COUNTIF(G6_6,BV$7))+(COUNTIF(G6_7,$H92)*COUNTIF(G6_7,BV$7))+(COUNTIF(G6_8,$H92)*COUNTIF(G6_8,BV$7))+(COUNTIF(G6_9,$H92)*COUNTIF(G6_9,BV$7))+(COUNTIF(G6_10,$H92)*COUNTIF(G6_10,BV$7))+BV432)</f>
        <v>0</v>
      </c>
      <c r="BW316" s="29">
        <f t="shared" si="851"/>
        <v>0</v>
      </c>
      <c r="BX316" s="29">
        <f t="shared" si="851"/>
        <v>0</v>
      </c>
      <c r="BY316" s="29">
        <f t="shared" si="851"/>
        <v>0</v>
      </c>
      <c r="BZ316" s="29">
        <f t="shared" si="851"/>
        <v>0</v>
      </c>
      <c r="CA316" s="29">
        <f t="shared" si="851"/>
        <v>0</v>
      </c>
      <c r="CB316" s="29">
        <f t="shared" si="851"/>
        <v>0</v>
      </c>
      <c r="CC316" s="29">
        <f t="shared" si="851"/>
        <v>0</v>
      </c>
      <c r="CD316" s="29">
        <f t="shared" si="851"/>
        <v>0</v>
      </c>
      <c r="CE316" s="29">
        <f t="shared" si="851"/>
        <v>0</v>
      </c>
      <c r="CF316" s="29">
        <f t="shared" si="851"/>
        <v>0</v>
      </c>
      <c r="CG316" s="29">
        <f t="shared" si="851"/>
        <v>0</v>
      </c>
      <c r="CH316" s="29">
        <f t="shared" si="851"/>
        <v>0</v>
      </c>
      <c r="CI316" s="29">
        <f t="shared" si="851"/>
        <v>0</v>
      </c>
      <c r="CJ316" s="29">
        <f t="shared" si="851"/>
        <v>0</v>
      </c>
      <c r="CK316" s="29">
        <f t="shared" si="851"/>
        <v>0</v>
      </c>
      <c r="CL316" s="29">
        <f t="shared" si="851"/>
        <v>0</v>
      </c>
      <c r="CM316" s="29">
        <f t="shared" si="851"/>
        <v>0</v>
      </c>
      <c r="CN316" s="29" t="str">
        <f t="shared" si="851"/>
        <v>-</v>
      </c>
      <c r="CO316" s="29">
        <f t="shared" si="851"/>
        <v>0</v>
      </c>
      <c r="CP316" s="29">
        <f t="shared" si="851"/>
        <v>0</v>
      </c>
      <c r="CQ316" s="29">
        <f t="shared" si="851"/>
        <v>0</v>
      </c>
      <c r="CR316" s="29">
        <f t="shared" si="851"/>
        <v>0</v>
      </c>
      <c r="CS316" s="29">
        <f t="shared" si="851"/>
        <v>0</v>
      </c>
      <c r="CT316" s="29">
        <f t="shared" si="851"/>
        <v>0</v>
      </c>
      <c r="CU316" s="29">
        <f t="shared" si="851"/>
        <v>0</v>
      </c>
      <c r="CV316" s="29">
        <f t="shared" si="851"/>
        <v>0</v>
      </c>
      <c r="CW316" s="29">
        <f t="shared" si="851"/>
        <v>0</v>
      </c>
      <c r="CX316" s="29">
        <f t="shared" si="851"/>
        <v>0</v>
      </c>
      <c r="CY316" s="29">
        <f t="shared" si="851"/>
        <v>0</v>
      </c>
      <c r="CZ316" s="29">
        <f t="shared" si="851"/>
        <v>0</v>
      </c>
      <c r="DA316" s="29">
        <f t="shared" si="851"/>
        <v>0</v>
      </c>
      <c r="DB316" s="29">
        <f t="shared" si="851"/>
        <v>0</v>
      </c>
      <c r="DC316" s="29">
        <f t="shared" si="851"/>
        <v>0</v>
      </c>
      <c r="DD316" s="29">
        <f t="shared" si="851"/>
        <v>0</v>
      </c>
      <c r="DE316" s="29">
        <f t="shared" si="851"/>
        <v>0</v>
      </c>
    </row>
    <row r="317" spans="8:109">
      <c r="H317" s="75">
        <f>Registration!B94</f>
        <v>84</v>
      </c>
      <c r="I317" s="1" t="str">
        <f>Registration!C94</f>
        <v>player 84</v>
      </c>
      <c r="J317" s="29">
        <f t="shared" ref="J317:AO317" si="852">IF(ROW()=(COLUMN()+224),"-",+ (COUNTIF(G5_1,$H93)*COUNTIF(G5_1,J$7))+(COUNTIF(G5_2,$H93)*COUNTIF(G5_2,J$7))+(COUNTIF(G5_3,$H93)*COUNTIF(G5_3,J$7))+(COUNTIF(G5_4,$H93)*COUNTIF(G5_4,J$7))+(COUNTIF(G5_5,$H93)*COUNTIF(G5_5,J$7))+(COUNTIF(G5_6,$H93)*COUNTIF(G5_6,J$7))+(COUNTIF(G5_7,$H93)*COUNTIF(G5_7,J$7))+(COUNTIF(G5_8,$H93)*COUNTIF(G5_8,J$7))+(COUNTIF(G5_9,$H93)*COUNTIF(G5_9,J$7))+(COUNTIF(G5_10,$H93)*COUNTIF(G5_10,$H93))+(COUNTIF(G6_1,$H93)*COUNTIF(G6_1,J$7))+(COUNTIF(G6_2,$H93)*COUNTIF(G6_2,J$7))+(COUNTIF(G6_3,$H93)*COUNTIF(G6_3,J$7))+(COUNTIF(G6_4,$H93)*COUNTIF(G6_4,J$7))+(COUNTIF(G6_5,$H93)*COUNTIF(G6_5,J$7))+(COUNTIF(G6_6,$H93)*COUNTIF(G6_6,J$7))+(COUNTIF(G6_7,$H93)*COUNTIF(G6_7,J$7))+(COUNTIF(G6_8,$H93)*COUNTIF(G6_8,J$7))+(COUNTIF(G6_9,$H93)*COUNTIF(G6_9,J$7))+(COUNTIF(G6_10,$H93)*COUNTIF(G6_10,J$7))+J433)</f>
        <v>0</v>
      </c>
      <c r="K317" s="29">
        <f t="shared" si="852"/>
        <v>0</v>
      </c>
      <c r="L317" s="29">
        <f t="shared" si="852"/>
        <v>0</v>
      </c>
      <c r="M317" s="29">
        <f t="shared" si="852"/>
        <v>0</v>
      </c>
      <c r="N317" s="29">
        <f t="shared" si="852"/>
        <v>0</v>
      </c>
      <c r="O317" s="29">
        <f t="shared" si="852"/>
        <v>0</v>
      </c>
      <c r="P317" s="29">
        <f t="shared" si="852"/>
        <v>0</v>
      </c>
      <c r="Q317" s="29">
        <f t="shared" si="852"/>
        <v>0</v>
      </c>
      <c r="R317" s="29">
        <f t="shared" si="852"/>
        <v>0</v>
      </c>
      <c r="S317" s="29">
        <f t="shared" si="852"/>
        <v>0</v>
      </c>
      <c r="T317" s="29">
        <f t="shared" si="852"/>
        <v>0</v>
      </c>
      <c r="U317" s="29">
        <f t="shared" si="852"/>
        <v>0</v>
      </c>
      <c r="V317" s="29">
        <f t="shared" si="852"/>
        <v>0</v>
      </c>
      <c r="W317" s="29">
        <f t="shared" si="852"/>
        <v>0</v>
      </c>
      <c r="X317" s="29">
        <f t="shared" si="852"/>
        <v>0</v>
      </c>
      <c r="Y317" s="29">
        <f t="shared" si="852"/>
        <v>0</v>
      </c>
      <c r="Z317" s="29">
        <f t="shared" si="852"/>
        <v>0</v>
      </c>
      <c r="AA317" s="29">
        <f t="shared" si="852"/>
        <v>0</v>
      </c>
      <c r="AB317" s="29">
        <f t="shared" si="852"/>
        <v>0</v>
      </c>
      <c r="AC317" s="29">
        <f t="shared" si="852"/>
        <v>0</v>
      </c>
      <c r="AD317" s="29">
        <f t="shared" si="852"/>
        <v>0</v>
      </c>
      <c r="AE317" s="29">
        <f t="shared" si="852"/>
        <v>0</v>
      </c>
      <c r="AF317" s="29">
        <f t="shared" si="852"/>
        <v>0</v>
      </c>
      <c r="AG317" s="29">
        <f t="shared" si="852"/>
        <v>0</v>
      </c>
      <c r="AH317" s="29">
        <f t="shared" si="852"/>
        <v>0</v>
      </c>
      <c r="AI317" s="29">
        <f t="shared" si="852"/>
        <v>0</v>
      </c>
      <c r="AJ317" s="29">
        <f t="shared" si="852"/>
        <v>0</v>
      </c>
      <c r="AK317" s="29">
        <f t="shared" si="852"/>
        <v>0</v>
      </c>
      <c r="AL317" s="29">
        <f t="shared" si="852"/>
        <v>0</v>
      </c>
      <c r="AM317" s="29">
        <f t="shared" si="852"/>
        <v>0</v>
      </c>
      <c r="AN317" s="29">
        <f t="shared" si="852"/>
        <v>0</v>
      </c>
      <c r="AO317" s="29">
        <f t="shared" si="852"/>
        <v>0</v>
      </c>
      <c r="AP317" s="29">
        <f t="shared" ref="AP317:BU317" si="853">IF(ROW()=(COLUMN()+224),"-",+ (COUNTIF(G5_1,$H93)*COUNTIF(G5_1,AP$7))+(COUNTIF(G5_2,$H93)*COUNTIF(G5_2,AP$7))+(COUNTIF(G5_3,$H93)*COUNTIF(G5_3,AP$7))+(COUNTIF(G5_4,$H93)*COUNTIF(G5_4,AP$7))+(COUNTIF(G5_5,$H93)*COUNTIF(G5_5,AP$7))+(COUNTIF(G5_6,$H93)*COUNTIF(G5_6,AP$7))+(COUNTIF(G5_7,$H93)*COUNTIF(G5_7,AP$7))+(COUNTIF(G5_8,$H93)*COUNTIF(G5_8,AP$7))+(COUNTIF(G5_9,$H93)*COUNTIF(G5_9,AP$7))+(COUNTIF(G5_10,$H93)*COUNTIF(G5_10,$H93))+(COUNTIF(G6_1,$H93)*COUNTIF(G6_1,AP$7))+(COUNTIF(G6_2,$H93)*COUNTIF(G6_2,AP$7))+(COUNTIF(G6_3,$H93)*COUNTIF(G6_3,AP$7))+(COUNTIF(G6_4,$H93)*COUNTIF(G6_4,AP$7))+(COUNTIF(G6_5,$H93)*COUNTIF(G6_5,AP$7))+(COUNTIF(G6_6,$H93)*COUNTIF(G6_6,AP$7))+(COUNTIF(G6_7,$H93)*COUNTIF(G6_7,AP$7))+(COUNTIF(G6_8,$H93)*COUNTIF(G6_8,AP$7))+(COUNTIF(G6_9,$H93)*COUNTIF(G6_9,AP$7))+(COUNTIF(G6_10,$H93)*COUNTIF(G6_10,AP$7))+AP433)</f>
        <v>0</v>
      </c>
      <c r="AQ317" s="29">
        <f t="shared" si="853"/>
        <v>0</v>
      </c>
      <c r="AR317" s="29">
        <f t="shared" si="853"/>
        <v>0</v>
      </c>
      <c r="AS317" s="29">
        <f t="shared" si="853"/>
        <v>0</v>
      </c>
      <c r="AT317" s="29">
        <f t="shared" si="853"/>
        <v>0</v>
      </c>
      <c r="AU317" s="29">
        <f t="shared" si="853"/>
        <v>0</v>
      </c>
      <c r="AV317" s="29">
        <f t="shared" si="853"/>
        <v>0</v>
      </c>
      <c r="AW317" s="29">
        <f t="shared" si="853"/>
        <v>0</v>
      </c>
      <c r="AX317" s="29">
        <f t="shared" si="853"/>
        <v>0</v>
      </c>
      <c r="AY317" s="29">
        <f t="shared" si="853"/>
        <v>0</v>
      </c>
      <c r="AZ317" s="29">
        <f t="shared" si="853"/>
        <v>0</v>
      </c>
      <c r="BA317" s="29">
        <f t="shared" si="853"/>
        <v>0</v>
      </c>
      <c r="BB317" s="29">
        <f t="shared" si="853"/>
        <v>0</v>
      </c>
      <c r="BC317" s="29">
        <f t="shared" si="853"/>
        <v>0</v>
      </c>
      <c r="BD317" s="29">
        <f t="shared" si="853"/>
        <v>0</v>
      </c>
      <c r="BE317" s="29">
        <f t="shared" si="853"/>
        <v>0</v>
      </c>
      <c r="BF317" s="29">
        <f t="shared" si="853"/>
        <v>0</v>
      </c>
      <c r="BG317" s="29">
        <f t="shared" si="853"/>
        <v>0</v>
      </c>
      <c r="BH317" s="29">
        <f t="shared" si="853"/>
        <v>0</v>
      </c>
      <c r="BI317" s="29">
        <f t="shared" si="853"/>
        <v>0</v>
      </c>
      <c r="BJ317" s="29">
        <f t="shared" si="853"/>
        <v>0</v>
      </c>
      <c r="BK317" s="29">
        <f t="shared" si="853"/>
        <v>0</v>
      </c>
      <c r="BL317" s="29">
        <f t="shared" si="853"/>
        <v>0</v>
      </c>
      <c r="BM317" s="29">
        <f t="shared" si="853"/>
        <v>0</v>
      </c>
      <c r="BN317" s="29">
        <f t="shared" si="853"/>
        <v>0</v>
      </c>
      <c r="BO317" s="29">
        <f t="shared" si="853"/>
        <v>0</v>
      </c>
      <c r="BP317" s="29">
        <f t="shared" si="853"/>
        <v>0</v>
      </c>
      <c r="BQ317" s="29">
        <f t="shared" si="853"/>
        <v>0</v>
      </c>
      <c r="BR317" s="29">
        <f t="shared" si="853"/>
        <v>0</v>
      </c>
      <c r="BS317" s="29">
        <f t="shared" si="853"/>
        <v>0</v>
      </c>
      <c r="BT317" s="29">
        <f t="shared" si="853"/>
        <v>0</v>
      </c>
      <c r="BU317" s="29">
        <f t="shared" si="853"/>
        <v>0</v>
      </c>
      <c r="BV317" s="29">
        <f t="shared" ref="BV317:DE317" si="854">IF(ROW()=(COLUMN()+224),"-",+ (COUNTIF(G5_1,$H93)*COUNTIF(G5_1,BV$7))+(COUNTIF(G5_2,$H93)*COUNTIF(G5_2,BV$7))+(COUNTIF(G5_3,$H93)*COUNTIF(G5_3,BV$7))+(COUNTIF(G5_4,$H93)*COUNTIF(G5_4,BV$7))+(COUNTIF(G5_5,$H93)*COUNTIF(G5_5,BV$7))+(COUNTIF(G5_6,$H93)*COUNTIF(G5_6,BV$7))+(COUNTIF(G5_7,$H93)*COUNTIF(G5_7,BV$7))+(COUNTIF(G5_8,$H93)*COUNTIF(G5_8,BV$7))+(COUNTIF(G5_9,$H93)*COUNTIF(G5_9,BV$7))+(COUNTIF(G5_10,$H93)*COUNTIF(G5_10,$H93))+(COUNTIF(G6_1,$H93)*COUNTIF(G6_1,BV$7))+(COUNTIF(G6_2,$H93)*COUNTIF(G6_2,BV$7))+(COUNTIF(G6_3,$H93)*COUNTIF(G6_3,BV$7))+(COUNTIF(G6_4,$H93)*COUNTIF(G6_4,BV$7))+(COUNTIF(G6_5,$H93)*COUNTIF(G6_5,BV$7))+(COUNTIF(G6_6,$H93)*COUNTIF(G6_6,BV$7))+(COUNTIF(G6_7,$H93)*COUNTIF(G6_7,BV$7))+(COUNTIF(G6_8,$H93)*COUNTIF(G6_8,BV$7))+(COUNTIF(G6_9,$H93)*COUNTIF(G6_9,BV$7))+(COUNTIF(G6_10,$H93)*COUNTIF(G6_10,BV$7))+BV433)</f>
        <v>0</v>
      </c>
      <c r="BW317" s="29">
        <f t="shared" si="854"/>
        <v>0</v>
      </c>
      <c r="BX317" s="29">
        <f t="shared" si="854"/>
        <v>0</v>
      </c>
      <c r="BY317" s="29">
        <f t="shared" si="854"/>
        <v>0</v>
      </c>
      <c r="BZ317" s="29">
        <f t="shared" si="854"/>
        <v>0</v>
      </c>
      <c r="CA317" s="29">
        <f t="shared" si="854"/>
        <v>0</v>
      </c>
      <c r="CB317" s="29">
        <f t="shared" si="854"/>
        <v>0</v>
      </c>
      <c r="CC317" s="29">
        <f t="shared" si="854"/>
        <v>0</v>
      </c>
      <c r="CD317" s="29">
        <f t="shared" si="854"/>
        <v>0</v>
      </c>
      <c r="CE317" s="29">
        <f t="shared" si="854"/>
        <v>0</v>
      </c>
      <c r="CF317" s="29">
        <f t="shared" si="854"/>
        <v>0</v>
      </c>
      <c r="CG317" s="29">
        <f t="shared" si="854"/>
        <v>0</v>
      </c>
      <c r="CH317" s="29">
        <f t="shared" si="854"/>
        <v>0</v>
      </c>
      <c r="CI317" s="29">
        <f t="shared" si="854"/>
        <v>0</v>
      </c>
      <c r="CJ317" s="29">
        <f t="shared" si="854"/>
        <v>0</v>
      </c>
      <c r="CK317" s="29">
        <f t="shared" si="854"/>
        <v>0</v>
      </c>
      <c r="CL317" s="29">
        <f t="shared" si="854"/>
        <v>0</v>
      </c>
      <c r="CM317" s="29">
        <f t="shared" si="854"/>
        <v>0</v>
      </c>
      <c r="CN317" s="29">
        <f t="shared" si="854"/>
        <v>0</v>
      </c>
      <c r="CO317" s="29" t="str">
        <f t="shared" si="854"/>
        <v>-</v>
      </c>
      <c r="CP317" s="29">
        <f t="shared" si="854"/>
        <v>0</v>
      </c>
      <c r="CQ317" s="29">
        <f t="shared" si="854"/>
        <v>0</v>
      </c>
      <c r="CR317" s="29">
        <f t="shared" si="854"/>
        <v>0</v>
      </c>
      <c r="CS317" s="29">
        <f t="shared" si="854"/>
        <v>0</v>
      </c>
      <c r="CT317" s="29">
        <f t="shared" si="854"/>
        <v>0</v>
      </c>
      <c r="CU317" s="29">
        <f t="shared" si="854"/>
        <v>0</v>
      </c>
      <c r="CV317" s="29">
        <f t="shared" si="854"/>
        <v>0</v>
      </c>
      <c r="CW317" s="29">
        <f t="shared" si="854"/>
        <v>0</v>
      </c>
      <c r="CX317" s="29">
        <f t="shared" si="854"/>
        <v>0</v>
      </c>
      <c r="CY317" s="29">
        <f t="shared" si="854"/>
        <v>0</v>
      </c>
      <c r="CZ317" s="29">
        <f t="shared" si="854"/>
        <v>0</v>
      </c>
      <c r="DA317" s="29">
        <f t="shared" si="854"/>
        <v>0</v>
      </c>
      <c r="DB317" s="29">
        <f t="shared" si="854"/>
        <v>0</v>
      </c>
      <c r="DC317" s="29">
        <f t="shared" si="854"/>
        <v>0</v>
      </c>
      <c r="DD317" s="29">
        <f t="shared" si="854"/>
        <v>0</v>
      </c>
      <c r="DE317" s="29">
        <f t="shared" si="854"/>
        <v>0</v>
      </c>
    </row>
    <row r="318" spans="8:109">
      <c r="H318" s="75">
        <f>Registration!B95</f>
        <v>85</v>
      </c>
      <c r="I318" s="1" t="str">
        <f>Registration!C95</f>
        <v>player 85</v>
      </c>
      <c r="J318" s="29">
        <f t="shared" ref="J318:AO318" si="855">IF(ROW()=(COLUMN()+224),"-",+ (COUNTIF(G5_1,$H94)*COUNTIF(G5_1,J$7))+(COUNTIF(G5_2,$H94)*COUNTIF(G5_2,J$7))+(COUNTIF(G5_3,$H94)*COUNTIF(G5_3,J$7))+(COUNTIF(G5_4,$H94)*COUNTIF(G5_4,J$7))+(COUNTIF(G5_5,$H94)*COUNTIF(G5_5,J$7))+(COUNTIF(G5_6,$H94)*COUNTIF(G5_6,J$7))+(COUNTIF(G5_7,$H94)*COUNTIF(G5_7,J$7))+(COUNTIF(G5_8,$H94)*COUNTIF(G5_8,J$7))+(COUNTIF(G5_9,$H94)*COUNTIF(G5_9,J$7))+(COUNTIF(G5_10,$H94)*COUNTIF(G5_10,$H94))+(COUNTIF(G6_1,$H94)*COUNTIF(G6_1,J$7))+(COUNTIF(G6_2,$H94)*COUNTIF(G6_2,J$7))+(COUNTIF(G6_3,$H94)*COUNTIF(G6_3,J$7))+(COUNTIF(G6_4,$H94)*COUNTIF(G6_4,J$7))+(COUNTIF(G6_5,$H94)*COUNTIF(G6_5,J$7))+(COUNTIF(G6_6,$H94)*COUNTIF(G6_6,J$7))+(COUNTIF(G6_7,$H94)*COUNTIF(G6_7,J$7))+(COUNTIF(G6_8,$H94)*COUNTIF(G6_8,J$7))+(COUNTIF(G6_9,$H94)*COUNTIF(G6_9,J$7))+(COUNTIF(G6_10,$H94)*COUNTIF(G6_10,J$7))+J434)</f>
        <v>0</v>
      </c>
      <c r="K318" s="29">
        <f t="shared" si="855"/>
        <v>0</v>
      </c>
      <c r="L318" s="29">
        <f t="shared" si="855"/>
        <v>0</v>
      </c>
      <c r="M318" s="29">
        <f t="shared" si="855"/>
        <v>0</v>
      </c>
      <c r="N318" s="29">
        <f t="shared" si="855"/>
        <v>0</v>
      </c>
      <c r="O318" s="29">
        <f t="shared" si="855"/>
        <v>0</v>
      </c>
      <c r="P318" s="29">
        <f t="shared" si="855"/>
        <v>0</v>
      </c>
      <c r="Q318" s="29">
        <f t="shared" si="855"/>
        <v>0</v>
      </c>
      <c r="R318" s="29">
        <f t="shared" si="855"/>
        <v>0</v>
      </c>
      <c r="S318" s="29">
        <f t="shared" si="855"/>
        <v>0</v>
      </c>
      <c r="T318" s="29">
        <f t="shared" si="855"/>
        <v>0</v>
      </c>
      <c r="U318" s="29">
        <f t="shared" si="855"/>
        <v>0</v>
      </c>
      <c r="V318" s="29">
        <f t="shared" si="855"/>
        <v>0</v>
      </c>
      <c r="W318" s="29">
        <f t="shared" si="855"/>
        <v>0</v>
      </c>
      <c r="X318" s="29">
        <f t="shared" si="855"/>
        <v>0</v>
      </c>
      <c r="Y318" s="29">
        <f t="shared" si="855"/>
        <v>0</v>
      </c>
      <c r="Z318" s="29">
        <f t="shared" si="855"/>
        <v>0</v>
      </c>
      <c r="AA318" s="29">
        <f t="shared" si="855"/>
        <v>0</v>
      </c>
      <c r="AB318" s="29">
        <f t="shared" si="855"/>
        <v>0</v>
      </c>
      <c r="AC318" s="29">
        <f t="shared" si="855"/>
        <v>0</v>
      </c>
      <c r="AD318" s="29">
        <f t="shared" si="855"/>
        <v>0</v>
      </c>
      <c r="AE318" s="29">
        <f t="shared" si="855"/>
        <v>0</v>
      </c>
      <c r="AF318" s="29">
        <f t="shared" si="855"/>
        <v>0</v>
      </c>
      <c r="AG318" s="29">
        <f t="shared" si="855"/>
        <v>0</v>
      </c>
      <c r="AH318" s="29">
        <f t="shared" si="855"/>
        <v>0</v>
      </c>
      <c r="AI318" s="29">
        <f t="shared" si="855"/>
        <v>0</v>
      </c>
      <c r="AJ318" s="29">
        <f t="shared" si="855"/>
        <v>0</v>
      </c>
      <c r="AK318" s="29">
        <f t="shared" si="855"/>
        <v>0</v>
      </c>
      <c r="AL318" s="29">
        <f t="shared" si="855"/>
        <v>0</v>
      </c>
      <c r="AM318" s="29">
        <f t="shared" si="855"/>
        <v>0</v>
      </c>
      <c r="AN318" s="29">
        <f t="shared" si="855"/>
        <v>0</v>
      </c>
      <c r="AO318" s="29">
        <f t="shared" si="855"/>
        <v>0</v>
      </c>
      <c r="AP318" s="29">
        <f t="shared" ref="AP318:BU318" si="856">IF(ROW()=(COLUMN()+224),"-",+ (COUNTIF(G5_1,$H94)*COUNTIF(G5_1,AP$7))+(COUNTIF(G5_2,$H94)*COUNTIF(G5_2,AP$7))+(COUNTIF(G5_3,$H94)*COUNTIF(G5_3,AP$7))+(COUNTIF(G5_4,$H94)*COUNTIF(G5_4,AP$7))+(COUNTIF(G5_5,$H94)*COUNTIF(G5_5,AP$7))+(COUNTIF(G5_6,$H94)*COUNTIF(G5_6,AP$7))+(COUNTIF(G5_7,$H94)*COUNTIF(G5_7,AP$7))+(COUNTIF(G5_8,$H94)*COUNTIF(G5_8,AP$7))+(COUNTIF(G5_9,$H94)*COUNTIF(G5_9,AP$7))+(COUNTIF(G5_10,$H94)*COUNTIF(G5_10,$H94))+(COUNTIF(G6_1,$H94)*COUNTIF(G6_1,AP$7))+(COUNTIF(G6_2,$H94)*COUNTIF(G6_2,AP$7))+(COUNTIF(G6_3,$H94)*COUNTIF(G6_3,AP$7))+(COUNTIF(G6_4,$H94)*COUNTIF(G6_4,AP$7))+(COUNTIF(G6_5,$H94)*COUNTIF(G6_5,AP$7))+(COUNTIF(G6_6,$H94)*COUNTIF(G6_6,AP$7))+(COUNTIF(G6_7,$H94)*COUNTIF(G6_7,AP$7))+(COUNTIF(G6_8,$H94)*COUNTIF(G6_8,AP$7))+(COUNTIF(G6_9,$H94)*COUNTIF(G6_9,AP$7))+(COUNTIF(G6_10,$H94)*COUNTIF(G6_10,AP$7))+AP434)</f>
        <v>0</v>
      </c>
      <c r="AQ318" s="29">
        <f t="shared" si="856"/>
        <v>0</v>
      </c>
      <c r="AR318" s="29">
        <f t="shared" si="856"/>
        <v>0</v>
      </c>
      <c r="AS318" s="29">
        <f t="shared" si="856"/>
        <v>0</v>
      </c>
      <c r="AT318" s="29">
        <f t="shared" si="856"/>
        <v>0</v>
      </c>
      <c r="AU318" s="29">
        <f t="shared" si="856"/>
        <v>0</v>
      </c>
      <c r="AV318" s="29">
        <f t="shared" si="856"/>
        <v>0</v>
      </c>
      <c r="AW318" s="29">
        <f t="shared" si="856"/>
        <v>0</v>
      </c>
      <c r="AX318" s="29">
        <f t="shared" si="856"/>
        <v>0</v>
      </c>
      <c r="AY318" s="29">
        <f t="shared" si="856"/>
        <v>0</v>
      </c>
      <c r="AZ318" s="29">
        <f t="shared" si="856"/>
        <v>0</v>
      </c>
      <c r="BA318" s="29">
        <f t="shared" si="856"/>
        <v>0</v>
      </c>
      <c r="BB318" s="29">
        <f t="shared" si="856"/>
        <v>0</v>
      </c>
      <c r="BC318" s="29">
        <f t="shared" si="856"/>
        <v>0</v>
      </c>
      <c r="BD318" s="29">
        <f t="shared" si="856"/>
        <v>0</v>
      </c>
      <c r="BE318" s="29">
        <f t="shared" si="856"/>
        <v>0</v>
      </c>
      <c r="BF318" s="29">
        <f t="shared" si="856"/>
        <v>0</v>
      </c>
      <c r="BG318" s="29">
        <f t="shared" si="856"/>
        <v>0</v>
      </c>
      <c r="BH318" s="29">
        <f t="shared" si="856"/>
        <v>0</v>
      </c>
      <c r="BI318" s="29">
        <f t="shared" si="856"/>
        <v>0</v>
      </c>
      <c r="BJ318" s="29">
        <f t="shared" si="856"/>
        <v>0</v>
      </c>
      <c r="BK318" s="29">
        <f t="shared" si="856"/>
        <v>0</v>
      </c>
      <c r="BL318" s="29">
        <f t="shared" si="856"/>
        <v>0</v>
      </c>
      <c r="BM318" s="29">
        <f t="shared" si="856"/>
        <v>0</v>
      </c>
      <c r="BN318" s="29">
        <f t="shared" si="856"/>
        <v>0</v>
      </c>
      <c r="BO318" s="29">
        <f t="shared" si="856"/>
        <v>0</v>
      </c>
      <c r="BP318" s="29">
        <f t="shared" si="856"/>
        <v>0</v>
      </c>
      <c r="BQ318" s="29">
        <f t="shared" si="856"/>
        <v>0</v>
      </c>
      <c r="BR318" s="29">
        <f t="shared" si="856"/>
        <v>0</v>
      </c>
      <c r="BS318" s="29">
        <f t="shared" si="856"/>
        <v>0</v>
      </c>
      <c r="BT318" s="29">
        <f t="shared" si="856"/>
        <v>0</v>
      </c>
      <c r="BU318" s="29">
        <f t="shared" si="856"/>
        <v>0</v>
      </c>
      <c r="BV318" s="29">
        <f t="shared" ref="BV318:DE318" si="857">IF(ROW()=(COLUMN()+224),"-",+ (COUNTIF(G5_1,$H94)*COUNTIF(G5_1,BV$7))+(COUNTIF(G5_2,$H94)*COUNTIF(G5_2,BV$7))+(COUNTIF(G5_3,$H94)*COUNTIF(G5_3,BV$7))+(COUNTIF(G5_4,$H94)*COUNTIF(G5_4,BV$7))+(COUNTIF(G5_5,$H94)*COUNTIF(G5_5,BV$7))+(COUNTIF(G5_6,$H94)*COUNTIF(G5_6,BV$7))+(COUNTIF(G5_7,$H94)*COUNTIF(G5_7,BV$7))+(COUNTIF(G5_8,$H94)*COUNTIF(G5_8,BV$7))+(COUNTIF(G5_9,$H94)*COUNTIF(G5_9,BV$7))+(COUNTIF(G5_10,$H94)*COUNTIF(G5_10,$H94))+(COUNTIF(G6_1,$H94)*COUNTIF(G6_1,BV$7))+(COUNTIF(G6_2,$H94)*COUNTIF(G6_2,BV$7))+(COUNTIF(G6_3,$H94)*COUNTIF(G6_3,BV$7))+(COUNTIF(G6_4,$H94)*COUNTIF(G6_4,BV$7))+(COUNTIF(G6_5,$H94)*COUNTIF(G6_5,BV$7))+(COUNTIF(G6_6,$H94)*COUNTIF(G6_6,BV$7))+(COUNTIF(G6_7,$H94)*COUNTIF(G6_7,BV$7))+(COUNTIF(G6_8,$H94)*COUNTIF(G6_8,BV$7))+(COUNTIF(G6_9,$H94)*COUNTIF(G6_9,BV$7))+(COUNTIF(G6_10,$H94)*COUNTIF(G6_10,BV$7))+BV434)</f>
        <v>0</v>
      </c>
      <c r="BW318" s="29">
        <f t="shared" si="857"/>
        <v>0</v>
      </c>
      <c r="BX318" s="29">
        <f t="shared" si="857"/>
        <v>0</v>
      </c>
      <c r="BY318" s="29">
        <f t="shared" si="857"/>
        <v>0</v>
      </c>
      <c r="BZ318" s="29">
        <f t="shared" si="857"/>
        <v>0</v>
      </c>
      <c r="CA318" s="29">
        <f t="shared" si="857"/>
        <v>0</v>
      </c>
      <c r="CB318" s="29">
        <f t="shared" si="857"/>
        <v>0</v>
      </c>
      <c r="CC318" s="29">
        <f t="shared" si="857"/>
        <v>0</v>
      </c>
      <c r="CD318" s="29">
        <f t="shared" si="857"/>
        <v>0</v>
      </c>
      <c r="CE318" s="29">
        <f t="shared" si="857"/>
        <v>0</v>
      </c>
      <c r="CF318" s="29">
        <f t="shared" si="857"/>
        <v>0</v>
      </c>
      <c r="CG318" s="29">
        <f t="shared" si="857"/>
        <v>0</v>
      </c>
      <c r="CH318" s="29">
        <f t="shared" si="857"/>
        <v>0</v>
      </c>
      <c r="CI318" s="29">
        <f t="shared" si="857"/>
        <v>0</v>
      </c>
      <c r="CJ318" s="29">
        <f t="shared" si="857"/>
        <v>0</v>
      </c>
      <c r="CK318" s="29">
        <f t="shared" si="857"/>
        <v>0</v>
      </c>
      <c r="CL318" s="29">
        <f t="shared" si="857"/>
        <v>0</v>
      </c>
      <c r="CM318" s="29">
        <f t="shared" si="857"/>
        <v>0</v>
      </c>
      <c r="CN318" s="29">
        <f t="shared" si="857"/>
        <v>0</v>
      </c>
      <c r="CO318" s="29">
        <f t="shared" si="857"/>
        <v>0</v>
      </c>
      <c r="CP318" s="29" t="str">
        <f t="shared" si="857"/>
        <v>-</v>
      </c>
      <c r="CQ318" s="29">
        <f t="shared" si="857"/>
        <v>0</v>
      </c>
      <c r="CR318" s="29">
        <f t="shared" si="857"/>
        <v>0</v>
      </c>
      <c r="CS318" s="29">
        <f t="shared" si="857"/>
        <v>0</v>
      </c>
      <c r="CT318" s="29">
        <f t="shared" si="857"/>
        <v>0</v>
      </c>
      <c r="CU318" s="29">
        <f t="shared" si="857"/>
        <v>0</v>
      </c>
      <c r="CV318" s="29">
        <f t="shared" si="857"/>
        <v>0</v>
      </c>
      <c r="CW318" s="29">
        <f t="shared" si="857"/>
        <v>0</v>
      </c>
      <c r="CX318" s="29">
        <f t="shared" si="857"/>
        <v>0</v>
      </c>
      <c r="CY318" s="29">
        <f t="shared" si="857"/>
        <v>0</v>
      </c>
      <c r="CZ318" s="29">
        <f t="shared" si="857"/>
        <v>0</v>
      </c>
      <c r="DA318" s="29">
        <f t="shared" si="857"/>
        <v>0</v>
      </c>
      <c r="DB318" s="29">
        <f t="shared" si="857"/>
        <v>0</v>
      </c>
      <c r="DC318" s="29">
        <f t="shared" si="857"/>
        <v>0</v>
      </c>
      <c r="DD318" s="29">
        <f t="shared" si="857"/>
        <v>0</v>
      </c>
      <c r="DE318" s="29">
        <f t="shared" si="857"/>
        <v>0</v>
      </c>
    </row>
    <row r="319" spans="8:109">
      <c r="H319" s="75">
        <f>Registration!B96</f>
        <v>86</v>
      </c>
      <c r="I319" s="1" t="str">
        <f>Registration!C96</f>
        <v>player 86</v>
      </c>
      <c r="J319" s="29">
        <f t="shared" ref="J319:AO319" si="858">IF(ROW()=(COLUMN()+224),"-",+ (COUNTIF(G5_1,$H95)*COUNTIF(G5_1,J$7))+(COUNTIF(G5_2,$H95)*COUNTIF(G5_2,J$7))+(COUNTIF(G5_3,$H95)*COUNTIF(G5_3,J$7))+(COUNTIF(G5_4,$H95)*COUNTIF(G5_4,J$7))+(COUNTIF(G5_5,$H95)*COUNTIF(G5_5,J$7))+(COUNTIF(G5_6,$H95)*COUNTIF(G5_6,J$7))+(COUNTIF(G5_7,$H95)*COUNTIF(G5_7,J$7))+(COUNTIF(G5_8,$H95)*COUNTIF(G5_8,J$7))+(COUNTIF(G5_9,$H95)*COUNTIF(G5_9,J$7))+(COUNTIF(G5_10,$H95)*COUNTIF(G5_10,$H95))+(COUNTIF(G6_1,$H95)*COUNTIF(G6_1,J$7))+(COUNTIF(G6_2,$H95)*COUNTIF(G6_2,J$7))+(COUNTIF(G6_3,$H95)*COUNTIF(G6_3,J$7))+(COUNTIF(G6_4,$H95)*COUNTIF(G6_4,J$7))+(COUNTIF(G6_5,$H95)*COUNTIF(G6_5,J$7))+(COUNTIF(G6_6,$H95)*COUNTIF(G6_6,J$7))+(COUNTIF(G6_7,$H95)*COUNTIF(G6_7,J$7))+(COUNTIF(G6_8,$H95)*COUNTIF(G6_8,J$7))+(COUNTIF(G6_9,$H95)*COUNTIF(G6_9,J$7))+(COUNTIF(G6_10,$H95)*COUNTIF(G6_10,J$7))+J435)</f>
        <v>0</v>
      </c>
      <c r="K319" s="29">
        <f t="shared" si="858"/>
        <v>0</v>
      </c>
      <c r="L319" s="29">
        <f t="shared" si="858"/>
        <v>0</v>
      </c>
      <c r="M319" s="29">
        <f t="shared" si="858"/>
        <v>0</v>
      </c>
      <c r="N319" s="29">
        <f t="shared" si="858"/>
        <v>0</v>
      </c>
      <c r="O319" s="29">
        <f t="shared" si="858"/>
        <v>0</v>
      </c>
      <c r="P319" s="29">
        <f t="shared" si="858"/>
        <v>0</v>
      </c>
      <c r="Q319" s="29">
        <f t="shared" si="858"/>
        <v>0</v>
      </c>
      <c r="R319" s="29">
        <f t="shared" si="858"/>
        <v>0</v>
      </c>
      <c r="S319" s="29">
        <f t="shared" si="858"/>
        <v>0</v>
      </c>
      <c r="T319" s="29">
        <f t="shared" si="858"/>
        <v>0</v>
      </c>
      <c r="U319" s="29">
        <f t="shared" si="858"/>
        <v>0</v>
      </c>
      <c r="V319" s="29">
        <f t="shared" si="858"/>
        <v>0</v>
      </c>
      <c r="W319" s="29">
        <f t="shared" si="858"/>
        <v>0</v>
      </c>
      <c r="X319" s="29">
        <f t="shared" si="858"/>
        <v>0</v>
      </c>
      <c r="Y319" s="29">
        <f t="shared" si="858"/>
        <v>0</v>
      </c>
      <c r="Z319" s="29">
        <f t="shared" si="858"/>
        <v>0</v>
      </c>
      <c r="AA319" s="29">
        <f t="shared" si="858"/>
        <v>0</v>
      </c>
      <c r="AB319" s="29">
        <f t="shared" si="858"/>
        <v>0</v>
      </c>
      <c r="AC319" s="29">
        <f t="shared" si="858"/>
        <v>0</v>
      </c>
      <c r="AD319" s="29">
        <f t="shared" si="858"/>
        <v>0</v>
      </c>
      <c r="AE319" s="29">
        <f t="shared" si="858"/>
        <v>0</v>
      </c>
      <c r="AF319" s="29">
        <f t="shared" si="858"/>
        <v>0</v>
      </c>
      <c r="AG319" s="29">
        <f t="shared" si="858"/>
        <v>0</v>
      </c>
      <c r="AH319" s="29">
        <f t="shared" si="858"/>
        <v>0</v>
      </c>
      <c r="AI319" s="29">
        <f t="shared" si="858"/>
        <v>0</v>
      </c>
      <c r="AJ319" s="29">
        <f t="shared" si="858"/>
        <v>0</v>
      </c>
      <c r="AK319" s="29">
        <f t="shared" si="858"/>
        <v>0</v>
      </c>
      <c r="AL319" s="29">
        <f t="shared" si="858"/>
        <v>0</v>
      </c>
      <c r="AM319" s="29">
        <f t="shared" si="858"/>
        <v>0</v>
      </c>
      <c r="AN319" s="29">
        <f t="shared" si="858"/>
        <v>0</v>
      </c>
      <c r="AO319" s="29">
        <f t="shared" si="858"/>
        <v>0</v>
      </c>
      <c r="AP319" s="29">
        <f t="shared" ref="AP319:BU319" si="859">IF(ROW()=(COLUMN()+224),"-",+ (COUNTIF(G5_1,$H95)*COUNTIF(G5_1,AP$7))+(COUNTIF(G5_2,$H95)*COUNTIF(G5_2,AP$7))+(COUNTIF(G5_3,$H95)*COUNTIF(G5_3,AP$7))+(COUNTIF(G5_4,$H95)*COUNTIF(G5_4,AP$7))+(COUNTIF(G5_5,$H95)*COUNTIF(G5_5,AP$7))+(COUNTIF(G5_6,$H95)*COUNTIF(G5_6,AP$7))+(COUNTIF(G5_7,$H95)*COUNTIF(G5_7,AP$7))+(COUNTIF(G5_8,$H95)*COUNTIF(G5_8,AP$7))+(COUNTIF(G5_9,$H95)*COUNTIF(G5_9,AP$7))+(COUNTIF(G5_10,$H95)*COUNTIF(G5_10,$H95))+(COUNTIF(G6_1,$H95)*COUNTIF(G6_1,AP$7))+(COUNTIF(G6_2,$H95)*COUNTIF(G6_2,AP$7))+(COUNTIF(G6_3,$H95)*COUNTIF(G6_3,AP$7))+(COUNTIF(G6_4,$H95)*COUNTIF(G6_4,AP$7))+(COUNTIF(G6_5,$H95)*COUNTIF(G6_5,AP$7))+(COUNTIF(G6_6,$H95)*COUNTIF(G6_6,AP$7))+(COUNTIF(G6_7,$H95)*COUNTIF(G6_7,AP$7))+(COUNTIF(G6_8,$H95)*COUNTIF(G6_8,AP$7))+(COUNTIF(G6_9,$H95)*COUNTIF(G6_9,AP$7))+(COUNTIF(G6_10,$H95)*COUNTIF(G6_10,AP$7))+AP435)</f>
        <v>0</v>
      </c>
      <c r="AQ319" s="29">
        <f t="shared" si="859"/>
        <v>0</v>
      </c>
      <c r="AR319" s="29">
        <f t="shared" si="859"/>
        <v>0</v>
      </c>
      <c r="AS319" s="29">
        <f t="shared" si="859"/>
        <v>0</v>
      </c>
      <c r="AT319" s="29">
        <f t="shared" si="859"/>
        <v>0</v>
      </c>
      <c r="AU319" s="29">
        <f t="shared" si="859"/>
        <v>0</v>
      </c>
      <c r="AV319" s="29">
        <f t="shared" si="859"/>
        <v>0</v>
      </c>
      <c r="AW319" s="29">
        <f t="shared" si="859"/>
        <v>0</v>
      </c>
      <c r="AX319" s="29">
        <f t="shared" si="859"/>
        <v>0</v>
      </c>
      <c r="AY319" s="29">
        <f t="shared" si="859"/>
        <v>0</v>
      </c>
      <c r="AZ319" s="29">
        <f t="shared" si="859"/>
        <v>0</v>
      </c>
      <c r="BA319" s="29">
        <f t="shared" si="859"/>
        <v>0</v>
      </c>
      <c r="BB319" s="29">
        <f t="shared" si="859"/>
        <v>0</v>
      </c>
      <c r="BC319" s="29">
        <f t="shared" si="859"/>
        <v>0</v>
      </c>
      <c r="BD319" s="29">
        <f t="shared" si="859"/>
        <v>0</v>
      </c>
      <c r="BE319" s="29">
        <f t="shared" si="859"/>
        <v>0</v>
      </c>
      <c r="BF319" s="29">
        <f t="shared" si="859"/>
        <v>0</v>
      </c>
      <c r="BG319" s="29">
        <f t="shared" si="859"/>
        <v>0</v>
      </c>
      <c r="BH319" s="29">
        <f t="shared" si="859"/>
        <v>0</v>
      </c>
      <c r="BI319" s="29">
        <f t="shared" si="859"/>
        <v>0</v>
      </c>
      <c r="BJ319" s="29">
        <f t="shared" si="859"/>
        <v>0</v>
      </c>
      <c r="BK319" s="29">
        <f t="shared" si="859"/>
        <v>0</v>
      </c>
      <c r="BL319" s="29">
        <f t="shared" si="859"/>
        <v>0</v>
      </c>
      <c r="BM319" s="29">
        <f t="shared" si="859"/>
        <v>0</v>
      </c>
      <c r="BN319" s="29">
        <f t="shared" si="859"/>
        <v>0</v>
      </c>
      <c r="BO319" s="29">
        <f t="shared" si="859"/>
        <v>0</v>
      </c>
      <c r="BP319" s="29">
        <f t="shared" si="859"/>
        <v>0</v>
      </c>
      <c r="BQ319" s="29">
        <f t="shared" si="859"/>
        <v>0</v>
      </c>
      <c r="BR319" s="29">
        <f t="shared" si="859"/>
        <v>0</v>
      </c>
      <c r="BS319" s="29">
        <f t="shared" si="859"/>
        <v>0</v>
      </c>
      <c r="BT319" s="29">
        <f t="shared" si="859"/>
        <v>0</v>
      </c>
      <c r="BU319" s="29">
        <f t="shared" si="859"/>
        <v>0</v>
      </c>
      <c r="BV319" s="29">
        <f t="shared" ref="BV319:DE319" si="860">IF(ROW()=(COLUMN()+224),"-",+ (COUNTIF(G5_1,$H95)*COUNTIF(G5_1,BV$7))+(COUNTIF(G5_2,$H95)*COUNTIF(G5_2,BV$7))+(COUNTIF(G5_3,$H95)*COUNTIF(G5_3,BV$7))+(COUNTIF(G5_4,$H95)*COUNTIF(G5_4,BV$7))+(COUNTIF(G5_5,$H95)*COUNTIF(G5_5,BV$7))+(COUNTIF(G5_6,$H95)*COUNTIF(G5_6,BV$7))+(COUNTIF(G5_7,$H95)*COUNTIF(G5_7,BV$7))+(COUNTIF(G5_8,$H95)*COUNTIF(G5_8,BV$7))+(COUNTIF(G5_9,$H95)*COUNTIF(G5_9,BV$7))+(COUNTIF(G5_10,$H95)*COUNTIF(G5_10,$H95))+(COUNTIF(G6_1,$H95)*COUNTIF(G6_1,BV$7))+(COUNTIF(G6_2,$H95)*COUNTIF(G6_2,BV$7))+(COUNTIF(G6_3,$H95)*COUNTIF(G6_3,BV$7))+(COUNTIF(G6_4,$H95)*COUNTIF(G6_4,BV$7))+(COUNTIF(G6_5,$H95)*COUNTIF(G6_5,BV$7))+(COUNTIF(G6_6,$H95)*COUNTIF(G6_6,BV$7))+(COUNTIF(G6_7,$H95)*COUNTIF(G6_7,BV$7))+(COUNTIF(G6_8,$H95)*COUNTIF(G6_8,BV$7))+(COUNTIF(G6_9,$H95)*COUNTIF(G6_9,BV$7))+(COUNTIF(G6_10,$H95)*COUNTIF(G6_10,BV$7))+BV435)</f>
        <v>0</v>
      </c>
      <c r="BW319" s="29">
        <f t="shared" si="860"/>
        <v>0</v>
      </c>
      <c r="BX319" s="29">
        <f t="shared" si="860"/>
        <v>0</v>
      </c>
      <c r="BY319" s="29">
        <f t="shared" si="860"/>
        <v>0</v>
      </c>
      <c r="BZ319" s="29">
        <f t="shared" si="860"/>
        <v>0</v>
      </c>
      <c r="CA319" s="29">
        <f t="shared" si="860"/>
        <v>0</v>
      </c>
      <c r="CB319" s="29">
        <f t="shared" si="860"/>
        <v>0</v>
      </c>
      <c r="CC319" s="29">
        <f t="shared" si="860"/>
        <v>0</v>
      </c>
      <c r="CD319" s="29">
        <f t="shared" si="860"/>
        <v>0</v>
      </c>
      <c r="CE319" s="29">
        <f t="shared" si="860"/>
        <v>0</v>
      </c>
      <c r="CF319" s="29">
        <f t="shared" si="860"/>
        <v>0</v>
      </c>
      <c r="CG319" s="29">
        <f t="shared" si="860"/>
        <v>0</v>
      </c>
      <c r="CH319" s="29">
        <f t="shared" si="860"/>
        <v>0</v>
      </c>
      <c r="CI319" s="29">
        <f t="shared" si="860"/>
        <v>0</v>
      </c>
      <c r="CJ319" s="29">
        <f t="shared" si="860"/>
        <v>0</v>
      </c>
      <c r="CK319" s="29">
        <f t="shared" si="860"/>
        <v>0</v>
      </c>
      <c r="CL319" s="29">
        <f t="shared" si="860"/>
        <v>0</v>
      </c>
      <c r="CM319" s="29">
        <f t="shared" si="860"/>
        <v>0</v>
      </c>
      <c r="CN319" s="29">
        <f t="shared" si="860"/>
        <v>0</v>
      </c>
      <c r="CO319" s="29">
        <f t="shared" si="860"/>
        <v>0</v>
      </c>
      <c r="CP319" s="29">
        <f t="shared" si="860"/>
        <v>0</v>
      </c>
      <c r="CQ319" s="29" t="str">
        <f t="shared" si="860"/>
        <v>-</v>
      </c>
      <c r="CR319" s="29">
        <f t="shared" si="860"/>
        <v>0</v>
      </c>
      <c r="CS319" s="29">
        <f t="shared" si="860"/>
        <v>0</v>
      </c>
      <c r="CT319" s="29">
        <f t="shared" si="860"/>
        <v>0</v>
      </c>
      <c r="CU319" s="29">
        <f t="shared" si="860"/>
        <v>0</v>
      </c>
      <c r="CV319" s="29">
        <f t="shared" si="860"/>
        <v>0</v>
      </c>
      <c r="CW319" s="29">
        <f t="shared" si="860"/>
        <v>0</v>
      </c>
      <c r="CX319" s="29">
        <f t="shared" si="860"/>
        <v>0</v>
      </c>
      <c r="CY319" s="29">
        <f t="shared" si="860"/>
        <v>0</v>
      </c>
      <c r="CZ319" s="29">
        <f t="shared" si="860"/>
        <v>0</v>
      </c>
      <c r="DA319" s="29">
        <f t="shared" si="860"/>
        <v>0</v>
      </c>
      <c r="DB319" s="29">
        <f t="shared" si="860"/>
        <v>0</v>
      </c>
      <c r="DC319" s="29">
        <f t="shared" si="860"/>
        <v>0</v>
      </c>
      <c r="DD319" s="29">
        <f t="shared" si="860"/>
        <v>0</v>
      </c>
      <c r="DE319" s="29">
        <f t="shared" si="860"/>
        <v>0</v>
      </c>
    </row>
    <row r="320" spans="8:109">
      <c r="H320" s="75">
        <f>Registration!B97</f>
        <v>87</v>
      </c>
      <c r="I320" s="1" t="str">
        <f>Registration!C97</f>
        <v>player 87</v>
      </c>
      <c r="J320" s="29">
        <f t="shared" ref="J320:AO320" si="861">IF(ROW()=(COLUMN()+224),"-",+ (COUNTIF(G5_1,$H96)*COUNTIF(G5_1,J$7))+(COUNTIF(G5_2,$H96)*COUNTIF(G5_2,J$7))+(COUNTIF(G5_3,$H96)*COUNTIF(G5_3,J$7))+(COUNTIF(G5_4,$H96)*COUNTIF(G5_4,J$7))+(COUNTIF(G5_5,$H96)*COUNTIF(G5_5,J$7))+(COUNTIF(G5_6,$H96)*COUNTIF(G5_6,J$7))+(COUNTIF(G5_7,$H96)*COUNTIF(G5_7,J$7))+(COUNTIF(G5_8,$H96)*COUNTIF(G5_8,J$7))+(COUNTIF(G5_9,$H96)*COUNTIF(G5_9,J$7))+(COUNTIF(G5_10,$H96)*COUNTIF(G5_10,$H96))+(COUNTIF(G6_1,$H96)*COUNTIF(G6_1,J$7))+(COUNTIF(G6_2,$H96)*COUNTIF(G6_2,J$7))+(COUNTIF(G6_3,$H96)*COUNTIF(G6_3,J$7))+(COUNTIF(G6_4,$H96)*COUNTIF(G6_4,J$7))+(COUNTIF(G6_5,$H96)*COUNTIF(G6_5,J$7))+(COUNTIF(G6_6,$H96)*COUNTIF(G6_6,J$7))+(COUNTIF(G6_7,$H96)*COUNTIF(G6_7,J$7))+(COUNTIF(G6_8,$H96)*COUNTIF(G6_8,J$7))+(COUNTIF(G6_9,$H96)*COUNTIF(G6_9,J$7))+(COUNTIF(G6_10,$H96)*COUNTIF(G6_10,J$7))+J436)</f>
        <v>0</v>
      </c>
      <c r="K320" s="29">
        <f t="shared" si="861"/>
        <v>0</v>
      </c>
      <c r="L320" s="29">
        <f t="shared" si="861"/>
        <v>0</v>
      </c>
      <c r="M320" s="29">
        <f t="shared" si="861"/>
        <v>0</v>
      </c>
      <c r="N320" s="29">
        <f t="shared" si="861"/>
        <v>0</v>
      </c>
      <c r="O320" s="29">
        <f t="shared" si="861"/>
        <v>0</v>
      </c>
      <c r="P320" s="29">
        <f t="shared" si="861"/>
        <v>0</v>
      </c>
      <c r="Q320" s="29">
        <f t="shared" si="861"/>
        <v>0</v>
      </c>
      <c r="R320" s="29">
        <f t="shared" si="861"/>
        <v>0</v>
      </c>
      <c r="S320" s="29">
        <f t="shared" si="861"/>
        <v>0</v>
      </c>
      <c r="T320" s="29">
        <f t="shared" si="861"/>
        <v>0</v>
      </c>
      <c r="U320" s="29">
        <f t="shared" si="861"/>
        <v>0</v>
      </c>
      <c r="V320" s="29">
        <f t="shared" si="861"/>
        <v>0</v>
      </c>
      <c r="W320" s="29">
        <f t="shared" si="861"/>
        <v>0</v>
      </c>
      <c r="X320" s="29">
        <f t="shared" si="861"/>
        <v>0</v>
      </c>
      <c r="Y320" s="29">
        <f t="shared" si="861"/>
        <v>0</v>
      </c>
      <c r="Z320" s="29">
        <f t="shared" si="861"/>
        <v>0</v>
      </c>
      <c r="AA320" s="29">
        <f t="shared" si="861"/>
        <v>0</v>
      </c>
      <c r="AB320" s="29">
        <f t="shared" si="861"/>
        <v>0</v>
      </c>
      <c r="AC320" s="29">
        <f t="shared" si="861"/>
        <v>0</v>
      </c>
      <c r="AD320" s="29">
        <f t="shared" si="861"/>
        <v>0</v>
      </c>
      <c r="AE320" s="29">
        <f t="shared" si="861"/>
        <v>0</v>
      </c>
      <c r="AF320" s="29">
        <f t="shared" si="861"/>
        <v>0</v>
      </c>
      <c r="AG320" s="29">
        <f t="shared" si="861"/>
        <v>0</v>
      </c>
      <c r="AH320" s="29">
        <f t="shared" si="861"/>
        <v>0</v>
      </c>
      <c r="AI320" s="29">
        <f t="shared" si="861"/>
        <v>0</v>
      </c>
      <c r="AJ320" s="29">
        <f t="shared" si="861"/>
        <v>0</v>
      </c>
      <c r="AK320" s="29">
        <f t="shared" si="861"/>
        <v>0</v>
      </c>
      <c r="AL320" s="29">
        <f t="shared" si="861"/>
        <v>0</v>
      </c>
      <c r="AM320" s="29">
        <f t="shared" si="861"/>
        <v>0</v>
      </c>
      <c r="AN320" s="29">
        <f t="shared" si="861"/>
        <v>0</v>
      </c>
      <c r="AO320" s="29">
        <f t="shared" si="861"/>
        <v>0</v>
      </c>
      <c r="AP320" s="29">
        <f t="shared" ref="AP320:BU320" si="862">IF(ROW()=(COLUMN()+224),"-",+ (COUNTIF(G5_1,$H96)*COUNTIF(G5_1,AP$7))+(COUNTIF(G5_2,$H96)*COUNTIF(G5_2,AP$7))+(COUNTIF(G5_3,$H96)*COUNTIF(G5_3,AP$7))+(COUNTIF(G5_4,$H96)*COUNTIF(G5_4,AP$7))+(COUNTIF(G5_5,$H96)*COUNTIF(G5_5,AP$7))+(COUNTIF(G5_6,$H96)*COUNTIF(G5_6,AP$7))+(COUNTIF(G5_7,$H96)*COUNTIF(G5_7,AP$7))+(COUNTIF(G5_8,$H96)*COUNTIF(G5_8,AP$7))+(COUNTIF(G5_9,$H96)*COUNTIF(G5_9,AP$7))+(COUNTIF(G5_10,$H96)*COUNTIF(G5_10,$H96))+(COUNTIF(G6_1,$H96)*COUNTIF(G6_1,AP$7))+(COUNTIF(G6_2,$H96)*COUNTIF(G6_2,AP$7))+(COUNTIF(G6_3,$H96)*COUNTIF(G6_3,AP$7))+(COUNTIF(G6_4,$H96)*COUNTIF(G6_4,AP$7))+(COUNTIF(G6_5,$H96)*COUNTIF(G6_5,AP$7))+(COUNTIF(G6_6,$H96)*COUNTIF(G6_6,AP$7))+(COUNTIF(G6_7,$H96)*COUNTIF(G6_7,AP$7))+(COUNTIF(G6_8,$H96)*COUNTIF(G6_8,AP$7))+(COUNTIF(G6_9,$H96)*COUNTIF(G6_9,AP$7))+(COUNTIF(G6_10,$H96)*COUNTIF(G6_10,AP$7))+AP436)</f>
        <v>0</v>
      </c>
      <c r="AQ320" s="29">
        <f t="shared" si="862"/>
        <v>0</v>
      </c>
      <c r="AR320" s="29">
        <f t="shared" si="862"/>
        <v>0</v>
      </c>
      <c r="AS320" s="29">
        <f t="shared" si="862"/>
        <v>0</v>
      </c>
      <c r="AT320" s="29">
        <f t="shared" si="862"/>
        <v>0</v>
      </c>
      <c r="AU320" s="29">
        <f t="shared" si="862"/>
        <v>0</v>
      </c>
      <c r="AV320" s="29">
        <f t="shared" si="862"/>
        <v>0</v>
      </c>
      <c r="AW320" s="29">
        <f t="shared" si="862"/>
        <v>0</v>
      </c>
      <c r="AX320" s="29">
        <f t="shared" si="862"/>
        <v>0</v>
      </c>
      <c r="AY320" s="29">
        <f t="shared" si="862"/>
        <v>0</v>
      </c>
      <c r="AZ320" s="29">
        <f t="shared" si="862"/>
        <v>0</v>
      </c>
      <c r="BA320" s="29">
        <f t="shared" si="862"/>
        <v>0</v>
      </c>
      <c r="BB320" s="29">
        <f t="shared" si="862"/>
        <v>0</v>
      </c>
      <c r="BC320" s="29">
        <f t="shared" si="862"/>
        <v>0</v>
      </c>
      <c r="BD320" s="29">
        <f t="shared" si="862"/>
        <v>0</v>
      </c>
      <c r="BE320" s="29">
        <f t="shared" si="862"/>
        <v>0</v>
      </c>
      <c r="BF320" s="29">
        <f t="shared" si="862"/>
        <v>0</v>
      </c>
      <c r="BG320" s="29">
        <f t="shared" si="862"/>
        <v>0</v>
      </c>
      <c r="BH320" s="29">
        <f t="shared" si="862"/>
        <v>0</v>
      </c>
      <c r="BI320" s="29">
        <f t="shared" si="862"/>
        <v>0</v>
      </c>
      <c r="BJ320" s="29">
        <f t="shared" si="862"/>
        <v>0</v>
      </c>
      <c r="BK320" s="29">
        <f t="shared" si="862"/>
        <v>0</v>
      </c>
      <c r="BL320" s="29">
        <f t="shared" si="862"/>
        <v>0</v>
      </c>
      <c r="BM320" s="29">
        <f t="shared" si="862"/>
        <v>0</v>
      </c>
      <c r="BN320" s="29">
        <f t="shared" si="862"/>
        <v>0</v>
      </c>
      <c r="BO320" s="29">
        <f t="shared" si="862"/>
        <v>0</v>
      </c>
      <c r="BP320" s="29">
        <f t="shared" si="862"/>
        <v>0</v>
      </c>
      <c r="BQ320" s="29">
        <f t="shared" si="862"/>
        <v>0</v>
      </c>
      <c r="BR320" s="29">
        <f t="shared" si="862"/>
        <v>0</v>
      </c>
      <c r="BS320" s="29">
        <f t="shared" si="862"/>
        <v>0</v>
      </c>
      <c r="BT320" s="29">
        <f t="shared" si="862"/>
        <v>0</v>
      </c>
      <c r="BU320" s="29">
        <f t="shared" si="862"/>
        <v>0</v>
      </c>
      <c r="BV320" s="29">
        <f t="shared" ref="BV320:DE320" si="863">IF(ROW()=(COLUMN()+224),"-",+ (COUNTIF(G5_1,$H96)*COUNTIF(G5_1,BV$7))+(COUNTIF(G5_2,$H96)*COUNTIF(G5_2,BV$7))+(COUNTIF(G5_3,$H96)*COUNTIF(G5_3,BV$7))+(COUNTIF(G5_4,$H96)*COUNTIF(G5_4,BV$7))+(COUNTIF(G5_5,$H96)*COUNTIF(G5_5,BV$7))+(COUNTIF(G5_6,$H96)*COUNTIF(G5_6,BV$7))+(COUNTIF(G5_7,$H96)*COUNTIF(G5_7,BV$7))+(COUNTIF(G5_8,$H96)*COUNTIF(G5_8,BV$7))+(COUNTIF(G5_9,$H96)*COUNTIF(G5_9,BV$7))+(COUNTIF(G5_10,$H96)*COUNTIF(G5_10,$H96))+(COUNTIF(G6_1,$H96)*COUNTIF(G6_1,BV$7))+(COUNTIF(G6_2,$H96)*COUNTIF(G6_2,BV$7))+(COUNTIF(G6_3,$H96)*COUNTIF(G6_3,BV$7))+(COUNTIF(G6_4,$H96)*COUNTIF(G6_4,BV$7))+(COUNTIF(G6_5,$H96)*COUNTIF(G6_5,BV$7))+(COUNTIF(G6_6,$H96)*COUNTIF(G6_6,BV$7))+(COUNTIF(G6_7,$H96)*COUNTIF(G6_7,BV$7))+(COUNTIF(G6_8,$H96)*COUNTIF(G6_8,BV$7))+(COUNTIF(G6_9,$H96)*COUNTIF(G6_9,BV$7))+(COUNTIF(G6_10,$H96)*COUNTIF(G6_10,BV$7))+BV436)</f>
        <v>0</v>
      </c>
      <c r="BW320" s="29">
        <f t="shared" si="863"/>
        <v>0</v>
      </c>
      <c r="BX320" s="29">
        <f t="shared" si="863"/>
        <v>0</v>
      </c>
      <c r="BY320" s="29">
        <f t="shared" si="863"/>
        <v>0</v>
      </c>
      <c r="BZ320" s="29">
        <f t="shared" si="863"/>
        <v>0</v>
      </c>
      <c r="CA320" s="29">
        <f t="shared" si="863"/>
        <v>0</v>
      </c>
      <c r="CB320" s="29">
        <f t="shared" si="863"/>
        <v>0</v>
      </c>
      <c r="CC320" s="29">
        <f t="shared" si="863"/>
        <v>0</v>
      </c>
      <c r="CD320" s="29">
        <f t="shared" si="863"/>
        <v>0</v>
      </c>
      <c r="CE320" s="29">
        <f t="shared" si="863"/>
        <v>0</v>
      </c>
      <c r="CF320" s="29">
        <f t="shared" si="863"/>
        <v>0</v>
      </c>
      <c r="CG320" s="29">
        <f t="shared" si="863"/>
        <v>0</v>
      </c>
      <c r="CH320" s="29">
        <f t="shared" si="863"/>
        <v>0</v>
      </c>
      <c r="CI320" s="29">
        <f t="shared" si="863"/>
        <v>0</v>
      </c>
      <c r="CJ320" s="29">
        <f t="shared" si="863"/>
        <v>0</v>
      </c>
      <c r="CK320" s="29">
        <f t="shared" si="863"/>
        <v>0</v>
      </c>
      <c r="CL320" s="29">
        <f t="shared" si="863"/>
        <v>0</v>
      </c>
      <c r="CM320" s="29">
        <f t="shared" si="863"/>
        <v>0</v>
      </c>
      <c r="CN320" s="29">
        <f t="shared" si="863"/>
        <v>0</v>
      </c>
      <c r="CO320" s="29">
        <f t="shared" si="863"/>
        <v>0</v>
      </c>
      <c r="CP320" s="29">
        <f t="shared" si="863"/>
        <v>0</v>
      </c>
      <c r="CQ320" s="29">
        <f t="shared" si="863"/>
        <v>0</v>
      </c>
      <c r="CR320" s="29" t="str">
        <f t="shared" si="863"/>
        <v>-</v>
      </c>
      <c r="CS320" s="29">
        <f t="shared" si="863"/>
        <v>0</v>
      </c>
      <c r="CT320" s="29">
        <f t="shared" si="863"/>
        <v>0</v>
      </c>
      <c r="CU320" s="29">
        <f t="shared" si="863"/>
        <v>0</v>
      </c>
      <c r="CV320" s="29">
        <f t="shared" si="863"/>
        <v>0</v>
      </c>
      <c r="CW320" s="29">
        <f t="shared" si="863"/>
        <v>0</v>
      </c>
      <c r="CX320" s="29">
        <f t="shared" si="863"/>
        <v>0</v>
      </c>
      <c r="CY320" s="29">
        <f t="shared" si="863"/>
        <v>0</v>
      </c>
      <c r="CZ320" s="29">
        <f t="shared" si="863"/>
        <v>0</v>
      </c>
      <c r="DA320" s="29">
        <f t="shared" si="863"/>
        <v>0</v>
      </c>
      <c r="DB320" s="29">
        <f t="shared" si="863"/>
        <v>0</v>
      </c>
      <c r="DC320" s="29">
        <f t="shared" si="863"/>
        <v>0</v>
      </c>
      <c r="DD320" s="29">
        <f t="shared" si="863"/>
        <v>0</v>
      </c>
      <c r="DE320" s="29">
        <f t="shared" si="863"/>
        <v>0</v>
      </c>
    </row>
    <row r="321" spans="8:109">
      <c r="H321" s="75">
        <f>Registration!B98</f>
        <v>88</v>
      </c>
      <c r="I321" s="1" t="str">
        <f>Registration!C98</f>
        <v>player 88</v>
      </c>
      <c r="J321" s="29">
        <f t="shared" ref="J321:AO321" si="864">IF(ROW()=(COLUMN()+224),"-",+ (COUNTIF(G5_1,$H97)*COUNTIF(G5_1,J$7))+(COUNTIF(G5_2,$H97)*COUNTIF(G5_2,J$7))+(COUNTIF(G5_3,$H97)*COUNTIF(G5_3,J$7))+(COUNTIF(G5_4,$H97)*COUNTIF(G5_4,J$7))+(COUNTIF(G5_5,$H97)*COUNTIF(G5_5,J$7))+(COUNTIF(G5_6,$H97)*COUNTIF(G5_6,J$7))+(COUNTIF(G5_7,$H97)*COUNTIF(G5_7,J$7))+(COUNTIF(G5_8,$H97)*COUNTIF(G5_8,J$7))+(COUNTIF(G5_9,$H97)*COUNTIF(G5_9,J$7))+(COUNTIF(G5_10,$H97)*COUNTIF(G5_10,$H97))+(COUNTIF(G6_1,$H97)*COUNTIF(G6_1,J$7))+(COUNTIF(G6_2,$H97)*COUNTIF(G6_2,J$7))+(COUNTIF(G6_3,$H97)*COUNTIF(G6_3,J$7))+(COUNTIF(G6_4,$H97)*COUNTIF(G6_4,J$7))+(COUNTIF(G6_5,$H97)*COUNTIF(G6_5,J$7))+(COUNTIF(G6_6,$H97)*COUNTIF(G6_6,J$7))+(COUNTIF(G6_7,$H97)*COUNTIF(G6_7,J$7))+(COUNTIF(G6_8,$H97)*COUNTIF(G6_8,J$7))+(COUNTIF(G6_9,$H97)*COUNTIF(G6_9,J$7))+(COUNTIF(G6_10,$H97)*COUNTIF(G6_10,J$7))+J437)</f>
        <v>0</v>
      </c>
      <c r="K321" s="29">
        <f t="shared" si="864"/>
        <v>0</v>
      </c>
      <c r="L321" s="29">
        <f t="shared" si="864"/>
        <v>0</v>
      </c>
      <c r="M321" s="29">
        <f t="shared" si="864"/>
        <v>0</v>
      </c>
      <c r="N321" s="29">
        <f t="shared" si="864"/>
        <v>0</v>
      </c>
      <c r="O321" s="29">
        <f t="shared" si="864"/>
        <v>0</v>
      </c>
      <c r="P321" s="29">
        <f t="shared" si="864"/>
        <v>0</v>
      </c>
      <c r="Q321" s="29">
        <f t="shared" si="864"/>
        <v>0</v>
      </c>
      <c r="R321" s="29">
        <f t="shared" si="864"/>
        <v>0</v>
      </c>
      <c r="S321" s="29">
        <f t="shared" si="864"/>
        <v>0</v>
      </c>
      <c r="T321" s="29">
        <f t="shared" si="864"/>
        <v>0</v>
      </c>
      <c r="U321" s="29">
        <f t="shared" si="864"/>
        <v>0</v>
      </c>
      <c r="V321" s="29">
        <f t="shared" si="864"/>
        <v>0</v>
      </c>
      <c r="W321" s="29">
        <f t="shared" si="864"/>
        <v>0</v>
      </c>
      <c r="X321" s="29">
        <f t="shared" si="864"/>
        <v>0</v>
      </c>
      <c r="Y321" s="29">
        <f t="shared" si="864"/>
        <v>0</v>
      </c>
      <c r="Z321" s="29">
        <f t="shared" si="864"/>
        <v>0</v>
      </c>
      <c r="AA321" s="29">
        <f t="shared" si="864"/>
        <v>0</v>
      </c>
      <c r="AB321" s="29">
        <f t="shared" si="864"/>
        <v>0</v>
      </c>
      <c r="AC321" s="29">
        <f t="shared" si="864"/>
        <v>0</v>
      </c>
      <c r="AD321" s="29">
        <f t="shared" si="864"/>
        <v>0</v>
      </c>
      <c r="AE321" s="29">
        <f t="shared" si="864"/>
        <v>0</v>
      </c>
      <c r="AF321" s="29">
        <f t="shared" si="864"/>
        <v>0</v>
      </c>
      <c r="AG321" s="29">
        <f t="shared" si="864"/>
        <v>0</v>
      </c>
      <c r="AH321" s="29">
        <f t="shared" si="864"/>
        <v>0</v>
      </c>
      <c r="AI321" s="29">
        <f t="shared" si="864"/>
        <v>0</v>
      </c>
      <c r="AJ321" s="29">
        <f t="shared" si="864"/>
        <v>0</v>
      </c>
      <c r="AK321" s="29">
        <f t="shared" si="864"/>
        <v>0</v>
      </c>
      <c r="AL321" s="29">
        <f t="shared" si="864"/>
        <v>0</v>
      </c>
      <c r="AM321" s="29">
        <f t="shared" si="864"/>
        <v>0</v>
      </c>
      <c r="AN321" s="29">
        <f t="shared" si="864"/>
        <v>0</v>
      </c>
      <c r="AO321" s="29">
        <f t="shared" si="864"/>
        <v>0</v>
      </c>
      <c r="AP321" s="29">
        <f t="shared" ref="AP321:BU321" si="865">IF(ROW()=(COLUMN()+224),"-",+ (COUNTIF(G5_1,$H97)*COUNTIF(G5_1,AP$7))+(COUNTIF(G5_2,$H97)*COUNTIF(G5_2,AP$7))+(COUNTIF(G5_3,$H97)*COUNTIF(G5_3,AP$7))+(COUNTIF(G5_4,$H97)*COUNTIF(G5_4,AP$7))+(COUNTIF(G5_5,$H97)*COUNTIF(G5_5,AP$7))+(COUNTIF(G5_6,$H97)*COUNTIF(G5_6,AP$7))+(COUNTIF(G5_7,$H97)*COUNTIF(G5_7,AP$7))+(COUNTIF(G5_8,$H97)*COUNTIF(G5_8,AP$7))+(COUNTIF(G5_9,$H97)*COUNTIF(G5_9,AP$7))+(COUNTIF(G5_10,$H97)*COUNTIF(G5_10,$H97))+(COUNTIF(G6_1,$H97)*COUNTIF(G6_1,AP$7))+(COUNTIF(G6_2,$H97)*COUNTIF(G6_2,AP$7))+(COUNTIF(G6_3,$H97)*COUNTIF(G6_3,AP$7))+(COUNTIF(G6_4,$H97)*COUNTIF(G6_4,AP$7))+(COUNTIF(G6_5,$H97)*COUNTIF(G6_5,AP$7))+(COUNTIF(G6_6,$H97)*COUNTIF(G6_6,AP$7))+(COUNTIF(G6_7,$H97)*COUNTIF(G6_7,AP$7))+(COUNTIF(G6_8,$H97)*COUNTIF(G6_8,AP$7))+(COUNTIF(G6_9,$H97)*COUNTIF(G6_9,AP$7))+(COUNTIF(G6_10,$H97)*COUNTIF(G6_10,AP$7))+AP437)</f>
        <v>0</v>
      </c>
      <c r="AQ321" s="29">
        <f t="shared" si="865"/>
        <v>0</v>
      </c>
      <c r="AR321" s="29">
        <f t="shared" si="865"/>
        <v>0</v>
      </c>
      <c r="AS321" s="29">
        <f t="shared" si="865"/>
        <v>0</v>
      </c>
      <c r="AT321" s="29">
        <f t="shared" si="865"/>
        <v>0</v>
      </c>
      <c r="AU321" s="29">
        <f t="shared" si="865"/>
        <v>0</v>
      </c>
      <c r="AV321" s="29">
        <f t="shared" si="865"/>
        <v>0</v>
      </c>
      <c r="AW321" s="29">
        <f t="shared" si="865"/>
        <v>0</v>
      </c>
      <c r="AX321" s="29">
        <f t="shared" si="865"/>
        <v>0</v>
      </c>
      <c r="AY321" s="29">
        <f t="shared" si="865"/>
        <v>0</v>
      </c>
      <c r="AZ321" s="29">
        <f t="shared" si="865"/>
        <v>0</v>
      </c>
      <c r="BA321" s="29">
        <f t="shared" si="865"/>
        <v>0</v>
      </c>
      <c r="BB321" s="29">
        <f t="shared" si="865"/>
        <v>0</v>
      </c>
      <c r="BC321" s="29">
        <f t="shared" si="865"/>
        <v>0</v>
      </c>
      <c r="BD321" s="29">
        <f t="shared" si="865"/>
        <v>0</v>
      </c>
      <c r="BE321" s="29">
        <f t="shared" si="865"/>
        <v>0</v>
      </c>
      <c r="BF321" s="29">
        <f t="shared" si="865"/>
        <v>0</v>
      </c>
      <c r="BG321" s="29">
        <f t="shared" si="865"/>
        <v>0</v>
      </c>
      <c r="BH321" s="29">
        <f t="shared" si="865"/>
        <v>0</v>
      </c>
      <c r="BI321" s="29">
        <f t="shared" si="865"/>
        <v>0</v>
      </c>
      <c r="BJ321" s="29">
        <f t="shared" si="865"/>
        <v>0</v>
      </c>
      <c r="BK321" s="29">
        <f t="shared" si="865"/>
        <v>0</v>
      </c>
      <c r="BL321" s="29">
        <f t="shared" si="865"/>
        <v>0</v>
      </c>
      <c r="BM321" s="29">
        <f t="shared" si="865"/>
        <v>0</v>
      </c>
      <c r="BN321" s="29">
        <f t="shared" si="865"/>
        <v>0</v>
      </c>
      <c r="BO321" s="29">
        <f t="shared" si="865"/>
        <v>0</v>
      </c>
      <c r="BP321" s="29">
        <f t="shared" si="865"/>
        <v>0</v>
      </c>
      <c r="BQ321" s="29">
        <f t="shared" si="865"/>
        <v>0</v>
      </c>
      <c r="BR321" s="29">
        <f t="shared" si="865"/>
        <v>0</v>
      </c>
      <c r="BS321" s="29">
        <f t="shared" si="865"/>
        <v>0</v>
      </c>
      <c r="BT321" s="29">
        <f t="shared" si="865"/>
        <v>0</v>
      </c>
      <c r="BU321" s="29">
        <f t="shared" si="865"/>
        <v>0</v>
      </c>
      <c r="BV321" s="29">
        <f t="shared" ref="BV321:DE321" si="866">IF(ROW()=(COLUMN()+224),"-",+ (COUNTIF(G5_1,$H97)*COUNTIF(G5_1,BV$7))+(COUNTIF(G5_2,$H97)*COUNTIF(G5_2,BV$7))+(COUNTIF(G5_3,$H97)*COUNTIF(G5_3,BV$7))+(COUNTIF(G5_4,$H97)*COUNTIF(G5_4,BV$7))+(COUNTIF(G5_5,$H97)*COUNTIF(G5_5,BV$7))+(COUNTIF(G5_6,$H97)*COUNTIF(G5_6,BV$7))+(COUNTIF(G5_7,$H97)*COUNTIF(G5_7,BV$7))+(COUNTIF(G5_8,$H97)*COUNTIF(G5_8,BV$7))+(COUNTIF(G5_9,$H97)*COUNTIF(G5_9,BV$7))+(COUNTIF(G5_10,$H97)*COUNTIF(G5_10,$H97))+(COUNTIF(G6_1,$H97)*COUNTIF(G6_1,BV$7))+(COUNTIF(G6_2,$H97)*COUNTIF(G6_2,BV$7))+(COUNTIF(G6_3,$H97)*COUNTIF(G6_3,BV$7))+(COUNTIF(G6_4,$H97)*COUNTIF(G6_4,BV$7))+(COUNTIF(G6_5,$H97)*COUNTIF(G6_5,BV$7))+(COUNTIF(G6_6,$H97)*COUNTIF(G6_6,BV$7))+(COUNTIF(G6_7,$H97)*COUNTIF(G6_7,BV$7))+(COUNTIF(G6_8,$H97)*COUNTIF(G6_8,BV$7))+(COUNTIF(G6_9,$H97)*COUNTIF(G6_9,BV$7))+(COUNTIF(G6_10,$H97)*COUNTIF(G6_10,BV$7))+BV437)</f>
        <v>0</v>
      </c>
      <c r="BW321" s="29">
        <f t="shared" si="866"/>
        <v>0</v>
      </c>
      <c r="BX321" s="29">
        <f t="shared" si="866"/>
        <v>0</v>
      </c>
      <c r="BY321" s="29">
        <f t="shared" si="866"/>
        <v>0</v>
      </c>
      <c r="BZ321" s="29">
        <f t="shared" si="866"/>
        <v>0</v>
      </c>
      <c r="CA321" s="29">
        <f t="shared" si="866"/>
        <v>0</v>
      </c>
      <c r="CB321" s="29">
        <f t="shared" si="866"/>
        <v>0</v>
      </c>
      <c r="CC321" s="29">
        <f t="shared" si="866"/>
        <v>0</v>
      </c>
      <c r="CD321" s="29">
        <f t="shared" si="866"/>
        <v>0</v>
      </c>
      <c r="CE321" s="29">
        <f t="shared" si="866"/>
        <v>0</v>
      </c>
      <c r="CF321" s="29">
        <f t="shared" si="866"/>
        <v>0</v>
      </c>
      <c r="CG321" s="29">
        <f t="shared" si="866"/>
        <v>0</v>
      </c>
      <c r="CH321" s="29">
        <f t="shared" si="866"/>
        <v>0</v>
      </c>
      <c r="CI321" s="29">
        <f t="shared" si="866"/>
        <v>0</v>
      </c>
      <c r="CJ321" s="29">
        <f t="shared" si="866"/>
        <v>0</v>
      </c>
      <c r="CK321" s="29">
        <f t="shared" si="866"/>
        <v>0</v>
      </c>
      <c r="CL321" s="29">
        <f t="shared" si="866"/>
        <v>0</v>
      </c>
      <c r="CM321" s="29">
        <f t="shared" si="866"/>
        <v>0</v>
      </c>
      <c r="CN321" s="29">
        <f t="shared" si="866"/>
        <v>0</v>
      </c>
      <c r="CO321" s="29">
        <f t="shared" si="866"/>
        <v>0</v>
      </c>
      <c r="CP321" s="29">
        <f t="shared" si="866"/>
        <v>0</v>
      </c>
      <c r="CQ321" s="29">
        <f t="shared" si="866"/>
        <v>0</v>
      </c>
      <c r="CR321" s="29">
        <f t="shared" si="866"/>
        <v>0</v>
      </c>
      <c r="CS321" s="29" t="str">
        <f t="shared" si="866"/>
        <v>-</v>
      </c>
      <c r="CT321" s="29">
        <f t="shared" si="866"/>
        <v>0</v>
      </c>
      <c r="CU321" s="29">
        <f t="shared" si="866"/>
        <v>0</v>
      </c>
      <c r="CV321" s="29">
        <f t="shared" si="866"/>
        <v>0</v>
      </c>
      <c r="CW321" s="29">
        <f t="shared" si="866"/>
        <v>0</v>
      </c>
      <c r="CX321" s="29">
        <f t="shared" si="866"/>
        <v>0</v>
      </c>
      <c r="CY321" s="29">
        <f t="shared" si="866"/>
        <v>0</v>
      </c>
      <c r="CZ321" s="29">
        <f t="shared" si="866"/>
        <v>0</v>
      </c>
      <c r="DA321" s="29">
        <f t="shared" si="866"/>
        <v>0</v>
      </c>
      <c r="DB321" s="29">
        <f t="shared" si="866"/>
        <v>0</v>
      </c>
      <c r="DC321" s="29">
        <f t="shared" si="866"/>
        <v>0</v>
      </c>
      <c r="DD321" s="29">
        <f t="shared" si="866"/>
        <v>0</v>
      </c>
      <c r="DE321" s="29">
        <f t="shared" si="866"/>
        <v>0</v>
      </c>
    </row>
    <row r="322" spans="8:109">
      <c r="H322" s="75">
        <f>Registration!B99</f>
        <v>89</v>
      </c>
      <c r="I322" s="1" t="str">
        <f>Registration!C99</f>
        <v>player 89</v>
      </c>
      <c r="J322" s="29">
        <f t="shared" ref="J322:AO322" si="867">IF(ROW()=(COLUMN()+224),"-",+ (COUNTIF(G5_1,$H98)*COUNTIF(G5_1,J$7))+(COUNTIF(G5_2,$H98)*COUNTIF(G5_2,J$7))+(COUNTIF(G5_3,$H98)*COUNTIF(G5_3,J$7))+(COUNTIF(G5_4,$H98)*COUNTIF(G5_4,J$7))+(COUNTIF(G5_5,$H98)*COUNTIF(G5_5,J$7))+(COUNTIF(G5_6,$H98)*COUNTIF(G5_6,J$7))+(COUNTIF(G5_7,$H98)*COUNTIF(G5_7,J$7))+(COUNTIF(G5_8,$H98)*COUNTIF(G5_8,J$7))+(COUNTIF(G5_9,$H98)*COUNTIF(G5_9,J$7))+(COUNTIF(G5_10,$H98)*COUNTIF(G5_10,$H98))+(COUNTIF(G6_1,$H98)*COUNTIF(G6_1,J$7))+(COUNTIF(G6_2,$H98)*COUNTIF(G6_2,J$7))+(COUNTIF(G6_3,$H98)*COUNTIF(G6_3,J$7))+(COUNTIF(G6_4,$H98)*COUNTIF(G6_4,J$7))+(COUNTIF(G6_5,$H98)*COUNTIF(G6_5,J$7))+(COUNTIF(G6_6,$H98)*COUNTIF(G6_6,J$7))+(COUNTIF(G6_7,$H98)*COUNTIF(G6_7,J$7))+(COUNTIF(G6_8,$H98)*COUNTIF(G6_8,J$7))+(COUNTIF(G6_9,$H98)*COUNTIF(G6_9,J$7))+(COUNTIF(G6_10,$H98)*COUNTIF(G6_10,J$7))+J438)</f>
        <v>0</v>
      </c>
      <c r="K322" s="29">
        <f t="shared" si="867"/>
        <v>0</v>
      </c>
      <c r="L322" s="29">
        <f t="shared" si="867"/>
        <v>0</v>
      </c>
      <c r="M322" s="29">
        <f t="shared" si="867"/>
        <v>0</v>
      </c>
      <c r="N322" s="29">
        <f t="shared" si="867"/>
        <v>0</v>
      </c>
      <c r="O322" s="29">
        <f t="shared" si="867"/>
        <v>0</v>
      </c>
      <c r="P322" s="29">
        <f t="shared" si="867"/>
        <v>0</v>
      </c>
      <c r="Q322" s="29">
        <f t="shared" si="867"/>
        <v>0</v>
      </c>
      <c r="R322" s="29">
        <f t="shared" si="867"/>
        <v>0</v>
      </c>
      <c r="S322" s="29">
        <f t="shared" si="867"/>
        <v>0</v>
      </c>
      <c r="T322" s="29">
        <f t="shared" si="867"/>
        <v>0</v>
      </c>
      <c r="U322" s="29">
        <f t="shared" si="867"/>
        <v>0</v>
      </c>
      <c r="V322" s="29">
        <f t="shared" si="867"/>
        <v>0</v>
      </c>
      <c r="W322" s="29">
        <f t="shared" si="867"/>
        <v>0</v>
      </c>
      <c r="X322" s="29">
        <f t="shared" si="867"/>
        <v>0</v>
      </c>
      <c r="Y322" s="29">
        <f t="shared" si="867"/>
        <v>0</v>
      </c>
      <c r="Z322" s="29">
        <f t="shared" si="867"/>
        <v>0</v>
      </c>
      <c r="AA322" s="29">
        <f t="shared" si="867"/>
        <v>0</v>
      </c>
      <c r="AB322" s="29">
        <f t="shared" si="867"/>
        <v>0</v>
      </c>
      <c r="AC322" s="29">
        <f t="shared" si="867"/>
        <v>0</v>
      </c>
      <c r="AD322" s="29">
        <f t="shared" si="867"/>
        <v>0</v>
      </c>
      <c r="AE322" s="29">
        <f t="shared" si="867"/>
        <v>0</v>
      </c>
      <c r="AF322" s="29">
        <f t="shared" si="867"/>
        <v>0</v>
      </c>
      <c r="AG322" s="29">
        <f t="shared" si="867"/>
        <v>0</v>
      </c>
      <c r="AH322" s="29">
        <f t="shared" si="867"/>
        <v>0</v>
      </c>
      <c r="AI322" s="29">
        <f t="shared" si="867"/>
        <v>0</v>
      </c>
      <c r="AJ322" s="29">
        <f t="shared" si="867"/>
        <v>0</v>
      </c>
      <c r="AK322" s="29">
        <f t="shared" si="867"/>
        <v>0</v>
      </c>
      <c r="AL322" s="29">
        <f t="shared" si="867"/>
        <v>0</v>
      </c>
      <c r="AM322" s="29">
        <f t="shared" si="867"/>
        <v>0</v>
      </c>
      <c r="AN322" s="29">
        <f t="shared" si="867"/>
        <v>0</v>
      </c>
      <c r="AO322" s="29">
        <f t="shared" si="867"/>
        <v>0</v>
      </c>
      <c r="AP322" s="29">
        <f t="shared" ref="AP322:BU322" si="868">IF(ROW()=(COLUMN()+224),"-",+ (COUNTIF(G5_1,$H98)*COUNTIF(G5_1,AP$7))+(COUNTIF(G5_2,$H98)*COUNTIF(G5_2,AP$7))+(COUNTIF(G5_3,$H98)*COUNTIF(G5_3,AP$7))+(COUNTIF(G5_4,$H98)*COUNTIF(G5_4,AP$7))+(COUNTIF(G5_5,$H98)*COUNTIF(G5_5,AP$7))+(COUNTIF(G5_6,$H98)*COUNTIF(G5_6,AP$7))+(COUNTIF(G5_7,$H98)*COUNTIF(G5_7,AP$7))+(COUNTIF(G5_8,$H98)*COUNTIF(G5_8,AP$7))+(COUNTIF(G5_9,$H98)*COUNTIF(G5_9,AP$7))+(COUNTIF(G5_10,$H98)*COUNTIF(G5_10,$H98))+(COUNTIF(G6_1,$H98)*COUNTIF(G6_1,AP$7))+(COUNTIF(G6_2,$H98)*COUNTIF(G6_2,AP$7))+(COUNTIF(G6_3,$H98)*COUNTIF(G6_3,AP$7))+(COUNTIF(G6_4,$H98)*COUNTIF(G6_4,AP$7))+(COUNTIF(G6_5,$H98)*COUNTIF(G6_5,AP$7))+(COUNTIF(G6_6,$H98)*COUNTIF(G6_6,AP$7))+(COUNTIF(G6_7,$H98)*COUNTIF(G6_7,AP$7))+(COUNTIF(G6_8,$H98)*COUNTIF(G6_8,AP$7))+(COUNTIF(G6_9,$H98)*COUNTIF(G6_9,AP$7))+(COUNTIF(G6_10,$H98)*COUNTIF(G6_10,AP$7))+AP438)</f>
        <v>0</v>
      </c>
      <c r="AQ322" s="29">
        <f t="shared" si="868"/>
        <v>0</v>
      </c>
      <c r="AR322" s="29">
        <f t="shared" si="868"/>
        <v>0</v>
      </c>
      <c r="AS322" s="29">
        <f t="shared" si="868"/>
        <v>0</v>
      </c>
      <c r="AT322" s="29">
        <f t="shared" si="868"/>
        <v>0</v>
      </c>
      <c r="AU322" s="29">
        <f t="shared" si="868"/>
        <v>0</v>
      </c>
      <c r="AV322" s="29">
        <f t="shared" si="868"/>
        <v>0</v>
      </c>
      <c r="AW322" s="29">
        <f t="shared" si="868"/>
        <v>0</v>
      </c>
      <c r="AX322" s="29">
        <f t="shared" si="868"/>
        <v>0</v>
      </c>
      <c r="AY322" s="29">
        <f t="shared" si="868"/>
        <v>0</v>
      </c>
      <c r="AZ322" s="29">
        <f t="shared" si="868"/>
        <v>0</v>
      </c>
      <c r="BA322" s="29">
        <f t="shared" si="868"/>
        <v>0</v>
      </c>
      <c r="BB322" s="29">
        <f t="shared" si="868"/>
        <v>0</v>
      </c>
      <c r="BC322" s="29">
        <f t="shared" si="868"/>
        <v>0</v>
      </c>
      <c r="BD322" s="29">
        <f t="shared" si="868"/>
        <v>0</v>
      </c>
      <c r="BE322" s="29">
        <f t="shared" si="868"/>
        <v>0</v>
      </c>
      <c r="BF322" s="29">
        <f t="shared" si="868"/>
        <v>0</v>
      </c>
      <c r="BG322" s="29">
        <f t="shared" si="868"/>
        <v>0</v>
      </c>
      <c r="BH322" s="29">
        <f t="shared" si="868"/>
        <v>0</v>
      </c>
      <c r="BI322" s="29">
        <f t="shared" si="868"/>
        <v>0</v>
      </c>
      <c r="BJ322" s="29">
        <f t="shared" si="868"/>
        <v>0</v>
      </c>
      <c r="BK322" s="29">
        <f t="shared" si="868"/>
        <v>0</v>
      </c>
      <c r="BL322" s="29">
        <f t="shared" si="868"/>
        <v>0</v>
      </c>
      <c r="BM322" s="29">
        <f t="shared" si="868"/>
        <v>0</v>
      </c>
      <c r="BN322" s="29">
        <f t="shared" si="868"/>
        <v>0</v>
      </c>
      <c r="BO322" s="29">
        <f t="shared" si="868"/>
        <v>0</v>
      </c>
      <c r="BP322" s="29">
        <f t="shared" si="868"/>
        <v>0</v>
      </c>
      <c r="BQ322" s="29">
        <f t="shared" si="868"/>
        <v>0</v>
      </c>
      <c r="BR322" s="29">
        <f t="shared" si="868"/>
        <v>0</v>
      </c>
      <c r="BS322" s="29">
        <f t="shared" si="868"/>
        <v>0</v>
      </c>
      <c r="BT322" s="29">
        <f t="shared" si="868"/>
        <v>0</v>
      </c>
      <c r="BU322" s="29">
        <f t="shared" si="868"/>
        <v>0</v>
      </c>
      <c r="BV322" s="29">
        <f t="shared" ref="BV322:DE322" si="869">IF(ROW()=(COLUMN()+224),"-",+ (COUNTIF(G5_1,$H98)*COUNTIF(G5_1,BV$7))+(COUNTIF(G5_2,$H98)*COUNTIF(G5_2,BV$7))+(COUNTIF(G5_3,$H98)*COUNTIF(G5_3,BV$7))+(COUNTIF(G5_4,$H98)*COUNTIF(G5_4,BV$7))+(COUNTIF(G5_5,$H98)*COUNTIF(G5_5,BV$7))+(COUNTIF(G5_6,$H98)*COUNTIF(G5_6,BV$7))+(COUNTIF(G5_7,$H98)*COUNTIF(G5_7,BV$7))+(COUNTIF(G5_8,$H98)*COUNTIF(G5_8,BV$7))+(COUNTIF(G5_9,$H98)*COUNTIF(G5_9,BV$7))+(COUNTIF(G5_10,$H98)*COUNTIF(G5_10,$H98))+(COUNTIF(G6_1,$H98)*COUNTIF(G6_1,BV$7))+(COUNTIF(G6_2,$H98)*COUNTIF(G6_2,BV$7))+(COUNTIF(G6_3,$H98)*COUNTIF(G6_3,BV$7))+(COUNTIF(G6_4,$H98)*COUNTIF(G6_4,BV$7))+(COUNTIF(G6_5,$H98)*COUNTIF(G6_5,BV$7))+(COUNTIF(G6_6,$H98)*COUNTIF(G6_6,BV$7))+(COUNTIF(G6_7,$H98)*COUNTIF(G6_7,BV$7))+(COUNTIF(G6_8,$H98)*COUNTIF(G6_8,BV$7))+(COUNTIF(G6_9,$H98)*COUNTIF(G6_9,BV$7))+(COUNTIF(G6_10,$H98)*COUNTIF(G6_10,BV$7))+BV438)</f>
        <v>0</v>
      </c>
      <c r="BW322" s="29">
        <f t="shared" si="869"/>
        <v>0</v>
      </c>
      <c r="BX322" s="29">
        <f t="shared" si="869"/>
        <v>0</v>
      </c>
      <c r="BY322" s="29">
        <f t="shared" si="869"/>
        <v>0</v>
      </c>
      <c r="BZ322" s="29">
        <f t="shared" si="869"/>
        <v>0</v>
      </c>
      <c r="CA322" s="29">
        <f t="shared" si="869"/>
        <v>0</v>
      </c>
      <c r="CB322" s="29">
        <f t="shared" si="869"/>
        <v>0</v>
      </c>
      <c r="CC322" s="29">
        <f t="shared" si="869"/>
        <v>0</v>
      </c>
      <c r="CD322" s="29">
        <f t="shared" si="869"/>
        <v>0</v>
      </c>
      <c r="CE322" s="29">
        <f t="shared" si="869"/>
        <v>0</v>
      </c>
      <c r="CF322" s="29">
        <f t="shared" si="869"/>
        <v>0</v>
      </c>
      <c r="CG322" s="29">
        <f t="shared" si="869"/>
        <v>0</v>
      </c>
      <c r="CH322" s="29">
        <f t="shared" si="869"/>
        <v>0</v>
      </c>
      <c r="CI322" s="29">
        <f t="shared" si="869"/>
        <v>0</v>
      </c>
      <c r="CJ322" s="29">
        <f t="shared" si="869"/>
        <v>0</v>
      </c>
      <c r="CK322" s="29">
        <f t="shared" si="869"/>
        <v>0</v>
      </c>
      <c r="CL322" s="29">
        <f t="shared" si="869"/>
        <v>0</v>
      </c>
      <c r="CM322" s="29">
        <f t="shared" si="869"/>
        <v>0</v>
      </c>
      <c r="CN322" s="29">
        <f t="shared" si="869"/>
        <v>0</v>
      </c>
      <c r="CO322" s="29">
        <f t="shared" si="869"/>
        <v>0</v>
      </c>
      <c r="CP322" s="29">
        <f t="shared" si="869"/>
        <v>0</v>
      </c>
      <c r="CQ322" s="29">
        <f t="shared" si="869"/>
        <v>0</v>
      </c>
      <c r="CR322" s="29">
        <f t="shared" si="869"/>
        <v>0</v>
      </c>
      <c r="CS322" s="29">
        <f t="shared" si="869"/>
        <v>0</v>
      </c>
      <c r="CT322" s="29" t="str">
        <f t="shared" si="869"/>
        <v>-</v>
      </c>
      <c r="CU322" s="29">
        <f t="shared" si="869"/>
        <v>0</v>
      </c>
      <c r="CV322" s="29">
        <f t="shared" si="869"/>
        <v>0</v>
      </c>
      <c r="CW322" s="29">
        <f t="shared" si="869"/>
        <v>0</v>
      </c>
      <c r="CX322" s="29">
        <f t="shared" si="869"/>
        <v>0</v>
      </c>
      <c r="CY322" s="29">
        <f t="shared" si="869"/>
        <v>0</v>
      </c>
      <c r="CZ322" s="29">
        <f t="shared" si="869"/>
        <v>0</v>
      </c>
      <c r="DA322" s="29">
        <f t="shared" si="869"/>
        <v>0</v>
      </c>
      <c r="DB322" s="29">
        <f t="shared" si="869"/>
        <v>0</v>
      </c>
      <c r="DC322" s="29">
        <f t="shared" si="869"/>
        <v>0</v>
      </c>
      <c r="DD322" s="29">
        <f t="shared" si="869"/>
        <v>0</v>
      </c>
      <c r="DE322" s="29">
        <f t="shared" si="869"/>
        <v>0</v>
      </c>
    </row>
    <row r="323" spans="8:109">
      <c r="H323" s="75">
        <f>Registration!B100</f>
        <v>90</v>
      </c>
      <c r="I323" s="1" t="str">
        <f>Registration!C100</f>
        <v>player 90</v>
      </c>
      <c r="J323" s="29">
        <f t="shared" ref="J323:AO323" si="870">IF(ROW()=(COLUMN()+224),"-",+ (COUNTIF(G5_1,$H99)*COUNTIF(G5_1,J$7))+(COUNTIF(G5_2,$H99)*COUNTIF(G5_2,J$7))+(COUNTIF(G5_3,$H99)*COUNTIF(G5_3,J$7))+(COUNTIF(G5_4,$H99)*COUNTIF(G5_4,J$7))+(COUNTIF(G5_5,$H99)*COUNTIF(G5_5,J$7))+(COUNTIF(G5_6,$H99)*COUNTIF(G5_6,J$7))+(COUNTIF(G5_7,$H99)*COUNTIF(G5_7,J$7))+(COUNTIF(G5_8,$H99)*COUNTIF(G5_8,J$7))+(COUNTIF(G5_9,$H99)*COUNTIF(G5_9,J$7))+(COUNTIF(G5_10,$H99)*COUNTIF(G5_10,$H99))+(COUNTIF(G6_1,$H99)*COUNTIF(G6_1,J$7))+(COUNTIF(G6_2,$H99)*COUNTIF(G6_2,J$7))+(COUNTIF(G6_3,$H99)*COUNTIF(G6_3,J$7))+(COUNTIF(G6_4,$H99)*COUNTIF(G6_4,J$7))+(COUNTIF(G6_5,$H99)*COUNTIF(G6_5,J$7))+(COUNTIF(G6_6,$H99)*COUNTIF(G6_6,J$7))+(COUNTIF(G6_7,$H99)*COUNTIF(G6_7,J$7))+(COUNTIF(G6_8,$H99)*COUNTIF(G6_8,J$7))+(COUNTIF(G6_9,$H99)*COUNTIF(G6_9,J$7))+(COUNTIF(G6_10,$H99)*COUNTIF(G6_10,J$7))+J439)</f>
        <v>0</v>
      </c>
      <c r="K323" s="29">
        <f t="shared" si="870"/>
        <v>0</v>
      </c>
      <c r="L323" s="29">
        <f t="shared" si="870"/>
        <v>0</v>
      </c>
      <c r="M323" s="29">
        <f t="shared" si="870"/>
        <v>0</v>
      </c>
      <c r="N323" s="29">
        <f t="shared" si="870"/>
        <v>0</v>
      </c>
      <c r="O323" s="29">
        <f t="shared" si="870"/>
        <v>0</v>
      </c>
      <c r="P323" s="29">
        <f t="shared" si="870"/>
        <v>0</v>
      </c>
      <c r="Q323" s="29">
        <f t="shared" si="870"/>
        <v>0</v>
      </c>
      <c r="R323" s="29">
        <f t="shared" si="870"/>
        <v>0</v>
      </c>
      <c r="S323" s="29">
        <f t="shared" si="870"/>
        <v>0</v>
      </c>
      <c r="T323" s="29">
        <f t="shared" si="870"/>
        <v>0</v>
      </c>
      <c r="U323" s="29">
        <f t="shared" si="870"/>
        <v>0</v>
      </c>
      <c r="V323" s="29">
        <f t="shared" si="870"/>
        <v>0</v>
      </c>
      <c r="W323" s="29">
        <f t="shared" si="870"/>
        <v>0</v>
      </c>
      <c r="X323" s="29">
        <f t="shared" si="870"/>
        <v>0</v>
      </c>
      <c r="Y323" s="29">
        <f t="shared" si="870"/>
        <v>0</v>
      </c>
      <c r="Z323" s="29">
        <f t="shared" si="870"/>
        <v>0</v>
      </c>
      <c r="AA323" s="29">
        <f t="shared" si="870"/>
        <v>0</v>
      </c>
      <c r="AB323" s="29">
        <f t="shared" si="870"/>
        <v>0</v>
      </c>
      <c r="AC323" s="29">
        <f t="shared" si="870"/>
        <v>0</v>
      </c>
      <c r="AD323" s="29">
        <f t="shared" si="870"/>
        <v>0</v>
      </c>
      <c r="AE323" s="29">
        <f t="shared" si="870"/>
        <v>0</v>
      </c>
      <c r="AF323" s="29">
        <f t="shared" si="870"/>
        <v>0</v>
      </c>
      <c r="AG323" s="29">
        <f t="shared" si="870"/>
        <v>0</v>
      </c>
      <c r="AH323" s="29">
        <f t="shared" si="870"/>
        <v>0</v>
      </c>
      <c r="AI323" s="29">
        <f t="shared" si="870"/>
        <v>0</v>
      </c>
      <c r="AJ323" s="29">
        <f t="shared" si="870"/>
        <v>0</v>
      </c>
      <c r="AK323" s="29">
        <f t="shared" si="870"/>
        <v>0</v>
      </c>
      <c r="AL323" s="29">
        <f t="shared" si="870"/>
        <v>0</v>
      </c>
      <c r="AM323" s="29">
        <f t="shared" si="870"/>
        <v>0</v>
      </c>
      <c r="AN323" s="29">
        <f t="shared" si="870"/>
        <v>0</v>
      </c>
      <c r="AO323" s="29">
        <f t="shared" si="870"/>
        <v>0</v>
      </c>
      <c r="AP323" s="29">
        <f t="shared" ref="AP323:BU323" si="871">IF(ROW()=(COLUMN()+224),"-",+ (COUNTIF(G5_1,$H99)*COUNTIF(G5_1,AP$7))+(COUNTIF(G5_2,$H99)*COUNTIF(G5_2,AP$7))+(COUNTIF(G5_3,$H99)*COUNTIF(G5_3,AP$7))+(COUNTIF(G5_4,$H99)*COUNTIF(G5_4,AP$7))+(COUNTIF(G5_5,$H99)*COUNTIF(G5_5,AP$7))+(COUNTIF(G5_6,$H99)*COUNTIF(G5_6,AP$7))+(COUNTIF(G5_7,$H99)*COUNTIF(G5_7,AP$7))+(COUNTIF(G5_8,$H99)*COUNTIF(G5_8,AP$7))+(COUNTIF(G5_9,$H99)*COUNTIF(G5_9,AP$7))+(COUNTIF(G5_10,$H99)*COUNTIF(G5_10,$H99))+(COUNTIF(G6_1,$H99)*COUNTIF(G6_1,AP$7))+(COUNTIF(G6_2,$H99)*COUNTIF(G6_2,AP$7))+(COUNTIF(G6_3,$H99)*COUNTIF(G6_3,AP$7))+(COUNTIF(G6_4,$H99)*COUNTIF(G6_4,AP$7))+(COUNTIF(G6_5,$H99)*COUNTIF(G6_5,AP$7))+(COUNTIF(G6_6,$H99)*COUNTIF(G6_6,AP$7))+(COUNTIF(G6_7,$H99)*COUNTIF(G6_7,AP$7))+(COUNTIF(G6_8,$H99)*COUNTIF(G6_8,AP$7))+(COUNTIF(G6_9,$H99)*COUNTIF(G6_9,AP$7))+(COUNTIF(G6_10,$H99)*COUNTIF(G6_10,AP$7))+AP439)</f>
        <v>0</v>
      </c>
      <c r="AQ323" s="29">
        <f t="shared" si="871"/>
        <v>0</v>
      </c>
      <c r="AR323" s="29">
        <f t="shared" si="871"/>
        <v>0</v>
      </c>
      <c r="AS323" s="29">
        <f t="shared" si="871"/>
        <v>0</v>
      </c>
      <c r="AT323" s="29">
        <f t="shared" si="871"/>
        <v>0</v>
      </c>
      <c r="AU323" s="29">
        <f t="shared" si="871"/>
        <v>0</v>
      </c>
      <c r="AV323" s="29">
        <f t="shared" si="871"/>
        <v>0</v>
      </c>
      <c r="AW323" s="29">
        <f t="shared" si="871"/>
        <v>0</v>
      </c>
      <c r="AX323" s="29">
        <f t="shared" si="871"/>
        <v>0</v>
      </c>
      <c r="AY323" s="29">
        <f t="shared" si="871"/>
        <v>0</v>
      </c>
      <c r="AZ323" s="29">
        <f t="shared" si="871"/>
        <v>0</v>
      </c>
      <c r="BA323" s="29">
        <f t="shared" si="871"/>
        <v>0</v>
      </c>
      <c r="BB323" s="29">
        <f t="shared" si="871"/>
        <v>0</v>
      </c>
      <c r="BC323" s="29">
        <f t="shared" si="871"/>
        <v>0</v>
      </c>
      <c r="BD323" s="29">
        <f t="shared" si="871"/>
        <v>0</v>
      </c>
      <c r="BE323" s="29">
        <f t="shared" si="871"/>
        <v>0</v>
      </c>
      <c r="BF323" s="29">
        <f t="shared" si="871"/>
        <v>0</v>
      </c>
      <c r="BG323" s="29">
        <f t="shared" si="871"/>
        <v>0</v>
      </c>
      <c r="BH323" s="29">
        <f t="shared" si="871"/>
        <v>0</v>
      </c>
      <c r="BI323" s="29">
        <f t="shared" si="871"/>
        <v>0</v>
      </c>
      <c r="BJ323" s="29">
        <f t="shared" si="871"/>
        <v>0</v>
      </c>
      <c r="BK323" s="29">
        <f t="shared" si="871"/>
        <v>0</v>
      </c>
      <c r="BL323" s="29">
        <f t="shared" si="871"/>
        <v>0</v>
      </c>
      <c r="BM323" s="29">
        <f t="shared" si="871"/>
        <v>0</v>
      </c>
      <c r="BN323" s="29">
        <f t="shared" si="871"/>
        <v>0</v>
      </c>
      <c r="BO323" s="29">
        <f t="shared" si="871"/>
        <v>0</v>
      </c>
      <c r="BP323" s="29">
        <f t="shared" si="871"/>
        <v>0</v>
      </c>
      <c r="BQ323" s="29">
        <f t="shared" si="871"/>
        <v>0</v>
      </c>
      <c r="BR323" s="29">
        <f t="shared" si="871"/>
        <v>0</v>
      </c>
      <c r="BS323" s="29">
        <f t="shared" si="871"/>
        <v>0</v>
      </c>
      <c r="BT323" s="29">
        <f t="shared" si="871"/>
        <v>0</v>
      </c>
      <c r="BU323" s="29">
        <f t="shared" si="871"/>
        <v>0</v>
      </c>
      <c r="BV323" s="29">
        <f t="shared" ref="BV323:DE323" si="872">IF(ROW()=(COLUMN()+224),"-",+ (COUNTIF(G5_1,$H99)*COUNTIF(G5_1,BV$7))+(COUNTIF(G5_2,$H99)*COUNTIF(G5_2,BV$7))+(COUNTIF(G5_3,$H99)*COUNTIF(G5_3,BV$7))+(COUNTIF(G5_4,$H99)*COUNTIF(G5_4,BV$7))+(COUNTIF(G5_5,$H99)*COUNTIF(G5_5,BV$7))+(COUNTIF(G5_6,$H99)*COUNTIF(G5_6,BV$7))+(COUNTIF(G5_7,$H99)*COUNTIF(G5_7,BV$7))+(COUNTIF(G5_8,$H99)*COUNTIF(G5_8,BV$7))+(COUNTIF(G5_9,$H99)*COUNTIF(G5_9,BV$7))+(COUNTIF(G5_10,$H99)*COUNTIF(G5_10,$H99))+(COUNTIF(G6_1,$H99)*COUNTIF(G6_1,BV$7))+(COUNTIF(G6_2,$H99)*COUNTIF(G6_2,BV$7))+(COUNTIF(G6_3,$H99)*COUNTIF(G6_3,BV$7))+(COUNTIF(G6_4,$H99)*COUNTIF(G6_4,BV$7))+(COUNTIF(G6_5,$H99)*COUNTIF(G6_5,BV$7))+(COUNTIF(G6_6,$H99)*COUNTIF(G6_6,BV$7))+(COUNTIF(G6_7,$H99)*COUNTIF(G6_7,BV$7))+(COUNTIF(G6_8,$H99)*COUNTIF(G6_8,BV$7))+(COUNTIF(G6_9,$H99)*COUNTIF(G6_9,BV$7))+(COUNTIF(G6_10,$H99)*COUNTIF(G6_10,BV$7))+BV439)</f>
        <v>0</v>
      </c>
      <c r="BW323" s="29">
        <f t="shared" si="872"/>
        <v>0</v>
      </c>
      <c r="BX323" s="29">
        <f t="shared" si="872"/>
        <v>0</v>
      </c>
      <c r="BY323" s="29">
        <f t="shared" si="872"/>
        <v>0</v>
      </c>
      <c r="BZ323" s="29">
        <f t="shared" si="872"/>
        <v>0</v>
      </c>
      <c r="CA323" s="29">
        <f t="shared" si="872"/>
        <v>0</v>
      </c>
      <c r="CB323" s="29">
        <f t="shared" si="872"/>
        <v>0</v>
      </c>
      <c r="CC323" s="29">
        <f t="shared" si="872"/>
        <v>0</v>
      </c>
      <c r="CD323" s="29">
        <f t="shared" si="872"/>
        <v>0</v>
      </c>
      <c r="CE323" s="29">
        <f t="shared" si="872"/>
        <v>0</v>
      </c>
      <c r="CF323" s="29">
        <f t="shared" si="872"/>
        <v>0</v>
      </c>
      <c r="CG323" s="29">
        <f t="shared" si="872"/>
        <v>0</v>
      </c>
      <c r="CH323" s="29">
        <f t="shared" si="872"/>
        <v>0</v>
      </c>
      <c r="CI323" s="29">
        <f t="shared" si="872"/>
        <v>0</v>
      </c>
      <c r="CJ323" s="29">
        <f t="shared" si="872"/>
        <v>0</v>
      </c>
      <c r="CK323" s="29">
        <f t="shared" si="872"/>
        <v>0</v>
      </c>
      <c r="CL323" s="29">
        <f t="shared" si="872"/>
        <v>0</v>
      </c>
      <c r="CM323" s="29">
        <f t="shared" si="872"/>
        <v>0</v>
      </c>
      <c r="CN323" s="29">
        <f t="shared" si="872"/>
        <v>0</v>
      </c>
      <c r="CO323" s="29">
        <f t="shared" si="872"/>
        <v>0</v>
      </c>
      <c r="CP323" s="29">
        <f t="shared" si="872"/>
        <v>0</v>
      </c>
      <c r="CQ323" s="29">
        <f t="shared" si="872"/>
        <v>0</v>
      </c>
      <c r="CR323" s="29">
        <f t="shared" si="872"/>
        <v>0</v>
      </c>
      <c r="CS323" s="29">
        <f t="shared" si="872"/>
        <v>0</v>
      </c>
      <c r="CT323" s="29">
        <f t="shared" si="872"/>
        <v>0</v>
      </c>
      <c r="CU323" s="29" t="str">
        <f t="shared" si="872"/>
        <v>-</v>
      </c>
      <c r="CV323" s="29">
        <f t="shared" si="872"/>
        <v>0</v>
      </c>
      <c r="CW323" s="29">
        <f t="shared" si="872"/>
        <v>0</v>
      </c>
      <c r="CX323" s="29">
        <f t="shared" si="872"/>
        <v>0</v>
      </c>
      <c r="CY323" s="29">
        <f t="shared" si="872"/>
        <v>0</v>
      </c>
      <c r="CZ323" s="29">
        <f t="shared" si="872"/>
        <v>0</v>
      </c>
      <c r="DA323" s="29">
        <f t="shared" si="872"/>
        <v>0</v>
      </c>
      <c r="DB323" s="29">
        <f t="shared" si="872"/>
        <v>0</v>
      </c>
      <c r="DC323" s="29">
        <f t="shared" si="872"/>
        <v>0</v>
      </c>
      <c r="DD323" s="29">
        <f t="shared" si="872"/>
        <v>0</v>
      </c>
      <c r="DE323" s="29">
        <f t="shared" si="872"/>
        <v>0</v>
      </c>
    </row>
    <row r="324" spans="8:109">
      <c r="H324" s="75">
        <f>Registration!B101</f>
        <v>91</v>
      </c>
      <c r="I324" s="1" t="str">
        <f>Registration!C101</f>
        <v>player 91</v>
      </c>
      <c r="J324" s="29">
        <f t="shared" ref="J324:AO324" si="873">IF(ROW()=(COLUMN()+224),"-",+ (COUNTIF(G5_1,$H100)*COUNTIF(G5_1,J$7))+(COUNTIF(G5_2,$H100)*COUNTIF(G5_2,J$7))+(COUNTIF(G5_3,$H100)*COUNTIF(G5_3,J$7))+(COUNTIF(G5_4,$H100)*COUNTIF(G5_4,J$7))+(COUNTIF(G5_5,$H100)*COUNTIF(G5_5,J$7))+(COUNTIF(G5_6,$H100)*COUNTIF(G5_6,J$7))+(COUNTIF(G5_7,$H100)*COUNTIF(G5_7,J$7))+(COUNTIF(G5_8,$H100)*COUNTIF(G5_8,J$7))+(COUNTIF(G5_9,$H100)*COUNTIF(G5_9,J$7))+(COUNTIF(G5_10,$H100)*COUNTIF(G5_10,$H100))+(COUNTIF(G6_1,$H100)*COUNTIF(G6_1,J$7))+(COUNTIF(G6_2,$H100)*COUNTIF(G6_2,J$7))+(COUNTIF(G6_3,$H100)*COUNTIF(G6_3,J$7))+(COUNTIF(G6_4,$H100)*COUNTIF(G6_4,J$7))+(COUNTIF(G6_5,$H100)*COUNTIF(G6_5,J$7))+(COUNTIF(G6_6,$H100)*COUNTIF(G6_6,J$7))+(COUNTIF(G6_7,$H100)*COUNTIF(G6_7,J$7))+(COUNTIF(G6_8,$H100)*COUNTIF(G6_8,J$7))+(COUNTIF(G6_9,$H100)*COUNTIF(G6_9,J$7))+(COUNTIF(G6_10,$H100)*COUNTIF(G6_10,J$7))+J440)</f>
        <v>0</v>
      </c>
      <c r="K324" s="29">
        <f t="shared" si="873"/>
        <v>0</v>
      </c>
      <c r="L324" s="29">
        <f t="shared" si="873"/>
        <v>0</v>
      </c>
      <c r="M324" s="29">
        <f t="shared" si="873"/>
        <v>0</v>
      </c>
      <c r="N324" s="29">
        <f t="shared" si="873"/>
        <v>0</v>
      </c>
      <c r="O324" s="29">
        <f t="shared" si="873"/>
        <v>0</v>
      </c>
      <c r="P324" s="29">
        <f t="shared" si="873"/>
        <v>0</v>
      </c>
      <c r="Q324" s="29">
        <f t="shared" si="873"/>
        <v>0</v>
      </c>
      <c r="R324" s="29">
        <f t="shared" si="873"/>
        <v>0</v>
      </c>
      <c r="S324" s="29">
        <f t="shared" si="873"/>
        <v>0</v>
      </c>
      <c r="T324" s="29">
        <f t="shared" si="873"/>
        <v>0</v>
      </c>
      <c r="U324" s="29">
        <f t="shared" si="873"/>
        <v>0</v>
      </c>
      <c r="V324" s="29">
        <f t="shared" si="873"/>
        <v>0</v>
      </c>
      <c r="W324" s="29">
        <f t="shared" si="873"/>
        <v>0</v>
      </c>
      <c r="X324" s="29">
        <f t="shared" si="873"/>
        <v>0</v>
      </c>
      <c r="Y324" s="29">
        <f t="shared" si="873"/>
        <v>0</v>
      </c>
      <c r="Z324" s="29">
        <f t="shared" si="873"/>
        <v>0</v>
      </c>
      <c r="AA324" s="29">
        <f t="shared" si="873"/>
        <v>0</v>
      </c>
      <c r="AB324" s="29">
        <f t="shared" si="873"/>
        <v>0</v>
      </c>
      <c r="AC324" s="29">
        <f t="shared" si="873"/>
        <v>0</v>
      </c>
      <c r="AD324" s="29">
        <f t="shared" si="873"/>
        <v>0</v>
      </c>
      <c r="AE324" s="29">
        <f t="shared" si="873"/>
        <v>0</v>
      </c>
      <c r="AF324" s="29">
        <f t="shared" si="873"/>
        <v>0</v>
      </c>
      <c r="AG324" s="29">
        <f t="shared" si="873"/>
        <v>0</v>
      </c>
      <c r="AH324" s="29">
        <f t="shared" si="873"/>
        <v>0</v>
      </c>
      <c r="AI324" s="29">
        <f t="shared" si="873"/>
        <v>0</v>
      </c>
      <c r="AJ324" s="29">
        <f t="shared" si="873"/>
        <v>0</v>
      </c>
      <c r="AK324" s="29">
        <f t="shared" si="873"/>
        <v>0</v>
      </c>
      <c r="AL324" s="29">
        <f t="shared" si="873"/>
        <v>0</v>
      </c>
      <c r="AM324" s="29">
        <f t="shared" si="873"/>
        <v>0</v>
      </c>
      <c r="AN324" s="29">
        <f t="shared" si="873"/>
        <v>0</v>
      </c>
      <c r="AO324" s="29">
        <f t="shared" si="873"/>
        <v>0</v>
      </c>
      <c r="AP324" s="29">
        <f t="shared" ref="AP324:BU324" si="874">IF(ROW()=(COLUMN()+224),"-",+ (COUNTIF(G5_1,$H100)*COUNTIF(G5_1,AP$7))+(COUNTIF(G5_2,$H100)*COUNTIF(G5_2,AP$7))+(COUNTIF(G5_3,$H100)*COUNTIF(G5_3,AP$7))+(COUNTIF(G5_4,$H100)*COUNTIF(G5_4,AP$7))+(COUNTIF(G5_5,$H100)*COUNTIF(G5_5,AP$7))+(COUNTIF(G5_6,$H100)*COUNTIF(G5_6,AP$7))+(COUNTIF(G5_7,$H100)*COUNTIF(G5_7,AP$7))+(COUNTIF(G5_8,$H100)*COUNTIF(G5_8,AP$7))+(COUNTIF(G5_9,$H100)*COUNTIF(G5_9,AP$7))+(COUNTIF(G5_10,$H100)*COUNTIF(G5_10,$H100))+(COUNTIF(G6_1,$H100)*COUNTIF(G6_1,AP$7))+(COUNTIF(G6_2,$H100)*COUNTIF(G6_2,AP$7))+(COUNTIF(G6_3,$H100)*COUNTIF(G6_3,AP$7))+(COUNTIF(G6_4,$H100)*COUNTIF(G6_4,AP$7))+(COUNTIF(G6_5,$H100)*COUNTIF(G6_5,AP$7))+(COUNTIF(G6_6,$H100)*COUNTIF(G6_6,AP$7))+(COUNTIF(G6_7,$H100)*COUNTIF(G6_7,AP$7))+(COUNTIF(G6_8,$H100)*COUNTIF(G6_8,AP$7))+(COUNTIF(G6_9,$H100)*COUNTIF(G6_9,AP$7))+(COUNTIF(G6_10,$H100)*COUNTIF(G6_10,AP$7))+AP440)</f>
        <v>0</v>
      </c>
      <c r="AQ324" s="29">
        <f t="shared" si="874"/>
        <v>0</v>
      </c>
      <c r="AR324" s="29">
        <f t="shared" si="874"/>
        <v>0</v>
      </c>
      <c r="AS324" s="29">
        <f t="shared" si="874"/>
        <v>0</v>
      </c>
      <c r="AT324" s="29">
        <f t="shared" si="874"/>
        <v>0</v>
      </c>
      <c r="AU324" s="29">
        <f t="shared" si="874"/>
        <v>0</v>
      </c>
      <c r="AV324" s="29">
        <f t="shared" si="874"/>
        <v>0</v>
      </c>
      <c r="AW324" s="29">
        <f t="shared" si="874"/>
        <v>0</v>
      </c>
      <c r="AX324" s="29">
        <f t="shared" si="874"/>
        <v>0</v>
      </c>
      <c r="AY324" s="29">
        <f t="shared" si="874"/>
        <v>0</v>
      </c>
      <c r="AZ324" s="29">
        <f t="shared" si="874"/>
        <v>0</v>
      </c>
      <c r="BA324" s="29">
        <f t="shared" si="874"/>
        <v>0</v>
      </c>
      <c r="BB324" s="29">
        <f t="shared" si="874"/>
        <v>0</v>
      </c>
      <c r="BC324" s="29">
        <f t="shared" si="874"/>
        <v>0</v>
      </c>
      <c r="BD324" s="29">
        <f t="shared" si="874"/>
        <v>0</v>
      </c>
      <c r="BE324" s="29">
        <f t="shared" si="874"/>
        <v>0</v>
      </c>
      <c r="BF324" s="29">
        <f t="shared" si="874"/>
        <v>0</v>
      </c>
      <c r="BG324" s="29">
        <f t="shared" si="874"/>
        <v>0</v>
      </c>
      <c r="BH324" s="29">
        <f t="shared" si="874"/>
        <v>0</v>
      </c>
      <c r="BI324" s="29">
        <f t="shared" si="874"/>
        <v>0</v>
      </c>
      <c r="BJ324" s="29">
        <f t="shared" si="874"/>
        <v>0</v>
      </c>
      <c r="BK324" s="29">
        <f t="shared" si="874"/>
        <v>0</v>
      </c>
      <c r="BL324" s="29">
        <f t="shared" si="874"/>
        <v>0</v>
      </c>
      <c r="BM324" s="29">
        <f t="shared" si="874"/>
        <v>0</v>
      </c>
      <c r="BN324" s="29">
        <f t="shared" si="874"/>
        <v>0</v>
      </c>
      <c r="BO324" s="29">
        <f t="shared" si="874"/>
        <v>0</v>
      </c>
      <c r="BP324" s="29">
        <f t="shared" si="874"/>
        <v>0</v>
      </c>
      <c r="BQ324" s="29">
        <f t="shared" si="874"/>
        <v>0</v>
      </c>
      <c r="BR324" s="29">
        <f t="shared" si="874"/>
        <v>0</v>
      </c>
      <c r="BS324" s="29">
        <f t="shared" si="874"/>
        <v>0</v>
      </c>
      <c r="BT324" s="29">
        <f t="shared" si="874"/>
        <v>0</v>
      </c>
      <c r="BU324" s="29">
        <f t="shared" si="874"/>
        <v>0</v>
      </c>
      <c r="BV324" s="29">
        <f t="shared" ref="BV324:DE324" si="875">IF(ROW()=(COLUMN()+224),"-",+ (COUNTIF(G5_1,$H100)*COUNTIF(G5_1,BV$7))+(COUNTIF(G5_2,$H100)*COUNTIF(G5_2,BV$7))+(COUNTIF(G5_3,$H100)*COUNTIF(G5_3,BV$7))+(COUNTIF(G5_4,$H100)*COUNTIF(G5_4,BV$7))+(COUNTIF(G5_5,$H100)*COUNTIF(G5_5,BV$7))+(COUNTIF(G5_6,$H100)*COUNTIF(G5_6,BV$7))+(COUNTIF(G5_7,$H100)*COUNTIF(G5_7,BV$7))+(COUNTIF(G5_8,$H100)*COUNTIF(G5_8,BV$7))+(COUNTIF(G5_9,$H100)*COUNTIF(G5_9,BV$7))+(COUNTIF(G5_10,$H100)*COUNTIF(G5_10,$H100))+(COUNTIF(G6_1,$H100)*COUNTIF(G6_1,BV$7))+(COUNTIF(G6_2,$H100)*COUNTIF(G6_2,BV$7))+(COUNTIF(G6_3,$H100)*COUNTIF(G6_3,BV$7))+(COUNTIF(G6_4,$H100)*COUNTIF(G6_4,BV$7))+(COUNTIF(G6_5,$H100)*COUNTIF(G6_5,BV$7))+(COUNTIF(G6_6,$H100)*COUNTIF(G6_6,BV$7))+(COUNTIF(G6_7,$H100)*COUNTIF(G6_7,BV$7))+(COUNTIF(G6_8,$H100)*COUNTIF(G6_8,BV$7))+(COUNTIF(G6_9,$H100)*COUNTIF(G6_9,BV$7))+(COUNTIF(G6_10,$H100)*COUNTIF(G6_10,BV$7))+BV440)</f>
        <v>0</v>
      </c>
      <c r="BW324" s="29">
        <f t="shared" si="875"/>
        <v>0</v>
      </c>
      <c r="BX324" s="29">
        <f t="shared" si="875"/>
        <v>0</v>
      </c>
      <c r="BY324" s="29">
        <f t="shared" si="875"/>
        <v>0</v>
      </c>
      <c r="BZ324" s="29">
        <f t="shared" si="875"/>
        <v>0</v>
      </c>
      <c r="CA324" s="29">
        <f t="shared" si="875"/>
        <v>0</v>
      </c>
      <c r="CB324" s="29">
        <f t="shared" si="875"/>
        <v>0</v>
      </c>
      <c r="CC324" s="29">
        <f t="shared" si="875"/>
        <v>0</v>
      </c>
      <c r="CD324" s="29">
        <f t="shared" si="875"/>
        <v>0</v>
      </c>
      <c r="CE324" s="29">
        <f t="shared" si="875"/>
        <v>0</v>
      </c>
      <c r="CF324" s="29">
        <f t="shared" si="875"/>
        <v>0</v>
      </c>
      <c r="CG324" s="29">
        <f t="shared" si="875"/>
        <v>0</v>
      </c>
      <c r="CH324" s="29">
        <f t="shared" si="875"/>
        <v>0</v>
      </c>
      <c r="CI324" s="29">
        <f t="shared" si="875"/>
        <v>0</v>
      </c>
      <c r="CJ324" s="29">
        <f t="shared" si="875"/>
        <v>0</v>
      </c>
      <c r="CK324" s="29">
        <f t="shared" si="875"/>
        <v>0</v>
      </c>
      <c r="CL324" s="29">
        <f t="shared" si="875"/>
        <v>0</v>
      </c>
      <c r="CM324" s="29">
        <f t="shared" si="875"/>
        <v>0</v>
      </c>
      <c r="CN324" s="29">
        <f t="shared" si="875"/>
        <v>0</v>
      </c>
      <c r="CO324" s="29">
        <f t="shared" si="875"/>
        <v>0</v>
      </c>
      <c r="CP324" s="29">
        <f t="shared" si="875"/>
        <v>0</v>
      </c>
      <c r="CQ324" s="29">
        <f t="shared" si="875"/>
        <v>0</v>
      </c>
      <c r="CR324" s="29">
        <f t="shared" si="875"/>
        <v>0</v>
      </c>
      <c r="CS324" s="29">
        <f t="shared" si="875"/>
        <v>0</v>
      </c>
      <c r="CT324" s="29">
        <f t="shared" si="875"/>
        <v>0</v>
      </c>
      <c r="CU324" s="29">
        <f t="shared" si="875"/>
        <v>0</v>
      </c>
      <c r="CV324" s="29" t="str">
        <f t="shared" si="875"/>
        <v>-</v>
      </c>
      <c r="CW324" s="29">
        <f t="shared" si="875"/>
        <v>0</v>
      </c>
      <c r="CX324" s="29">
        <f t="shared" si="875"/>
        <v>0</v>
      </c>
      <c r="CY324" s="29">
        <f t="shared" si="875"/>
        <v>0</v>
      </c>
      <c r="CZ324" s="29">
        <f t="shared" si="875"/>
        <v>0</v>
      </c>
      <c r="DA324" s="29">
        <f t="shared" si="875"/>
        <v>0</v>
      </c>
      <c r="DB324" s="29">
        <f t="shared" si="875"/>
        <v>0</v>
      </c>
      <c r="DC324" s="29">
        <f t="shared" si="875"/>
        <v>0</v>
      </c>
      <c r="DD324" s="29">
        <f t="shared" si="875"/>
        <v>0</v>
      </c>
      <c r="DE324" s="29">
        <f t="shared" si="875"/>
        <v>0</v>
      </c>
    </row>
    <row r="325" spans="8:109">
      <c r="H325" s="75">
        <f>Registration!B102</f>
        <v>92</v>
      </c>
      <c r="I325" s="1" t="str">
        <f>Registration!C102</f>
        <v>player 92</v>
      </c>
      <c r="J325" s="29">
        <f t="shared" ref="J325:AO325" si="876">IF(ROW()=(COLUMN()+224),"-",+ (COUNTIF(G5_1,$H101)*COUNTIF(G5_1,J$7))+(COUNTIF(G5_2,$H101)*COUNTIF(G5_2,J$7))+(COUNTIF(G5_3,$H101)*COUNTIF(G5_3,J$7))+(COUNTIF(G5_4,$H101)*COUNTIF(G5_4,J$7))+(COUNTIF(G5_5,$H101)*COUNTIF(G5_5,J$7))+(COUNTIF(G5_6,$H101)*COUNTIF(G5_6,J$7))+(COUNTIF(G5_7,$H101)*COUNTIF(G5_7,J$7))+(COUNTIF(G5_8,$H101)*COUNTIF(G5_8,J$7))+(COUNTIF(G5_9,$H101)*COUNTIF(G5_9,J$7))+(COUNTIF(G5_10,$H101)*COUNTIF(G5_10,$H101))+(COUNTIF(G6_1,$H101)*COUNTIF(G6_1,J$7))+(COUNTIF(G6_2,$H101)*COUNTIF(G6_2,J$7))+(COUNTIF(G6_3,$H101)*COUNTIF(G6_3,J$7))+(COUNTIF(G6_4,$H101)*COUNTIF(G6_4,J$7))+(COUNTIF(G6_5,$H101)*COUNTIF(G6_5,J$7))+(COUNTIF(G6_6,$H101)*COUNTIF(G6_6,J$7))+(COUNTIF(G6_7,$H101)*COUNTIF(G6_7,J$7))+(COUNTIF(G6_8,$H101)*COUNTIF(G6_8,J$7))+(COUNTIF(G6_9,$H101)*COUNTIF(G6_9,J$7))+(COUNTIF(G6_10,$H101)*COUNTIF(G6_10,J$7))+J441)</f>
        <v>0</v>
      </c>
      <c r="K325" s="29">
        <f t="shared" si="876"/>
        <v>0</v>
      </c>
      <c r="L325" s="29">
        <f t="shared" si="876"/>
        <v>0</v>
      </c>
      <c r="M325" s="29">
        <f t="shared" si="876"/>
        <v>0</v>
      </c>
      <c r="N325" s="29">
        <f t="shared" si="876"/>
        <v>0</v>
      </c>
      <c r="O325" s="29">
        <f t="shared" si="876"/>
        <v>0</v>
      </c>
      <c r="P325" s="29">
        <f t="shared" si="876"/>
        <v>0</v>
      </c>
      <c r="Q325" s="29">
        <f t="shared" si="876"/>
        <v>0</v>
      </c>
      <c r="R325" s="29">
        <f t="shared" si="876"/>
        <v>0</v>
      </c>
      <c r="S325" s="29">
        <f t="shared" si="876"/>
        <v>0</v>
      </c>
      <c r="T325" s="29">
        <f t="shared" si="876"/>
        <v>0</v>
      </c>
      <c r="U325" s="29">
        <f t="shared" si="876"/>
        <v>0</v>
      </c>
      <c r="V325" s="29">
        <f t="shared" si="876"/>
        <v>0</v>
      </c>
      <c r="W325" s="29">
        <f t="shared" si="876"/>
        <v>0</v>
      </c>
      <c r="X325" s="29">
        <f t="shared" si="876"/>
        <v>0</v>
      </c>
      <c r="Y325" s="29">
        <f t="shared" si="876"/>
        <v>0</v>
      </c>
      <c r="Z325" s="29">
        <f t="shared" si="876"/>
        <v>0</v>
      </c>
      <c r="AA325" s="29">
        <f t="shared" si="876"/>
        <v>0</v>
      </c>
      <c r="AB325" s="29">
        <f t="shared" si="876"/>
        <v>0</v>
      </c>
      <c r="AC325" s="29">
        <f t="shared" si="876"/>
        <v>0</v>
      </c>
      <c r="AD325" s="29">
        <f t="shared" si="876"/>
        <v>0</v>
      </c>
      <c r="AE325" s="29">
        <f t="shared" si="876"/>
        <v>0</v>
      </c>
      <c r="AF325" s="29">
        <f t="shared" si="876"/>
        <v>0</v>
      </c>
      <c r="AG325" s="29">
        <f t="shared" si="876"/>
        <v>0</v>
      </c>
      <c r="AH325" s="29">
        <f t="shared" si="876"/>
        <v>0</v>
      </c>
      <c r="AI325" s="29">
        <f t="shared" si="876"/>
        <v>0</v>
      </c>
      <c r="AJ325" s="29">
        <f t="shared" si="876"/>
        <v>0</v>
      </c>
      <c r="AK325" s="29">
        <f t="shared" si="876"/>
        <v>0</v>
      </c>
      <c r="AL325" s="29">
        <f t="shared" si="876"/>
        <v>0</v>
      </c>
      <c r="AM325" s="29">
        <f t="shared" si="876"/>
        <v>0</v>
      </c>
      <c r="AN325" s="29">
        <f t="shared" si="876"/>
        <v>0</v>
      </c>
      <c r="AO325" s="29">
        <f t="shared" si="876"/>
        <v>0</v>
      </c>
      <c r="AP325" s="29">
        <f t="shared" ref="AP325:BU325" si="877">IF(ROW()=(COLUMN()+224),"-",+ (COUNTIF(G5_1,$H101)*COUNTIF(G5_1,AP$7))+(COUNTIF(G5_2,$H101)*COUNTIF(G5_2,AP$7))+(COUNTIF(G5_3,$H101)*COUNTIF(G5_3,AP$7))+(COUNTIF(G5_4,$H101)*COUNTIF(G5_4,AP$7))+(COUNTIF(G5_5,$H101)*COUNTIF(G5_5,AP$7))+(COUNTIF(G5_6,$H101)*COUNTIF(G5_6,AP$7))+(COUNTIF(G5_7,$H101)*COUNTIF(G5_7,AP$7))+(COUNTIF(G5_8,$H101)*COUNTIF(G5_8,AP$7))+(COUNTIF(G5_9,$H101)*COUNTIF(G5_9,AP$7))+(COUNTIF(G5_10,$H101)*COUNTIF(G5_10,$H101))+(COUNTIF(G6_1,$H101)*COUNTIF(G6_1,AP$7))+(COUNTIF(G6_2,$H101)*COUNTIF(G6_2,AP$7))+(COUNTIF(G6_3,$H101)*COUNTIF(G6_3,AP$7))+(COUNTIF(G6_4,$H101)*COUNTIF(G6_4,AP$7))+(COUNTIF(G6_5,$H101)*COUNTIF(G6_5,AP$7))+(COUNTIF(G6_6,$H101)*COUNTIF(G6_6,AP$7))+(COUNTIF(G6_7,$H101)*COUNTIF(G6_7,AP$7))+(COUNTIF(G6_8,$H101)*COUNTIF(G6_8,AP$7))+(COUNTIF(G6_9,$H101)*COUNTIF(G6_9,AP$7))+(COUNTIF(G6_10,$H101)*COUNTIF(G6_10,AP$7))+AP441)</f>
        <v>0</v>
      </c>
      <c r="AQ325" s="29">
        <f t="shared" si="877"/>
        <v>0</v>
      </c>
      <c r="AR325" s="29">
        <f t="shared" si="877"/>
        <v>0</v>
      </c>
      <c r="AS325" s="29">
        <f t="shared" si="877"/>
        <v>0</v>
      </c>
      <c r="AT325" s="29">
        <f t="shared" si="877"/>
        <v>0</v>
      </c>
      <c r="AU325" s="29">
        <f t="shared" si="877"/>
        <v>0</v>
      </c>
      <c r="AV325" s="29">
        <f t="shared" si="877"/>
        <v>0</v>
      </c>
      <c r="AW325" s="29">
        <f t="shared" si="877"/>
        <v>0</v>
      </c>
      <c r="AX325" s="29">
        <f t="shared" si="877"/>
        <v>0</v>
      </c>
      <c r="AY325" s="29">
        <f t="shared" si="877"/>
        <v>0</v>
      </c>
      <c r="AZ325" s="29">
        <f t="shared" si="877"/>
        <v>0</v>
      </c>
      <c r="BA325" s="29">
        <f t="shared" si="877"/>
        <v>0</v>
      </c>
      <c r="BB325" s="29">
        <f t="shared" si="877"/>
        <v>0</v>
      </c>
      <c r="BC325" s="29">
        <f t="shared" si="877"/>
        <v>0</v>
      </c>
      <c r="BD325" s="29">
        <f t="shared" si="877"/>
        <v>0</v>
      </c>
      <c r="BE325" s="29">
        <f t="shared" si="877"/>
        <v>0</v>
      </c>
      <c r="BF325" s="29">
        <f t="shared" si="877"/>
        <v>0</v>
      </c>
      <c r="BG325" s="29">
        <f t="shared" si="877"/>
        <v>0</v>
      </c>
      <c r="BH325" s="29">
        <f t="shared" si="877"/>
        <v>0</v>
      </c>
      <c r="BI325" s="29">
        <f t="shared" si="877"/>
        <v>0</v>
      </c>
      <c r="BJ325" s="29">
        <f t="shared" si="877"/>
        <v>0</v>
      </c>
      <c r="BK325" s="29">
        <f t="shared" si="877"/>
        <v>0</v>
      </c>
      <c r="BL325" s="29">
        <f t="shared" si="877"/>
        <v>0</v>
      </c>
      <c r="BM325" s="29">
        <f t="shared" si="877"/>
        <v>0</v>
      </c>
      <c r="BN325" s="29">
        <f t="shared" si="877"/>
        <v>0</v>
      </c>
      <c r="BO325" s="29">
        <f t="shared" si="877"/>
        <v>0</v>
      </c>
      <c r="BP325" s="29">
        <f t="shared" si="877"/>
        <v>0</v>
      </c>
      <c r="BQ325" s="29">
        <f t="shared" si="877"/>
        <v>0</v>
      </c>
      <c r="BR325" s="29">
        <f t="shared" si="877"/>
        <v>0</v>
      </c>
      <c r="BS325" s="29">
        <f t="shared" si="877"/>
        <v>0</v>
      </c>
      <c r="BT325" s="29">
        <f t="shared" si="877"/>
        <v>0</v>
      </c>
      <c r="BU325" s="29">
        <f t="shared" si="877"/>
        <v>0</v>
      </c>
      <c r="BV325" s="29">
        <f t="shared" ref="BV325:DE325" si="878">IF(ROW()=(COLUMN()+224),"-",+ (COUNTIF(G5_1,$H101)*COUNTIF(G5_1,BV$7))+(COUNTIF(G5_2,$H101)*COUNTIF(G5_2,BV$7))+(COUNTIF(G5_3,$H101)*COUNTIF(G5_3,BV$7))+(COUNTIF(G5_4,$H101)*COUNTIF(G5_4,BV$7))+(COUNTIF(G5_5,$H101)*COUNTIF(G5_5,BV$7))+(COUNTIF(G5_6,$H101)*COUNTIF(G5_6,BV$7))+(COUNTIF(G5_7,$H101)*COUNTIF(G5_7,BV$7))+(COUNTIF(G5_8,$H101)*COUNTIF(G5_8,BV$7))+(COUNTIF(G5_9,$H101)*COUNTIF(G5_9,BV$7))+(COUNTIF(G5_10,$H101)*COUNTIF(G5_10,$H101))+(COUNTIF(G6_1,$H101)*COUNTIF(G6_1,BV$7))+(COUNTIF(G6_2,$H101)*COUNTIF(G6_2,BV$7))+(COUNTIF(G6_3,$H101)*COUNTIF(G6_3,BV$7))+(COUNTIF(G6_4,$H101)*COUNTIF(G6_4,BV$7))+(COUNTIF(G6_5,$H101)*COUNTIF(G6_5,BV$7))+(COUNTIF(G6_6,$H101)*COUNTIF(G6_6,BV$7))+(COUNTIF(G6_7,$H101)*COUNTIF(G6_7,BV$7))+(COUNTIF(G6_8,$H101)*COUNTIF(G6_8,BV$7))+(COUNTIF(G6_9,$H101)*COUNTIF(G6_9,BV$7))+(COUNTIF(G6_10,$H101)*COUNTIF(G6_10,BV$7))+BV441)</f>
        <v>0</v>
      </c>
      <c r="BW325" s="29">
        <f t="shared" si="878"/>
        <v>0</v>
      </c>
      <c r="BX325" s="29">
        <f t="shared" si="878"/>
        <v>0</v>
      </c>
      <c r="BY325" s="29">
        <f t="shared" si="878"/>
        <v>0</v>
      </c>
      <c r="BZ325" s="29">
        <f t="shared" si="878"/>
        <v>0</v>
      </c>
      <c r="CA325" s="29">
        <f t="shared" si="878"/>
        <v>0</v>
      </c>
      <c r="CB325" s="29">
        <f t="shared" si="878"/>
        <v>0</v>
      </c>
      <c r="CC325" s="29">
        <f t="shared" si="878"/>
        <v>0</v>
      </c>
      <c r="CD325" s="29">
        <f t="shared" si="878"/>
        <v>0</v>
      </c>
      <c r="CE325" s="29">
        <f t="shared" si="878"/>
        <v>0</v>
      </c>
      <c r="CF325" s="29">
        <f t="shared" si="878"/>
        <v>0</v>
      </c>
      <c r="CG325" s="29">
        <f t="shared" si="878"/>
        <v>0</v>
      </c>
      <c r="CH325" s="29">
        <f t="shared" si="878"/>
        <v>0</v>
      </c>
      <c r="CI325" s="29">
        <f t="shared" si="878"/>
        <v>0</v>
      </c>
      <c r="CJ325" s="29">
        <f t="shared" si="878"/>
        <v>0</v>
      </c>
      <c r="CK325" s="29">
        <f t="shared" si="878"/>
        <v>0</v>
      </c>
      <c r="CL325" s="29">
        <f t="shared" si="878"/>
        <v>0</v>
      </c>
      <c r="CM325" s="29">
        <f t="shared" si="878"/>
        <v>0</v>
      </c>
      <c r="CN325" s="29">
        <f t="shared" si="878"/>
        <v>0</v>
      </c>
      <c r="CO325" s="29">
        <f t="shared" si="878"/>
        <v>0</v>
      </c>
      <c r="CP325" s="29">
        <f t="shared" si="878"/>
        <v>0</v>
      </c>
      <c r="CQ325" s="29">
        <f t="shared" si="878"/>
        <v>0</v>
      </c>
      <c r="CR325" s="29">
        <f t="shared" si="878"/>
        <v>0</v>
      </c>
      <c r="CS325" s="29">
        <f t="shared" si="878"/>
        <v>0</v>
      </c>
      <c r="CT325" s="29">
        <f t="shared" si="878"/>
        <v>0</v>
      </c>
      <c r="CU325" s="29">
        <f t="shared" si="878"/>
        <v>0</v>
      </c>
      <c r="CV325" s="29">
        <f t="shared" si="878"/>
        <v>0</v>
      </c>
      <c r="CW325" s="29" t="str">
        <f t="shared" si="878"/>
        <v>-</v>
      </c>
      <c r="CX325" s="29">
        <f t="shared" si="878"/>
        <v>0</v>
      </c>
      <c r="CY325" s="29">
        <f t="shared" si="878"/>
        <v>0</v>
      </c>
      <c r="CZ325" s="29">
        <f t="shared" si="878"/>
        <v>0</v>
      </c>
      <c r="DA325" s="29">
        <f t="shared" si="878"/>
        <v>0</v>
      </c>
      <c r="DB325" s="29">
        <f t="shared" si="878"/>
        <v>0</v>
      </c>
      <c r="DC325" s="29">
        <f t="shared" si="878"/>
        <v>0</v>
      </c>
      <c r="DD325" s="29">
        <f t="shared" si="878"/>
        <v>0</v>
      </c>
      <c r="DE325" s="29">
        <f t="shared" si="878"/>
        <v>0</v>
      </c>
    </row>
    <row r="326" spans="8:109">
      <c r="H326" s="75">
        <f>Registration!B103</f>
        <v>93</v>
      </c>
      <c r="I326" s="1" t="str">
        <f>Registration!C103</f>
        <v>player 93</v>
      </c>
      <c r="J326" s="29">
        <f t="shared" ref="J326:AO326" si="879">IF(ROW()=(COLUMN()+224),"-",+ (COUNTIF(G5_1,$H102)*COUNTIF(G5_1,J$7))+(COUNTIF(G5_2,$H102)*COUNTIF(G5_2,J$7))+(COUNTIF(G5_3,$H102)*COUNTIF(G5_3,J$7))+(COUNTIF(G5_4,$H102)*COUNTIF(G5_4,J$7))+(COUNTIF(G5_5,$H102)*COUNTIF(G5_5,J$7))+(COUNTIF(G5_6,$H102)*COUNTIF(G5_6,J$7))+(COUNTIF(G5_7,$H102)*COUNTIF(G5_7,J$7))+(COUNTIF(G5_8,$H102)*COUNTIF(G5_8,J$7))+(COUNTIF(G5_9,$H102)*COUNTIF(G5_9,J$7))+(COUNTIF(G5_10,$H102)*COUNTIF(G5_10,$H102))+(COUNTIF(G6_1,$H102)*COUNTIF(G6_1,J$7))+(COUNTIF(G6_2,$H102)*COUNTIF(G6_2,J$7))+(COUNTIF(G6_3,$H102)*COUNTIF(G6_3,J$7))+(COUNTIF(G6_4,$H102)*COUNTIF(G6_4,J$7))+(COUNTIF(G6_5,$H102)*COUNTIF(G6_5,J$7))+(COUNTIF(G6_6,$H102)*COUNTIF(G6_6,J$7))+(COUNTIF(G6_7,$H102)*COUNTIF(G6_7,J$7))+(COUNTIF(G6_8,$H102)*COUNTIF(G6_8,J$7))+(COUNTIF(G6_9,$H102)*COUNTIF(G6_9,J$7))+(COUNTIF(G6_10,$H102)*COUNTIF(G6_10,J$7))+J442)</f>
        <v>0</v>
      </c>
      <c r="K326" s="29">
        <f t="shared" si="879"/>
        <v>0</v>
      </c>
      <c r="L326" s="29">
        <f t="shared" si="879"/>
        <v>0</v>
      </c>
      <c r="M326" s="29">
        <f t="shared" si="879"/>
        <v>0</v>
      </c>
      <c r="N326" s="29">
        <f t="shared" si="879"/>
        <v>0</v>
      </c>
      <c r="O326" s="29">
        <f t="shared" si="879"/>
        <v>0</v>
      </c>
      <c r="P326" s="29">
        <f t="shared" si="879"/>
        <v>0</v>
      </c>
      <c r="Q326" s="29">
        <f t="shared" si="879"/>
        <v>0</v>
      </c>
      <c r="R326" s="29">
        <f t="shared" si="879"/>
        <v>0</v>
      </c>
      <c r="S326" s="29">
        <f t="shared" si="879"/>
        <v>0</v>
      </c>
      <c r="T326" s="29">
        <f t="shared" si="879"/>
        <v>0</v>
      </c>
      <c r="U326" s="29">
        <f t="shared" si="879"/>
        <v>0</v>
      </c>
      <c r="V326" s="29">
        <f t="shared" si="879"/>
        <v>0</v>
      </c>
      <c r="W326" s="29">
        <f t="shared" si="879"/>
        <v>0</v>
      </c>
      <c r="X326" s="29">
        <f t="shared" si="879"/>
        <v>0</v>
      </c>
      <c r="Y326" s="29">
        <f t="shared" si="879"/>
        <v>0</v>
      </c>
      <c r="Z326" s="29">
        <f t="shared" si="879"/>
        <v>0</v>
      </c>
      <c r="AA326" s="29">
        <f t="shared" si="879"/>
        <v>0</v>
      </c>
      <c r="AB326" s="29">
        <f t="shared" si="879"/>
        <v>0</v>
      </c>
      <c r="AC326" s="29">
        <f t="shared" si="879"/>
        <v>0</v>
      </c>
      <c r="AD326" s="29">
        <f t="shared" si="879"/>
        <v>0</v>
      </c>
      <c r="AE326" s="29">
        <f t="shared" si="879"/>
        <v>0</v>
      </c>
      <c r="AF326" s="29">
        <f t="shared" si="879"/>
        <v>0</v>
      </c>
      <c r="AG326" s="29">
        <f t="shared" si="879"/>
        <v>0</v>
      </c>
      <c r="AH326" s="29">
        <f t="shared" si="879"/>
        <v>0</v>
      </c>
      <c r="AI326" s="29">
        <f t="shared" si="879"/>
        <v>0</v>
      </c>
      <c r="AJ326" s="29">
        <f t="shared" si="879"/>
        <v>0</v>
      </c>
      <c r="AK326" s="29">
        <f t="shared" si="879"/>
        <v>0</v>
      </c>
      <c r="AL326" s="29">
        <f t="shared" si="879"/>
        <v>0</v>
      </c>
      <c r="AM326" s="29">
        <f t="shared" si="879"/>
        <v>0</v>
      </c>
      <c r="AN326" s="29">
        <f t="shared" si="879"/>
        <v>0</v>
      </c>
      <c r="AO326" s="29">
        <f t="shared" si="879"/>
        <v>0</v>
      </c>
      <c r="AP326" s="29">
        <f t="shared" ref="AP326:BU326" si="880">IF(ROW()=(COLUMN()+224),"-",+ (COUNTIF(G5_1,$H102)*COUNTIF(G5_1,AP$7))+(COUNTIF(G5_2,$H102)*COUNTIF(G5_2,AP$7))+(COUNTIF(G5_3,$H102)*COUNTIF(G5_3,AP$7))+(COUNTIF(G5_4,$H102)*COUNTIF(G5_4,AP$7))+(COUNTIF(G5_5,$H102)*COUNTIF(G5_5,AP$7))+(COUNTIF(G5_6,$H102)*COUNTIF(G5_6,AP$7))+(COUNTIF(G5_7,$H102)*COUNTIF(G5_7,AP$7))+(COUNTIF(G5_8,$H102)*COUNTIF(G5_8,AP$7))+(COUNTIF(G5_9,$H102)*COUNTIF(G5_9,AP$7))+(COUNTIF(G5_10,$H102)*COUNTIF(G5_10,$H102))+(COUNTIF(G6_1,$H102)*COUNTIF(G6_1,AP$7))+(COUNTIF(G6_2,$H102)*COUNTIF(G6_2,AP$7))+(COUNTIF(G6_3,$H102)*COUNTIF(G6_3,AP$7))+(COUNTIF(G6_4,$H102)*COUNTIF(G6_4,AP$7))+(COUNTIF(G6_5,$H102)*COUNTIF(G6_5,AP$7))+(COUNTIF(G6_6,$H102)*COUNTIF(G6_6,AP$7))+(COUNTIF(G6_7,$H102)*COUNTIF(G6_7,AP$7))+(COUNTIF(G6_8,$H102)*COUNTIF(G6_8,AP$7))+(COUNTIF(G6_9,$H102)*COUNTIF(G6_9,AP$7))+(COUNTIF(G6_10,$H102)*COUNTIF(G6_10,AP$7))+AP442)</f>
        <v>0</v>
      </c>
      <c r="AQ326" s="29">
        <f t="shared" si="880"/>
        <v>0</v>
      </c>
      <c r="AR326" s="29">
        <f t="shared" si="880"/>
        <v>0</v>
      </c>
      <c r="AS326" s="29">
        <f t="shared" si="880"/>
        <v>0</v>
      </c>
      <c r="AT326" s="29">
        <f t="shared" si="880"/>
        <v>0</v>
      </c>
      <c r="AU326" s="29">
        <f t="shared" si="880"/>
        <v>0</v>
      </c>
      <c r="AV326" s="29">
        <f t="shared" si="880"/>
        <v>0</v>
      </c>
      <c r="AW326" s="29">
        <f t="shared" si="880"/>
        <v>0</v>
      </c>
      <c r="AX326" s="29">
        <f t="shared" si="880"/>
        <v>0</v>
      </c>
      <c r="AY326" s="29">
        <f t="shared" si="880"/>
        <v>0</v>
      </c>
      <c r="AZ326" s="29">
        <f t="shared" si="880"/>
        <v>0</v>
      </c>
      <c r="BA326" s="29">
        <f t="shared" si="880"/>
        <v>0</v>
      </c>
      <c r="BB326" s="29">
        <f t="shared" si="880"/>
        <v>0</v>
      </c>
      <c r="BC326" s="29">
        <f t="shared" si="880"/>
        <v>0</v>
      </c>
      <c r="BD326" s="29">
        <f t="shared" si="880"/>
        <v>0</v>
      </c>
      <c r="BE326" s="29">
        <f t="shared" si="880"/>
        <v>0</v>
      </c>
      <c r="BF326" s="29">
        <f t="shared" si="880"/>
        <v>0</v>
      </c>
      <c r="BG326" s="29">
        <f t="shared" si="880"/>
        <v>0</v>
      </c>
      <c r="BH326" s="29">
        <f t="shared" si="880"/>
        <v>0</v>
      </c>
      <c r="BI326" s="29">
        <f t="shared" si="880"/>
        <v>0</v>
      </c>
      <c r="BJ326" s="29">
        <f t="shared" si="880"/>
        <v>0</v>
      </c>
      <c r="BK326" s="29">
        <f t="shared" si="880"/>
        <v>0</v>
      </c>
      <c r="BL326" s="29">
        <f t="shared" si="880"/>
        <v>0</v>
      </c>
      <c r="BM326" s="29">
        <f t="shared" si="880"/>
        <v>0</v>
      </c>
      <c r="BN326" s="29">
        <f t="shared" si="880"/>
        <v>0</v>
      </c>
      <c r="BO326" s="29">
        <f t="shared" si="880"/>
        <v>0</v>
      </c>
      <c r="BP326" s="29">
        <f t="shared" si="880"/>
        <v>0</v>
      </c>
      <c r="BQ326" s="29">
        <f t="shared" si="880"/>
        <v>0</v>
      </c>
      <c r="BR326" s="29">
        <f t="shared" si="880"/>
        <v>0</v>
      </c>
      <c r="BS326" s="29">
        <f t="shared" si="880"/>
        <v>0</v>
      </c>
      <c r="BT326" s="29">
        <f t="shared" si="880"/>
        <v>0</v>
      </c>
      <c r="BU326" s="29">
        <f t="shared" si="880"/>
        <v>0</v>
      </c>
      <c r="BV326" s="29">
        <f t="shared" ref="BV326:DE326" si="881">IF(ROW()=(COLUMN()+224),"-",+ (COUNTIF(G5_1,$H102)*COUNTIF(G5_1,BV$7))+(COUNTIF(G5_2,$H102)*COUNTIF(G5_2,BV$7))+(COUNTIF(G5_3,$H102)*COUNTIF(G5_3,BV$7))+(COUNTIF(G5_4,$H102)*COUNTIF(G5_4,BV$7))+(COUNTIF(G5_5,$H102)*COUNTIF(G5_5,BV$7))+(COUNTIF(G5_6,$H102)*COUNTIF(G5_6,BV$7))+(COUNTIF(G5_7,$H102)*COUNTIF(G5_7,BV$7))+(COUNTIF(G5_8,$H102)*COUNTIF(G5_8,BV$7))+(COUNTIF(G5_9,$H102)*COUNTIF(G5_9,BV$7))+(COUNTIF(G5_10,$H102)*COUNTIF(G5_10,$H102))+(COUNTIF(G6_1,$H102)*COUNTIF(G6_1,BV$7))+(COUNTIF(G6_2,$H102)*COUNTIF(G6_2,BV$7))+(COUNTIF(G6_3,$H102)*COUNTIF(G6_3,BV$7))+(COUNTIF(G6_4,$H102)*COUNTIF(G6_4,BV$7))+(COUNTIF(G6_5,$H102)*COUNTIF(G6_5,BV$7))+(COUNTIF(G6_6,$H102)*COUNTIF(G6_6,BV$7))+(COUNTIF(G6_7,$H102)*COUNTIF(G6_7,BV$7))+(COUNTIF(G6_8,$H102)*COUNTIF(G6_8,BV$7))+(COUNTIF(G6_9,$H102)*COUNTIF(G6_9,BV$7))+(COUNTIF(G6_10,$H102)*COUNTIF(G6_10,BV$7))+BV442)</f>
        <v>0</v>
      </c>
      <c r="BW326" s="29">
        <f t="shared" si="881"/>
        <v>0</v>
      </c>
      <c r="BX326" s="29">
        <f t="shared" si="881"/>
        <v>0</v>
      </c>
      <c r="BY326" s="29">
        <f t="shared" si="881"/>
        <v>0</v>
      </c>
      <c r="BZ326" s="29">
        <f t="shared" si="881"/>
        <v>0</v>
      </c>
      <c r="CA326" s="29">
        <f t="shared" si="881"/>
        <v>0</v>
      </c>
      <c r="CB326" s="29">
        <f t="shared" si="881"/>
        <v>0</v>
      </c>
      <c r="CC326" s="29">
        <f t="shared" si="881"/>
        <v>0</v>
      </c>
      <c r="CD326" s="29">
        <f t="shared" si="881"/>
        <v>0</v>
      </c>
      <c r="CE326" s="29">
        <f t="shared" si="881"/>
        <v>0</v>
      </c>
      <c r="CF326" s="29">
        <f t="shared" si="881"/>
        <v>0</v>
      </c>
      <c r="CG326" s="29">
        <f t="shared" si="881"/>
        <v>0</v>
      </c>
      <c r="CH326" s="29">
        <f t="shared" si="881"/>
        <v>0</v>
      </c>
      <c r="CI326" s="29">
        <f t="shared" si="881"/>
        <v>0</v>
      </c>
      <c r="CJ326" s="29">
        <f t="shared" si="881"/>
        <v>0</v>
      </c>
      <c r="CK326" s="29">
        <f t="shared" si="881"/>
        <v>0</v>
      </c>
      <c r="CL326" s="29">
        <f t="shared" si="881"/>
        <v>0</v>
      </c>
      <c r="CM326" s="29">
        <f t="shared" si="881"/>
        <v>0</v>
      </c>
      <c r="CN326" s="29">
        <f t="shared" si="881"/>
        <v>0</v>
      </c>
      <c r="CO326" s="29">
        <f t="shared" si="881"/>
        <v>0</v>
      </c>
      <c r="CP326" s="29">
        <f t="shared" si="881"/>
        <v>0</v>
      </c>
      <c r="CQ326" s="29">
        <f t="shared" si="881"/>
        <v>0</v>
      </c>
      <c r="CR326" s="29">
        <f t="shared" si="881"/>
        <v>0</v>
      </c>
      <c r="CS326" s="29">
        <f t="shared" si="881"/>
        <v>0</v>
      </c>
      <c r="CT326" s="29">
        <f t="shared" si="881"/>
        <v>0</v>
      </c>
      <c r="CU326" s="29">
        <f t="shared" si="881"/>
        <v>0</v>
      </c>
      <c r="CV326" s="29">
        <f t="shared" si="881"/>
        <v>0</v>
      </c>
      <c r="CW326" s="29">
        <f t="shared" si="881"/>
        <v>0</v>
      </c>
      <c r="CX326" s="29" t="str">
        <f t="shared" si="881"/>
        <v>-</v>
      </c>
      <c r="CY326" s="29">
        <f t="shared" si="881"/>
        <v>0</v>
      </c>
      <c r="CZ326" s="29">
        <f t="shared" si="881"/>
        <v>0</v>
      </c>
      <c r="DA326" s="29">
        <f t="shared" si="881"/>
        <v>0</v>
      </c>
      <c r="DB326" s="29">
        <f t="shared" si="881"/>
        <v>0</v>
      </c>
      <c r="DC326" s="29">
        <f t="shared" si="881"/>
        <v>0</v>
      </c>
      <c r="DD326" s="29">
        <f t="shared" si="881"/>
        <v>0</v>
      </c>
      <c r="DE326" s="29">
        <f t="shared" si="881"/>
        <v>0</v>
      </c>
    </row>
    <row r="327" spans="8:109">
      <c r="H327" s="75">
        <f>Registration!B104</f>
        <v>94</v>
      </c>
      <c r="I327" s="1" t="str">
        <f>Registration!C104</f>
        <v>player 94</v>
      </c>
      <c r="J327" s="29">
        <f t="shared" ref="J327:AO327" si="882">IF(ROW()=(COLUMN()+224),"-",+ (COUNTIF(G5_1,$H103)*COUNTIF(G5_1,J$7))+(COUNTIF(G5_2,$H103)*COUNTIF(G5_2,J$7))+(COUNTIF(G5_3,$H103)*COUNTIF(G5_3,J$7))+(COUNTIF(G5_4,$H103)*COUNTIF(G5_4,J$7))+(COUNTIF(G5_5,$H103)*COUNTIF(G5_5,J$7))+(COUNTIF(G5_6,$H103)*COUNTIF(G5_6,J$7))+(COUNTIF(G5_7,$H103)*COUNTIF(G5_7,J$7))+(COUNTIF(G5_8,$H103)*COUNTIF(G5_8,J$7))+(COUNTIF(G5_9,$H103)*COUNTIF(G5_9,J$7))+(COUNTIF(G5_10,$H103)*COUNTIF(G5_10,$H103))+(COUNTIF(G6_1,$H103)*COUNTIF(G6_1,J$7))+(COUNTIF(G6_2,$H103)*COUNTIF(G6_2,J$7))+(COUNTIF(G6_3,$H103)*COUNTIF(G6_3,J$7))+(COUNTIF(G6_4,$H103)*COUNTIF(G6_4,J$7))+(COUNTIF(G6_5,$H103)*COUNTIF(G6_5,J$7))+(COUNTIF(G6_6,$H103)*COUNTIF(G6_6,J$7))+(COUNTIF(G6_7,$H103)*COUNTIF(G6_7,J$7))+(COUNTIF(G6_8,$H103)*COUNTIF(G6_8,J$7))+(COUNTIF(G6_9,$H103)*COUNTIF(G6_9,J$7))+(COUNTIF(G6_10,$H103)*COUNTIF(G6_10,J$7))+J443)</f>
        <v>0</v>
      </c>
      <c r="K327" s="29">
        <f t="shared" si="882"/>
        <v>0</v>
      </c>
      <c r="L327" s="29">
        <f t="shared" si="882"/>
        <v>0</v>
      </c>
      <c r="M327" s="29">
        <f t="shared" si="882"/>
        <v>0</v>
      </c>
      <c r="N327" s="29">
        <f t="shared" si="882"/>
        <v>0</v>
      </c>
      <c r="O327" s="29">
        <f t="shared" si="882"/>
        <v>0</v>
      </c>
      <c r="P327" s="29">
        <f t="shared" si="882"/>
        <v>0</v>
      </c>
      <c r="Q327" s="29">
        <f t="shared" si="882"/>
        <v>0</v>
      </c>
      <c r="R327" s="29">
        <f t="shared" si="882"/>
        <v>0</v>
      </c>
      <c r="S327" s="29">
        <f t="shared" si="882"/>
        <v>0</v>
      </c>
      <c r="T327" s="29">
        <f t="shared" si="882"/>
        <v>0</v>
      </c>
      <c r="U327" s="29">
        <f t="shared" si="882"/>
        <v>0</v>
      </c>
      <c r="V327" s="29">
        <f t="shared" si="882"/>
        <v>0</v>
      </c>
      <c r="W327" s="29">
        <f t="shared" si="882"/>
        <v>0</v>
      </c>
      <c r="X327" s="29">
        <f t="shared" si="882"/>
        <v>0</v>
      </c>
      <c r="Y327" s="29">
        <f t="shared" si="882"/>
        <v>0</v>
      </c>
      <c r="Z327" s="29">
        <f t="shared" si="882"/>
        <v>0</v>
      </c>
      <c r="AA327" s="29">
        <f t="shared" si="882"/>
        <v>0</v>
      </c>
      <c r="AB327" s="29">
        <f t="shared" si="882"/>
        <v>0</v>
      </c>
      <c r="AC327" s="29">
        <f t="shared" si="882"/>
        <v>0</v>
      </c>
      <c r="AD327" s="29">
        <f t="shared" si="882"/>
        <v>0</v>
      </c>
      <c r="AE327" s="29">
        <f t="shared" si="882"/>
        <v>0</v>
      </c>
      <c r="AF327" s="29">
        <f t="shared" si="882"/>
        <v>0</v>
      </c>
      <c r="AG327" s="29">
        <f t="shared" si="882"/>
        <v>0</v>
      </c>
      <c r="AH327" s="29">
        <f t="shared" si="882"/>
        <v>0</v>
      </c>
      <c r="AI327" s="29">
        <f t="shared" si="882"/>
        <v>0</v>
      </c>
      <c r="AJ327" s="29">
        <f t="shared" si="882"/>
        <v>0</v>
      </c>
      <c r="AK327" s="29">
        <f t="shared" si="882"/>
        <v>0</v>
      </c>
      <c r="AL327" s="29">
        <f t="shared" si="882"/>
        <v>0</v>
      </c>
      <c r="AM327" s="29">
        <f t="shared" si="882"/>
        <v>0</v>
      </c>
      <c r="AN327" s="29">
        <f t="shared" si="882"/>
        <v>0</v>
      </c>
      <c r="AO327" s="29">
        <f t="shared" si="882"/>
        <v>0</v>
      </c>
      <c r="AP327" s="29">
        <f t="shared" ref="AP327:BU327" si="883">IF(ROW()=(COLUMN()+224),"-",+ (COUNTIF(G5_1,$H103)*COUNTIF(G5_1,AP$7))+(COUNTIF(G5_2,$H103)*COUNTIF(G5_2,AP$7))+(COUNTIF(G5_3,$H103)*COUNTIF(G5_3,AP$7))+(COUNTIF(G5_4,$H103)*COUNTIF(G5_4,AP$7))+(COUNTIF(G5_5,$H103)*COUNTIF(G5_5,AP$7))+(COUNTIF(G5_6,$H103)*COUNTIF(G5_6,AP$7))+(COUNTIF(G5_7,$H103)*COUNTIF(G5_7,AP$7))+(COUNTIF(G5_8,$H103)*COUNTIF(G5_8,AP$7))+(COUNTIF(G5_9,$H103)*COUNTIF(G5_9,AP$7))+(COUNTIF(G5_10,$H103)*COUNTIF(G5_10,$H103))+(COUNTIF(G6_1,$H103)*COUNTIF(G6_1,AP$7))+(COUNTIF(G6_2,$H103)*COUNTIF(G6_2,AP$7))+(COUNTIF(G6_3,$H103)*COUNTIF(G6_3,AP$7))+(COUNTIF(G6_4,$H103)*COUNTIF(G6_4,AP$7))+(COUNTIF(G6_5,$H103)*COUNTIF(G6_5,AP$7))+(COUNTIF(G6_6,$H103)*COUNTIF(G6_6,AP$7))+(COUNTIF(G6_7,$H103)*COUNTIF(G6_7,AP$7))+(COUNTIF(G6_8,$H103)*COUNTIF(G6_8,AP$7))+(COUNTIF(G6_9,$H103)*COUNTIF(G6_9,AP$7))+(COUNTIF(G6_10,$H103)*COUNTIF(G6_10,AP$7))+AP443)</f>
        <v>0</v>
      </c>
      <c r="AQ327" s="29">
        <f t="shared" si="883"/>
        <v>0</v>
      </c>
      <c r="AR327" s="29">
        <f t="shared" si="883"/>
        <v>0</v>
      </c>
      <c r="AS327" s="29">
        <f t="shared" si="883"/>
        <v>0</v>
      </c>
      <c r="AT327" s="29">
        <f t="shared" si="883"/>
        <v>0</v>
      </c>
      <c r="AU327" s="29">
        <f t="shared" si="883"/>
        <v>0</v>
      </c>
      <c r="AV327" s="29">
        <f t="shared" si="883"/>
        <v>0</v>
      </c>
      <c r="AW327" s="29">
        <f t="shared" si="883"/>
        <v>0</v>
      </c>
      <c r="AX327" s="29">
        <f t="shared" si="883"/>
        <v>0</v>
      </c>
      <c r="AY327" s="29">
        <f t="shared" si="883"/>
        <v>0</v>
      </c>
      <c r="AZ327" s="29">
        <f t="shared" si="883"/>
        <v>0</v>
      </c>
      <c r="BA327" s="29">
        <f t="shared" si="883"/>
        <v>0</v>
      </c>
      <c r="BB327" s="29">
        <f t="shared" si="883"/>
        <v>0</v>
      </c>
      <c r="BC327" s="29">
        <f t="shared" si="883"/>
        <v>0</v>
      </c>
      <c r="BD327" s="29">
        <f t="shared" si="883"/>
        <v>0</v>
      </c>
      <c r="BE327" s="29">
        <f t="shared" si="883"/>
        <v>0</v>
      </c>
      <c r="BF327" s="29">
        <f t="shared" si="883"/>
        <v>0</v>
      </c>
      <c r="BG327" s="29">
        <f t="shared" si="883"/>
        <v>0</v>
      </c>
      <c r="BH327" s="29">
        <f t="shared" si="883"/>
        <v>0</v>
      </c>
      <c r="BI327" s="29">
        <f t="shared" si="883"/>
        <v>0</v>
      </c>
      <c r="BJ327" s="29">
        <f t="shared" si="883"/>
        <v>0</v>
      </c>
      <c r="BK327" s="29">
        <f t="shared" si="883"/>
        <v>0</v>
      </c>
      <c r="BL327" s="29">
        <f t="shared" si="883"/>
        <v>0</v>
      </c>
      <c r="BM327" s="29">
        <f t="shared" si="883"/>
        <v>0</v>
      </c>
      <c r="BN327" s="29">
        <f t="shared" si="883"/>
        <v>0</v>
      </c>
      <c r="BO327" s="29">
        <f t="shared" si="883"/>
        <v>0</v>
      </c>
      <c r="BP327" s="29">
        <f t="shared" si="883"/>
        <v>0</v>
      </c>
      <c r="BQ327" s="29">
        <f t="shared" si="883"/>
        <v>0</v>
      </c>
      <c r="BR327" s="29">
        <f t="shared" si="883"/>
        <v>0</v>
      </c>
      <c r="BS327" s="29">
        <f t="shared" si="883"/>
        <v>0</v>
      </c>
      <c r="BT327" s="29">
        <f t="shared" si="883"/>
        <v>0</v>
      </c>
      <c r="BU327" s="29">
        <f t="shared" si="883"/>
        <v>0</v>
      </c>
      <c r="BV327" s="29">
        <f t="shared" ref="BV327:DE327" si="884">IF(ROW()=(COLUMN()+224),"-",+ (COUNTIF(G5_1,$H103)*COUNTIF(G5_1,BV$7))+(COUNTIF(G5_2,$H103)*COUNTIF(G5_2,BV$7))+(COUNTIF(G5_3,$H103)*COUNTIF(G5_3,BV$7))+(COUNTIF(G5_4,$H103)*COUNTIF(G5_4,BV$7))+(COUNTIF(G5_5,$H103)*COUNTIF(G5_5,BV$7))+(COUNTIF(G5_6,$H103)*COUNTIF(G5_6,BV$7))+(COUNTIF(G5_7,$H103)*COUNTIF(G5_7,BV$7))+(COUNTIF(G5_8,$H103)*COUNTIF(G5_8,BV$7))+(COUNTIF(G5_9,$H103)*COUNTIF(G5_9,BV$7))+(COUNTIF(G5_10,$H103)*COUNTIF(G5_10,$H103))+(COUNTIF(G6_1,$H103)*COUNTIF(G6_1,BV$7))+(COUNTIF(G6_2,$H103)*COUNTIF(G6_2,BV$7))+(COUNTIF(G6_3,$H103)*COUNTIF(G6_3,BV$7))+(COUNTIF(G6_4,$H103)*COUNTIF(G6_4,BV$7))+(COUNTIF(G6_5,$H103)*COUNTIF(G6_5,BV$7))+(COUNTIF(G6_6,$H103)*COUNTIF(G6_6,BV$7))+(COUNTIF(G6_7,$H103)*COUNTIF(G6_7,BV$7))+(COUNTIF(G6_8,$H103)*COUNTIF(G6_8,BV$7))+(COUNTIF(G6_9,$H103)*COUNTIF(G6_9,BV$7))+(COUNTIF(G6_10,$H103)*COUNTIF(G6_10,BV$7))+BV443)</f>
        <v>0</v>
      </c>
      <c r="BW327" s="29">
        <f t="shared" si="884"/>
        <v>0</v>
      </c>
      <c r="BX327" s="29">
        <f t="shared" si="884"/>
        <v>0</v>
      </c>
      <c r="BY327" s="29">
        <f t="shared" si="884"/>
        <v>0</v>
      </c>
      <c r="BZ327" s="29">
        <f t="shared" si="884"/>
        <v>0</v>
      </c>
      <c r="CA327" s="29">
        <f t="shared" si="884"/>
        <v>0</v>
      </c>
      <c r="CB327" s="29">
        <f t="shared" si="884"/>
        <v>0</v>
      </c>
      <c r="CC327" s="29">
        <f t="shared" si="884"/>
        <v>0</v>
      </c>
      <c r="CD327" s="29">
        <f t="shared" si="884"/>
        <v>0</v>
      </c>
      <c r="CE327" s="29">
        <f t="shared" si="884"/>
        <v>0</v>
      </c>
      <c r="CF327" s="29">
        <f t="shared" si="884"/>
        <v>0</v>
      </c>
      <c r="CG327" s="29">
        <f t="shared" si="884"/>
        <v>0</v>
      </c>
      <c r="CH327" s="29">
        <f t="shared" si="884"/>
        <v>0</v>
      </c>
      <c r="CI327" s="29">
        <f t="shared" si="884"/>
        <v>0</v>
      </c>
      <c r="CJ327" s="29">
        <f t="shared" si="884"/>
        <v>0</v>
      </c>
      <c r="CK327" s="29">
        <f t="shared" si="884"/>
        <v>0</v>
      </c>
      <c r="CL327" s="29">
        <f t="shared" si="884"/>
        <v>0</v>
      </c>
      <c r="CM327" s="29">
        <f t="shared" si="884"/>
        <v>0</v>
      </c>
      <c r="CN327" s="29">
        <f t="shared" si="884"/>
        <v>0</v>
      </c>
      <c r="CO327" s="29">
        <f t="shared" si="884"/>
        <v>0</v>
      </c>
      <c r="CP327" s="29">
        <f t="shared" si="884"/>
        <v>0</v>
      </c>
      <c r="CQ327" s="29">
        <f t="shared" si="884"/>
        <v>0</v>
      </c>
      <c r="CR327" s="29">
        <f t="shared" si="884"/>
        <v>0</v>
      </c>
      <c r="CS327" s="29">
        <f t="shared" si="884"/>
        <v>0</v>
      </c>
      <c r="CT327" s="29">
        <f t="shared" si="884"/>
        <v>0</v>
      </c>
      <c r="CU327" s="29">
        <f t="shared" si="884"/>
        <v>0</v>
      </c>
      <c r="CV327" s="29">
        <f t="shared" si="884"/>
        <v>0</v>
      </c>
      <c r="CW327" s="29">
        <f t="shared" si="884"/>
        <v>0</v>
      </c>
      <c r="CX327" s="29">
        <f t="shared" si="884"/>
        <v>0</v>
      </c>
      <c r="CY327" s="29" t="str">
        <f t="shared" si="884"/>
        <v>-</v>
      </c>
      <c r="CZ327" s="29">
        <f t="shared" si="884"/>
        <v>0</v>
      </c>
      <c r="DA327" s="29">
        <f t="shared" si="884"/>
        <v>0</v>
      </c>
      <c r="DB327" s="29">
        <f t="shared" si="884"/>
        <v>0</v>
      </c>
      <c r="DC327" s="29">
        <f t="shared" si="884"/>
        <v>0</v>
      </c>
      <c r="DD327" s="29">
        <f t="shared" si="884"/>
        <v>0</v>
      </c>
      <c r="DE327" s="29">
        <f t="shared" si="884"/>
        <v>0</v>
      </c>
    </row>
    <row r="328" spans="8:109">
      <c r="H328" s="75">
        <f>Registration!B105</f>
        <v>95</v>
      </c>
      <c r="I328" s="1" t="str">
        <f>Registration!C105</f>
        <v>player 95</v>
      </c>
      <c r="J328" s="29">
        <f t="shared" ref="J328:AO328" si="885">IF(ROW()=(COLUMN()+224),"-",+ (COUNTIF(G5_1,$H104)*COUNTIF(G5_1,J$7))+(COUNTIF(G5_2,$H104)*COUNTIF(G5_2,J$7))+(COUNTIF(G5_3,$H104)*COUNTIF(G5_3,J$7))+(COUNTIF(G5_4,$H104)*COUNTIF(G5_4,J$7))+(COUNTIF(G5_5,$H104)*COUNTIF(G5_5,J$7))+(COUNTIF(G5_6,$H104)*COUNTIF(G5_6,J$7))+(COUNTIF(G5_7,$H104)*COUNTIF(G5_7,J$7))+(COUNTIF(G5_8,$H104)*COUNTIF(G5_8,J$7))+(COUNTIF(G5_9,$H104)*COUNTIF(G5_9,J$7))+(COUNTIF(G5_10,$H104)*COUNTIF(G5_10,$H104))+(COUNTIF(G6_1,$H104)*COUNTIF(G6_1,J$7))+(COUNTIF(G6_2,$H104)*COUNTIF(G6_2,J$7))+(COUNTIF(G6_3,$H104)*COUNTIF(G6_3,J$7))+(COUNTIF(G6_4,$H104)*COUNTIF(G6_4,J$7))+(COUNTIF(G6_5,$H104)*COUNTIF(G6_5,J$7))+(COUNTIF(G6_6,$H104)*COUNTIF(G6_6,J$7))+(COUNTIF(G6_7,$H104)*COUNTIF(G6_7,J$7))+(COUNTIF(G6_8,$H104)*COUNTIF(G6_8,J$7))+(COUNTIF(G6_9,$H104)*COUNTIF(G6_9,J$7))+(COUNTIF(G6_10,$H104)*COUNTIF(G6_10,J$7))+J444)</f>
        <v>0</v>
      </c>
      <c r="K328" s="29">
        <f t="shared" si="885"/>
        <v>0</v>
      </c>
      <c r="L328" s="29">
        <f t="shared" si="885"/>
        <v>0</v>
      </c>
      <c r="M328" s="29">
        <f t="shared" si="885"/>
        <v>0</v>
      </c>
      <c r="N328" s="29">
        <f t="shared" si="885"/>
        <v>0</v>
      </c>
      <c r="O328" s="29">
        <f t="shared" si="885"/>
        <v>0</v>
      </c>
      <c r="P328" s="29">
        <f t="shared" si="885"/>
        <v>0</v>
      </c>
      <c r="Q328" s="29">
        <f t="shared" si="885"/>
        <v>0</v>
      </c>
      <c r="R328" s="29">
        <f t="shared" si="885"/>
        <v>0</v>
      </c>
      <c r="S328" s="29">
        <f t="shared" si="885"/>
        <v>0</v>
      </c>
      <c r="T328" s="29">
        <f t="shared" si="885"/>
        <v>0</v>
      </c>
      <c r="U328" s="29">
        <f t="shared" si="885"/>
        <v>0</v>
      </c>
      <c r="V328" s="29">
        <f t="shared" si="885"/>
        <v>0</v>
      </c>
      <c r="W328" s="29">
        <f t="shared" si="885"/>
        <v>0</v>
      </c>
      <c r="X328" s="29">
        <f t="shared" si="885"/>
        <v>0</v>
      </c>
      <c r="Y328" s="29">
        <f t="shared" si="885"/>
        <v>0</v>
      </c>
      <c r="Z328" s="29">
        <f t="shared" si="885"/>
        <v>0</v>
      </c>
      <c r="AA328" s="29">
        <f t="shared" si="885"/>
        <v>0</v>
      </c>
      <c r="AB328" s="29">
        <f t="shared" si="885"/>
        <v>0</v>
      </c>
      <c r="AC328" s="29">
        <f t="shared" si="885"/>
        <v>0</v>
      </c>
      <c r="AD328" s="29">
        <f t="shared" si="885"/>
        <v>0</v>
      </c>
      <c r="AE328" s="29">
        <f t="shared" si="885"/>
        <v>0</v>
      </c>
      <c r="AF328" s="29">
        <f t="shared" si="885"/>
        <v>0</v>
      </c>
      <c r="AG328" s="29">
        <f t="shared" si="885"/>
        <v>0</v>
      </c>
      <c r="AH328" s="29">
        <f t="shared" si="885"/>
        <v>0</v>
      </c>
      <c r="AI328" s="29">
        <f t="shared" si="885"/>
        <v>0</v>
      </c>
      <c r="AJ328" s="29">
        <f t="shared" si="885"/>
        <v>0</v>
      </c>
      <c r="AK328" s="29">
        <f t="shared" si="885"/>
        <v>0</v>
      </c>
      <c r="AL328" s="29">
        <f t="shared" si="885"/>
        <v>0</v>
      </c>
      <c r="AM328" s="29">
        <f t="shared" si="885"/>
        <v>0</v>
      </c>
      <c r="AN328" s="29">
        <f t="shared" si="885"/>
        <v>0</v>
      </c>
      <c r="AO328" s="29">
        <f t="shared" si="885"/>
        <v>0</v>
      </c>
      <c r="AP328" s="29">
        <f t="shared" ref="AP328:BU328" si="886">IF(ROW()=(COLUMN()+224),"-",+ (COUNTIF(G5_1,$H104)*COUNTIF(G5_1,AP$7))+(COUNTIF(G5_2,$H104)*COUNTIF(G5_2,AP$7))+(COUNTIF(G5_3,$H104)*COUNTIF(G5_3,AP$7))+(COUNTIF(G5_4,$H104)*COUNTIF(G5_4,AP$7))+(COUNTIF(G5_5,$H104)*COUNTIF(G5_5,AP$7))+(COUNTIF(G5_6,$H104)*COUNTIF(G5_6,AP$7))+(COUNTIF(G5_7,$H104)*COUNTIF(G5_7,AP$7))+(COUNTIF(G5_8,$H104)*COUNTIF(G5_8,AP$7))+(COUNTIF(G5_9,$H104)*COUNTIF(G5_9,AP$7))+(COUNTIF(G5_10,$H104)*COUNTIF(G5_10,$H104))+(COUNTIF(G6_1,$H104)*COUNTIF(G6_1,AP$7))+(COUNTIF(G6_2,$H104)*COUNTIF(G6_2,AP$7))+(COUNTIF(G6_3,$H104)*COUNTIF(G6_3,AP$7))+(COUNTIF(G6_4,$H104)*COUNTIF(G6_4,AP$7))+(COUNTIF(G6_5,$H104)*COUNTIF(G6_5,AP$7))+(COUNTIF(G6_6,$H104)*COUNTIF(G6_6,AP$7))+(COUNTIF(G6_7,$H104)*COUNTIF(G6_7,AP$7))+(COUNTIF(G6_8,$H104)*COUNTIF(G6_8,AP$7))+(COUNTIF(G6_9,$H104)*COUNTIF(G6_9,AP$7))+(COUNTIF(G6_10,$H104)*COUNTIF(G6_10,AP$7))+AP444)</f>
        <v>0</v>
      </c>
      <c r="AQ328" s="29">
        <f t="shared" si="886"/>
        <v>0</v>
      </c>
      <c r="AR328" s="29">
        <f t="shared" si="886"/>
        <v>0</v>
      </c>
      <c r="AS328" s="29">
        <f t="shared" si="886"/>
        <v>0</v>
      </c>
      <c r="AT328" s="29">
        <f t="shared" si="886"/>
        <v>0</v>
      </c>
      <c r="AU328" s="29">
        <f t="shared" si="886"/>
        <v>0</v>
      </c>
      <c r="AV328" s="29">
        <f t="shared" si="886"/>
        <v>0</v>
      </c>
      <c r="AW328" s="29">
        <f t="shared" si="886"/>
        <v>0</v>
      </c>
      <c r="AX328" s="29">
        <f t="shared" si="886"/>
        <v>0</v>
      </c>
      <c r="AY328" s="29">
        <f t="shared" si="886"/>
        <v>0</v>
      </c>
      <c r="AZ328" s="29">
        <f t="shared" si="886"/>
        <v>0</v>
      </c>
      <c r="BA328" s="29">
        <f t="shared" si="886"/>
        <v>0</v>
      </c>
      <c r="BB328" s="29">
        <f t="shared" si="886"/>
        <v>0</v>
      </c>
      <c r="BC328" s="29">
        <f t="shared" si="886"/>
        <v>0</v>
      </c>
      <c r="BD328" s="29">
        <f t="shared" si="886"/>
        <v>0</v>
      </c>
      <c r="BE328" s="29">
        <f t="shared" si="886"/>
        <v>0</v>
      </c>
      <c r="BF328" s="29">
        <f t="shared" si="886"/>
        <v>0</v>
      </c>
      <c r="BG328" s="29">
        <f t="shared" si="886"/>
        <v>0</v>
      </c>
      <c r="BH328" s="29">
        <f t="shared" si="886"/>
        <v>0</v>
      </c>
      <c r="BI328" s="29">
        <f t="shared" si="886"/>
        <v>0</v>
      </c>
      <c r="BJ328" s="29">
        <f t="shared" si="886"/>
        <v>0</v>
      </c>
      <c r="BK328" s="29">
        <f t="shared" si="886"/>
        <v>0</v>
      </c>
      <c r="BL328" s="29">
        <f t="shared" si="886"/>
        <v>0</v>
      </c>
      <c r="BM328" s="29">
        <f t="shared" si="886"/>
        <v>0</v>
      </c>
      <c r="BN328" s="29">
        <f t="shared" si="886"/>
        <v>0</v>
      </c>
      <c r="BO328" s="29">
        <f t="shared" si="886"/>
        <v>0</v>
      </c>
      <c r="BP328" s="29">
        <f t="shared" si="886"/>
        <v>0</v>
      </c>
      <c r="BQ328" s="29">
        <f t="shared" si="886"/>
        <v>0</v>
      </c>
      <c r="BR328" s="29">
        <f t="shared" si="886"/>
        <v>0</v>
      </c>
      <c r="BS328" s="29">
        <f t="shared" si="886"/>
        <v>0</v>
      </c>
      <c r="BT328" s="29">
        <f t="shared" si="886"/>
        <v>0</v>
      </c>
      <c r="BU328" s="29">
        <f t="shared" si="886"/>
        <v>0</v>
      </c>
      <c r="BV328" s="29">
        <f t="shared" ref="BV328:DE328" si="887">IF(ROW()=(COLUMN()+224),"-",+ (COUNTIF(G5_1,$H104)*COUNTIF(G5_1,BV$7))+(COUNTIF(G5_2,$H104)*COUNTIF(G5_2,BV$7))+(COUNTIF(G5_3,$H104)*COUNTIF(G5_3,BV$7))+(COUNTIF(G5_4,$H104)*COUNTIF(G5_4,BV$7))+(COUNTIF(G5_5,$H104)*COUNTIF(G5_5,BV$7))+(COUNTIF(G5_6,$H104)*COUNTIF(G5_6,BV$7))+(COUNTIF(G5_7,$H104)*COUNTIF(G5_7,BV$7))+(COUNTIF(G5_8,$H104)*COUNTIF(G5_8,BV$7))+(COUNTIF(G5_9,$H104)*COUNTIF(G5_9,BV$7))+(COUNTIF(G5_10,$H104)*COUNTIF(G5_10,$H104))+(COUNTIF(G6_1,$H104)*COUNTIF(G6_1,BV$7))+(COUNTIF(G6_2,$H104)*COUNTIF(G6_2,BV$7))+(COUNTIF(G6_3,$H104)*COUNTIF(G6_3,BV$7))+(COUNTIF(G6_4,$H104)*COUNTIF(G6_4,BV$7))+(COUNTIF(G6_5,$H104)*COUNTIF(G6_5,BV$7))+(COUNTIF(G6_6,$H104)*COUNTIF(G6_6,BV$7))+(COUNTIF(G6_7,$H104)*COUNTIF(G6_7,BV$7))+(COUNTIF(G6_8,$H104)*COUNTIF(G6_8,BV$7))+(COUNTIF(G6_9,$H104)*COUNTIF(G6_9,BV$7))+(COUNTIF(G6_10,$H104)*COUNTIF(G6_10,BV$7))+BV444)</f>
        <v>0</v>
      </c>
      <c r="BW328" s="29">
        <f t="shared" si="887"/>
        <v>0</v>
      </c>
      <c r="BX328" s="29">
        <f t="shared" si="887"/>
        <v>0</v>
      </c>
      <c r="BY328" s="29">
        <f t="shared" si="887"/>
        <v>0</v>
      </c>
      <c r="BZ328" s="29">
        <f t="shared" si="887"/>
        <v>0</v>
      </c>
      <c r="CA328" s="29">
        <f t="shared" si="887"/>
        <v>0</v>
      </c>
      <c r="CB328" s="29">
        <f t="shared" si="887"/>
        <v>0</v>
      </c>
      <c r="CC328" s="29">
        <f t="shared" si="887"/>
        <v>0</v>
      </c>
      <c r="CD328" s="29">
        <f t="shared" si="887"/>
        <v>0</v>
      </c>
      <c r="CE328" s="29">
        <f t="shared" si="887"/>
        <v>0</v>
      </c>
      <c r="CF328" s="29">
        <f t="shared" si="887"/>
        <v>0</v>
      </c>
      <c r="CG328" s="29">
        <f t="shared" si="887"/>
        <v>0</v>
      </c>
      <c r="CH328" s="29">
        <f t="shared" si="887"/>
        <v>0</v>
      </c>
      <c r="CI328" s="29">
        <f t="shared" si="887"/>
        <v>0</v>
      </c>
      <c r="CJ328" s="29">
        <f t="shared" si="887"/>
        <v>0</v>
      </c>
      <c r="CK328" s="29">
        <f t="shared" si="887"/>
        <v>0</v>
      </c>
      <c r="CL328" s="29">
        <f t="shared" si="887"/>
        <v>0</v>
      </c>
      <c r="CM328" s="29">
        <f t="shared" si="887"/>
        <v>0</v>
      </c>
      <c r="CN328" s="29">
        <f t="shared" si="887"/>
        <v>0</v>
      </c>
      <c r="CO328" s="29">
        <f t="shared" si="887"/>
        <v>0</v>
      </c>
      <c r="CP328" s="29">
        <f t="shared" si="887"/>
        <v>0</v>
      </c>
      <c r="CQ328" s="29">
        <f t="shared" si="887"/>
        <v>0</v>
      </c>
      <c r="CR328" s="29">
        <f t="shared" si="887"/>
        <v>0</v>
      </c>
      <c r="CS328" s="29">
        <f t="shared" si="887"/>
        <v>0</v>
      </c>
      <c r="CT328" s="29">
        <f t="shared" si="887"/>
        <v>0</v>
      </c>
      <c r="CU328" s="29">
        <f t="shared" si="887"/>
        <v>0</v>
      </c>
      <c r="CV328" s="29">
        <f t="shared" si="887"/>
        <v>0</v>
      </c>
      <c r="CW328" s="29">
        <f t="shared" si="887"/>
        <v>0</v>
      </c>
      <c r="CX328" s="29">
        <f t="shared" si="887"/>
        <v>0</v>
      </c>
      <c r="CY328" s="29">
        <f t="shared" si="887"/>
        <v>0</v>
      </c>
      <c r="CZ328" s="29" t="str">
        <f t="shared" si="887"/>
        <v>-</v>
      </c>
      <c r="DA328" s="29">
        <f t="shared" si="887"/>
        <v>0</v>
      </c>
      <c r="DB328" s="29">
        <f t="shared" si="887"/>
        <v>0</v>
      </c>
      <c r="DC328" s="29">
        <f t="shared" si="887"/>
        <v>0</v>
      </c>
      <c r="DD328" s="29">
        <f t="shared" si="887"/>
        <v>0</v>
      </c>
      <c r="DE328" s="29">
        <f t="shared" si="887"/>
        <v>0</v>
      </c>
    </row>
    <row r="329" spans="8:109">
      <c r="H329" s="75">
        <f>Registration!B106</f>
        <v>96</v>
      </c>
      <c r="I329" s="1" t="str">
        <f>Registration!C106</f>
        <v>player 96</v>
      </c>
      <c r="J329" s="29">
        <f t="shared" ref="J329:AO329" si="888">IF(ROW()=(COLUMN()+224),"-",+ (COUNTIF(G5_1,$H105)*COUNTIF(G5_1,J$7))+(COUNTIF(G5_2,$H105)*COUNTIF(G5_2,J$7))+(COUNTIF(G5_3,$H105)*COUNTIF(G5_3,J$7))+(COUNTIF(G5_4,$H105)*COUNTIF(G5_4,J$7))+(COUNTIF(G5_5,$H105)*COUNTIF(G5_5,J$7))+(COUNTIF(G5_6,$H105)*COUNTIF(G5_6,J$7))+(COUNTIF(G5_7,$H105)*COUNTIF(G5_7,J$7))+(COUNTIF(G5_8,$H105)*COUNTIF(G5_8,J$7))+(COUNTIF(G5_9,$H105)*COUNTIF(G5_9,J$7))+(COUNTIF(G5_10,$H105)*COUNTIF(G5_10,$H105))+(COUNTIF(G6_1,$H105)*COUNTIF(G6_1,J$7))+(COUNTIF(G6_2,$H105)*COUNTIF(G6_2,J$7))+(COUNTIF(G6_3,$H105)*COUNTIF(G6_3,J$7))+(COUNTIF(G6_4,$H105)*COUNTIF(G6_4,J$7))+(COUNTIF(G6_5,$H105)*COUNTIF(G6_5,J$7))+(COUNTIF(G6_6,$H105)*COUNTIF(G6_6,J$7))+(COUNTIF(G6_7,$H105)*COUNTIF(G6_7,J$7))+(COUNTIF(G6_8,$H105)*COUNTIF(G6_8,J$7))+(COUNTIF(G6_9,$H105)*COUNTIF(G6_9,J$7))+(COUNTIF(G6_10,$H105)*COUNTIF(G6_10,J$7))+J445)</f>
        <v>0</v>
      </c>
      <c r="K329" s="29">
        <f t="shared" si="888"/>
        <v>0</v>
      </c>
      <c r="L329" s="29">
        <f t="shared" si="888"/>
        <v>0</v>
      </c>
      <c r="M329" s="29">
        <f t="shared" si="888"/>
        <v>0</v>
      </c>
      <c r="N329" s="29">
        <f t="shared" si="888"/>
        <v>0</v>
      </c>
      <c r="O329" s="29">
        <f t="shared" si="888"/>
        <v>0</v>
      </c>
      <c r="P329" s="29">
        <f t="shared" si="888"/>
        <v>0</v>
      </c>
      <c r="Q329" s="29">
        <f t="shared" si="888"/>
        <v>0</v>
      </c>
      <c r="R329" s="29">
        <f t="shared" si="888"/>
        <v>0</v>
      </c>
      <c r="S329" s="29">
        <f t="shared" si="888"/>
        <v>0</v>
      </c>
      <c r="T329" s="29">
        <f t="shared" si="888"/>
        <v>0</v>
      </c>
      <c r="U329" s="29">
        <f t="shared" si="888"/>
        <v>0</v>
      </c>
      <c r="V329" s="29">
        <f t="shared" si="888"/>
        <v>0</v>
      </c>
      <c r="W329" s="29">
        <f t="shared" si="888"/>
        <v>0</v>
      </c>
      <c r="X329" s="29">
        <f t="shared" si="888"/>
        <v>0</v>
      </c>
      <c r="Y329" s="29">
        <f t="shared" si="888"/>
        <v>0</v>
      </c>
      <c r="Z329" s="29">
        <f t="shared" si="888"/>
        <v>0</v>
      </c>
      <c r="AA329" s="29">
        <f t="shared" si="888"/>
        <v>0</v>
      </c>
      <c r="AB329" s="29">
        <f t="shared" si="888"/>
        <v>0</v>
      </c>
      <c r="AC329" s="29">
        <f t="shared" si="888"/>
        <v>0</v>
      </c>
      <c r="AD329" s="29">
        <f t="shared" si="888"/>
        <v>0</v>
      </c>
      <c r="AE329" s="29">
        <f t="shared" si="888"/>
        <v>0</v>
      </c>
      <c r="AF329" s="29">
        <f t="shared" si="888"/>
        <v>0</v>
      </c>
      <c r="AG329" s="29">
        <f t="shared" si="888"/>
        <v>0</v>
      </c>
      <c r="AH329" s="29">
        <f t="shared" si="888"/>
        <v>0</v>
      </c>
      <c r="AI329" s="29">
        <f t="shared" si="888"/>
        <v>0</v>
      </c>
      <c r="AJ329" s="29">
        <f t="shared" si="888"/>
        <v>0</v>
      </c>
      <c r="AK329" s="29">
        <f t="shared" si="888"/>
        <v>0</v>
      </c>
      <c r="AL329" s="29">
        <f t="shared" si="888"/>
        <v>0</v>
      </c>
      <c r="AM329" s="29">
        <f t="shared" si="888"/>
        <v>0</v>
      </c>
      <c r="AN329" s="29">
        <f t="shared" si="888"/>
        <v>0</v>
      </c>
      <c r="AO329" s="29">
        <f t="shared" si="888"/>
        <v>0</v>
      </c>
      <c r="AP329" s="29">
        <f t="shared" ref="AP329:BU329" si="889">IF(ROW()=(COLUMN()+224),"-",+ (COUNTIF(G5_1,$H105)*COUNTIF(G5_1,AP$7))+(COUNTIF(G5_2,$H105)*COUNTIF(G5_2,AP$7))+(COUNTIF(G5_3,$H105)*COUNTIF(G5_3,AP$7))+(COUNTIF(G5_4,$H105)*COUNTIF(G5_4,AP$7))+(COUNTIF(G5_5,$H105)*COUNTIF(G5_5,AP$7))+(COUNTIF(G5_6,$H105)*COUNTIF(G5_6,AP$7))+(COUNTIF(G5_7,$H105)*COUNTIF(G5_7,AP$7))+(COUNTIF(G5_8,$H105)*COUNTIF(G5_8,AP$7))+(COUNTIF(G5_9,$H105)*COUNTIF(G5_9,AP$7))+(COUNTIF(G5_10,$H105)*COUNTIF(G5_10,$H105))+(COUNTIF(G6_1,$H105)*COUNTIF(G6_1,AP$7))+(COUNTIF(G6_2,$H105)*COUNTIF(G6_2,AP$7))+(COUNTIF(G6_3,$H105)*COUNTIF(G6_3,AP$7))+(COUNTIF(G6_4,$H105)*COUNTIF(G6_4,AP$7))+(COUNTIF(G6_5,$H105)*COUNTIF(G6_5,AP$7))+(COUNTIF(G6_6,$H105)*COUNTIF(G6_6,AP$7))+(COUNTIF(G6_7,$H105)*COUNTIF(G6_7,AP$7))+(COUNTIF(G6_8,$H105)*COUNTIF(G6_8,AP$7))+(COUNTIF(G6_9,$H105)*COUNTIF(G6_9,AP$7))+(COUNTIF(G6_10,$H105)*COUNTIF(G6_10,AP$7))+AP445)</f>
        <v>0</v>
      </c>
      <c r="AQ329" s="29">
        <f t="shared" si="889"/>
        <v>0</v>
      </c>
      <c r="AR329" s="29">
        <f t="shared" si="889"/>
        <v>0</v>
      </c>
      <c r="AS329" s="29">
        <f t="shared" si="889"/>
        <v>0</v>
      </c>
      <c r="AT329" s="29">
        <f t="shared" si="889"/>
        <v>0</v>
      </c>
      <c r="AU329" s="29">
        <f t="shared" si="889"/>
        <v>0</v>
      </c>
      <c r="AV329" s="29">
        <f t="shared" si="889"/>
        <v>0</v>
      </c>
      <c r="AW329" s="29">
        <f t="shared" si="889"/>
        <v>0</v>
      </c>
      <c r="AX329" s="29">
        <f t="shared" si="889"/>
        <v>0</v>
      </c>
      <c r="AY329" s="29">
        <f t="shared" si="889"/>
        <v>0</v>
      </c>
      <c r="AZ329" s="29">
        <f t="shared" si="889"/>
        <v>0</v>
      </c>
      <c r="BA329" s="29">
        <f t="shared" si="889"/>
        <v>0</v>
      </c>
      <c r="BB329" s="29">
        <f t="shared" si="889"/>
        <v>0</v>
      </c>
      <c r="BC329" s="29">
        <f t="shared" si="889"/>
        <v>0</v>
      </c>
      <c r="BD329" s="29">
        <f t="shared" si="889"/>
        <v>0</v>
      </c>
      <c r="BE329" s="29">
        <f t="shared" si="889"/>
        <v>0</v>
      </c>
      <c r="BF329" s="29">
        <f t="shared" si="889"/>
        <v>0</v>
      </c>
      <c r="BG329" s="29">
        <f t="shared" si="889"/>
        <v>0</v>
      </c>
      <c r="BH329" s="29">
        <f t="shared" si="889"/>
        <v>0</v>
      </c>
      <c r="BI329" s="29">
        <f t="shared" si="889"/>
        <v>0</v>
      </c>
      <c r="BJ329" s="29">
        <f t="shared" si="889"/>
        <v>0</v>
      </c>
      <c r="BK329" s="29">
        <f t="shared" si="889"/>
        <v>0</v>
      </c>
      <c r="BL329" s="29">
        <f t="shared" si="889"/>
        <v>0</v>
      </c>
      <c r="BM329" s="29">
        <f t="shared" si="889"/>
        <v>0</v>
      </c>
      <c r="BN329" s="29">
        <f t="shared" si="889"/>
        <v>0</v>
      </c>
      <c r="BO329" s="29">
        <f t="shared" si="889"/>
        <v>0</v>
      </c>
      <c r="BP329" s="29">
        <f t="shared" si="889"/>
        <v>0</v>
      </c>
      <c r="BQ329" s="29">
        <f t="shared" si="889"/>
        <v>0</v>
      </c>
      <c r="BR329" s="29">
        <f t="shared" si="889"/>
        <v>0</v>
      </c>
      <c r="BS329" s="29">
        <f t="shared" si="889"/>
        <v>0</v>
      </c>
      <c r="BT329" s="29">
        <f t="shared" si="889"/>
        <v>0</v>
      </c>
      <c r="BU329" s="29">
        <f t="shared" si="889"/>
        <v>0</v>
      </c>
      <c r="BV329" s="29">
        <f t="shared" ref="BV329:DE329" si="890">IF(ROW()=(COLUMN()+224),"-",+ (COUNTIF(G5_1,$H105)*COUNTIF(G5_1,BV$7))+(COUNTIF(G5_2,$H105)*COUNTIF(G5_2,BV$7))+(COUNTIF(G5_3,$H105)*COUNTIF(G5_3,BV$7))+(COUNTIF(G5_4,$H105)*COUNTIF(G5_4,BV$7))+(COUNTIF(G5_5,$H105)*COUNTIF(G5_5,BV$7))+(COUNTIF(G5_6,$H105)*COUNTIF(G5_6,BV$7))+(COUNTIF(G5_7,$H105)*COUNTIF(G5_7,BV$7))+(COUNTIF(G5_8,$H105)*COUNTIF(G5_8,BV$7))+(COUNTIF(G5_9,$H105)*COUNTIF(G5_9,BV$7))+(COUNTIF(G5_10,$H105)*COUNTIF(G5_10,$H105))+(COUNTIF(G6_1,$H105)*COUNTIF(G6_1,BV$7))+(COUNTIF(G6_2,$H105)*COUNTIF(G6_2,BV$7))+(COUNTIF(G6_3,$H105)*COUNTIF(G6_3,BV$7))+(COUNTIF(G6_4,$H105)*COUNTIF(G6_4,BV$7))+(COUNTIF(G6_5,$H105)*COUNTIF(G6_5,BV$7))+(COUNTIF(G6_6,$H105)*COUNTIF(G6_6,BV$7))+(COUNTIF(G6_7,$H105)*COUNTIF(G6_7,BV$7))+(COUNTIF(G6_8,$H105)*COUNTIF(G6_8,BV$7))+(COUNTIF(G6_9,$H105)*COUNTIF(G6_9,BV$7))+(COUNTIF(G6_10,$H105)*COUNTIF(G6_10,BV$7))+BV445)</f>
        <v>0</v>
      </c>
      <c r="BW329" s="29">
        <f t="shared" si="890"/>
        <v>0</v>
      </c>
      <c r="BX329" s="29">
        <f t="shared" si="890"/>
        <v>0</v>
      </c>
      <c r="BY329" s="29">
        <f t="shared" si="890"/>
        <v>0</v>
      </c>
      <c r="BZ329" s="29">
        <f t="shared" si="890"/>
        <v>0</v>
      </c>
      <c r="CA329" s="29">
        <f t="shared" si="890"/>
        <v>0</v>
      </c>
      <c r="CB329" s="29">
        <f t="shared" si="890"/>
        <v>0</v>
      </c>
      <c r="CC329" s="29">
        <f t="shared" si="890"/>
        <v>0</v>
      </c>
      <c r="CD329" s="29">
        <f t="shared" si="890"/>
        <v>0</v>
      </c>
      <c r="CE329" s="29">
        <f t="shared" si="890"/>
        <v>0</v>
      </c>
      <c r="CF329" s="29">
        <f t="shared" si="890"/>
        <v>0</v>
      </c>
      <c r="CG329" s="29">
        <f t="shared" si="890"/>
        <v>0</v>
      </c>
      <c r="CH329" s="29">
        <f t="shared" si="890"/>
        <v>0</v>
      </c>
      <c r="CI329" s="29">
        <f t="shared" si="890"/>
        <v>0</v>
      </c>
      <c r="CJ329" s="29">
        <f t="shared" si="890"/>
        <v>0</v>
      </c>
      <c r="CK329" s="29">
        <f t="shared" si="890"/>
        <v>0</v>
      </c>
      <c r="CL329" s="29">
        <f t="shared" si="890"/>
        <v>0</v>
      </c>
      <c r="CM329" s="29">
        <f t="shared" si="890"/>
        <v>0</v>
      </c>
      <c r="CN329" s="29">
        <f t="shared" si="890"/>
        <v>0</v>
      </c>
      <c r="CO329" s="29">
        <f t="shared" si="890"/>
        <v>0</v>
      </c>
      <c r="CP329" s="29">
        <f t="shared" si="890"/>
        <v>0</v>
      </c>
      <c r="CQ329" s="29">
        <f t="shared" si="890"/>
        <v>0</v>
      </c>
      <c r="CR329" s="29">
        <f t="shared" si="890"/>
        <v>0</v>
      </c>
      <c r="CS329" s="29">
        <f t="shared" si="890"/>
        <v>0</v>
      </c>
      <c r="CT329" s="29">
        <f t="shared" si="890"/>
        <v>0</v>
      </c>
      <c r="CU329" s="29">
        <f t="shared" si="890"/>
        <v>0</v>
      </c>
      <c r="CV329" s="29">
        <f t="shared" si="890"/>
        <v>0</v>
      </c>
      <c r="CW329" s="29">
        <f t="shared" si="890"/>
        <v>0</v>
      </c>
      <c r="CX329" s="29">
        <f t="shared" si="890"/>
        <v>0</v>
      </c>
      <c r="CY329" s="29">
        <f t="shared" si="890"/>
        <v>0</v>
      </c>
      <c r="CZ329" s="29">
        <f t="shared" si="890"/>
        <v>0</v>
      </c>
      <c r="DA329" s="29" t="str">
        <f t="shared" si="890"/>
        <v>-</v>
      </c>
      <c r="DB329" s="29">
        <f t="shared" si="890"/>
        <v>0</v>
      </c>
      <c r="DC329" s="29">
        <f t="shared" si="890"/>
        <v>0</v>
      </c>
      <c r="DD329" s="29">
        <f t="shared" si="890"/>
        <v>0</v>
      </c>
      <c r="DE329" s="29">
        <f t="shared" si="890"/>
        <v>0</v>
      </c>
    </row>
    <row r="330" spans="8:109">
      <c r="H330" s="75">
        <f>Registration!B107</f>
        <v>97</v>
      </c>
      <c r="I330" s="1" t="str">
        <f>Registration!C107</f>
        <v>player 97</v>
      </c>
      <c r="J330" s="29">
        <f t="shared" ref="J330:AO330" si="891">IF(ROW()=(COLUMN()+224),"-",+ (COUNTIF(G5_1,$H106)*COUNTIF(G5_1,J$7))+(COUNTIF(G5_2,$H106)*COUNTIF(G5_2,J$7))+(COUNTIF(G5_3,$H106)*COUNTIF(G5_3,J$7))+(COUNTIF(G5_4,$H106)*COUNTIF(G5_4,J$7))+(COUNTIF(G5_5,$H106)*COUNTIF(G5_5,J$7))+(COUNTIF(G5_6,$H106)*COUNTIF(G5_6,J$7))+(COUNTIF(G5_7,$H106)*COUNTIF(G5_7,J$7))+(COUNTIF(G5_8,$H106)*COUNTIF(G5_8,J$7))+(COUNTIF(G5_9,$H106)*COUNTIF(G5_9,J$7))+(COUNTIF(G5_10,$H106)*COUNTIF(G5_10,$H106))+(COUNTIF(G6_1,$H106)*COUNTIF(G6_1,J$7))+(COUNTIF(G6_2,$H106)*COUNTIF(G6_2,J$7))+(COUNTIF(G6_3,$H106)*COUNTIF(G6_3,J$7))+(COUNTIF(G6_4,$H106)*COUNTIF(G6_4,J$7))+(COUNTIF(G6_5,$H106)*COUNTIF(G6_5,J$7))+(COUNTIF(G6_6,$H106)*COUNTIF(G6_6,J$7))+(COUNTIF(G6_7,$H106)*COUNTIF(G6_7,J$7))+(COUNTIF(G6_8,$H106)*COUNTIF(G6_8,J$7))+(COUNTIF(G6_9,$H106)*COUNTIF(G6_9,J$7))+(COUNTIF(G6_10,$H106)*COUNTIF(G6_10,J$7))+J446)</f>
        <v>0</v>
      </c>
      <c r="K330" s="29">
        <f t="shared" si="891"/>
        <v>0</v>
      </c>
      <c r="L330" s="29">
        <f t="shared" si="891"/>
        <v>0</v>
      </c>
      <c r="M330" s="29">
        <f t="shared" si="891"/>
        <v>0</v>
      </c>
      <c r="N330" s="29">
        <f t="shared" si="891"/>
        <v>0</v>
      </c>
      <c r="O330" s="29">
        <f t="shared" si="891"/>
        <v>0</v>
      </c>
      <c r="P330" s="29">
        <f t="shared" si="891"/>
        <v>0</v>
      </c>
      <c r="Q330" s="29">
        <f t="shared" si="891"/>
        <v>0</v>
      </c>
      <c r="R330" s="29">
        <f t="shared" si="891"/>
        <v>0</v>
      </c>
      <c r="S330" s="29">
        <f t="shared" si="891"/>
        <v>0</v>
      </c>
      <c r="T330" s="29">
        <f t="shared" si="891"/>
        <v>0</v>
      </c>
      <c r="U330" s="29">
        <f t="shared" si="891"/>
        <v>0</v>
      </c>
      <c r="V330" s="29">
        <f t="shared" si="891"/>
        <v>0</v>
      </c>
      <c r="W330" s="29">
        <f t="shared" si="891"/>
        <v>0</v>
      </c>
      <c r="X330" s="29">
        <f t="shared" si="891"/>
        <v>0</v>
      </c>
      <c r="Y330" s="29">
        <f t="shared" si="891"/>
        <v>0</v>
      </c>
      <c r="Z330" s="29">
        <f t="shared" si="891"/>
        <v>0</v>
      </c>
      <c r="AA330" s="29">
        <f t="shared" si="891"/>
        <v>0</v>
      </c>
      <c r="AB330" s="29">
        <f t="shared" si="891"/>
        <v>0</v>
      </c>
      <c r="AC330" s="29">
        <f t="shared" si="891"/>
        <v>0</v>
      </c>
      <c r="AD330" s="29">
        <f t="shared" si="891"/>
        <v>0</v>
      </c>
      <c r="AE330" s="29">
        <f t="shared" si="891"/>
        <v>0</v>
      </c>
      <c r="AF330" s="29">
        <f t="shared" si="891"/>
        <v>0</v>
      </c>
      <c r="AG330" s="29">
        <f t="shared" si="891"/>
        <v>0</v>
      </c>
      <c r="AH330" s="29">
        <f t="shared" si="891"/>
        <v>0</v>
      </c>
      <c r="AI330" s="29">
        <f t="shared" si="891"/>
        <v>0</v>
      </c>
      <c r="AJ330" s="29">
        <f t="shared" si="891"/>
        <v>0</v>
      </c>
      <c r="AK330" s="29">
        <f t="shared" si="891"/>
        <v>0</v>
      </c>
      <c r="AL330" s="29">
        <f t="shared" si="891"/>
        <v>0</v>
      </c>
      <c r="AM330" s="29">
        <f t="shared" si="891"/>
        <v>0</v>
      </c>
      <c r="AN330" s="29">
        <f t="shared" si="891"/>
        <v>0</v>
      </c>
      <c r="AO330" s="29">
        <f t="shared" si="891"/>
        <v>0</v>
      </c>
      <c r="AP330" s="29">
        <f t="shared" ref="AP330:BU330" si="892">IF(ROW()=(COLUMN()+224),"-",+ (COUNTIF(G5_1,$H106)*COUNTIF(G5_1,AP$7))+(COUNTIF(G5_2,$H106)*COUNTIF(G5_2,AP$7))+(COUNTIF(G5_3,$H106)*COUNTIF(G5_3,AP$7))+(COUNTIF(G5_4,$H106)*COUNTIF(G5_4,AP$7))+(COUNTIF(G5_5,$H106)*COUNTIF(G5_5,AP$7))+(COUNTIF(G5_6,$H106)*COUNTIF(G5_6,AP$7))+(COUNTIF(G5_7,$H106)*COUNTIF(G5_7,AP$7))+(COUNTIF(G5_8,$H106)*COUNTIF(G5_8,AP$7))+(COUNTIF(G5_9,$H106)*COUNTIF(G5_9,AP$7))+(COUNTIF(G5_10,$H106)*COUNTIF(G5_10,$H106))+(COUNTIF(G6_1,$H106)*COUNTIF(G6_1,AP$7))+(COUNTIF(G6_2,$H106)*COUNTIF(G6_2,AP$7))+(COUNTIF(G6_3,$H106)*COUNTIF(G6_3,AP$7))+(COUNTIF(G6_4,$H106)*COUNTIF(G6_4,AP$7))+(COUNTIF(G6_5,$H106)*COUNTIF(G6_5,AP$7))+(COUNTIF(G6_6,$H106)*COUNTIF(G6_6,AP$7))+(COUNTIF(G6_7,$H106)*COUNTIF(G6_7,AP$7))+(COUNTIF(G6_8,$H106)*COUNTIF(G6_8,AP$7))+(COUNTIF(G6_9,$H106)*COUNTIF(G6_9,AP$7))+(COUNTIF(G6_10,$H106)*COUNTIF(G6_10,AP$7))+AP446)</f>
        <v>0</v>
      </c>
      <c r="AQ330" s="29">
        <f t="shared" si="892"/>
        <v>0</v>
      </c>
      <c r="AR330" s="29">
        <f t="shared" si="892"/>
        <v>0</v>
      </c>
      <c r="AS330" s="29">
        <f t="shared" si="892"/>
        <v>0</v>
      </c>
      <c r="AT330" s="29">
        <f t="shared" si="892"/>
        <v>0</v>
      </c>
      <c r="AU330" s="29">
        <f t="shared" si="892"/>
        <v>0</v>
      </c>
      <c r="AV330" s="29">
        <f t="shared" si="892"/>
        <v>0</v>
      </c>
      <c r="AW330" s="29">
        <f t="shared" si="892"/>
        <v>0</v>
      </c>
      <c r="AX330" s="29">
        <f t="shared" si="892"/>
        <v>0</v>
      </c>
      <c r="AY330" s="29">
        <f t="shared" si="892"/>
        <v>0</v>
      </c>
      <c r="AZ330" s="29">
        <f t="shared" si="892"/>
        <v>0</v>
      </c>
      <c r="BA330" s="29">
        <f t="shared" si="892"/>
        <v>0</v>
      </c>
      <c r="BB330" s="29">
        <f t="shared" si="892"/>
        <v>0</v>
      </c>
      <c r="BC330" s="29">
        <f t="shared" si="892"/>
        <v>0</v>
      </c>
      <c r="BD330" s="29">
        <f t="shared" si="892"/>
        <v>0</v>
      </c>
      <c r="BE330" s="29">
        <f t="shared" si="892"/>
        <v>0</v>
      </c>
      <c r="BF330" s="29">
        <f t="shared" si="892"/>
        <v>0</v>
      </c>
      <c r="BG330" s="29">
        <f t="shared" si="892"/>
        <v>0</v>
      </c>
      <c r="BH330" s="29">
        <f t="shared" si="892"/>
        <v>0</v>
      </c>
      <c r="BI330" s="29">
        <f t="shared" si="892"/>
        <v>0</v>
      </c>
      <c r="BJ330" s="29">
        <f t="shared" si="892"/>
        <v>0</v>
      </c>
      <c r="BK330" s="29">
        <f t="shared" si="892"/>
        <v>0</v>
      </c>
      <c r="BL330" s="29">
        <f t="shared" si="892"/>
        <v>0</v>
      </c>
      <c r="BM330" s="29">
        <f t="shared" si="892"/>
        <v>0</v>
      </c>
      <c r="BN330" s="29">
        <f t="shared" si="892"/>
        <v>0</v>
      </c>
      <c r="BO330" s="29">
        <f t="shared" si="892"/>
        <v>0</v>
      </c>
      <c r="BP330" s="29">
        <f t="shared" si="892"/>
        <v>0</v>
      </c>
      <c r="BQ330" s="29">
        <f t="shared" si="892"/>
        <v>0</v>
      </c>
      <c r="BR330" s="29">
        <f t="shared" si="892"/>
        <v>0</v>
      </c>
      <c r="BS330" s="29">
        <f t="shared" si="892"/>
        <v>0</v>
      </c>
      <c r="BT330" s="29">
        <f t="shared" si="892"/>
        <v>0</v>
      </c>
      <c r="BU330" s="29">
        <f t="shared" si="892"/>
        <v>0</v>
      </c>
      <c r="BV330" s="29">
        <f t="shared" ref="BV330:DE330" si="893">IF(ROW()=(COLUMN()+224),"-",+ (COUNTIF(G5_1,$H106)*COUNTIF(G5_1,BV$7))+(COUNTIF(G5_2,$H106)*COUNTIF(G5_2,BV$7))+(COUNTIF(G5_3,$H106)*COUNTIF(G5_3,BV$7))+(COUNTIF(G5_4,$H106)*COUNTIF(G5_4,BV$7))+(COUNTIF(G5_5,$H106)*COUNTIF(G5_5,BV$7))+(COUNTIF(G5_6,$H106)*COUNTIF(G5_6,BV$7))+(COUNTIF(G5_7,$H106)*COUNTIF(G5_7,BV$7))+(COUNTIF(G5_8,$H106)*COUNTIF(G5_8,BV$7))+(COUNTIF(G5_9,$H106)*COUNTIF(G5_9,BV$7))+(COUNTIF(G5_10,$H106)*COUNTIF(G5_10,$H106))+(COUNTIF(G6_1,$H106)*COUNTIF(G6_1,BV$7))+(COUNTIF(G6_2,$H106)*COUNTIF(G6_2,BV$7))+(COUNTIF(G6_3,$H106)*COUNTIF(G6_3,BV$7))+(COUNTIF(G6_4,$H106)*COUNTIF(G6_4,BV$7))+(COUNTIF(G6_5,$H106)*COUNTIF(G6_5,BV$7))+(COUNTIF(G6_6,$H106)*COUNTIF(G6_6,BV$7))+(COUNTIF(G6_7,$H106)*COUNTIF(G6_7,BV$7))+(COUNTIF(G6_8,$H106)*COUNTIF(G6_8,BV$7))+(COUNTIF(G6_9,$H106)*COUNTIF(G6_9,BV$7))+(COUNTIF(G6_10,$H106)*COUNTIF(G6_10,BV$7))+BV446)</f>
        <v>0</v>
      </c>
      <c r="BW330" s="29">
        <f t="shared" si="893"/>
        <v>0</v>
      </c>
      <c r="BX330" s="29">
        <f t="shared" si="893"/>
        <v>0</v>
      </c>
      <c r="BY330" s="29">
        <f t="shared" si="893"/>
        <v>0</v>
      </c>
      <c r="BZ330" s="29">
        <f t="shared" si="893"/>
        <v>0</v>
      </c>
      <c r="CA330" s="29">
        <f t="shared" si="893"/>
        <v>0</v>
      </c>
      <c r="CB330" s="29">
        <f t="shared" si="893"/>
        <v>0</v>
      </c>
      <c r="CC330" s="29">
        <f t="shared" si="893"/>
        <v>0</v>
      </c>
      <c r="CD330" s="29">
        <f t="shared" si="893"/>
        <v>0</v>
      </c>
      <c r="CE330" s="29">
        <f t="shared" si="893"/>
        <v>0</v>
      </c>
      <c r="CF330" s="29">
        <f t="shared" si="893"/>
        <v>0</v>
      </c>
      <c r="CG330" s="29">
        <f t="shared" si="893"/>
        <v>0</v>
      </c>
      <c r="CH330" s="29">
        <f t="shared" si="893"/>
        <v>0</v>
      </c>
      <c r="CI330" s="29">
        <f t="shared" si="893"/>
        <v>0</v>
      </c>
      <c r="CJ330" s="29">
        <f t="shared" si="893"/>
        <v>0</v>
      </c>
      <c r="CK330" s="29">
        <f t="shared" si="893"/>
        <v>0</v>
      </c>
      <c r="CL330" s="29">
        <f t="shared" si="893"/>
        <v>0</v>
      </c>
      <c r="CM330" s="29">
        <f t="shared" si="893"/>
        <v>0</v>
      </c>
      <c r="CN330" s="29">
        <f t="shared" si="893"/>
        <v>0</v>
      </c>
      <c r="CO330" s="29">
        <f t="shared" si="893"/>
        <v>0</v>
      </c>
      <c r="CP330" s="29">
        <f t="shared" si="893"/>
        <v>0</v>
      </c>
      <c r="CQ330" s="29">
        <f t="shared" si="893"/>
        <v>0</v>
      </c>
      <c r="CR330" s="29">
        <f t="shared" si="893"/>
        <v>0</v>
      </c>
      <c r="CS330" s="29">
        <f t="shared" si="893"/>
        <v>0</v>
      </c>
      <c r="CT330" s="29">
        <f t="shared" si="893"/>
        <v>0</v>
      </c>
      <c r="CU330" s="29">
        <f t="shared" si="893"/>
        <v>0</v>
      </c>
      <c r="CV330" s="29">
        <f t="shared" si="893"/>
        <v>0</v>
      </c>
      <c r="CW330" s="29">
        <f t="shared" si="893"/>
        <v>0</v>
      </c>
      <c r="CX330" s="29">
        <f t="shared" si="893"/>
        <v>0</v>
      </c>
      <c r="CY330" s="29">
        <f t="shared" si="893"/>
        <v>0</v>
      </c>
      <c r="CZ330" s="29">
        <f t="shared" si="893"/>
        <v>0</v>
      </c>
      <c r="DA330" s="29">
        <f t="shared" si="893"/>
        <v>0</v>
      </c>
      <c r="DB330" s="29" t="str">
        <f t="shared" si="893"/>
        <v>-</v>
      </c>
      <c r="DC330" s="29">
        <f t="shared" si="893"/>
        <v>0</v>
      </c>
      <c r="DD330" s="29">
        <f t="shared" si="893"/>
        <v>0</v>
      </c>
      <c r="DE330" s="29">
        <f t="shared" si="893"/>
        <v>0</v>
      </c>
    </row>
    <row r="331" spans="8:109">
      <c r="H331" s="75">
        <f>Registration!B108</f>
        <v>98</v>
      </c>
      <c r="I331" s="1" t="str">
        <f>Registration!C108</f>
        <v>player 98</v>
      </c>
      <c r="J331" s="29">
        <f t="shared" ref="J331:AO331" si="894">IF(ROW()=(COLUMN()+224),"-",+ (COUNTIF(G5_1,$H107)*COUNTIF(G5_1,J$7))+(COUNTIF(G5_2,$H107)*COUNTIF(G5_2,J$7))+(COUNTIF(G5_3,$H107)*COUNTIF(G5_3,J$7))+(COUNTIF(G5_4,$H107)*COUNTIF(G5_4,J$7))+(COUNTIF(G5_5,$H107)*COUNTIF(G5_5,J$7))+(COUNTIF(G5_6,$H107)*COUNTIF(G5_6,J$7))+(COUNTIF(G5_7,$H107)*COUNTIF(G5_7,J$7))+(COUNTIF(G5_8,$H107)*COUNTIF(G5_8,J$7))+(COUNTIF(G5_9,$H107)*COUNTIF(G5_9,J$7))+(COUNTIF(G5_10,$H107)*COUNTIF(G5_10,$H107))+(COUNTIF(G6_1,$H107)*COUNTIF(G6_1,J$7))+(COUNTIF(G6_2,$H107)*COUNTIF(G6_2,J$7))+(COUNTIF(G6_3,$H107)*COUNTIF(G6_3,J$7))+(COUNTIF(G6_4,$H107)*COUNTIF(G6_4,J$7))+(COUNTIF(G6_5,$H107)*COUNTIF(G6_5,J$7))+(COUNTIF(G6_6,$H107)*COUNTIF(G6_6,J$7))+(COUNTIF(G6_7,$H107)*COUNTIF(G6_7,J$7))+(COUNTIF(G6_8,$H107)*COUNTIF(G6_8,J$7))+(COUNTIF(G6_9,$H107)*COUNTIF(G6_9,J$7))+(COUNTIF(G6_10,$H107)*COUNTIF(G6_10,J$7))+J447)</f>
        <v>0</v>
      </c>
      <c r="K331" s="29">
        <f t="shared" si="894"/>
        <v>0</v>
      </c>
      <c r="L331" s="29">
        <f t="shared" si="894"/>
        <v>0</v>
      </c>
      <c r="M331" s="29">
        <f t="shared" si="894"/>
        <v>0</v>
      </c>
      <c r="N331" s="29">
        <f t="shared" si="894"/>
        <v>0</v>
      </c>
      <c r="O331" s="29">
        <f t="shared" si="894"/>
        <v>0</v>
      </c>
      <c r="P331" s="29">
        <f t="shared" si="894"/>
        <v>0</v>
      </c>
      <c r="Q331" s="29">
        <f t="shared" si="894"/>
        <v>0</v>
      </c>
      <c r="R331" s="29">
        <f t="shared" si="894"/>
        <v>0</v>
      </c>
      <c r="S331" s="29">
        <f t="shared" si="894"/>
        <v>0</v>
      </c>
      <c r="T331" s="29">
        <f t="shared" si="894"/>
        <v>0</v>
      </c>
      <c r="U331" s="29">
        <f t="shared" si="894"/>
        <v>0</v>
      </c>
      <c r="V331" s="29">
        <f t="shared" si="894"/>
        <v>0</v>
      </c>
      <c r="W331" s="29">
        <f t="shared" si="894"/>
        <v>0</v>
      </c>
      <c r="X331" s="29">
        <f t="shared" si="894"/>
        <v>0</v>
      </c>
      <c r="Y331" s="29">
        <f t="shared" si="894"/>
        <v>0</v>
      </c>
      <c r="Z331" s="29">
        <f t="shared" si="894"/>
        <v>0</v>
      </c>
      <c r="AA331" s="29">
        <f t="shared" si="894"/>
        <v>0</v>
      </c>
      <c r="AB331" s="29">
        <f t="shared" si="894"/>
        <v>0</v>
      </c>
      <c r="AC331" s="29">
        <f t="shared" si="894"/>
        <v>0</v>
      </c>
      <c r="AD331" s="29">
        <f t="shared" si="894"/>
        <v>0</v>
      </c>
      <c r="AE331" s="29">
        <f t="shared" si="894"/>
        <v>0</v>
      </c>
      <c r="AF331" s="29">
        <f t="shared" si="894"/>
        <v>0</v>
      </c>
      <c r="AG331" s="29">
        <f t="shared" si="894"/>
        <v>0</v>
      </c>
      <c r="AH331" s="29">
        <f t="shared" si="894"/>
        <v>0</v>
      </c>
      <c r="AI331" s="29">
        <f t="shared" si="894"/>
        <v>0</v>
      </c>
      <c r="AJ331" s="29">
        <f t="shared" si="894"/>
        <v>0</v>
      </c>
      <c r="AK331" s="29">
        <f t="shared" si="894"/>
        <v>0</v>
      </c>
      <c r="AL331" s="29">
        <f t="shared" si="894"/>
        <v>0</v>
      </c>
      <c r="AM331" s="29">
        <f t="shared" si="894"/>
        <v>0</v>
      </c>
      <c r="AN331" s="29">
        <f t="shared" si="894"/>
        <v>0</v>
      </c>
      <c r="AO331" s="29">
        <f t="shared" si="894"/>
        <v>0</v>
      </c>
      <c r="AP331" s="29">
        <f t="shared" ref="AP331:BU331" si="895">IF(ROW()=(COLUMN()+224),"-",+ (COUNTIF(G5_1,$H107)*COUNTIF(G5_1,AP$7))+(COUNTIF(G5_2,$H107)*COUNTIF(G5_2,AP$7))+(COUNTIF(G5_3,$H107)*COUNTIF(G5_3,AP$7))+(COUNTIF(G5_4,$H107)*COUNTIF(G5_4,AP$7))+(COUNTIF(G5_5,$H107)*COUNTIF(G5_5,AP$7))+(COUNTIF(G5_6,$H107)*COUNTIF(G5_6,AP$7))+(COUNTIF(G5_7,$H107)*COUNTIF(G5_7,AP$7))+(COUNTIF(G5_8,$H107)*COUNTIF(G5_8,AP$7))+(COUNTIF(G5_9,$H107)*COUNTIF(G5_9,AP$7))+(COUNTIF(G5_10,$H107)*COUNTIF(G5_10,$H107))+(COUNTIF(G6_1,$H107)*COUNTIF(G6_1,AP$7))+(COUNTIF(G6_2,$H107)*COUNTIF(G6_2,AP$7))+(COUNTIF(G6_3,$H107)*COUNTIF(G6_3,AP$7))+(COUNTIF(G6_4,$H107)*COUNTIF(G6_4,AP$7))+(COUNTIF(G6_5,$H107)*COUNTIF(G6_5,AP$7))+(COUNTIF(G6_6,$H107)*COUNTIF(G6_6,AP$7))+(COUNTIF(G6_7,$H107)*COUNTIF(G6_7,AP$7))+(COUNTIF(G6_8,$H107)*COUNTIF(G6_8,AP$7))+(COUNTIF(G6_9,$H107)*COUNTIF(G6_9,AP$7))+(COUNTIF(G6_10,$H107)*COUNTIF(G6_10,AP$7))+AP447)</f>
        <v>0</v>
      </c>
      <c r="AQ331" s="29">
        <f t="shared" si="895"/>
        <v>0</v>
      </c>
      <c r="AR331" s="29">
        <f t="shared" si="895"/>
        <v>0</v>
      </c>
      <c r="AS331" s="29">
        <f t="shared" si="895"/>
        <v>0</v>
      </c>
      <c r="AT331" s="29">
        <f t="shared" si="895"/>
        <v>0</v>
      </c>
      <c r="AU331" s="29">
        <f t="shared" si="895"/>
        <v>0</v>
      </c>
      <c r="AV331" s="29">
        <f t="shared" si="895"/>
        <v>0</v>
      </c>
      <c r="AW331" s="29">
        <f t="shared" si="895"/>
        <v>0</v>
      </c>
      <c r="AX331" s="29">
        <f t="shared" si="895"/>
        <v>0</v>
      </c>
      <c r="AY331" s="29">
        <f t="shared" si="895"/>
        <v>0</v>
      </c>
      <c r="AZ331" s="29">
        <f t="shared" si="895"/>
        <v>0</v>
      </c>
      <c r="BA331" s="29">
        <f t="shared" si="895"/>
        <v>0</v>
      </c>
      <c r="BB331" s="29">
        <f t="shared" si="895"/>
        <v>0</v>
      </c>
      <c r="BC331" s="29">
        <f t="shared" si="895"/>
        <v>0</v>
      </c>
      <c r="BD331" s="29">
        <f t="shared" si="895"/>
        <v>0</v>
      </c>
      <c r="BE331" s="29">
        <f t="shared" si="895"/>
        <v>0</v>
      </c>
      <c r="BF331" s="29">
        <f t="shared" si="895"/>
        <v>0</v>
      </c>
      <c r="BG331" s="29">
        <f t="shared" si="895"/>
        <v>0</v>
      </c>
      <c r="BH331" s="29">
        <f t="shared" si="895"/>
        <v>0</v>
      </c>
      <c r="BI331" s="29">
        <f t="shared" si="895"/>
        <v>0</v>
      </c>
      <c r="BJ331" s="29">
        <f t="shared" si="895"/>
        <v>0</v>
      </c>
      <c r="BK331" s="29">
        <f t="shared" si="895"/>
        <v>0</v>
      </c>
      <c r="BL331" s="29">
        <f t="shared" si="895"/>
        <v>0</v>
      </c>
      <c r="BM331" s="29">
        <f t="shared" si="895"/>
        <v>0</v>
      </c>
      <c r="BN331" s="29">
        <f t="shared" si="895"/>
        <v>0</v>
      </c>
      <c r="BO331" s="29">
        <f t="shared" si="895"/>
        <v>0</v>
      </c>
      <c r="BP331" s="29">
        <f t="shared" si="895"/>
        <v>0</v>
      </c>
      <c r="BQ331" s="29">
        <f t="shared" si="895"/>
        <v>0</v>
      </c>
      <c r="BR331" s="29">
        <f t="shared" si="895"/>
        <v>0</v>
      </c>
      <c r="BS331" s="29">
        <f t="shared" si="895"/>
        <v>0</v>
      </c>
      <c r="BT331" s="29">
        <f t="shared" si="895"/>
        <v>0</v>
      </c>
      <c r="BU331" s="29">
        <f t="shared" si="895"/>
        <v>0</v>
      </c>
      <c r="BV331" s="29">
        <f t="shared" ref="BV331:DE331" si="896">IF(ROW()=(COLUMN()+224),"-",+ (COUNTIF(G5_1,$H107)*COUNTIF(G5_1,BV$7))+(COUNTIF(G5_2,$H107)*COUNTIF(G5_2,BV$7))+(COUNTIF(G5_3,$H107)*COUNTIF(G5_3,BV$7))+(COUNTIF(G5_4,$H107)*COUNTIF(G5_4,BV$7))+(COUNTIF(G5_5,$H107)*COUNTIF(G5_5,BV$7))+(COUNTIF(G5_6,$H107)*COUNTIF(G5_6,BV$7))+(COUNTIF(G5_7,$H107)*COUNTIF(G5_7,BV$7))+(COUNTIF(G5_8,$H107)*COUNTIF(G5_8,BV$7))+(COUNTIF(G5_9,$H107)*COUNTIF(G5_9,BV$7))+(COUNTIF(G5_10,$H107)*COUNTIF(G5_10,$H107))+(COUNTIF(G6_1,$H107)*COUNTIF(G6_1,BV$7))+(COUNTIF(G6_2,$H107)*COUNTIF(G6_2,BV$7))+(COUNTIF(G6_3,$H107)*COUNTIF(G6_3,BV$7))+(COUNTIF(G6_4,$H107)*COUNTIF(G6_4,BV$7))+(COUNTIF(G6_5,$H107)*COUNTIF(G6_5,BV$7))+(COUNTIF(G6_6,$H107)*COUNTIF(G6_6,BV$7))+(COUNTIF(G6_7,$H107)*COUNTIF(G6_7,BV$7))+(COUNTIF(G6_8,$H107)*COUNTIF(G6_8,BV$7))+(COUNTIF(G6_9,$H107)*COUNTIF(G6_9,BV$7))+(COUNTIF(G6_10,$H107)*COUNTIF(G6_10,BV$7))+BV447)</f>
        <v>0</v>
      </c>
      <c r="BW331" s="29">
        <f t="shared" si="896"/>
        <v>0</v>
      </c>
      <c r="BX331" s="29">
        <f t="shared" si="896"/>
        <v>0</v>
      </c>
      <c r="BY331" s="29">
        <f t="shared" si="896"/>
        <v>0</v>
      </c>
      <c r="BZ331" s="29">
        <f t="shared" si="896"/>
        <v>0</v>
      </c>
      <c r="CA331" s="29">
        <f t="shared" si="896"/>
        <v>0</v>
      </c>
      <c r="CB331" s="29">
        <f t="shared" si="896"/>
        <v>0</v>
      </c>
      <c r="CC331" s="29">
        <f t="shared" si="896"/>
        <v>0</v>
      </c>
      <c r="CD331" s="29">
        <f t="shared" si="896"/>
        <v>0</v>
      </c>
      <c r="CE331" s="29">
        <f t="shared" si="896"/>
        <v>0</v>
      </c>
      <c r="CF331" s="29">
        <f t="shared" si="896"/>
        <v>0</v>
      </c>
      <c r="CG331" s="29">
        <f t="shared" si="896"/>
        <v>0</v>
      </c>
      <c r="CH331" s="29">
        <f t="shared" si="896"/>
        <v>0</v>
      </c>
      <c r="CI331" s="29">
        <f t="shared" si="896"/>
        <v>0</v>
      </c>
      <c r="CJ331" s="29">
        <f t="shared" si="896"/>
        <v>0</v>
      </c>
      <c r="CK331" s="29">
        <f t="shared" si="896"/>
        <v>0</v>
      </c>
      <c r="CL331" s="29">
        <f t="shared" si="896"/>
        <v>0</v>
      </c>
      <c r="CM331" s="29">
        <f t="shared" si="896"/>
        <v>0</v>
      </c>
      <c r="CN331" s="29">
        <f t="shared" si="896"/>
        <v>0</v>
      </c>
      <c r="CO331" s="29">
        <f t="shared" si="896"/>
        <v>0</v>
      </c>
      <c r="CP331" s="29">
        <f t="shared" si="896"/>
        <v>0</v>
      </c>
      <c r="CQ331" s="29">
        <f t="shared" si="896"/>
        <v>0</v>
      </c>
      <c r="CR331" s="29">
        <f t="shared" si="896"/>
        <v>0</v>
      </c>
      <c r="CS331" s="29">
        <f t="shared" si="896"/>
        <v>0</v>
      </c>
      <c r="CT331" s="29">
        <f t="shared" si="896"/>
        <v>0</v>
      </c>
      <c r="CU331" s="29">
        <f t="shared" si="896"/>
        <v>0</v>
      </c>
      <c r="CV331" s="29">
        <f t="shared" si="896"/>
        <v>0</v>
      </c>
      <c r="CW331" s="29">
        <f t="shared" si="896"/>
        <v>0</v>
      </c>
      <c r="CX331" s="29">
        <f t="shared" si="896"/>
        <v>0</v>
      </c>
      <c r="CY331" s="29">
        <f t="shared" si="896"/>
        <v>0</v>
      </c>
      <c r="CZ331" s="29">
        <f t="shared" si="896"/>
        <v>0</v>
      </c>
      <c r="DA331" s="29">
        <f t="shared" si="896"/>
        <v>0</v>
      </c>
      <c r="DB331" s="29">
        <f t="shared" si="896"/>
        <v>0</v>
      </c>
      <c r="DC331" s="29" t="str">
        <f t="shared" si="896"/>
        <v>-</v>
      </c>
      <c r="DD331" s="29">
        <f t="shared" si="896"/>
        <v>0</v>
      </c>
      <c r="DE331" s="29">
        <f t="shared" si="896"/>
        <v>0</v>
      </c>
    </row>
    <row r="332" spans="8:109">
      <c r="H332" s="75">
        <f>Registration!B109</f>
        <v>99</v>
      </c>
      <c r="I332" s="1" t="str">
        <f>Registration!C109</f>
        <v>player 99</v>
      </c>
      <c r="J332" s="29">
        <f t="shared" ref="J332:AO332" si="897">IF(ROW()=(COLUMN()+224),"-",+ (COUNTIF(G5_1,$H108)*COUNTIF(G5_1,J$7))+(COUNTIF(G5_2,$H108)*COUNTIF(G5_2,J$7))+(COUNTIF(G5_3,$H108)*COUNTIF(G5_3,J$7))+(COUNTIF(G5_4,$H108)*COUNTIF(G5_4,J$7))+(COUNTIF(G5_5,$H108)*COUNTIF(G5_5,J$7))+(COUNTIF(G5_6,$H108)*COUNTIF(G5_6,J$7))+(COUNTIF(G5_7,$H108)*COUNTIF(G5_7,J$7))+(COUNTIF(G5_8,$H108)*COUNTIF(G5_8,J$7))+(COUNTIF(G5_9,$H108)*COUNTIF(G5_9,J$7))+(COUNTIF(G5_10,$H108)*COUNTIF(G5_10,$H108))+(COUNTIF(G6_1,$H108)*COUNTIF(G6_1,J$7))+(COUNTIF(G6_2,$H108)*COUNTIF(G6_2,J$7))+(COUNTIF(G6_3,$H108)*COUNTIF(G6_3,J$7))+(COUNTIF(G6_4,$H108)*COUNTIF(G6_4,J$7))+(COUNTIF(G6_5,$H108)*COUNTIF(G6_5,J$7))+(COUNTIF(G6_6,$H108)*COUNTIF(G6_6,J$7))+(COUNTIF(G6_7,$H108)*COUNTIF(G6_7,J$7))+(COUNTIF(G6_8,$H108)*COUNTIF(G6_8,J$7))+(COUNTIF(G6_9,$H108)*COUNTIF(G6_9,J$7))+(COUNTIF(G6_10,$H108)*COUNTIF(G6_10,J$7))+J448)</f>
        <v>0</v>
      </c>
      <c r="K332" s="29">
        <f t="shared" si="897"/>
        <v>0</v>
      </c>
      <c r="L332" s="29">
        <f t="shared" si="897"/>
        <v>0</v>
      </c>
      <c r="M332" s="29">
        <f t="shared" si="897"/>
        <v>0</v>
      </c>
      <c r="N332" s="29">
        <f t="shared" si="897"/>
        <v>0</v>
      </c>
      <c r="O332" s="29">
        <f t="shared" si="897"/>
        <v>0</v>
      </c>
      <c r="P332" s="29">
        <f t="shared" si="897"/>
        <v>0</v>
      </c>
      <c r="Q332" s="29">
        <f t="shared" si="897"/>
        <v>0</v>
      </c>
      <c r="R332" s="29">
        <f t="shared" si="897"/>
        <v>0</v>
      </c>
      <c r="S332" s="29">
        <f t="shared" si="897"/>
        <v>0</v>
      </c>
      <c r="T332" s="29">
        <f t="shared" si="897"/>
        <v>0</v>
      </c>
      <c r="U332" s="29">
        <f t="shared" si="897"/>
        <v>0</v>
      </c>
      <c r="V332" s="29">
        <f t="shared" si="897"/>
        <v>0</v>
      </c>
      <c r="W332" s="29">
        <f t="shared" si="897"/>
        <v>0</v>
      </c>
      <c r="X332" s="29">
        <f t="shared" si="897"/>
        <v>0</v>
      </c>
      <c r="Y332" s="29">
        <f t="shared" si="897"/>
        <v>0</v>
      </c>
      <c r="Z332" s="29">
        <f t="shared" si="897"/>
        <v>0</v>
      </c>
      <c r="AA332" s="29">
        <f t="shared" si="897"/>
        <v>0</v>
      </c>
      <c r="AB332" s="29">
        <f t="shared" si="897"/>
        <v>0</v>
      </c>
      <c r="AC332" s="29">
        <f t="shared" si="897"/>
        <v>0</v>
      </c>
      <c r="AD332" s="29">
        <f t="shared" si="897"/>
        <v>0</v>
      </c>
      <c r="AE332" s="29">
        <f t="shared" si="897"/>
        <v>0</v>
      </c>
      <c r="AF332" s="29">
        <f t="shared" si="897"/>
        <v>0</v>
      </c>
      <c r="AG332" s="29">
        <f t="shared" si="897"/>
        <v>0</v>
      </c>
      <c r="AH332" s="29">
        <f t="shared" si="897"/>
        <v>0</v>
      </c>
      <c r="AI332" s="29">
        <f t="shared" si="897"/>
        <v>0</v>
      </c>
      <c r="AJ332" s="29">
        <f t="shared" si="897"/>
        <v>0</v>
      </c>
      <c r="AK332" s="29">
        <f t="shared" si="897"/>
        <v>0</v>
      </c>
      <c r="AL332" s="29">
        <f t="shared" si="897"/>
        <v>0</v>
      </c>
      <c r="AM332" s="29">
        <f t="shared" si="897"/>
        <v>0</v>
      </c>
      <c r="AN332" s="29">
        <f t="shared" si="897"/>
        <v>0</v>
      </c>
      <c r="AO332" s="29">
        <f t="shared" si="897"/>
        <v>0</v>
      </c>
      <c r="AP332" s="29">
        <f t="shared" ref="AP332:BU332" si="898">IF(ROW()=(COLUMN()+224),"-",+ (COUNTIF(G5_1,$H108)*COUNTIF(G5_1,AP$7))+(COUNTIF(G5_2,$H108)*COUNTIF(G5_2,AP$7))+(COUNTIF(G5_3,$H108)*COUNTIF(G5_3,AP$7))+(COUNTIF(G5_4,$H108)*COUNTIF(G5_4,AP$7))+(COUNTIF(G5_5,$H108)*COUNTIF(G5_5,AP$7))+(COUNTIF(G5_6,$H108)*COUNTIF(G5_6,AP$7))+(COUNTIF(G5_7,$H108)*COUNTIF(G5_7,AP$7))+(COUNTIF(G5_8,$H108)*COUNTIF(G5_8,AP$7))+(COUNTIF(G5_9,$H108)*COUNTIF(G5_9,AP$7))+(COUNTIF(G5_10,$H108)*COUNTIF(G5_10,$H108))+(COUNTIF(G6_1,$H108)*COUNTIF(G6_1,AP$7))+(COUNTIF(G6_2,$H108)*COUNTIF(G6_2,AP$7))+(COUNTIF(G6_3,$H108)*COUNTIF(G6_3,AP$7))+(COUNTIF(G6_4,$H108)*COUNTIF(G6_4,AP$7))+(COUNTIF(G6_5,$H108)*COUNTIF(G6_5,AP$7))+(COUNTIF(G6_6,$H108)*COUNTIF(G6_6,AP$7))+(COUNTIF(G6_7,$H108)*COUNTIF(G6_7,AP$7))+(COUNTIF(G6_8,$H108)*COUNTIF(G6_8,AP$7))+(COUNTIF(G6_9,$H108)*COUNTIF(G6_9,AP$7))+(COUNTIF(G6_10,$H108)*COUNTIF(G6_10,AP$7))+AP448)</f>
        <v>0</v>
      </c>
      <c r="AQ332" s="29">
        <f t="shared" si="898"/>
        <v>0</v>
      </c>
      <c r="AR332" s="29">
        <f t="shared" si="898"/>
        <v>0</v>
      </c>
      <c r="AS332" s="29">
        <f t="shared" si="898"/>
        <v>0</v>
      </c>
      <c r="AT332" s="29">
        <f t="shared" si="898"/>
        <v>0</v>
      </c>
      <c r="AU332" s="29">
        <f t="shared" si="898"/>
        <v>0</v>
      </c>
      <c r="AV332" s="29">
        <f t="shared" si="898"/>
        <v>0</v>
      </c>
      <c r="AW332" s="29">
        <f t="shared" si="898"/>
        <v>0</v>
      </c>
      <c r="AX332" s="29">
        <f t="shared" si="898"/>
        <v>0</v>
      </c>
      <c r="AY332" s="29">
        <f t="shared" si="898"/>
        <v>0</v>
      </c>
      <c r="AZ332" s="29">
        <f t="shared" si="898"/>
        <v>0</v>
      </c>
      <c r="BA332" s="29">
        <f t="shared" si="898"/>
        <v>0</v>
      </c>
      <c r="BB332" s="29">
        <f t="shared" si="898"/>
        <v>0</v>
      </c>
      <c r="BC332" s="29">
        <f t="shared" si="898"/>
        <v>0</v>
      </c>
      <c r="BD332" s="29">
        <f t="shared" si="898"/>
        <v>0</v>
      </c>
      <c r="BE332" s="29">
        <f t="shared" si="898"/>
        <v>0</v>
      </c>
      <c r="BF332" s="29">
        <f t="shared" si="898"/>
        <v>0</v>
      </c>
      <c r="BG332" s="29">
        <f t="shared" si="898"/>
        <v>0</v>
      </c>
      <c r="BH332" s="29">
        <f t="shared" si="898"/>
        <v>0</v>
      </c>
      <c r="BI332" s="29">
        <f t="shared" si="898"/>
        <v>0</v>
      </c>
      <c r="BJ332" s="29">
        <f t="shared" si="898"/>
        <v>0</v>
      </c>
      <c r="BK332" s="29">
        <f t="shared" si="898"/>
        <v>0</v>
      </c>
      <c r="BL332" s="29">
        <f t="shared" si="898"/>
        <v>0</v>
      </c>
      <c r="BM332" s="29">
        <f t="shared" si="898"/>
        <v>0</v>
      </c>
      <c r="BN332" s="29">
        <f t="shared" si="898"/>
        <v>0</v>
      </c>
      <c r="BO332" s="29">
        <f t="shared" si="898"/>
        <v>0</v>
      </c>
      <c r="BP332" s="29">
        <f t="shared" si="898"/>
        <v>0</v>
      </c>
      <c r="BQ332" s="29">
        <f t="shared" si="898"/>
        <v>0</v>
      </c>
      <c r="BR332" s="29">
        <f t="shared" si="898"/>
        <v>0</v>
      </c>
      <c r="BS332" s="29">
        <f t="shared" si="898"/>
        <v>0</v>
      </c>
      <c r="BT332" s="29">
        <f t="shared" si="898"/>
        <v>0</v>
      </c>
      <c r="BU332" s="29">
        <f t="shared" si="898"/>
        <v>0</v>
      </c>
      <c r="BV332" s="29">
        <f t="shared" ref="BV332:DE332" si="899">IF(ROW()=(COLUMN()+224),"-",+ (COUNTIF(G5_1,$H108)*COUNTIF(G5_1,BV$7))+(COUNTIF(G5_2,$H108)*COUNTIF(G5_2,BV$7))+(COUNTIF(G5_3,$H108)*COUNTIF(G5_3,BV$7))+(COUNTIF(G5_4,$H108)*COUNTIF(G5_4,BV$7))+(COUNTIF(G5_5,$H108)*COUNTIF(G5_5,BV$7))+(COUNTIF(G5_6,$H108)*COUNTIF(G5_6,BV$7))+(COUNTIF(G5_7,$H108)*COUNTIF(G5_7,BV$7))+(COUNTIF(G5_8,$H108)*COUNTIF(G5_8,BV$7))+(COUNTIF(G5_9,$H108)*COUNTIF(G5_9,BV$7))+(COUNTIF(G5_10,$H108)*COUNTIF(G5_10,$H108))+(COUNTIF(G6_1,$H108)*COUNTIF(G6_1,BV$7))+(COUNTIF(G6_2,$H108)*COUNTIF(G6_2,BV$7))+(COUNTIF(G6_3,$H108)*COUNTIF(G6_3,BV$7))+(COUNTIF(G6_4,$H108)*COUNTIF(G6_4,BV$7))+(COUNTIF(G6_5,$H108)*COUNTIF(G6_5,BV$7))+(COUNTIF(G6_6,$H108)*COUNTIF(G6_6,BV$7))+(COUNTIF(G6_7,$H108)*COUNTIF(G6_7,BV$7))+(COUNTIF(G6_8,$H108)*COUNTIF(G6_8,BV$7))+(COUNTIF(G6_9,$H108)*COUNTIF(G6_9,BV$7))+(COUNTIF(G6_10,$H108)*COUNTIF(G6_10,BV$7))+BV448)</f>
        <v>0</v>
      </c>
      <c r="BW332" s="29">
        <f t="shared" si="899"/>
        <v>0</v>
      </c>
      <c r="BX332" s="29">
        <f t="shared" si="899"/>
        <v>0</v>
      </c>
      <c r="BY332" s="29">
        <f t="shared" si="899"/>
        <v>0</v>
      </c>
      <c r="BZ332" s="29">
        <f t="shared" si="899"/>
        <v>0</v>
      </c>
      <c r="CA332" s="29">
        <f t="shared" si="899"/>
        <v>0</v>
      </c>
      <c r="CB332" s="29">
        <f t="shared" si="899"/>
        <v>0</v>
      </c>
      <c r="CC332" s="29">
        <f t="shared" si="899"/>
        <v>0</v>
      </c>
      <c r="CD332" s="29">
        <f t="shared" si="899"/>
        <v>0</v>
      </c>
      <c r="CE332" s="29">
        <f t="shared" si="899"/>
        <v>0</v>
      </c>
      <c r="CF332" s="29">
        <f t="shared" si="899"/>
        <v>0</v>
      </c>
      <c r="CG332" s="29">
        <f t="shared" si="899"/>
        <v>0</v>
      </c>
      <c r="CH332" s="29">
        <f t="shared" si="899"/>
        <v>0</v>
      </c>
      <c r="CI332" s="29">
        <f t="shared" si="899"/>
        <v>0</v>
      </c>
      <c r="CJ332" s="29">
        <f t="shared" si="899"/>
        <v>0</v>
      </c>
      <c r="CK332" s="29">
        <f t="shared" si="899"/>
        <v>0</v>
      </c>
      <c r="CL332" s="29">
        <f t="shared" si="899"/>
        <v>0</v>
      </c>
      <c r="CM332" s="29">
        <f t="shared" si="899"/>
        <v>0</v>
      </c>
      <c r="CN332" s="29">
        <f t="shared" si="899"/>
        <v>0</v>
      </c>
      <c r="CO332" s="29">
        <f t="shared" si="899"/>
        <v>0</v>
      </c>
      <c r="CP332" s="29">
        <f t="shared" si="899"/>
        <v>0</v>
      </c>
      <c r="CQ332" s="29">
        <f t="shared" si="899"/>
        <v>0</v>
      </c>
      <c r="CR332" s="29">
        <f t="shared" si="899"/>
        <v>0</v>
      </c>
      <c r="CS332" s="29">
        <f t="shared" si="899"/>
        <v>0</v>
      </c>
      <c r="CT332" s="29">
        <f t="shared" si="899"/>
        <v>0</v>
      </c>
      <c r="CU332" s="29">
        <f t="shared" si="899"/>
        <v>0</v>
      </c>
      <c r="CV332" s="29">
        <f t="shared" si="899"/>
        <v>0</v>
      </c>
      <c r="CW332" s="29">
        <f t="shared" si="899"/>
        <v>0</v>
      </c>
      <c r="CX332" s="29">
        <f t="shared" si="899"/>
        <v>0</v>
      </c>
      <c r="CY332" s="29">
        <f t="shared" si="899"/>
        <v>0</v>
      </c>
      <c r="CZ332" s="29">
        <f t="shared" si="899"/>
        <v>0</v>
      </c>
      <c r="DA332" s="29">
        <f t="shared" si="899"/>
        <v>0</v>
      </c>
      <c r="DB332" s="29">
        <f t="shared" si="899"/>
        <v>0</v>
      </c>
      <c r="DC332" s="29">
        <f t="shared" si="899"/>
        <v>0</v>
      </c>
      <c r="DD332" s="29" t="str">
        <f t="shared" si="899"/>
        <v>-</v>
      </c>
      <c r="DE332" s="29">
        <f t="shared" si="899"/>
        <v>0</v>
      </c>
    </row>
    <row r="333" spans="8:109">
      <c r="H333" s="75">
        <f>Registration!B110</f>
        <v>100</v>
      </c>
      <c r="I333" s="1" t="str">
        <f>Registration!C110</f>
        <v>player 100</v>
      </c>
      <c r="J333" s="29">
        <f t="shared" ref="J333:AO333" si="900">IF(ROW()=(COLUMN()+224),"-",+ (COUNTIF(G5_1,$H109)*COUNTIF(G5_1,J$7))+(COUNTIF(G5_2,$H109)*COUNTIF(G5_2,J$7))+(COUNTIF(G5_3,$H109)*COUNTIF(G5_3,J$7))+(COUNTIF(G5_4,$H109)*COUNTIF(G5_4,J$7))+(COUNTIF(G5_5,$H109)*COUNTIF(G5_5,J$7))+(COUNTIF(G5_6,$H109)*COUNTIF(G5_6,J$7))+(COUNTIF(G5_7,$H109)*COUNTIF(G5_7,J$7))+(COUNTIF(G5_8,$H109)*COUNTIF(G5_8,J$7))+(COUNTIF(G5_9,$H109)*COUNTIF(G5_9,J$7))+(COUNTIF(G5_10,$H109)*COUNTIF(G5_10,$H109))+(COUNTIF(G6_1,$H109)*COUNTIF(G6_1,J$7))+(COUNTIF(G6_2,$H109)*COUNTIF(G6_2,J$7))+(COUNTIF(G6_3,$H109)*COUNTIF(G6_3,J$7))+(COUNTIF(G6_4,$H109)*COUNTIF(G6_4,J$7))+(COUNTIF(G6_5,$H109)*COUNTIF(G6_5,J$7))+(COUNTIF(G6_6,$H109)*COUNTIF(G6_6,J$7))+(COUNTIF(G6_7,$H109)*COUNTIF(G6_7,J$7))+(COUNTIF(G6_8,$H109)*COUNTIF(G6_8,J$7))+(COUNTIF(G6_9,$H109)*COUNTIF(G6_9,J$7))+(COUNTIF(G6_10,$H109)*COUNTIF(G6_10,J$7))+J449)</f>
        <v>0</v>
      </c>
      <c r="K333" s="29">
        <f t="shared" si="900"/>
        <v>0</v>
      </c>
      <c r="L333" s="29">
        <f t="shared" si="900"/>
        <v>0</v>
      </c>
      <c r="M333" s="29">
        <f t="shared" si="900"/>
        <v>0</v>
      </c>
      <c r="N333" s="29">
        <f t="shared" si="900"/>
        <v>0</v>
      </c>
      <c r="O333" s="29">
        <f t="shared" si="900"/>
        <v>0</v>
      </c>
      <c r="P333" s="29">
        <f t="shared" si="900"/>
        <v>0</v>
      </c>
      <c r="Q333" s="29">
        <f t="shared" si="900"/>
        <v>0</v>
      </c>
      <c r="R333" s="29">
        <f t="shared" si="900"/>
        <v>0</v>
      </c>
      <c r="S333" s="29">
        <f t="shared" si="900"/>
        <v>0</v>
      </c>
      <c r="T333" s="29">
        <f t="shared" si="900"/>
        <v>0</v>
      </c>
      <c r="U333" s="29">
        <f t="shared" si="900"/>
        <v>0</v>
      </c>
      <c r="V333" s="29">
        <f t="shared" si="900"/>
        <v>0</v>
      </c>
      <c r="W333" s="29">
        <f t="shared" si="900"/>
        <v>0</v>
      </c>
      <c r="X333" s="29">
        <f t="shared" si="900"/>
        <v>0</v>
      </c>
      <c r="Y333" s="29">
        <f t="shared" si="900"/>
        <v>0</v>
      </c>
      <c r="Z333" s="29">
        <f t="shared" si="900"/>
        <v>0</v>
      </c>
      <c r="AA333" s="29">
        <f t="shared" si="900"/>
        <v>0</v>
      </c>
      <c r="AB333" s="29">
        <f t="shared" si="900"/>
        <v>0</v>
      </c>
      <c r="AC333" s="29">
        <f t="shared" si="900"/>
        <v>0</v>
      </c>
      <c r="AD333" s="29">
        <f t="shared" si="900"/>
        <v>0</v>
      </c>
      <c r="AE333" s="29">
        <f t="shared" si="900"/>
        <v>0</v>
      </c>
      <c r="AF333" s="29">
        <f t="shared" si="900"/>
        <v>0</v>
      </c>
      <c r="AG333" s="29">
        <f t="shared" si="900"/>
        <v>0</v>
      </c>
      <c r="AH333" s="29">
        <f t="shared" si="900"/>
        <v>0</v>
      </c>
      <c r="AI333" s="29">
        <f t="shared" si="900"/>
        <v>0</v>
      </c>
      <c r="AJ333" s="29">
        <f t="shared" si="900"/>
        <v>0</v>
      </c>
      <c r="AK333" s="29">
        <f t="shared" si="900"/>
        <v>0</v>
      </c>
      <c r="AL333" s="29">
        <f t="shared" si="900"/>
        <v>0</v>
      </c>
      <c r="AM333" s="29">
        <f t="shared" si="900"/>
        <v>0</v>
      </c>
      <c r="AN333" s="29">
        <f t="shared" si="900"/>
        <v>0</v>
      </c>
      <c r="AO333" s="29">
        <f t="shared" si="900"/>
        <v>0</v>
      </c>
      <c r="AP333" s="29">
        <f t="shared" ref="AP333:BU333" si="901">IF(ROW()=(COLUMN()+224),"-",+ (COUNTIF(G5_1,$H109)*COUNTIF(G5_1,AP$7))+(COUNTIF(G5_2,$H109)*COUNTIF(G5_2,AP$7))+(COUNTIF(G5_3,$H109)*COUNTIF(G5_3,AP$7))+(COUNTIF(G5_4,$H109)*COUNTIF(G5_4,AP$7))+(COUNTIF(G5_5,$H109)*COUNTIF(G5_5,AP$7))+(COUNTIF(G5_6,$H109)*COUNTIF(G5_6,AP$7))+(COUNTIF(G5_7,$H109)*COUNTIF(G5_7,AP$7))+(COUNTIF(G5_8,$H109)*COUNTIF(G5_8,AP$7))+(COUNTIF(G5_9,$H109)*COUNTIF(G5_9,AP$7))+(COUNTIF(G5_10,$H109)*COUNTIF(G5_10,$H109))+(COUNTIF(G6_1,$H109)*COUNTIF(G6_1,AP$7))+(COUNTIF(G6_2,$H109)*COUNTIF(G6_2,AP$7))+(COUNTIF(G6_3,$H109)*COUNTIF(G6_3,AP$7))+(COUNTIF(G6_4,$H109)*COUNTIF(G6_4,AP$7))+(COUNTIF(G6_5,$H109)*COUNTIF(G6_5,AP$7))+(COUNTIF(G6_6,$H109)*COUNTIF(G6_6,AP$7))+(COUNTIF(G6_7,$H109)*COUNTIF(G6_7,AP$7))+(COUNTIF(G6_8,$H109)*COUNTIF(G6_8,AP$7))+(COUNTIF(G6_9,$H109)*COUNTIF(G6_9,AP$7))+(COUNTIF(G6_10,$H109)*COUNTIF(G6_10,AP$7))+AP449)</f>
        <v>0</v>
      </c>
      <c r="AQ333" s="29">
        <f t="shared" si="901"/>
        <v>0</v>
      </c>
      <c r="AR333" s="29">
        <f t="shared" si="901"/>
        <v>0</v>
      </c>
      <c r="AS333" s="29">
        <f t="shared" si="901"/>
        <v>0</v>
      </c>
      <c r="AT333" s="29">
        <f t="shared" si="901"/>
        <v>0</v>
      </c>
      <c r="AU333" s="29">
        <f t="shared" si="901"/>
        <v>0</v>
      </c>
      <c r="AV333" s="29">
        <f t="shared" si="901"/>
        <v>0</v>
      </c>
      <c r="AW333" s="29">
        <f t="shared" si="901"/>
        <v>0</v>
      </c>
      <c r="AX333" s="29">
        <f t="shared" si="901"/>
        <v>0</v>
      </c>
      <c r="AY333" s="29">
        <f t="shared" si="901"/>
        <v>0</v>
      </c>
      <c r="AZ333" s="29">
        <f t="shared" si="901"/>
        <v>0</v>
      </c>
      <c r="BA333" s="29">
        <f t="shared" si="901"/>
        <v>0</v>
      </c>
      <c r="BB333" s="29">
        <f t="shared" si="901"/>
        <v>0</v>
      </c>
      <c r="BC333" s="29">
        <f t="shared" si="901"/>
        <v>0</v>
      </c>
      <c r="BD333" s="29">
        <f t="shared" si="901"/>
        <v>0</v>
      </c>
      <c r="BE333" s="29">
        <f t="shared" si="901"/>
        <v>0</v>
      </c>
      <c r="BF333" s="29">
        <f t="shared" si="901"/>
        <v>0</v>
      </c>
      <c r="BG333" s="29">
        <f t="shared" si="901"/>
        <v>0</v>
      </c>
      <c r="BH333" s="29">
        <f t="shared" si="901"/>
        <v>0</v>
      </c>
      <c r="BI333" s="29">
        <f t="shared" si="901"/>
        <v>0</v>
      </c>
      <c r="BJ333" s="29">
        <f t="shared" si="901"/>
        <v>0</v>
      </c>
      <c r="BK333" s="29">
        <f t="shared" si="901"/>
        <v>0</v>
      </c>
      <c r="BL333" s="29">
        <f t="shared" si="901"/>
        <v>0</v>
      </c>
      <c r="BM333" s="29">
        <f t="shared" si="901"/>
        <v>0</v>
      </c>
      <c r="BN333" s="29">
        <f t="shared" si="901"/>
        <v>0</v>
      </c>
      <c r="BO333" s="29">
        <f t="shared" si="901"/>
        <v>0</v>
      </c>
      <c r="BP333" s="29">
        <f t="shared" si="901"/>
        <v>0</v>
      </c>
      <c r="BQ333" s="29">
        <f t="shared" si="901"/>
        <v>0</v>
      </c>
      <c r="BR333" s="29">
        <f t="shared" si="901"/>
        <v>0</v>
      </c>
      <c r="BS333" s="29">
        <f t="shared" si="901"/>
        <v>0</v>
      </c>
      <c r="BT333" s="29">
        <f t="shared" si="901"/>
        <v>0</v>
      </c>
      <c r="BU333" s="29">
        <f t="shared" si="901"/>
        <v>0</v>
      </c>
      <c r="BV333" s="29">
        <f t="shared" ref="BV333:DE333" si="902">IF(ROW()=(COLUMN()+224),"-",+ (COUNTIF(G5_1,$H109)*COUNTIF(G5_1,BV$7))+(COUNTIF(G5_2,$H109)*COUNTIF(G5_2,BV$7))+(COUNTIF(G5_3,$H109)*COUNTIF(G5_3,BV$7))+(COUNTIF(G5_4,$H109)*COUNTIF(G5_4,BV$7))+(COUNTIF(G5_5,$H109)*COUNTIF(G5_5,BV$7))+(COUNTIF(G5_6,$H109)*COUNTIF(G5_6,BV$7))+(COUNTIF(G5_7,$H109)*COUNTIF(G5_7,BV$7))+(COUNTIF(G5_8,$H109)*COUNTIF(G5_8,BV$7))+(COUNTIF(G5_9,$H109)*COUNTIF(G5_9,BV$7))+(COUNTIF(G5_10,$H109)*COUNTIF(G5_10,$H109))+(COUNTIF(G6_1,$H109)*COUNTIF(G6_1,BV$7))+(COUNTIF(G6_2,$H109)*COUNTIF(G6_2,BV$7))+(COUNTIF(G6_3,$H109)*COUNTIF(G6_3,BV$7))+(COUNTIF(G6_4,$H109)*COUNTIF(G6_4,BV$7))+(COUNTIF(G6_5,$H109)*COUNTIF(G6_5,BV$7))+(COUNTIF(G6_6,$H109)*COUNTIF(G6_6,BV$7))+(COUNTIF(G6_7,$H109)*COUNTIF(G6_7,BV$7))+(COUNTIF(G6_8,$H109)*COUNTIF(G6_8,BV$7))+(COUNTIF(G6_9,$H109)*COUNTIF(G6_9,BV$7))+(COUNTIF(G6_10,$H109)*COUNTIF(G6_10,BV$7))+BV449)</f>
        <v>0</v>
      </c>
      <c r="BW333" s="29">
        <f t="shared" si="902"/>
        <v>0</v>
      </c>
      <c r="BX333" s="29">
        <f t="shared" si="902"/>
        <v>0</v>
      </c>
      <c r="BY333" s="29">
        <f t="shared" si="902"/>
        <v>0</v>
      </c>
      <c r="BZ333" s="29">
        <f t="shared" si="902"/>
        <v>0</v>
      </c>
      <c r="CA333" s="29">
        <f t="shared" si="902"/>
        <v>0</v>
      </c>
      <c r="CB333" s="29">
        <f t="shared" si="902"/>
        <v>0</v>
      </c>
      <c r="CC333" s="29">
        <f t="shared" si="902"/>
        <v>0</v>
      </c>
      <c r="CD333" s="29">
        <f t="shared" si="902"/>
        <v>0</v>
      </c>
      <c r="CE333" s="29">
        <f t="shared" si="902"/>
        <v>0</v>
      </c>
      <c r="CF333" s="29">
        <f t="shared" si="902"/>
        <v>0</v>
      </c>
      <c r="CG333" s="29">
        <f t="shared" si="902"/>
        <v>0</v>
      </c>
      <c r="CH333" s="29">
        <f t="shared" si="902"/>
        <v>0</v>
      </c>
      <c r="CI333" s="29">
        <f t="shared" si="902"/>
        <v>0</v>
      </c>
      <c r="CJ333" s="29">
        <f t="shared" si="902"/>
        <v>0</v>
      </c>
      <c r="CK333" s="29">
        <f t="shared" si="902"/>
        <v>0</v>
      </c>
      <c r="CL333" s="29">
        <f t="shared" si="902"/>
        <v>0</v>
      </c>
      <c r="CM333" s="29">
        <f t="shared" si="902"/>
        <v>0</v>
      </c>
      <c r="CN333" s="29">
        <f t="shared" si="902"/>
        <v>0</v>
      </c>
      <c r="CO333" s="29">
        <f t="shared" si="902"/>
        <v>0</v>
      </c>
      <c r="CP333" s="29">
        <f t="shared" si="902"/>
        <v>0</v>
      </c>
      <c r="CQ333" s="29">
        <f t="shared" si="902"/>
        <v>0</v>
      </c>
      <c r="CR333" s="29">
        <f t="shared" si="902"/>
        <v>0</v>
      </c>
      <c r="CS333" s="29">
        <f t="shared" si="902"/>
        <v>0</v>
      </c>
      <c r="CT333" s="29">
        <f t="shared" si="902"/>
        <v>0</v>
      </c>
      <c r="CU333" s="29">
        <f t="shared" si="902"/>
        <v>0</v>
      </c>
      <c r="CV333" s="29">
        <f t="shared" si="902"/>
        <v>0</v>
      </c>
      <c r="CW333" s="29">
        <f t="shared" si="902"/>
        <v>0</v>
      </c>
      <c r="CX333" s="29">
        <f t="shared" si="902"/>
        <v>0</v>
      </c>
      <c r="CY333" s="29">
        <f t="shared" si="902"/>
        <v>0</v>
      </c>
      <c r="CZ333" s="29">
        <f t="shared" si="902"/>
        <v>0</v>
      </c>
      <c r="DA333" s="29">
        <f t="shared" si="902"/>
        <v>0</v>
      </c>
      <c r="DB333" s="29">
        <f t="shared" si="902"/>
        <v>0</v>
      </c>
      <c r="DC333" s="29">
        <f t="shared" si="902"/>
        <v>0</v>
      </c>
      <c r="DD333" s="29">
        <f t="shared" si="902"/>
        <v>0</v>
      </c>
      <c r="DE333" s="29" t="str">
        <f t="shared" si="902"/>
        <v>-</v>
      </c>
    </row>
    <row r="334" spans="8:109">
      <c r="H334" s="75"/>
      <c r="J334" s="77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</row>
    <row r="335" spans="8:109">
      <c r="H335" s="75"/>
      <c r="J335" s="29"/>
      <c r="K335" s="71"/>
      <c r="L335" s="29"/>
      <c r="M335" s="77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</row>
    <row r="336" spans="8:109">
      <c r="H336" s="75"/>
      <c r="J336" s="29"/>
      <c r="K336" s="29"/>
      <c r="L336" s="29"/>
      <c r="M336" s="29"/>
      <c r="N336" s="29"/>
      <c r="O336" s="65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</row>
    <row r="337" spans="8:109">
      <c r="H337" s="75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</row>
    <row r="338" spans="8:109">
      <c r="H338" s="75"/>
      <c r="J338" s="29"/>
      <c r="K338" s="71"/>
      <c r="L338" s="29"/>
      <c r="M338" s="77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</row>
    <row r="339" spans="8:109">
      <c r="H339" s="75"/>
      <c r="J339" s="29"/>
      <c r="K339" s="29"/>
      <c r="L339" s="29"/>
      <c r="M339" s="29"/>
      <c r="N339" s="29"/>
      <c r="O339" s="65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</row>
    <row r="340" spans="8:109">
      <c r="H340" s="75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</row>
    <row r="341" spans="8:109">
      <c r="H341" s="75"/>
      <c r="J341" s="29"/>
      <c r="K341" s="71"/>
      <c r="L341" s="29"/>
      <c r="M341" s="76"/>
      <c r="N341" s="29"/>
      <c r="O341" s="76"/>
      <c r="P341" s="70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</row>
    <row r="342" spans="8:109">
      <c r="H342" s="75"/>
      <c r="J342" s="29"/>
      <c r="K342" s="29"/>
      <c r="L342" s="29"/>
      <c r="M342" s="29"/>
      <c r="N342" s="29"/>
      <c r="O342" s="29"/>
      <c r="P342" s="76"/>
      <c r="Q342" s="76"/>
      <c r="R342" s="76"/>
      <c r="S342" s="70"/>
      <c r="T342" s="29"/>
      <c r="U342" s="70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70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</row>
    <row r="343" spans="8:109">
      <c r="H343" s="75"/>
      <c r="J343" s="77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70"/>
      <c r="AB343" s="70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70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</row>
    <row r="344" spans="8:109">
      <c r="H344" s="75"/>
    </row>
    <row r="345" spans="8:109">
      <c r="H345" s="75"/>
    </row>
    <row r="346" spans="8:109">
      <c r="H346" s="75"/>
    </row>
    <row r="347" spans="8:109">
      <c r="H347" s="75"/>
    </row>
    <row r="348" spans="8:109">
      <c r="H348" s="75"/>
    </row>
    <row r="349" spans="8:109">
      <c r="H349" s="75"/>
    </row>
    <row r="350" spans="8:109">
      <c r="H350" s="75">
        <f>Registration!B11</f>
        <v>1</v>
      </c>
      <c r="I350" s="1" t="str">
        <f>Registration!C11</f>
        <v>Jim McDanold</v>
      </c>
      <c r="J350" s="1" t="str">
        <f t="shared" ref="J350:AO350" si="903">IF(ROW()=(COLUMN()+340),"-",+(COUNTIF(G7_1,$H10)*COUNTIF(G7_1,J$7))+(COUNTIF(G7_2,$H10)*COUNTIF(G7_2,J$7))+(COUNTIF(G7_3,$H10)*COUNTIF(G7_3,J$7))+(COUNTIF(G7_4,$H10)*COUNTIF(G7_4,J$7))+(COUNTIF(G7_5,$H10)*COUNTIF(G7_5,J$7))+(COUNTIF(G7_6,$H10)*COUNTIF(G7_6,J$7))+(COUNTIF(G7_7,$H10)*COUNTIF(G7_7,J$7))+(COUNTIF(G7_8,$H10)*COUNTIF(G7_8,J$7))+(COUNTIF(G7_9,$H10)*COUNTIF(G7_9,J$7))+(COUNTIF(G7_10,$H10)*COUNTIF(G7_10,J$7))+(COUNTIF(G8_1,$H10)*COUNTIF(G8_1,J$7))+(COUNTIF(G8_2,$H10)*COUNTIF(G8_2,J$7))+(COUNTIF(G8_3,$H10)*COUNTIF(G8_3,J$7))+(COUNTIF(G8_4,$H10)*COUNTIF(G8_4,J$7))+(COUNTIF(G8_5,$H10)*COUNTIF(G8_5,J$7))+(COUNTIF(G8_6,$H10)*COUNTIF(G8_6,J$7))+(COUNTIF(G8_7,$H10)*COUNTIF(G8_7,J$7))+(COUNTIF(G8_8,$H10)*COUNTIF(G8_8,J$7))+(COUNTIF(G8_9,$H10)*COUNTIF(G8_9,J$7))+(COUNTIF(G8_10,$H10)*COUNTIF(G8_10,J$7)))</f>
        <v>-</v>
      </c>
      <c r="K350" s="1">
        <f t="shared" si="903"/>
        <v>0</v>
      </c>
      <c r="L350" s="1">
        <f t="shared" si="903"/>
        <v>0</v>
      </c>
      <c r="M350" s="1">
        <f t="shared" si="903"/>
        <v>0</v>
      </c>
      <c r="N350" s="1">
        <f t="shared" si="903"/>
        <v>0</v>
      </c>
      <c r="O350" s="1">
        <f t="shared" si="903"/>
        <v>0</v>
      </c>
      <c r="P350" s="1">
        <f t="shared" si="903"/>
        <v>0</v>
      </c>
      <c r="Q350" s="1">
        <f t="shared" si="903"/>
        <v>0</v>
      </c>
      <c r="R350" s="1">
        <f t="shared" si="903"/>
        <v>0</v>
      </c>
      <c r="S350" s="1">
        <f t="shared" si="903"/>
        <v>1</v>
      </c>
      <c r="T350" s="1">
        <f t="shared" si="903"/>
        <v>1</v>
      </c>
      <c r="U350" s="1">
        <f t="shared" si="903"/>
        <v>0</v>
      </c>
      <c r="V350" s="1">
        <f t="shared" si="903"/>
        <v>0</v>
      </c>
      <c r="W350" s="1">
        <f t="shared" si="903"/>
        <v>0</v>
      </c>
      <c r="X350" s="1">
        <f t="shared" si="903"/>
        <v>0</v>
      </c>
      <c r="Y350" s="1">
        <f t="shared" si="903"/>
        <v>0</v>
      </c>
      <c r="Z350" s="1">
        <f t="shared" si="903"/>
        <v>0</v>
      </c>
      <c r="AA350" s="1">
        <f t="shared" si="903"/>
        <v>0</v>
      </c>
      <c r="AB350" s="1">
        <f t="shared" si="903"/>
        <v>0</v>
      </c>
      <c r="AC350" s="1">
        <f t="shared" si="903"/>
        <v>0</v>
      </c>
      <c r="AD350" s="1">
        <f t="shared" si="903"/>
        <v>0</v>
      </c>
      <c r="AE350" s="1">
        <f t="shared" si="903"/>
        <v>0</v>
      </c>
      <c r="AF350" s="1">
        <f t="shared" si="903"/>
        <v>0</v>
      </c>
      <c r="AG350" s="1">
        <f t="shared" si="903"/>
        <v>0</v>
      </c>
      <c r="AH350" s="1">
        <f t="shared" si="903"/>
        <v>0</v>
      </c>
      <c r="AI350" s="1">
        <f t="shared" si="903"/>
        <v>0</v>
      </c>
      <c r="AJ350" s="1">
        <f t="shared" si="903"/>
        <v>0</v>
      </c>
      <c r="AK350" s="1">
        <f t="shared" si="903"/>
        <v>0</v>
      </c>
      <c r="AL350" s="1">
        <f t="shared" si="903"/>
        <v>0</v>
      </c>
      <c r="AM350" s="1">
        <f t="shared" si="903"/>
        <v>0</v>
      </c>
      <c r="AN350" s="1">
        <f t="shared" si="903"/>
        <v>0</v>
      </c>
      <c r="AO350" s="1">
        <f t="shared" si="903"/>
        <v>0</v>
      </c>
      <c r="AP350" s="1">
        <f t="shared" ref="AP350:BU350" si="904">IF(ROW()=(COLUMN()+340),"-",+(COUNTIF(G7_1,$H10)*COUNTIF(G7_1,AP$7))+(COUNTIF(G7_2,$H10)*COUNTIF(G7_2,AP$7))+(COUNTIF(G7_3,$H10)*COUNTIF(G7_3,AP$7))+(COUNTIF(G7_4,$H10)*COUNTIF(G7_4,AP$7))+(COUNTIF(G7_5,$H10)*COUNTIF(G7_5,AP$7))+(COUNTIF(G7_6,$H10)*COUNTIF(G7_6,AP$7))+(COUNTIF(G7_7,$H10)*COUNTIF(G7_7,AP$7))+(COUNTIF(G7_8,$H10)*COUNTIF(G7_8,AP$7))+(COUNTIF(G7_9,$H10)*COUNTIF(G7_9,AP$7))+(COUNTIF(G7_10,$H10)*COUNTIF(G7_10,AP$7))+(COUNTIF(G8_1,$H10)*COUNTIF(G8_1,AP$7))+(COUNTIF(G8_2,$H10)*COUNTIF(G8_2,AP$7))+(COUNTIF(G8_3,$H10)*COUNTIF(G8_3,AP$7))+(COUNTIF(G8_4,$H10)*COUNTIF(G8_4,AP$7))+(COUNTIF(G8_5,$H10)*COUNTIF(G8_5,AP$7))+(COUNTIF(G8_6,$H10)*COUNTIF(G8_6,AP$7))+(COUNTIF(G8_7,$H10)*COUNTIF(G8_7,AP$7))+(COUNTIF(G8_8,$H10)*COUNTIF(G8_8,AP$7))+(COUNTIF(G8_9,$H10)*COUNTIF(G8_9,AP$7))+(COUNTIF(G8_10,$H10)*COUNTIF(G8_10,AP$7)))</f>
        <v>0</v>
      </c>
      <c r="AQ350" s="1">
        <f t="shared" si="904"/>
        <v>0</v>
      </c>
      <c r="AR350" s="1">
        <f t="shared" si="904"/>
        <v>0</v>
      </c>
      <c r="AS350" s="1">
        <f t="shared" si="904"/>
        <v>0</v>
      </c>
      <c r="AT350" s="1">
        <f t="shared" si="904"/>
        <v>0</v>
      </c>
      <c r="AU350" s="1">
        <f t="shared" si="904"/>
        <v>0</v>
      </c>
      <c r="AV350" s="1">
        <f t="shared" si="904"/>
        <v>0</v>
      </c>
      <c r="AW350" s="1">
        <f t="shared" si="904"/>
        <v>0</v>
      </c>
      <c r="AX350" s="1">
        <f t="shared" si="904"/>
        <v>0</v>
      </c>
      <c r="AY350" s="1">
        <f t="shared" si="904"/>
        <v>0</v>
      </c>
      <c r="AZ350" s="1">
        <f t="shared" si="904"/>
        <v>0</v>
      </c>
      <c r="BA350" s="1">
        <f t="shared" si="904"/>
        <v>0</v>
      </c>
      <c r="BB350" s="1">
        <f t="shared" si="904"/>
        <v>0</v>
      </c>
      <c r="BC350" s="1">
        <f t="shared" si="904"/>
        <v>0</v>
      </c>
      <c r="BD350" s="1">
        <f t="shared" si="904"/>
        <v>0</v>
      </c>
      <c r="BE350" s="1">
        <f t="shared" si="904"/>
        <v>0</v>
      </c>
      <c r="BF350" s="1">
        <f t="shared" si="904"/>
        <v>0</v>
      </c>
      <c r="BG350" s="1">
        <f t="shared" si="904"/>
        <v>0</v>
      </c>
      <c r="BH350" s="1">
        <f t="shared" si="904"/>
        <v>0</v>
      </c>
      <c r="BI350" s="1">
        <f t="shared" si="904"/>
        <v>0</v>
      </c>
      <c r="BJ350" s="1">
        <f t="shared" si="904"/>
        <v>1</v>
      </c>
      <c r="BK350" s="1">
        <f t="shared" si="904"/>
        <v>0</v>
      </c>
      <c r="BL350" s="1">
        <f t="shared" si="904"/>
        <v>0</v>
      </c>
      <c r="BM350" s="1">
        <f t="shared" si="904"/>
        <v>0</v>
      </c>
      <c r="BN350" s="1">
        <f t="shared" si="904"/>
        <v>0</v>
      </c>
      <c r="BO350" s="1">
        <f t="shared" si="904"/>
        <v>0</v>
      </c>
      <c r="BP350" s="1">
        <f t="shared" si="904"/>
        <v>0</v>
      </c>
      <c r="BQ350" s="1">
        <f t="shared" si="904"/>
        <v>0</v>
      </c>
      <c r="BR350" s="1">
        <f t="shared" si="904"/>
        <v>0</v>
      </c>
      <c r="BS350" s="1">
        <f t="shared" si="904"/>
        <v>0</v>
      </c>
      <c r="BT350" s="1">
        <f t="shared" si="904"/>
        <v>0</v>
      </c>
      <c r="BU350" s="1">
        <f t="shared" si="904"/>
        <v>0</v>
      </c>
      <c r="BV350" s="1">
        <f t="shared" ref="BV350:DE350" si="905">IF(ROW()=(COLUMN()+340),"-",+(COUNTIF(G7_1,$H10)*COUNTIF(G7_1,BV$7))+(COUNTIF(G7_2,$H10)*COUNTIF(G7_2,BV$7))+(COUNTIF(G7_3,$H10)*COUNTIF(G7_3,BV$7))+(COUNTIF(G7_4,$H10)*COUNTIF(G7_4,BV$7))+(COUNTIF(G7_5,$H10)*COUNTIF(G7_5,BV$7))+(COUNTIF(G7_6,$H10)*COUNTIF(G7_6,BV$7))+(COUNTIF(G7_7,$H10)*COUNTIF(G7_7,BV$7))+(COUNTIF(G7_8,$H10)*COUNTIF(G7_8,BV$7))+(COUNTIF(G7_9,$H10)*COUNTIF(G7_9,BV$7))+(COUNTIF(G7_10,$H10)*COUNTIF(G7_10,BV$7))+(COUNTIF(G8_1,$H10)*COUNTIF(G8_1,BV$7))+(COUNTIF(G8_2,$H10)*COUNTIF(G8_2,BV$7))+(COUNTIF(G8_3,$H10)*COUNTIF(G8_3,BV$7))+(COUNTIF(G8_4,$H10)*COUNTIF(G8_4,BV$7))+(COUNTIF(G8_5,$H10)*COUNTIF(G8_5,BV$7))+(COUNTIF(G8_6,$H10)*COUNTIF(G8_6,BV$7))+(COUNTIF(G8_7,$H10)*COUNTIF(G8_7,BV$7))+(COUNTIF(G8_8,$H10)*COUNTIF(G8_8,BV$7))+(COUNTIF(G8_9,$H10)*COUNTIF(G8_9,BV$7))+(COUNTIF(G8_10,$H10)*COUNTIF(G8_10,BV$7)))</f>
        <v>0</v>
      </c>
      <c r="BW350" s="1">
        <f t="shared" si="905"/>
        <v>0</v>
      </c>
      <c r="BX350" s="1">
        <f t="shared" si="905"/>
        <v>0</v>
      </c>
      <c r="BY350" s="1">
        <f t="shared" si="905"/>
        <v>0</v>
      </c>
      <c r="BZ350" s="1">
        <f t="shared" si="905"/>
        <v>0</v>
      </c>
      <c r="CA350" s="1">
        <f t="shared" si="905"/>
        <v>0</v>
      </c>
      <c r="CB350" s="1">
        <f t="shared" si="905"/>
        <v>0</v>
      </c>
      <c r="CC350" s="1">
        <f t="shared" si="905"/>
        <v>0</v>
      </c>
      <c r="CD350" s="1">
        <f t="shared" si="905"/>
        <v>0</v>
      </c>
      <c r="CE350" s="1">
        <f t="shared" si="905"/>
        <v>0</v>
      </c>
      <c r="CF350" s="1">
        <f t="shared" si="905"/>
        <v>0</v>
      </c>
      <c r="CG350" s="1">
        <f t="shared" si="905"/>
        <v>0</v>
      </c>
      <c r="CH350" s="1">
        <f t="shared" si="905"/>
        <v>0</v>
      </c>
      <c r="CI350" s="1">
        <f t="shared" si="905"/>
        <v>0</v>
      </c>
      <c r="CJ350" s="1">
        <f t="shared" si="905"/>
        <v>0</v>
      </c>
      <c r="CK350" s="1">
        <f t="shared" si="905"/>
        <v>0</v>
      </c>
      <c r="CL350" s="1">
        <f t="shared" si="905"/>
        <v>0</v>
      </c>
      <c r="CM350" s="1">
        <f t="shared" si="905"/>
        <v>0</v>
      </c>
      <c r="CN350" s="1">
        <f t="shared" si="905"/>
        <v>0</v>
      </c>
      <c r="CO350" s="1">
        <f t="shared" si="905"/>
        <v>0</v>
      </c>
      <c r="CP350" s="1">
        <f t="shared" si="905"/>
        <v>0</v>
      </c>
      <c r="CQ350" s="1">
        <f t="shared" si="905"/>
        <v>0</v>
      </c>
      <c r="CR350" s="1">
        <f t="shared" si="905"/>
        <v>0</v>
      </c>
      <c r="CS350" s="1">
        <f t="shared" si="905"/>
        <v>0</v>
      </c>
      <c r="CT350" s="1">
        <f t="shared" si="905"/>
        <v>0</v>
      </c>
      <c r="CU350" s="1">
        <f t="shared" si="905"/>
        <v>0</v>
      </c>
      <c r="CV350" s="1">
        <f t="shared" si="905"/>
        <v>0</v>
      </c>
      <c r="CW350" s="1">
        <f t="shared" si="905"/>
        <v>0</v>
      </c>
      <c r="CX350" s="1">
        <f t="shared" si="905"/>
        <v>0</v>
      </c>
      <c r="CY350" s="1">
        <f t="shared" si="905"/>
        <v>0</v>
      </c>
      <c r="CZ350" s="1">
        <f t="shared" si="905"/>
        <v>0</v>
      </c>
      <c r="DA350" s="1">
        <f t="shared" si="905"/>
        <v>0</v>
      </c>
      <c r="DB350" s="1">
        <f t="shared" si="905"/>
        <v>0</v>
      </c>
      <c r="DC350" s="1">
        <f t="shared" si="905"/>
        <v>0</v>
      </c>
      <c r="DD350" s="1">
        <f t="shared" si="905"/>
        <v>0</v>
      </c>
      <c r="DE350" s="1">
        <f t="shared" si="905"/>
        <v>0</v>
      </c>
    </row>
    <row r="351" spans="8:109">
      <c r="H351" s="75">
        <f>Registration!B12</f>
        <v>2</v>
      </c>
      <c r="I351" s="1" t="str">
        <f>Registration!C12</f>
        <v>Mark Derrick</v>
      </c>
      <c r="J351" s="1">
        <f t="shared" ref="J351:AO351" si="906">IF(ROW()=(COLUMN()+340),"-",+(COUNTIF(G7_1,$H11)*COUNTIF(G7_1,J$7))+(COUNTIF(G7_2,$H11)*COUNTIF(G7_2,J$7))+(COUNTIF(G7_3,$H11)*COUNTIF(G7_3,J$7))+(COUNTIF(G7_4,$H11)*COUNTIF(G7_4,J$7))+(COUNTIF(G7_5,$H11)*COUNTIF(G7_5,J$7))+(COUNTIF(G7_6,$H11)*COUNTIF(G7_6,J$7))+(COUNTIF(G7_7,$H11)*COUNTIF(G7_7,J$7))+(COUNTIF(G7_8,$H11)*COUNTIF(G7_8,J$7))+(COUNTIF(G7_9,$H11)*COUNTIF(G7_9,J$7))+(COUNTIF(G7_10,$H11)*COUNTIF(G7_10,J$7))+(COUNTIF(G8_1,$H11)*COUNTIF(G8_1,J$7))+(COUNTIF(G8_2,$H11)*COUNTIF(G8_2,J$7))+(COUNTIF(G8_3,$H11)*COUNTIF(G8_3,J$7))+(COUNTIF(G8_4,$H11)*COUNTIF(G8_4,J$7))+(COUNTIF(G8_5,$H11)*COUNTIF(G8_5,J$7))+(COUNTIF(G8_6,$H11)*COUNTIF(G8_6,J$7))+(COUNTIF(G8_7,$H11)*COUNTIF(G8_7,J$7))+(COUNTIF(G8_8,$H11)*COUNTIF(G8_8,J$7))+(COUNTIF(G8_9,$H11)*COUNTIF(G8_9,J$7))+(COUNTIF(G8_10,$H11)*COUNTIF(G8_10,J$7)))</f>
        <v>0</v>
      </c>
      <c r="K351" s="1" t="str">
        <f t="shared" si="906"/>
        <v>-</v>
      </c>
      <c r="L351" s="1">
        <f t="shared" si="906"/>
        <v>0</v>
      </c>
      <c r="M351" s="1">
        <f t="shared" si="906"/>
        <v>0</v>
      </c>
      <c r="N351" s="1">
        <f t="shared" si="906"/>
        <v>0</v>
      </c>
      <c r="O351" s="1">
        <f t="shared" si="906"/>
        <v>0</v>
      </c>
      <c r="P351" s="1">
        <f t="shared" si="906"/>
        <v>0</v>
      </c>
      <c r="Q351" s="1">
        <f t="shared" si="906"/>
        <v>0</v>
      </c>
      <c r="R351" s="1">
        <f t="shared" si="906"/>
        <v>0</v>
      </c>
      <c r="S351" s="1">
        <f t="shared" si="906"/>
        <v>0</v>
      </c>
      <c r="T351" s="1">
        <f t="shared" si="906"/>
        <v>0</v>
      </c>
      <c r="U351" s="1">
        <f t="shared" si="906"/>
        <v>0</v>
      </c>
      <c r="V351" s="1">
        <f t="shared" si="906"/>
        <v>0</v>
      </c>
      <c r="W351" s="1">
        <f t="shared" si="906"/>
        <v>0</v>
      </c>
      <c r="X351" s="1">
        <f t="shared" si="906"/>
        <v>0</v>
      </c>
      <c r="Y351" s="1">
        <f t="shared" si="906"/>
        <v>0</v>
      </c>
      <c r="Z351" s="1">
        <f t="shared" si="906"/>
        <v>0</v>
      </c>
      <c r="AA351" s="1">
        <f t="shared" si="906"/>
        <v>0</v>
      </c>
      <c r="AB351" s="1">
        <f t="shared" si="906"/>
        <v>0</v>
      </c>
      <c r="AC351" s="1">
        <f t="shared" si="906"/>
        <v>0</v>
      </c>
      <c r="AD351" s="1">
        <f t="shared" si="906"/>
        <v>0</v>
      </c>
      <c r="AE351" s="1">
        <f t="shared" si="906"/>
        <v>0</v>
      </c>
      <c r="AF351" s="1">
        <f t="shared" si="906"/>
        <v>0</v>
      </c>
      <c r="AG351" s="1">
        <f t="shared" si="906"/>
        <v>0</v>
      </c>
      <c r="AH351" s="1">
        <f t="shared" si="906"/>
        <v>0</v>
      </c>
      <c r="AI351" s="1">
        <f t="shared" si="906"/>
        <v>0</v>
      </c>
      <c r="AJ351" s="1">
        <f t="shared" si="906"/>
        <v>0</v>
      </c>
      <c r="AK351" s="1">
        <f t="shared" si="906"/>
        <v>0</v>
      </c>
      <c r="AL351" s="1">
        <f t="shared" si="906"/>
        <v>0</v>
      </c>
      <c r="AM351" s="1">
        <f t="shared" si="906"/>
        <v>0</v>
      </c>
      <c r="AN351" s="1">
        <f t="shared" si="906"/>
        <v>0</v>
      </c>
      <c r="AO351" s="1">
        <f t="shared" si="906"/>
        <v>0</v>
      </c>
      <c r="AP351" s="1">
        <f t="shared" ref="AP351:BU351" si="907">IF(ROW()=(COLUMN()+340),"-",+(COUNTIF(G7_1,$H11)*COUNTIF(G7_1,AP$7))+(COUNTIF(G7_2,$H11)*COUNTIF(G7_2,AP$7))+(COUNTIF(G7_3,$H11)*COUNTIF(G7_3,AP$7))+(COUNTIF(G7_4,$H11)*COUNTIF(G7_4,AP$7))+(COUNTIF(G7_5,$H11)*COUNTIF(G7_5,AP$7))+(COUNTIF(G7_6,$H11)*COUNTIF(G7_6,AP$7))+(COUNTIF(G7_7,$H11)*COUNTIF(G7_7,AP$7))+(COUNTIF(G7_8,$H11)*COUNTIF(G7_8,AP$7))+(COUNTIF(G7_9,$H11)*COUNTIF(G7_9,AP$7))+(COUNTIF(G7_10,$H11)*COUNTIF(G7_10,AP$7))+(COUNTIF(G8_1,$H11)*COUNTIF(G8_1,AP$7))+(COUNTIF(G8_2,$H11)*COUNTIF(G8_2,AP$7))+(COUNTIF(G8_3,$H11)*COUNTIF(G8_3,AP$7))+(COUNTIF(G8_4,$H11)*COUNTIF(G8_4,AP$7))+(COUNTIF(G8_5,$H11)*COUNTIF(G8_5,AP$7))+(COUNTIF(G8_6,$H11)*COUNTIF(G8_6,AP$7))+(COUNTIF(G8_7,$H11)*COUNTIF(G8_7,AP$7))+(COUNTIF(G8_8,$H11)*COUNTIF(G8_8,AP$7))+(COUNTIF(G8_9,$H11)*COUNTIF(G8_9,AP$7))+(COUNTIF(G8_10,$H11)*COUNTIF(G8_10,AP$7)))</f>
        <v>0</v>
      </c>
      <c r="AQ351" s="1">
        <f t="shared" si="907"/>
        <v>0</v>
      </c>
      <c r="AR351" s="1">
        <f t="shared" si="907"/>
        <v>0</v>
      </c>
      <c r="AS351" s="1">
        <f t="shared" si="907"/>
        <v>0</v>
      </c>
      <c r="AT351" s="1">
        <f t="shared" si="907"/>
        <v>0</v>
      </c>
      <c r="AU351" s="1">
        <f t="shared" si="907"/>
        <v>0</v>
      </c>
      <c r="AV351" s="1">
        <f t="shared" si="907"/>
        <v>0</v>
      </c>
      <c r="AW351" s="1">
        <f t="shared" si="907"/>
        <v>0</v>
      </c>
      <c r="AX351" s="1">
        <f t="shared" si="907"/>
        <v>0</v>
      </c>
      <c r="AY351" s="1">
        <f t="shared" si="907"/>
        <v>0</v>
      </c>
      <c r="AZ351" s="1">
        <f t="shared" si="907"/>
        <v>0</v>
      </c>
      <c r="BA351" s="1">
        <f t="shared" si="907"/>
        <v>0</v>
      </c>
      <c r="BB351" s="1">
        <f t="shared" si="907"/>
        <v>0</v>
      </c>
      <c r="BC351" s="1">
        <f t="shared" si="907"/>
        <v>0</v>
      </c>
      <c r="BD351" s="1">
        <f t="shared" si="907"/>
        <v>0</v>
      </c>
      <c r="BE351" s="1">
        <f t="shared" si="907"/>
        <v>0</v>
      </c>
      <c r="BF351" s="1">
        <f t="shared" si="907"/>
        <v>0</v>
      </c>
      <c r="BG351" s="1">
        <f t="shared" si="907"/>
        <v>0</v>
      </c>
      <c r="BH351" s="1">
        <f t="shared" si="907"/>
        <v>0</v>
      </c>
      <c r="BI351" s="1">
        <f t="shared" si="907"/>
        <v>0</v>
      </c>
      <c r="BJ351" s="1">
        <f t="shared" si="907"/>
        <v>0</v>
      </c>
      <c r="BK351" s="1">
        <f t="shared" si="907"/>
        <v>0</v>
      </c>
      <c r="BL351" s="1">
        <f t="shared" si="907"/>
        <v>0</v>
      </c>
      <c r="BM351" s="1">
        <f t="shared" si="907"/>
        <v>0</v>
      </c>
      <c r="BN351" s="1">
        <f t="shared" si="907"/>
        <v>0</v>
      </c>
      <c r="BO351" s="1">
        <f t="shared" si="907"/>
        <v>0</v>
      </c>
      <c r="BP351" s="1">
        <f t="shared" si="907"/>
        <v>0</v>
      </c>
      <c r="BQ351" s="1">
        <f t="shared" si="907"/>
        <v>0</v>
      </c>
      <c r="BR351" s="1">
        <f t="shared" si="907"/>
        <v>0</v>
      </c>
      <c r="BS351" s="1">
        <f t="shared" si="907"/>
        <v>0</v>
      </c>
      <c r="BT351" s="1">
        <f t="shared" si="907"/>
        <v>0</v>
      </c>
      <c r="BU351" s="1">
        <f t="shared" si="907"/>
        <v>0</v>
      </c>
      <c r="BV351" s="1">
        <f t="shared" ref="BV351:DE351" si="908">IF(ROW()=(COLUMN()+340),"-",+(COUNTIF(G7_1,$H11)*COUNTIF(G7_1,BV$7))+(COUNTIF(G7_2,$H11)*COUNTIF(G7_2,BV$7))+(COUNTIF(G7_3,$H11)*COUNTIF(G7_3,BV$7))+(COUNTIF(G7_4,$H11)*COUNTIF(G7_4,BV$7))+(COUNTIF(G7_5,$H11)*COUNTIF(G7_5,BV$7))+(COUNTIF(G7_6,$H11)*COUNTIF(G7_6,BV$7))+(COUNTIF(G7_7,$H11)*COUNTIF(G7_7,BV$7))+(COUNTIF(G7_8,$H11)*COUNTIF(G7_8,BV$7))+(COUNTIF(G7_9,$H11)*COUNTIF(G7_9,BV$7))+(COUNTIF(G7_10,$H11)*COUNTIF(G7_10,BV$7))+(COUNTIF(G8_1,$H11)*COUNTIF(G8_1,BV$7))+(COUNTIF(G8_2,$H11)*COUNTIF(G8_2,BV$7))+(COUNTIF(G8_3,$H11)*COUNTIF(G8_3,BV$7))+(COUNTIF(G8_4,$H11)*COUNTIF(G8_4,BV$7))+(COUNTIF(G8_5,$H11)*COUNTIF(G8_5,BV$7))+(COUNTIF(G8_6,$H11)*COUNTIF(G8_6,BV$7))+(COUNTIF(G8_7,$H11)*COUNTIF(G8_7,BV$7))+(COUNTIF(G8_8,$H11)*COUNTIF(G8_8,BV$7))+(COUNTIF(G8_9,$H11)*COUNTIF(G8_9,BV$7))+(COUNTIF(G8_10,$H11)*COUNTIF(G8_10,BV$7)))</f>
        <v>0</v>
      </c>
      <c r="BW351" s="1">
        <f t="shared" si="908"/>
        <v>0</v>
      </c>
      <c r="BX351" s="1">
        <f t="shared" si="908"/>
        <v>0</v>
      </c>
      <c r="BY351" s="1">
        <f t="shared" si="908"/>
        <v>0</v>
      </c>
      <c r="BZ351" s="1">
        <f t="shared" si="908"/>
        <v>0</v>
      </c>
      <c r="CA351" s="1">
        <f t="shared" si="908"/>
        <v>0</v>
      </c>
      <c r="CB351" s="1">
        <f t="shared" si="908"/>
        <v>0</v>
      </c>
      <c r="CC351" s="1">
        <f t="shared" si="908"/>
        <v>0</v>
      </c>
      <c r="CD351" s="1">
        <f t="shared" si="908"/>
        <v>0</v>
      </c>
      <c r="CE351" s="1">
        <f t="shared" si="908"/>
        <v>0</v>
      </c>
      <c r="CF351" s="1">
        <f t="shared" si="908"/>
        <v>0</v>
      </c>
      <c r="CG351" s="1">
        <f t="shared" si="908"/>
        <v>0</v>
      </c>
      <c r="CH351" s="1">
        <f t="shared" si="908"/>
        <v>0</v>
      </c>
      <c r="CI351" s="1">
        <f t="shared" si="908"/>
        <v>0</v>
      </c>
      <c r="CJ351" s="1">
        <f t="shared" si="908"/>
        <v>0</v>
      </c>
      <c r="CK351" s="1">
        <f t="shared" si="908"/>
        <v>0</v>
      </c>
      <c r="CL351" s="1">
        <f t="shared" si="908"/>
        <v>0</v>
      </c>
      <c r="CM351" s="1">
        <f t="shared" si="908"/>
        <v>0</v>
      </c>
      <c r="CN351" s="1">
        <f t="shared" si="908"/>
        <v>0</v>
      </c>
      <c r="CO351" s="1">
        <f t="shared" si="908"/>
        <v>0</v>
      </c>
      <c r="CP351" s="1">
        <f t="shared" si="908"/>
        <v>0</v>
      </c>
      <c r="CQ351" s="1">
        <f t="shared" si="908"/>
        <v>0</v>
      </c>
      <c r="CR351" s="1">
        <f t="shared" si="908"/>
        <v>0</v>
      </c>
      <c r="CS351" s="1">
        <f t="shared" si="908"/>
        <v>0</v>
      </c>
      <c r="CT351" s="1">
        <f t="shared" si="908"/>
        <v>0</v>
      </c>
      <c r="CU351" s="1">
        <f t="shared" si="908"/>
        <v>0</v>
      </c>
      <c r="CV351" s="1">
        <f t="shared" si="908"/>
        <v>0</v>
      </c>
      <c r="CW351" s="1">
        <f t="shared" si="908"/>
        <v>0</v>
      </c>
      <c r="CX351" s="1">
        <f t="shared" si="908"/>
        <v>0</v>
      </c>
      <c r="CY351" s="1">
        <f t="shared" si="908"/>
        <v>0</v>
      </c>
      <c r="CZ351" s="1">
        <f t="shared" si="908"/>
        <v>0</v>
      </c>
      <c r="DA351" s="1">
        <f t="shared" si="908"/>
        <v>0</v>
      </c>
      <c r="DB351" s="1">
        <f t="shared" si="908"/>
        <v>0</v>
      </c>
      <c r="DC351" s="1">
        <f t="shared" si="908"/>
        <v>0</v>
      </c>
      <c r="DD351" s="1">
        <f t="shared" si="908"/>
        <v>0</v>
      </c>
      <c r="DE351" s="1">
        <f t="shared" si="908"/>
        <v>0</v>
      </c>
    </row>
    <row r="352" spans="8:109">
      <c r="H352" s="75">
        <f>Registration!B13</f>
        <v>3</v>
      </c>
      <c r="I352" s="1" t="str">
        <f>Registration!C13</f>
        <v>Pierre Leboeuf</v>
      </c>
      <c r="J352" s="1">
        <f t="shared" ref="J352:AO352" si="909">IF(ROW()=(COLUMN()+340),"-",+(COUNTIF(G7_1,$H12)*COUNTIF(G7_1,J$7))+(COUNTIF(G7_2,$H12)*COUNTIF(G7_2,J$7))+(COUNTIF(G7_3,$H12)*COUNTIF(G7_3,J$7))+(COUNTIF(G7_4,$H12)*COUNTIF(G7_4,J$7))+(COUNTIF(G7_5,$H12)*COUNTIF(G7_5,J$7))+(COUNTIF(G7_6,$H12)*COUNTIF(G7_6,J$7))+(COUNTIF(G7_7,$H12)*COUNTIF(G7_7,J$7))+(COUNTIF(G7_8,$H12)*COUNTIF(G7_8,J$7))+(COUNTIF(G7_9,$H12)*COUNTIF(G7_9,J$7))+(COUNTIF(G7_10,$H12)*COUNTIF(G7_10,J$7))+(COUNTIF(G8_1,$H12)*COUNTIF(G8_1,J$7))+(COUNTIF(G8_2,$H12)*COUNTIF(G8_2,J$7))+(COUNTIF(G8_3,$H12)*COUNTIF(G8_3,J$7))+(COUNTIF(G8_4,$H12)*COUNTIF(G8_4,J$7))+(COUNTIF(G8_5,$H12)*COUNTIF(G8_5,J$7))+(COUNTIF(G8_6,$H12)*COUNTIF(G8_6,J$7))+(COUNTIF(G8_7,$H12)*COUNTIF(G8_7,J$7))+(COUNTIF(G8_8,$H12)*COUNTIF(G8_8,J$7))+(COUNTIF(G8_9,$H12)*COUNTIF(G8_9,J$7))+(COUNTIF(G8_10,$H12)*COUNTIF(G8_10,J$7)))</f>
        <v>0</v>
      </c>
      <c r="K352" s="1">
        <f t="shared" si="909"/>
        <v>0</v>
      </c>
      <c r="L352" s="1" t="str">
        <f t="shared" si="909"/>
        <v>-</v>
      </c>
      <c r="M352" s="1">
        <f t="shared" si="909"/>
        <v>0</v>
      </c>
      <c r="N352" s="1">
        <f t="shared" si="909"/>
        <v>0</v>
      </c>
      <c r="O352" s="1">
        <f t="shared" si="909"/>
        <v>0</v>
      </c>
      <c r="P352" s="1">
        <f t="shared" si="909"/>
        <v>0</v>
      </c>
      <c r="Q352" s="1">
        <f t="shared" si="909"/>
        <v>0</v>
      </c>
      <c r="R352" s="1">
        <f t="shared" si="909"/>
        <v>0</v>
      </c>
      <c r="S352" s="1">
        <f t="shared" si="909"/>
        <v>0</v>
      </c>
      <c r="T352" s="1">
        <f t="shared" si="909"/>
        <v>0</v>
      </c>
      <c r="U352" s="1">
        <f t="shared" si="909"/>
        <v>0</v>
      </c>
      <c r="V352" s="1">
        <f t="shared" si="909"/>
        <v>0</v>
      </c>
      <c r="W352" s="1">
        <f t="shared" si="909"/>
        <v>0</v>
      </c>
      <c r="X352" s="1">
        <f t="shared" si="909"/>
        <v>0</v>
      </c>
      <c r="Y352" s="1">
        <f t="shared" si="909"/>
        <v>0</v>
      </c>
      <c r="Z352" s="1">
        <f t="shared" si="909"/>
        <v>0</v>
      </c>
      <c r="AA352" s="1">
        <f t="shared" si="909"/>
        <v>0</v>
      </c>
      <c r="AB352" s="1">
        <f t="shared" si="909"/>
        <v>0</v>
      </c>
      <c r="AC352" s="1">
        <f t="shared" si="909"/>
        <v>0</v>
      </c>
      <c r="AD352" s="1">
        <f t="shared" si="909"/>
        <v>0</v>
      </c>
      <c r="AE352" s="1">
        <f t="shared" si="909"/>
        <v>0</v>
      </c>
      <c r="AF352" s="1">
        <f t="shared" si="909"/>
        <v>1</v>
      </c>
      <c r="AG352" s="1">
        <f t="shared" si="909"/>
        <v>1</v>
      </c>
      <c r="AH352" s="1">
        <f t="shared" si="909"/>
        <v>0</v>
      </c>
      <c r="AI352" s="1">
        <f t="shared" si="909"/>
        <v>0</v>
      </c>
      <c r="AJ352" s="1">
        <f t="shared" si="909"/>
        <v>1</v>
      </c>
      <c r="AK352" s="1">
        <f t="shared" si="909"/>
        <v>0</v>
      </c>
      <c r="AL352" s="1">
        <f t="shared" si="909"/>
        <v>0</v>
      </c>
      <c r="AM352" s="1">
        <f t="shared" si="909"/>
        <v>0</v>
      </c>
      <c r="AN352" s="1">
        <f t="shared" si="909"/>
        <v>0</v>
      </c>
      <c r="AO352" s="1">
        <f t="shared" si="909"/>
        <v>0</v>
      </c>
      <c r="AP352" s="1">
        <f t="shared" ref="AP352:BU352" si="910">IF(ROW()=(COLUMN()+340),"-",+(COUNTIF(G7_1,$H12)*COUNTIF(G7_1,AP$7))+(COUNTIF(G7_2,$H12)*COUNTIF(G7_2,AP$7))+(COUNTIF(G7_3,$H12)*COUNTIF(G7_3,AP$7))+(COUNTIF(G7_4,$H12)*COUNTIF(G7_4,AP$7))+(COUNTIF(G7_5,$H12)*COUNTIF(G7_5,AP$7))+(COUNTIF(G7_6,$H12)*COUNTIF(G7_6,AP$7))+(COUNTIF(G7_7,$H12)*COUNTIF(G7_7,AP$7))+(COUNTIF(G7_8,$H12)*COUNTIF(G7_8,AP$7))+(COUNTIF(G7_9,$H12)*COUNTIF(G7_9,AP$7))+(COUNTIF(G7_10,$H12)*COUNTIF(G7_10,AP$7))+(COUNTIF(G8_1,$H12)*COUNTIF(G8_1,AP$7))+(COUNTIF(G8_2,$H12)*COUNTIF(G8_2,AP$7))+(COUNTIF(G8_3,$H12)*COUNTIF(G8_3,AP$7))+(COUNTIF(G8_4,$H12)*COUNTIF(G8_4,AP$7))+(COUNTIF(G8_5,$H12)*COUNTIF(G8_5,AP$7))+(COUNTIF(G8_6,$H12)*COUNTIF(G8_6,AP$7))+(COUNTIF(G8_7,$H12)*COUNTIF(G8_7,AP$7))+(COUNTIF(G8_8,$H12)*COUNTIF(G8_8,AP$7))+(COUNTIF(G8_9,$H12)*COUNTIF(G8_9,AP$7))+(COUNTIF(G8_10,$H12)*COUNTIF(G8_10,AP$7)))</f>
        <v>0</v>
      </c>
      <c r="AQ352" s="1">
        <f t="shared" si="910"/>
        <v>0</v>
      </c>
      <c r="AR352" s="1">
        <f t="shared" si="910"/>
        <v>0</v>
      </c>
      <c r="AS352" s="1">
        <f t="shared" si="910"/>
        <v>1</v>
      </c>
      <c r="AT352" s="1">
        <f t="shared" si="910"/>
        <v>0</v>
      </c>
      <c r="AU352" s="1">
        <f t="shared" si="910"/>
        <v>0</v>
      </c>
      <c r="AV352" s="1">
        <f t="shared" si="910"/>
        <v>0</v>
      </c>
      <c r="AW352" s="1">
        <f t="shared" si="910"/>
        <v>0</v>
      </c>
      <c r="AX352" s="1">
        <f t="shared" si="910"/>
        <v>0</v>
      </c>
      <c r="AY352" s="1">
        <f t="shared" si="910"/>
        <v>0</v>
      </c>
      <c r="AZ352" s="1">
        <f t="shared" si="910"/>
        <v>0</v>
      </c>
      <c r="BA352" s="1">
        <f t="shared" si="910"/>
        <v>0</v>
      </c>
      <c r="BB352" s="1">
        <f t="shared" si="910"/>
        <v>0</v>
      </c>
      <c r="BC352" s="1">
        <f t="shared" si="910"/>
        <v>0</v>
      </c>
      <c r="BD352" s="1">
        <f t="shared" si="910"/>
        <v>0</v>
      </c>
      <c r="BE352" s="1">
        <f t="shared" si="910"/>
        <v>0</v>
      </c>
      <c r="BF352" s="1">
        <f t="shared" si="910"/>
        <v>0</v>
      </c>
      <c r="BG352" s="1">
        <f t="shared" si="910"/>
        <v>0</v>
      </c>
      <c r="BH352" s="1">
        <f t="shared" si="910"/>
        <v>1</v>
      </c>
      <c r="BI352" s="1">
        <f t="shared" si="910"/>
        <v>0</v>
      </c>
      <c r="BJ352" s="1">
        <f t="shared" si="910"/>
        <v>0</v>
      </c>
      <c r="BK352" s="1">
        <f t="shared" si="910"/>
        <v>0</v>
      </c>
      <c r="BL352" s="1">
        <f t="shared" si="910"/>
        <v>1</v>
      </c>
      <c r="BM352" s="1">
        <f t="shared" si="910"/>
        <v>0</v>
      </c>
      <c r="BN352" s="1">
        <f t="shared" si="910"/>
        <v>0</v>
      </c>
      <c r="BO352" s="1">
        <f t="shared" si="910"/>
        <v>0</v>
      </c>
      <c r="BP352" s="1">
        <f t="shared" si="910"/>
        <v>0</v>
      </c>
      <c r="BQ352" s="1">
        <f t="shared" si="910"/>
        <v>0</v>
      </c>
      <c r="BR352" s="1">
        <f t="shared" si="910"/>
        <v>0</v>
      </c>
      <c r="BS352" s="1">
        <f t="shared" si="910"/>
        <v>0</v>
      </c>
      <c r="BT352" s="1">
        <f t="shared" si="910"/>
        <v>0</v>
      </c>
      <c r="BU352" s="1">
        <f t="shared" si="910"/>
        <v>0</v>
      </c>
      <c r="BV352" s="1">
        <f t="shared" ref="BV352:DE352" si="911">IF(ROW()=(COLUMN()+340),"-",+(COUNTIF(G7_1,$H12)*COUNTIF(G7_1,BV$7))+(COUNTIF(G7_2,$H12)*COUNTIF(G7_2,BV$7))+(COUNTIF(G7_3,$H12)*COUNTIF(G7_3,BV$7))+(COUNTIF(G7_4,$H12)*COUNTIF(G7_4,BV$7))+(COUNTIF(G7_5,$H12)*COUNTIF(G7_5,BV$7))+(COUNTIF(G7_6,$H12)*COUNTIF(G7_6,BV$7))+(COUNTIF(G7_7,$H12)*COUNTIF(G7_7,BV$7))+(COUNTIF(G7_8,$H12)*COUNTIF(G7_8,BV$7))+(COUNTIF(G7_9,$H12)*COUNTIF(G7_9,BV$7))+(COUNTIF(G7_10,$H12)*COUNTIF(G7_10,BV$7))+(COUNTIF(G8_1,$H12)*COUNTIF(G8_1,BV$7))+(COUNTIF(G8_2,$H12)*COUNTIF(G8_2,BV$7))+(COUNTIF(G8_3,$H12)*COUNTIF(G8_3,BV$7))+(COUNTIF(G8_4,$H12)*COUNTIF(G8_4,BV$7))+(COUNTIF(G8_5,$H12)*COUNTIF(G8_5,BV$7))+(COUNTIF(G8_6,$H12)*COUNTIF(G8_6,BV$7))+(COUNTIF(G8_7,$H12)*COUNTIF(G8_7,BV$7))+(COUNTIF(G8_8,$H12)*COUNTIF(G8_8,BV$7))+(COUNTIF(G8_9,$H12)*COUNTIF(G8_9,BV$7))+(COUNTIF(G8_10,$H12)*COUNTIF(G8_10,BV$7)))</f>
        <v>0</v>
      </c>
      <c r="BW352" s="1">
        <f t="shared" si="911"/>
        <v>0</v>
      </c>
      <c r="BX352" s="1">
        <f t="shared" si="911"/>
        <v>0</v>
      </c>
      <c r="BY352" s="1">
        <f t="shared" si="911"/>
        <v>0</v>
      </c>
      <c r="BZ352" s="1">
        <f t="shared" si="911"/>
        <v>0</v>
      </c>
      <c r="CA352" s="1">
        <f t="shared" si="911"/>
        <v>0</v>
      </c>
      <c r="CB352" s="1">
        <f t="shared" si="911"/>
        <v>0</v>
      </c>
      <c r="CC352" s="1">
        <f t="shared" si="911"/>
        <v>0</v>
      </c>
      <c r="CD352" s="1">
        <f t="shared" si="911"/>
        <v>0</v>
      </c>
      <c r="CE352" s="1">
        <f t="shared" si="911"/>
        <v>0</v>
      </c>
      <c r="CF352" s="1">
        <f t="shared" si="911"/>
        <v>0</v>
      </c>
      <c r="CG352" s="1">
        <f t="shared" si="911"/>
        <v>0</v>
      </c>
      <c r="CH352" s="1">
        <f t="shared" si="911"/>
        <v>0</v>
      </c>
      <c r="CI352" s="1">
        <f t="shared" si="911"/>
        <v>0</v>
      </c>
      <c r="CJ352" s="1">
        <f t="shared" si="911"/>
        <v>0</v>
      </c>
      <c r="CK352" s="1">
        <f t="shared" si="911"/>
        <v>0</v>
      </c>
      <c r="CL352" s="1">
        <f t="shared" si="911"/>
        <v>0</v>
      </c>
      <c r="CM352" s="1">
        <f t="shared" si="911"/>
        <v>0</v>
      </c>
      <c r="CN352" s="1">
        <f t="shared" si="911"/>
        <v>0</v>
      </c>
      <c r="CO352" s="1">
        <f t="shared" si="911"/>
        <v>0</v>
      </c>
      <c r="CP352" s="1">
        <f t="shared" si="911"/>
        <v>0</v>
      </c>
      <c r="CQ352" s="1">
        <f t="shared" si="911"/>
        <v>0</v>
      </c>
      <c r="CR352" s="1">
        <f t="shared" si="911"/>
        <v>0</v>
      </c>
      <c r="CS352" s="1">
        <f t="shared" si="911"/>
        <v>0</v>
      </c>
      <c r="CT352" s="1">
        <f t="shared" si="911"/>
        <v>0</v>
      </c>
      <c r="CU352" s="1">
        <f t="shared" si="911"/>
        <v>0</v>
      </c>
      <c r="CV352" s="1">
        <f t="shared" si="911"/>
        <v>0</v>
      </c>
      <c r="CW352" s="1">
        <f t="shared" si="911"/>
        <v>0</v>
      </c>
      <c r="CX352" s="1">
        <f t="shared" si="911"/>
        <v>0</v>
      </c>
      <c r="CY352" s="1">
        <f t="shared" si="911"/>
        <v>0</v>
      </c>
      <c r="CZ352" s="1">
        <f t="shared" si="911"/>
        <v>0</v>
      </c>
      <c r="DA352" s="1">
        <f t="shared" si="911"/>
        <v>0</v>
      </c>
      <c r="DB352" s="1">
        <f t="shared" si="911"/>
        <v>0</v>
      </c>
      <c r="DC352" s="1">
        <f t="shared" si="911"/>
        <v>0</v>
      </c>
      <c r="DD352" s="1">
        <f t="shared" si="911"/>
        <v>0</v>
      </c>
      <c r="DE352" s="1">
        <f t="shared" si="911"/>
        <v>0</v>
      </c>
    </row>
    <row r="353" spans="8:109">
      <c r="H353" s="75">
        <f>Registration!B14</f>
        <v>4</v>
      </c>
      <c r="I353" s="1" t="str">
        <f>Registration!C14</f>
        <v>Jeff Heuer</v>
      </c>
      <c r="J353" s="1">
        <f t="shared" ref="J353:AO353" si="912">IF(ROW()=(COLUMN()+340),"-",+(COUNTIF(G7_1,$H13)*COUNTIF(G7_1,J$7))+(COUNTIF(G7_2,$H13)*COUNTIF(G7_2,J$7))+(COUNTIF(G7_3,$H13)*COUNTIF(G7_3,J$7))+(COUNTIF(G7_4,$H13)*COUNTIF(G7_4,J$7))+(COUNTIF(G7_5,$H13)*COUNTIF(G7_5,J$7))+(COUNTIF(G7_6,$H13)*COUNTIF(G7_6,J$7))+(COUNTIF(G7_7,$H13)*COUNTIF(G7_7,J$7))+(COUNTIF(G7_8,$H13)*COUNTIF(G7_8,J$7))+(COUNTIF(G7_9,$H13)*COUNTIF(G7_9,J$7))+(COUNTIF(G7_10,$H13)*COUNTIF(G7_10,J$7))+(COUNTIF(G8_1,$H13)*COUNTIF(G8_1,J$7))+(COUNTIF(G8_2,$H13)*COUNTIF(G8_2,J$7))+(COUNTIF(G8_3,$H13)*COUNTIF(G8_3,J$7))+(COUNTIF(G8_4,$H13)*COUNTIF(G8_4,J$7))+(COUNTIF(G8_5,$H13)*COUNTIF(G8_5,J$7))+(COUNTIF(G8_6,$H13)*COUNTIF(G8_6,J$7))+(COUNTIF(G8_7,$H13)*COUNTIF(G8_7,J$7))+(COUNTIF(G8_8,$H13)*COUNTIF(G8_8,J$7))+(COUNTIF(G8_9,$H13)*COUNTIF(G8_9,J$7))+(COUNTIF(G8_10,$H13)*COUNTIF(G8_10,J$7)))</f>
        <v>0</v>
      </c>
      <c r="K353" s="1">
        <f t="shared" si="912"/>
        <v>0</v>
      </c>
      <c r="L353" s="1">
        <f t="shared" si="912"/>
        <v>0</v>
      </c>
      <c r="M353" s="1" t="str">
        <f t="shared" si="912"/>
        <v>-</v>
      </c>
      <c r="N353" s="1">
        <f t="shared" si="912"/>
        <v>0</v>
      </c>
      <c r="O353" s="1">
        <f t="shared" si="912"/>
        <v>1</v>
      </c>
      <c r="P353" s="1">
        <f t="shared" si="912"/>
        <v>0</v>
      </c>
      <c r="Q353" s="1">
        <f t="shared" si="912"/>
        <v>0</v>
      </c>
      <c r="R353" s="1">
        <f t="shared" si="912"/>
        <v>0</v>
      </c>
      <c r="S353" s="1">
        <f t="shared" si="912"/>
        <v>0</v>
      </c>
      <c r="T353" s="1">
        <f t="shared" si="912"/>
        <v>0</v>
      </c>
      <c r="U353" s="1">
        <f t="shared" si="912"/>
        <v>0</v>
      </c>
      <c r="V353" s="1">
        <f t="shared" si="912"/>
        <v>0</v>
      </c>
      <c r="W353" s="1">
        <f t="shared" si="912"/>
        <v>0</v>
      </c>
      <c r="X353" s="1">
        <f t="shared" si="912"/>
        <v>0</v>
      </c>
      <c r="Y353" s="1">
        <f t="shared" si="912"/>
        <v>0</v>
      </c>
      <c r="Z353" s="1">
        <f t="shared" si="912"/>
        <v>0</v>
      </c>
      <c r="AA353" s="1">
        <f t="shared" si="912"/>
        <v>0</v>
      </c>
      <c r="AB353" s="1">
        <f t="shared" si="912"/>
        <v>0</v>
      </c>
      <c r="AC353" s="1">
        <f t="shared" si="912"/>
        <v>1</v>
      </c>
      <c r="AD353" s="1">
        <f t="shared" si="912"/>
        <v>1</v>
      </c>
      <c r="AE353" s="1">
        <f t="shared" si="912"/>
        <v>0</v>
      </c>
      <c r="AF353" s="1">
        <f t="shared" si="912"/>
        <v>0</v>
      </c>
      <c r="AG353" s="1">
        <f t="shared" si="912"/>
        <v>0</v>
      </c>
      <c r="AH353" s="1">
        <f t="shared" si="912"/>
        <v>0</v>
      </c>
      <c r="AI353" s="1">
        <f t="shared" si="912"/>
        <v>0</v>
      </c>
      <c r="AJ353" s="1">
        <f t="shared" si="912"/>
        <v>0</v>
      </c>
      <c r="AK353" s="1">
        <f t="shared" si="912"/>
        <v>0</v>
      </c>
      <c r="AL353" s="1">
        <f t="shared" si="912"/>
        <v>0</v>
      </c>
      <c r="AM353" s="1">
        <f t="shared" si="912"/>
        <v>0</v>
      </c>
      <c r="AN353" s="1">
        <f t="shared" si="912"/>
        <v>0</v>
      </c>
      <c r="AO353" s="1">
        <f t="shared" si="912"/>
        <v>0</v>
      </c>
      <c r="AP353" s="1">
        <f t="shared" ref="AP353:BU353" si="913">IF(ROW()=(COLUMN()+340),"-",+(COUNTIF(G7_1,$H13)*COUNTIF(G7_1,AP$7))+(COUNTIF(G7_2,$H13)*COUNTIF(G7_2,AP$7))+(COUNTIF(G7_3,$H13)*COUNTIF(G7_3,AP$7))+(COUNTIF(G7_4,$H13)*COUNTIF(G7_4,AP$7))+(COUNTIF(G7_5,$H13)*COUNTIF(G7_5,AP$7))+(COUNTIF(G7_6,$H13)*COUNTIF(G7_6,AP$7))+(COUNTIF(G7_7,$H13)*COUNTIF(G7_7,AP$7))+(COUNTIF(G7_8,$H13)*COUNTIF(G7_8,AP$7))+(COUNTIF(G7_9,$H13)*COUNTIF(G7_9,AP$7))+(COUNTIF(G7_10,$H13)*COUNTIF(G7_10,AP$7))+(COUNTIF(G8_1,$H13)*COUNTIF(G8_1,AP$7))+(COUNTIF(G8_2,$H13)*COUNTIF(G8_2,AP$7))+(COUNTIF(G8_3,$H13)*COUNTIF(G8_3,AP$7))+(COUNTIF(G8_4,$H13)*COUNTIF(G8_4,AP$7))+(COUNTIF(G8_5,$H13)*COUNTIF(G8_5,AP$7))+(COUNTIF(G8_6,$H13)*COUNTIF(G8_6,AP$7))+(COUNTIF(G8_7,$H13)*COUNTIF(G8_7,AP$7))+(COUNTIF(G8_8,$H13)*COUNTIF(G8_8,AP$7))+(COUNTIF(G8_9,$H13)*COUNTIF(G8_9,AP$7))+(COUNTIF(G8_10,$H13)*COUNTIF(G8_10,AP$7)))</f>
        <v>0</v>
      </c>
      <c r="AQ353" s="1">
        <f t="shared" si="913"/>
        <v>0</v>
      </c>
      <c r="AR353" s="1">
        <f t="shared" si="913"/>
        <v>0</v>
      </c>
      <c r="AS353" s="1">
        <f t="shared" si="913"/>
        <v>0</v>
      </c>
      <c r="AT353" s="1">
        <f t="shared" si="913"/>
        <v>0</v>
      </c>
      <c r="AU353" s="1">
        <f t="shared" si="913"/>
        <v>0</v>
      </c>
      <c r="AV353" s="1">
        <f t="shared" si="913"/>
        <v>0</v>
      </c>
      <c r="AW353" s="1">
        <f t="shared" si="913"/>
        <v>0</v>
      </c>
      <c r="AX353" s="1">
        <f t="shared" si="913"/>
        <v>0</v>
      </c>
      <c r="AY353" s="1">
        <f t="shared" si="913"/>
        <v>0</v>
      </c>
      <c r="AZ353" s="1">
        <f t="shared" si="913"/>
        <v>0</v>
      </c>
      <c r="BA353" s="1">
        <f t="shared" si="913"/>
        <v>0</v>
      </c>
      <c r="BB353" s="1">
        <f t="shared" si="913"/>
        <v>0</v>
      </c>
      <c r="BC353" s="1">
        <f t="shared" si="913"/>
        <v>0</v>
      </c>
      <c r="BD353" s="1">
        <f t="shared" si="913"/>
        <v>0</v>
      </c>
      <c r="BE353" s="1">
        <f t="shared" si="913"/>
        <v>0</v>
      </c>
      <c r="BF353" s="1">
        <f t="shared" si="913"/>
        <v>0</v>
      </c>
      <c r="BG353" s="1">
        <f t="shared" si="913"/>
        <v>0</v>
      </c>
      <c r="BH353" s="1">
        <f t="shared" si="913"/>
        <v>0</v>
      </c>
      <c r="BI353" s="1">
        <f t="shared" si="913"/>
        <v>0</v>
      </c>
      <c r="BJ353" s="1">
        <f t="shared" si="913"/>
        <v>0</v>
      </c>
      <c r="BK353" s="1">
        <f t="shared" si="913"/>
        <v>0</v>
      </c>
      <c r="BL353" s="1">
        <f t="shared" si="913"/>
        <v>0</v>
      </c>
      <c r="BM353" s="1">
        <f t="shared" si="913"/>
        <v>0</v>
      </c>
      <c r="BN353" s="1">
        <f t="shared" si="913"/>
        <v>0</v>
      </c>
      <c r="BO353" s="1">
        <f t="shared" si="913"/>
        <v>0</v>
      </c>
      <c r="BP353" s="1">
        <f t="shared" si="913"/>
        <v>0</v>
      </c>
      <c r="BQ353" s="1">
        <f t="shared" si="913"/>
        <v>0</v>
      </c>
      <c r="BR353" s="1">
        <f t="shared" si="913"/>
        <v>0</v>
      </c>
      <c r="BS353" s="1">
        <f t="shared" si="913"/>
        <v>0</v>
      </c>
      <c r="BT353" s="1">
        <f t="shared" si="913"/>
        <v>0</v>
      </c>
      <c r="BU353" s="1">
        <f t="shared" si="913"/>
        <v>0</v>
      </c>
      <c r="BV353" s="1">
        <f t="shared" ref="BV353:DE353" si="914">IF(ROW()=(COLUMN()+340),"-",+(COUNTIF(G7_1,$H13)*COUNTIF(G7_1,BV$7))+(COUNTIF(G7_2,$H13)*COUNTIF(G7_2,BV$7))+(COUNTIF(G7_3,$H13)*COUNTIF(G7_3,BV$7))+(COUNTIF(G7_4,$H13)*COUNTIF(G7_4,BV$7))+(COUNTIF(G7_5,$H13)*COUNTIF(G7_5,BV$7))+(COUNTIF(G7_6,$H13)*COUNTIF(G7_6,BV$7))+(COUNTIF(G7_7,$H13)*COUNTIF(G7_7,BV$7))+(COUNTIF(G7_8,$H13)*COUNTIF(G7_8,BV$7))+(COUNTIF(G7_9,$H13)*COUNTIF(G7_9,BV$7))+(COUNTIF(G7_10,$H13)*COUNTIF(G7_10,BV$7))+(COUNTIF(G8_1,$H13)*COUNTIF(G8_1,BV$7))+(COUNTIF(G8_2,$H13)*COUNTIF(G8_2,BV$7))+(COUNTIF(G8_3,$H13)*COUNTIF(G8_3,BV$7))+(COUNTIF(G8_4,$H13)*COUNTIF(G8_4,BV$7))+(COUNTIF(G8_5,$H13)*COUNTIF(G8_5,BV$7))+(COUNTIF(G8_6,$H13)*COUNTIF(G8_6,BV$7))+(COUNTIF(G8_7,$H13)*COUNTIF(G8_7,BV$7))+(COUNTIF(G8_8,$H13)*COUNTIF(G8_8,BV$7))+(COUNTIF(G8_9,$H13)*COUNTIF(G8_9,BV$7))+(COUNTIF(G8_10,$H13)*COUNTIF(G8_10,BV$7)))</f>
        <v>0</v>
      </c>
      <c r="BW353" s="1">
        <f t="shared" si="914"/>
        <v>0</v>
      </c>
      <c r="BX353" s="1">
        <f t="shared" si="914"/>
        <v>0</v>
      </c>
      <c r="BY353" s="1">
        <f t="shared" si="914"/>
        <v>0</v>
      </c>
      <c r="BZ353" s="1">
        <f t="shared" si="914"/>
        <v>0</v>
      </c>
      <c r="CA353" s="1">
        <f t="shared" si="914"/>
        <v>0</v>
      </c>
      <c r="CB353" s="1">
        <f t="shared" si="914"/>
        <v>0</v>
      </c>
      <c r="CC353" s="1">
        <f t="shared" si="914"/>
        <v>0</v>
      </c>
      <c r="CD353" s="1">
        <f t="shared" si="914"/>
        <v>0</v>
      </c>
      <c r="CE353" s="1">
        <f t="shared" si="914"/>
        <v>0</v>
      </c>
      <c r="CF353" s="1">
        <f t="shared" si="914"/>
        <v>0</v>
      </c>
      <c r="CG353" s="1">
        <f t="shared" si="914"/>
        <v>0</v>
      </c>
      <c r="CH353" s="1">
        <f t="shared" si="914"/>
        <v>0</v>
      </c>
      <c r="CI353" s="1">
        <f t="shared" si="914"/>
        <v>0</v>
      </c>
      <c r="CJ353" s="1">
        <f t="shared" si="914"/>
        <v>0</v>
      </c>
      <c r="CK353" s="1">
        <f t="shared" si="914"/>
        <v>0</v>
      </c>
      <c r="CL353" s="1">
        <f t="shared" si="914"/>
        <v>0</v>
      </c>
      <c r="CM353" s="1">
        <f t="shared" si="914"/>
        <v>0</v>
      </c>
      <c r="CN353" s="1">
        <f t="shared" si="914"/>
        <v>0</v>
      </c>
      <c r="CO353" s="1">
        <f t="shared" si="914"/>
        <v>0</v>
      </c>
      <c r="CP353" s="1">
        <f t="shared" si="914"/>
        <v>0</v>
      </c>
      <c r="CQ353" s="1">
        <f t="shared" si="914"/>
        <v>0</v>
      </c>
      <c r="CR353" s="1">
        <f t="shared" si="914"/>
        <v>0</v>
      </c>
      <c r="CS353" s="1">
        <f t="shared" si="914"/>
        <v>0</v>
      </c>
      <c r="CT353" s="1">
        <f t="shared" si="914"/>
        <v>0</v>
      </c>
      <c r="CU353" s="1">
        <f t="shared" si="914"/>
        <v>0</v>
      </c>
      <c r="CV353" s="1">
        <f t="shared" si="914"/>
        <v>0</v>
      </c>
      <c r="CW353" s="1">
        <f t="shared" si="914"/>
        <v>0</v>
      </c>
      <c r="CX353" s="1">
        <f t="shared" si="914"/>
        <v>0</v>
      </c>
      <c r="CY353" s="1">
        <f t="shared" si="914"/>
        <v>0</v>
      </c>
      <c r="CZ353" s="1">
        <f t="shared" si="914"/>
        <v>0</v>
      </c>
      <c r="DA353" s="1">
        <f t="shared" si="914"/>
        <v>0</v>
      </c>
      <c r="DB353" s="1">
        <f t="shared" si="914"/>
        <v>0</v>
      </c>
      <c r="DC353" s="1">
        <f t="shared" si="914"/>
        <v>0</v>
      </c>
      <c r="DD353" s="1">
        <f t="shared" si="914"/>
        <v>0</v>
      </c>
      <c r="DE353" s="1">
        <f t="shared" si="914"/>
        <v>0</v>
      </c>
    </row>
    <row r="354" spans="8:109">
      <c r="H354" s="75">
        <f>Registration!B15</f>
        <v>5</v>
      </c>
      <c r="I354" s="1" t="str">
        <f>Registration!C15</f>
        <v>Stephen Webb</v>
      </c>
      <c r="J354" s="1">
        <f t="shared" ref="J354:AO354" si="915">IF(ROW()=(COLUMN()+340),"-",+(COUNTIF(G7_1,$H14)*COUNTIF(G7_1,J$7))+(COUNTIF(G7_2,$H14)*COUNTIF(G7_2,J$7))+(COUNTIF(G7_3,$H14)*COUNTIF(G7_3,J$7))+(COUNTIF(G7_4,$H14)*COUNTIF(G7_4,J$7))+(COUNTIF(G7_5,$H14)*COUNTIF(G7_5,J$7))+(COUNTIF(G7_6,$H14)*COUNTIF(G7_6,J$7))+(COUNTIF(G7_7,$H14)*COUNTIF(G7_7,J$7))+(COUNTIF(G7_8,$H14)*COUNTIF(G7_8,J$7))+(COUNTIF(G7_9,$H14)*COUNTIF(G7_9,J$7))+(COUNTIF(G7_10,$H14)*COUNTIF(G7_10,J$7))+(COUNTIF(G8_1,$H14)*COUNTIF(G8_1,J$7))+(COUNTIF(G8_2,$H14)*COUNTIF(G8_2,J$7))+(COUNTIF(G8_3,$H14)*COUNTIF(G8_3,J$7))+(COUNTIF(G8_4,$H14)*COUNTIF(G8_4,J$7))+(COUNTIF(G8_5,$H14)*COUNTIF(G8_5,J$7))+(COUNTIF(G8_6,$H14)*COUNTIF(G8_6,J$7))+(COUNTIF(G8_7,$H14)*COUNTIF(G8_7,J$7))+(COUNTIF(G8_8,$H14)*COUNTIF(G8_8,J$7))+(COUNTIF(G8_9,$H14)*COUNTIF(G8_9,J$7))+(COUNTIF(G8_10,$H14)*COUNTIF(G8_10,J$7)))</f>
        <v>0</v>
      </c>
      <c r="K354" s="1">
        <f t="shared" si="915"/>
        <v>0</v>
      </c>
      <c r="L354" s="1">
        <f t="shared" si="915"/>
        <v>0</v>
      </c>
      <c r="M354" s="1">
        <f t="shared" si="915"/>
        <v>0</v>
      </c>
      <c r="N354" s="1" t="str">
        <f t="shared" si="915"/>
        <v>-</v>
      </c>
      <c r="O354" s="1">
        <f t="shared" si="915"/>
        <v>0</v>
      </c>
      <c r="P354" s="1">
        <f t="shared" si="915"/>
        <v>0</v>
      </c>
      <c r="Q354" s="1">
        <f t="shared" si="915"/>
        <v>0</v>
      </c>
      <c r="R354" s="1">
        <f t="shared" si="915"/>
        <v>0</v>
      </c>
      <c r="S354" s="1">
        <f t="shared" si="915"/>
        <v>0</v>
      </c>
      <c r="T354" s="1">
        <f t="shared" si="915"/>
        <v>0</v>
      </c>
      <c r="U354" s="1">
        <f t="shared" si="915"/>
        <v>0</v>
      </c>
      <c r="V354" s="1">
        <f t="shared" si="915"/>
        <v>0</v>
      </c>
      <c r="W354" s="1">
        <f t="shared" si="915"/>
        <v>0</v>
      </c>
      <c r="X354" s="1">
        <f t="shared" si="915"/>
        <v>0</v>
      </c>
      <c r="Y354" s="1">
        <f t="shared" si="915"/>
        <v>0</v>
      </c>
      <c r="Z354" s="1">
        <f t="shared" si="915"/>
        <v>0</v>
      </c>
      <c r="AA354" s="1">
        <f t="shared" si="915"/>
        <v>0</v>
      </c>
      <c r="AB354" s="1">
        <f t="shared" si="915"/>
        <v>0</v>
      </c>
      <c r="AC354" s="1">
        <f t="shared" si="915"/>
        <v>0</v>
      </c>
      <c r="AD354" s="1">
        <f t="shared" si="915"/>
        <v>0</v>
      </c>
      <c r="AE354" s="1">
        <f t="shared" si="915"/>
        <v>0</v>
      </c>
      <c r="AF354" s="1">
        <f t="shared" si="915"/>
        <v>0</v>
      </c>
      <c r="AG354" s="1">
        <f t="shared" si="915"/>
        <v>0</v>
      </c>
      <c r="AH354" s="1">
        <f t="shared" si="915"/>
        <v>0</v>
      </c>
      <c r="AI354" s="1">
        <f t="shared" si="915"/>
        <v>0</v>
      </c>
      <c r="AJ354" s="1">
        <f t="shared" si="915"/>
        <v>0</v>
      </c>
      <c r="AK354" s="1">
        <f t="shared" si="915"/>
        <v>1</v>
      </c>
      <c r="AL354" s="1">
        <f t="shared" si="915"/>
        <v>0</v>
      </c>
      <c r="AM354" s="1">
        <f t="shared" si="915"/>
        <v>1</v>
      </c>
      <c r="AN354" s="1">
        <f t="shared" si="915"/>
        <v>0</v>
      </c>
      <c r="AO354" s="1">
        <f t="shared" si="915"/>
        <v>0</v>
      </c>
      <c r="AP354" s="1">
        <f t="shared" ref="AP354:BU354" si="916">IF(ROW()=(COLUMN()+340),"-",+(COUNTIF(G7_1,$H14)*COUNTIF(G7_1,AP$7))+(COUNTIF(G7_2,$H14)*COUNTIF(G7_2,AP$7))+(COUNTIF(G7_3,$H14)*COUNTIF(G7_3,AP$7))+(COUNTIF(G7_4,$H14)*COUNTIF(G7_4,AP$7))+(COUNTIF(G7_5,$H14)*COUNTIF(G7_5,AP$7))+(COUNTIF(G7_6,$H14)*COUNTIF(G7_6,AP$7))+(COUNTIF(G7_7,$H14)*COUNTIF(G7_7,AP$7))+(COUNTIF(G7_8,$H14)*COUNTIF(G7_8,AP$7))+(COUNTIF(G7_9,$H14)*COUNTIF(G7_9,AP$7))+(COUNTIF(G7_10,$H14)*COUNTIF(G7_10,AP$7))+(COUNTIF(G8_1,$H14)*COUNTIF(G8_1,AP$7))+(COUNTIF(G8_2,$H14)*COUNTIF(G8_2,AP$7))+(COUNTIF(G8_3,$H14)*COUNTIF(G8_3,AP$7))+(COUNTIF(G8_4,$H14)*COUNTIF(G8_4,AP$7))+(COUNTIF(G8_5,$H14)*COUNTIF(G8_5,AP$7))+(COUNTIF(G8_6,$H14)*COUNTIF(G8_6,AP$7))+(COUNTIF(G8_7,$H14)*COUNTIF(G8_7,AP$7))+(COUNTIF(G8_8,$H14)*COUNTIF(G8_8,AP$7))+(COUNTIF(G8_9,$H14)*COUNTIF(G8_9,AP$7))+(COUNTIF(G8_10,$H14)*COUNTIF(G8_10,AP$7)))</f>
        <v>0</v>
      </c>
      <c r="AQ354" s="1">
        <f t="shared" si="916"/>
        <v>0</v>
      </c>
      <c r="AR354" s="1">
        <f t="shared" si="916"/>
        <v>0</v>
      </c>
      <c r="AS354" s="1">
        <f t="shared" si="916"/>
        <v>0</v>
      </c>
      <c r="AT354" s="1">
        <f t="shared" si="916"/>
        <v>0</v>
      </c>
      <c r="AU354" s="1">
        <f t="shared" si="916"/>
        <v>0</v>
      </c>
      <c r="AV354" s="1">
        <f t="shared" si="916"/>
        <v>0</v>
      </c>
      <c r="AW354" s="1">
        <f t="shared" si="916"/>
        <v>0</v>
      </c>
      <c r="AX354" s="1">
        <f t="shared" si="916"/>
        <v>0</v>
      </c>
      <c r="AY354" s="1">
        <f t="shared" si="916"/>
        <v>0</v>
      </c>
      <c r="AZ354" s="1">
        <f t="shared" si="916"/>
        <v>0</v>
      </c>
      <c r="BA354" s="1">
        <f t="shared" si="916"/>
        <v>0</v>
      </c>
      <c r="BB354" s="1">
        <f t="shared" si="916"/>
        <v>0</v>
      </c>
      <c r="BC354" s="1">
        <f t="shared" si="916"/>
        <v>0</v>
      </c>
      <c r="BD354" s="1">
        <f t="shared" si="916"/>
        <v>0</v>
      </c>
      <c r="BE354" s="1">
        <f t="shared" si="916"/>
        <v>0</v>
      </c>
      <c r="BF354" s="1">
        <f t="shared" si="916"/>
        <v>0</v>
      </c>
      <c r="BG354" s="1">
        <f t="shared" si="916"/>
        <v>0</v>
      </c>
      <c r="BH354" s="1">
        <f t="shared" si="916"/>
        <v>0</v>
      </c>
      <c r="BI354" s="1">
        <f t="shared" si="916"/>
        <v>0</v>
      </c>
      <c r="BJ354" s="1">
        <f t="shared" si="916"/>
        <v>0</v>
      </c>
      <c r="BK354" s="1">
        <f t="shared" si="916"/>
        <v>0</v>
      </c>
      <c r="BL354" s="1">
        <f t="shared" si="916"/>
        <v>0</v>
      </c>
      <c r="BM354" s="1">
        <f t="shared" si="916"/>
        <v>0</v>
      </c>
      <c r="BN354" s="1">
        <f t="shared" si="916"/>
        <v>0</v>
      </c>
      <c r="BO354" s="1">
        <f t="shared" si="916"/>
        <v>0</v>
      </c>
      <c r="BP354" s="1">
        <f t="shared" si="916"/>
        <v>0</v>
      </c>
      <c r="BQ354" s="1">
        <f t="shared" si="916"/>
        <v>0</v>
      </c>
      <c r="BR354" s="1">
        <f t="shared" si="916"/>
        <v>0</v>
      </c>
      <c r="BS354" s="1">
        <f t="shared" si="916"/>
        <v>0</v>
      </c>
      <c r="BT354" s="1">
        <f t="shared" si="916"/>
        <v>0</v>
      </c>
      <c r="BU354" s="1">
        <f t="shared" si="916"/>
        <v>0</v>
      </c>
      <c r="BV354" s="1">
        <f t="shared" ref="BV354:DE354" si="917">IF(ROW()=(COLUMN()+340),"-",+(COUNTIF(G7_1,$H14)*COUNTIF(G7_1,BV$7))+(COUNTIF(G7_2,$H14)*COUNTIF(G7_2,BV$7))+(COUNTIF(G7_3,$H14)*COUNTIF(G7_3,BV$7))+(COUNTIF(G7_4,$H14)*COUNTIF(G7_4,BV$7))+(COUNTIF(G7_5,$H14)*COUNTIF(G7_5,BV$7))+(COUNTIF(G7_6,$H14)*COUNTIF(G7_6,BV$7))+(COUNTIF(G7_7,$H14)*COUNTIF(G7_7,BV$7))+(COUNTIF(G7_8,$H14)*COUNTIF(G7_8,BV$7))+(COUNTIF(G7_9,$H14)*COUNTIF(G7_9,BV$7))+(COUNTIF(G7_10,$H14)*COUNTIF(G7_10,BV$7))+(COUNTIF(G8_1,$H14)*COUNTIF(G8_1,BV$7))+(COUNTIF(G8_2,$H14)*COUNTIF(G8_2,BV$7))+(COUNTIF(G8_3,$H14)*COUNTIF(G8_3,BV$7))+(COUNTIF(G8_4,$H14)*COUNTIF(G8_4,BV$7))+(COUNTIF(G8_5,$H14)*COUNTIF(G8_5,BV$7))+(COUNTIF(G8_6,$H14)*COUNTIF(G8_6,BV$7))+(COUNTIF(G8_7,$H14)*COUNTIF(G8_7,BV$7))+(COUNTIF(G8_8,$H14)*COUNTIF(G8_8,BV$7))+(COUNTIF(G8_9,$H14)*COUNTIF(G8_9,BV$7))+(COUNTIF(G8_10,$H14)*COUNTIF(G8_10,BV$7)))</f>
        <v>0</v>
      </c>
      <c r="BW354" s="1">
        <f t="shared" si="917"/>
        <v>0</v>
      </c>
      <c r="BX354" s="1">
        <f t="shared" si="917"/>
        <v>0</v>
      </c>
      <c r="BY354" s="1">
        <f t="shared" si="917"/>
        <v>0</v>
      </c>
      <c r="BZ354" s="1">
        <f t="shared" si="917"/>
        <v>0</v>
      </c>
      <c r="CA354" s="1">
        <f t="shared" si="917"/>
        <v>0</v>
      </c>
      <c r="CB354" s="1">
        <f t="shared" si="917"/>
        <v>0</v>
      </c>
      <c r="CC354" s="1">
        <f t="shared" si="917"/>
        <v>0</v>
      </c>
      <c r="CD354" s="1">
        <f t="shared" si="917"/>
        <v>0</v>
      </c>
      <c r="CE354" s="1">
        <f t="shared" si="917"/>
        <v>0</v>
      </c>
      <c r="CF354" s="1">
        <f t="shared" si="917"/>
        <v>0</v>
      </c>
      <c r="CG354" s="1">
        <f t="shared" si="917"/>
        <v>0</v>
      </c>
      <c r="CH354" s="1">
        <f t="shared" si="917"/>
        <v>0</v>
      </c>
      <c r="CI354" s="1">
        <f t="shared" si="917"/>
        <v>0</v>
      </c>
      <c r="CJ354" s="1">
        <f t="shared" si="917"/>
        <v>0</v>
      </c>
      <c r="CK354" s="1">
        <f t="shared" si="917"/>
        <v>0</v>
      </c>
      <c r="CL354" s="1">
        <f t="shared" si="917"/>
        <v>0</v>
      </c>
      <c r="CM354" s="1">
        <f t="shared" si="917"/>
        <v>0</v>
      </c>
      <c r="CN354" s="1">
        <f t="shared" si="917"/>
        <v>0</v>
      </c>
      <c r="CO354" s="1">
        <f t="shared" si="917"/>
        <v>0</v>
      </c>
      <c r="CP354" s="1">
        <f t="shared" si="917"/>
        <v>0</v>
      </c>
      <c r="CQ354" s="1">
        <f t="shared" si="917"/>
        <v>0</v>
      </c>
      <c r="CR354" s="1">
        <f t="shared" si="917"/>
        <v>0</v>
      </c>
      <c r="CS354" s="1">
        <f t="shared" si="917"/>
        <v>0</v>
      </c>
      <c r="CT354" s="1">
        <f t="shared" si="917"/>
        <v>0</v>
      </c>
      <c r="CU354" s="1">
        <f t="shared" si="917"/>
        <v>0</v>
      </c>
      <c r="CV354" s="1">
        <f t="shared" si="917"/>
        <v>0</v>
      </c>
      <c r="CW354" s="1">
        <f t="shared" si="917"/>
        <v>0</v>
      </c>
      <c r="CX354" s="1">
        <f t="shared" si="917"/>
        <v>0</v>
      </c>
      <c r="CY354" s="1">
        <f t="shared" si="917"/>
        <v>0</v>
      </c>
      <c r="CZ354" s="1">
        <f t="shared" si="917"/>
        <v>0</v>
      </c>
      <c r="DA354" s="1">
        <f t="shared" si="917"/>
        <v>0</v>
      </c>
      <c r="DB354" s="1">
        <f t="shared" si="917"/>
        <v>0</v>
      </c>
      <c r="DC354" s="1">
        <f t="shared" si="917"/>
        <v>0</v>
      </c>
      <c r="DD354" s="1">
        <f t="shared" si="917"/>
        <v>0</v>
      </c>
      <c r="DE354" s="1">
        <f t="shared" si="917"/>
        <v>0</v>
      </c>
    </row>
    <row r="355" spans="8:109">
      <c r="H355" s="75">
        <f>Registration!B16</f>
        <v>6</v>
      </c>
      <c r="I355" s="1" t="str">
        <f>Registration!C16</f>
        <v>Peter Eldridge</v>
      </c>
      <c r="J355" s="1">
        <f t="shared" ref="J355:AO355" si="918">IF(ROW()=(COLUMN()+340),"-",+(COUNTIF(G7_1,$H15)*COUNTIF(G7_1,J$7))+(COUNTIF(G7_2,$H15)*COUNTIF(G7_2,J$7))+(COUNTIF(G7_3,$H15)*COUNTIF(G7_3,J$7))+(COUNTIF(G7_4,$H15)*COUNTIF(G7_4,J$7))+(COUNTIF(G7_5,$H15)*COUNTIF(G7_5,J$7))+(COUNTIF(G7_6,$H15)*COUNTIF(G7_6,J$7))+(COUNTIF(G7_7,$H15)*COUNTIF(G7_7,J$7))+(COUNTIF(G7_8,$H15)*COUNTIF(G7_8,J$7))+(COUNTIF(G7_9,$H15)*COUNTIF(G7_9,J$7))+(COUNTIF(G7_10,$H15)*COUNTIF(G7_10,J$7))+(COUNTIF(G8_1,$H15)*COUNTIF(G8_1,J$7))+(COUNTIF(G8_2,$H15)*COUNTIF(G8_2,J$7))+(COUNTIF(G8_3,$H15)*COUNTIF(G8_3,J$7))+(COUNTIF(G8_4,$H15)*COUNTIF(G8_4,J$7))+(COUNTIF(G8_5,$H15)*COUNTIF(G8_5,J$7))+(COUNTIF(G8_6,$H15)*COUNTIF(G8_6,J$7))+(COUNTIF(G8_7,$H15)*COUNTIF(G8_7,J$7))+(COUNTIF(G8_8,$H15)*COUNTIF(G8_8,J$7))+(COUNTIF(G8_9,$H15)*COUNTIF(G8_9,J$7))+(COUNTIF(G8_10,$H15)*COUNTIF(G8_10,J$7)))</f>
        <v>0</v>
      </c>
      <c r="K355" s="1">
        <f t="shared" si="918"/>
        <v>0</v>
      </c>
      <c r="L355" s="1">
        <f t="shared" si="918"/>
        <v>0</v>
      </c>
      <c r="M355" s="1">
        <f t="shared" si="918"/>
        <v>1</v>
      </c>
      <c r="N355" s="1">
        <f t="shared" si="918"/>
        <v>0</v>
      </c>
      <c r="O355" s="1" t="str">
        <f t="shared" si="918"/>
        <v>-</v>
      </c>
      <c r="P355" s="1">
        <f t="shared" si="918"/>
        <v>0</v>
      </c>
      <c r="Q355" s="1">
        <f t="shared" si="918"/>
        <v>0</v>
      </c>
      <c r="R355" s="1">
        <f t="shared" si="918"/>
        <v>0</v>
      </c>
      <c r="S355" s="1">
        <f t="shared" si="918"/>
        <v>0</v>
      </c>
      <c r="T355" s="1">
        <f t="shared" si="918"/>
        <v>0</v>
      </c>
      <c r="U355" s="1">
        <f t="shared" si="918"/>
        <v>0</v>
      </c>
      <c r="V355" s="1">
        <f t="shared" si="918"/>
        <v>0</v>
      </c>
      <c r="W355" s="1">
        <f t="shared" si="918"/>
        <v>0</v>
      </c>
      <c r="X355" s="1">
        <f t="shared" si="918"/>
        <v>0</v>
      </c>
      <c r="Y355" s="1">
        <f t="shared" si="918"/>
        <v>0</v>
      </c>
      <c r="Z355" s="1">
        <f t="shared" si="918"/>
        <v>0</v>
      </c>
      <c r="AA355" s="1">
        <f t="shared" si="918"/>
        <v>0</v>
      </c>
      <c r="AB355" s="1">
        <f t="shared" si="918"/>
        <v>0</v>
      </c>
      <c r="AC355" s="1">
        <f t="shared" si="918"/>
        <v>1</v>
      </c>
      <c r="AD355" s="1">
        <f t="shared" si="918"/>
        <v>1</v>
      </c>
      <c r="AE355" s="1">
        <f t="shared" si="918"/>
        <v>0</v>
      </c>
      <c r="AF355" s="1">
        <f t="shared" si="918"/>
        <v>0</v>
      </c>
      <c r="AG355" s="1">
        <f t="shared" si="918"/>
        <v>0</v>
      </c>
      <c r="AH355" s="1">
        <f t="shared" si="918"/>
        <v>0</v>
      </c>
      <c r="AI355" s="1">
        <f t="shared" si="918"/>
        <v>0</v>
      </c>
      <c r="AJ355" s="1">
        <f t="shared" si="918"/>
        <v>0</v>
      </c>
      <c r="AK355" s="1">
        <f t="shared" si="918"/>
        <v>0</v>
      </c>
      <c r="AL355" s="1">
        <f t="shared" si="918"/>
        <v>0</v>
      </c>
      <c r="AM355" s="1">
        <f t="shared" si="918"/>
        <v>0</v>
      </c>
      <c r="AN355" s="1">
        <f t="shared" si="918"/>
        <v>0</v>
      </c>
      <c r="AO355" s="1">
        <f t="shared" si="918"/>
        <v>0</v>
      </c>
      <c r="AP355" s="1">
        <f t="shared" ref="AP355:BU355" si="919">IF(ROW()=(COLUMN()+340),"-",+(COUNTIF(G7_1,$H15)*COUNTIF(G7_1,AP$7))+(COUNTIF(G7_2,$H15)*COUNTIF(G7_2,AP$7))+(COUNTIF(G7_3,$H15)*COUNTIF(G7_3,AP$7))+(COUNTIF(G7_4,$H15)*COUNTIF(G7_4,AP$7))+(COUNTIF(G7_5,$H15)*COUNTIF(G7_5,AP$7))+(COUNTIF(G7_6,$H15)*COUNTIF(G7_6,AP$7))+(COUNTIF(G7_7,$H15)*COUNTIF(G7_7,AP$7))+(COUNTIF(G7_8,$H15)*COUNTIF(G7_8,AP$7))+(COUNTIF(G7_9,$H15)*COUNTIF(G7_9,AP$7))+(COUNTIF(G7_10,$H15)*COUNTIF(G7_10,AP$7))+(COUNTIF(G8_1,$H15)*COUNTIF(G8_1,AP$7))+(COUNTIF(G8_2,$H15)*COUNTIF(G8_2,AP$7))+(COUNTIF(G8_3,$H15)*COUNTIF(G8_3,AP$7))+(COUNTIF(G8_4,$H15)*COUNTIF(G8_4,AP$7))+(COUNTIF(G8_5,$H15)*COUNTIF(G8_5,AP$7))+(COUNTIF(G8_6,$H15)*COUNTIF(G8_6,AP$7))+(COUNTIF(G8_7,$H15)*COUNTIF(G8_7,AP$7))+(COUNTIF(G8_8,$H15)*COUNTIF(G8_8,AP$7))+(COUNTIF(G8_9,$H15)*COUNTIF(G8_9,AP$7))+(COUNTIF(G8_10,$H15)*COUNTIF(G8_10,AP$7)))</f>
        <v>0</v>
      </c>
      <c r="AQ355" s="1">
        <f t="shared" si="919"/>
        <v>0</v>
      </c>
      <c r="AR355" s="1">
        <f t="shared" si="919"/>
        <v>0</v>
      </c>
      <c r="AS355" s="1">
        <f t="shared" si="919"/>
        <v>0</v>
      </c>
      <c r="AT355" s="1">
        <f t="shared" si="919"/>
        <v>0</v>
      </c>
      <c r="AU355" s="1">
        <f t="shared" si="919"/>
        <v>0</v>
      </c>
      <c r="AV355" s="1">
        <f t="shared" si="919"/>
        <v>0</v>
      </c>
      <c r="AW355" s="1">
        <f t="shared" si="919"/>
        <v>0</v>
      </c>
      <c r="AX355" s="1">
        <f t="shared" si="919"/>
        <v>0</v>
      </c>
      <c r="AY355" s="1">
        <f t="shared" si="919"/>
        <v>0</v>
      </c>
      <c r="AZ355" s="1">
        <f t="shared" si="919"/>
        <v>0</v>
      </c>
      <c r="BA355" s="1">
        <f t="shared" si="919"/>
        <v>0</v>
      </c>
      <c r="BB355" s="1">
        <f t="shared" si="919"/>
        <v>0</v>
      </c>
      <c r="BC355" s="1">
        <f t="shared" si="919"/>
        <v>0</v>
      </c>
      <c r="BD355" s="1">
        <f t="shared" si="919"/>
        <v>0</v>
      </c>
      <c r="BE355" s="1">
        <f t="shared" si="919"/>
        <v>0</v>
      </c>
      <c r="BF355" s="1">
        <f t="shared" si="919"/>
        <v>0</v>
      </c>
      <c r="BG355" s="1">
        <f t="shared" si="919"/>
        <v>0</v>
      </c>
      <c r="BH355" s="1">
        <f t="shared" si="919"/>
        <v>0</v>
      </c>
      <c r="BI355" s="1">
        <f t="shared" si="919"/>
        <v>0</v>
      </c>
      <c r="BJ355" s="1">
        <f t="shared" si="919"/>
        <v>0</v>
      </c>
      <c r="BK355" s="1">
        <f t="shared" si="919"/>
        <v>0</v>
      </c>
      <c r="BL355" s="1">
        <f t="shared" si="919"/>
        <v>0</v>
      </c>
      <c r="BM355" s="1">
        <f t="shared" si="919"/>
        <v>0</v>
      </c>
      <c r="BN355" s="1">
        <f t="shared" si="919"/>
        <v>0</v>
      </c>
      <c r="BO355" s="1">
        <f t="shared" si="919"/>
        <v>0</v>
      </c>
      <c r="BP355" s="1">
        <f t="shared" si="919"/>
        <v>0</v>
      </c>
      <c r="BQ355" s="1">
        <f t="shared" si="919"/>
        <v>0</v>
      </c>
      <c r="BR355" s="1">
        <f t="shared" si="919"/>
        <v>0</v>
      </c>
      <c r="BS355" s="1">
        <f t="shared" si="919"/>
        <v>0</v>
      </c>
      <c r="BT355" s="1">
        <f t="shared" si="919"/>
        <v>0</v>
      </c>
      <c r="BU355" s="1">
        <f t="shared" si="919"/>
        <v>0</v>
      </c>
      <c r="BV355" s="1">
        <f t="shared" ref="BV355:DE355" si="920">IF(ROW()=(COLUMN()+340),"-",+(COUNTIF(G7_1,$H15)*COUNTIF(G7_1,BV$7))+(COUNTIF(G7_2,$H15)*COUNTIF(G7_2,BV$7))+(COUNTIF(G7_3,$H15)*COUNTIF(G7_3,BV$7))+(COUNTIF(G7_4,$H15)*COUNTIF(G7_4,BV$7))+(COUNTIF(G7_5,$H15)*COUNTIF(G7_5,BV$7))+(COUNTIF(G7_6,$H15)*COUNTIF(G7_6,BV$7))+(COUNTIF(G7_7,$H15)*COUNTIF(G7_7,BV$7))+(COUNTIF(G7_8,$H15)*COUNTIF(G7_8,BV$7))+(COUNTIF(G7_9,$H15)*COUNTIF(G7_9,BV$7))+(COUNTIF(G7_10,$H15)*COUNTIF(G7_10,BV$7))+(COUNTIF(G8_1,$H15)*COUNTIF(G8_1,BV$7))+(COUNTIF(G8_2,$H15)*COUNTIF(G8_2,BV$7))+(COUNTIF(G8_3,$H15)*COUNTIF(G8_3,BV$7))+(COUNTIF(G8_4,$H15)*COUNTIF(G8_4,BV$7))+(COUNTIF(G8_5,$H15)*COUNTIF(G8_5,BV$7))+(COUNTIF(G8_6,$H15)*COUNTIF(G8_6,BV$7))+(COUNTIF(G8_7,$H15)*COUNTIF(G8_7,BV$7))+(COUNTIF(G8_8,$H15)*COUNTIF(G8_8,BV$7))+(COUNTIF(G8_9,$H15)*COUNTIF(G8_9,BV$7))+(COUNTIF(G8_10,$H15)*COUNTIF(G8_10,BV$7)))</f>
        <v>0</v>
      </c>
      <c r="BW355" s="1">
        <f t="shared" si="920"/>
        <v>0</v>
      </c>
      <c r="BX355" s="1">
        <f t="shared" si="920"/>
        <v>0</v>
      </c>
      <c r="BY355" s="1">
        <f t="shared" si="920"/>
        <v>0</v>
      </c>
      <c r="BZ355" s="1">
        <f t="shared" si="920"/>
        <v>0</v>
      </c>
      <c r="CA355" s="1">
        <f t="shared" si="920"/>
        <v>0</v>
      </c>
      <c r="CB355" s="1">
        <f t="shared" si="920"/>
        <v>0</v>
      </c>
      <c r="CC355" s="1">
        <f t="shared" si="920"/>
        <v>0</v>
      </c>
      <c r="CD355" s="1">
        <f t="shared" si="920"/>
        <v>0</v>
      </c>
      <c r="CE355" s="1">
        <f t="shared" si="920"/>
        <v>0</v>
      </c>
      <c r="CF355" s="1">
        <f t="shared" si="920"/>
        <v>0</v>
      </c>
      <c r="CG355" s="1">
        <f t="shared" si="920"/>
        <v>0</v>
      </c>
      <c r="CH355" s="1">
        <f t="shared" si="920"/>
        <v>0</v>
      </c>
      <c r="CI355" s="1">
        <f t="shared" si="920"/>
        <v>0</v>
      </c>
      <c r="CJ355" s="1">
        <f t="shared" si="920"/>
        <v>0</v>
      </c>
      <c r="CK355" s="1">
        <f t="shared" si="920"/>
        <v>0</v>
      </c>
      <c r="CL355" s="1">
        <f t="shared" si="920"/>
        <v>0</v>
      </c>
      <c r="CM355" s="1">
        <f t="shared" si="920"/>
        <v>0</v>
      </c>
      <c r="CN355" s="1">
        <f t="shared" si="920"/>
        <v>0</v>
      </c>
      <c r="CO355" s="1">
        <f t="shared" si="920"/>
        <v>0</v>
      </c>
      <c r="CP355" s="1">
        <f t="shared" si="920"/>
        <v>0</v>
      </c>
      <c r="CQ355" s="1">
        <f t="shared" si="920"/>
        <v>0</v>
      </c>
      <c r="CR355" s="1">
        <f t="shared" si="920"/>
        <v>0</v>
      </c>
      <c r="CS355" s="1">
        <f t="shared" si="920"/>
        <v>0</v>
      </c>
      <c r="CT355" s="1">
        <f t="shared" si="920"/>
        <v>0</v>
      </c>
      <c r="CU355" s="1">
        <f t="shared" si="920"/>
        <v>0</v>
      </c>
      <c r="CV355" s="1">
        <f t="shared" si="920"/>
        <v>0</v>
      </c>
      <c r="CW355" s="1">
        <f t="shared" si="920"/>
        <v>0</v>
      </c>
      <c r="CX355" s="1">
        <f t="shared" si="920"/>
        <v>0</v>
      </c>
      <c r="CY355" s="1">
        <f t="shared" si="920"/>
        <v>0</v>
      </c>
      <c r="CZ355" s="1">
        <f t="shared" si="920"/>
        <v>0</v>
      </c>
      <c r="DA355" s="1">
        <f t="shared" si="920"/>
        <v>0</v>
      </c>
      <c r="DB355" s="1">
        <f t="shared" si="920"/>
        <v>0</v>
      </c>
      <c r="DC355" s="1">
        <f t="shared" si="920"/>
        <v>0</v>
      </c>
      <c r="DD355" s="1">
        <f t="shared" si="920"/>
        <v>0</v>
      </c>
      <c r="DE355" s="1">
        <f t="shared" si="920"/>
        <v>0</v>
      </c>
    </row>
    <row r="356" spans="8:109">
      <c r="H356" s="75">
        <f>Registration!B17</f>
        <v>7</v>
      </c>
      <c r="I356" s="1" t="str">
        <f>Registration!C17</f>
        <v>Simon Craddock</v>
      </c>
      <c r="J356" s="1">
        <f t="shared" ref="J356:AO356" si="921">IF(ROW()=(COLUMN()+340),"-",+(COUNTIF(G7_1,$H16)*COUNTIF(G7_1,J$7))+(COUNTIF(G7_2,$H16)*COUNTIF(G7_2,J$7))+(COUNTIF(G7_3,$H16)*COUNTIF(G7_3,J$7))+(COUNTIF(G7_4,$H16)*COUNTIF(G7_4,J$7))+(COUNTIF(G7_5,$H16)*COUNTIF(G7_5,J$7))+(COUNTIF(G7_6,$H16)*COUNTIF(G7_6,J$7))+(COUNTIF(G7_7,$H16)*COUNTIF(G7_7,J$7))+(COUNTIF(G7_8,$H16)*COUNTIF(G7_8,J$7))+(COUNTIF(G7_9,$H16)*COUNTIF(G7_9,J$7))+(COUNTIF(G7_10,$H16)*COUNTIF(G7_10,J$7))+(COUNTIF(G8_1,$H16)*COUNTIF(G8_1,J$7))+(COUNTIF(G8_2,$H16)*COUNTIF(G8_2,J$7))+(COUNTIF(G8_3,$H16)*COUNTIF(G8_3,J$7))+(COUNTIF(G8_4,$H16)*COUNTIF(G8_4,J$7))+(COUNTIF(G8_5,$H16)*COUNTIF(G8_5,J$7))+(COUNTIF(G8_6,$H16)*COUNTIF(G8_6,J$7))+(COUNTIF(G8_7,$H16)*COUNTIF(G8_7,J$7))+(COUNTIF(G8_8,$H16)*COUNTIF(G8_8,J$7))+(COUNTIF(G8_9,$H16)*COUNTIF(G8_9,J$7))+(COUNTIF(G8_10,$H16)*COUNTIF(G8_10,J$7)))</f>
        <v>0</v>
      </c>
      <c r="K356" s="1">
        <f t="shared" si="921"/>
        <v>0</v>
      </c>
      <c r="L356" s="1">
        <f t="shared" si="921"/>
        <v>0</v>
      </c>
      <c r="M356" s="1">
        <f t="shared" si="921"/>
        <v>0</v>
      </c>
      <c r="N356" s="1">
        <f t="shared" si="921"/>
        <v>0</v>
      </c>
      <c r="O356" s="1">
        <f t="shared" si="921"/>
        <v>0</v>
      </c>
      <c r="P356" s="1" t="str">
        <f t="shared" si="921"/>
        <v>-</v>
      </c>
      <c r="Q356" s="1">
        <f t="shared" si="921"/>
        <v>0</v>
      </c>
      <c r="R356" s="1">
        <f t="shared" si="921"/>
        <v>0</v>
      </c>
      <c r="S356" s="1">
        <f t="shared" si="921"/>
        <v>0</v>
      </c>
      <c r="T356" s="1">
        <f t="shared" si="921"/>
        <v>0</v>
      </c>
      <c r="U356" s="1">
        <f t="shared" si="921"/>
        <v>0</v>
      </c>
      <c r="V356" s="1">
        <f t="shared" si="921"/>
        <v>0</v>
      </c>
      <c r="W356" s="1">
        <f t="shared" si="921"/>
        <v>0</v>
      </c>
      <c r="X356" s="1">
        <f t="shared" si="921"/>
        <v>0</v>
      </c>
      <c r="Y356" s="1">
        <f t="shared" si="921"/>
        <v>0</v>
      </c>
      <c r="Z356" s="1">
        <f t="shared" si="921"/>
        <v>0</v>
      </c>
      <c r="AA356" s="1">
        <f t="shared" si="921"/>
        <v>0</v>
      </c>
      <c r="AB356" s="1">
        <f t="shared" si="921"/>
        <v>0</v>
      </c>
      <c r="AC356" s="1">
        <f t="shared" si="921"/>
        <v>0</v>
      </c>
      <c r="AD356" s="1">
        <f t="shared" si="921"/>
        <v>0</v>
      </c>
      <c r="AE356" s="1">
        <f t="shared" si="921"/>
        <v>0</v>
      </c>
      <c r="AF356" s="1">
        <f t="shared" si="921"/>
        <v>0</v>
      </c>
      <c r="AG356" s="1">
        <f t="shared" si="921"/>
        <v>0</v>
      </c>
      <c r="AH356" s="1">
        <f t="shared" si="921"/>
        <v>0</v>
      </c>
      <c r="AI356" s="1">
        <f t="shared" si="921"/>
        <v>0</v>
      </c>
      <c r="AJ356" s="1">
        <f t="shared" si="921"/>
        <v>0</v>
      </c>
      <c r="AK356" s="1">
        <f t="shared" si="921"/>
        <v>0</v>
      </c>
      <c r="AL356" s="1">
        <f t="shared" si="921"/>
        <v>0</v>
      </c>
      <c r="AM356" s="1">
        <f t="shared" si="921"/>
        <v>0</v>
      </c>
      <c r="AN356" s="1">
        <f t="shared" si="921"/>
        <v>0</v>
      </c>
      <c r="AO356" s="1">
        <f t="shared" si="921"/>
        <v>0</v>
      </c>
      <c r="AP356" s="1">
        <f t="shared" ref="AP356:BU356" si="922">IF(ROW()=(COLUMN()+340),"-",+(COUNTIF(G7_1,$H16)*COUNTIF(G7_1,AP$7))+(COUNTIF(G7_2,$H16)*COUNTIF(G7_2,AP$7))+(COUNTIF(G7_3,$H16)*COUNTIF(G7_3,AP$7))+(COUNTIF(G7_4,$H16)*COUNTIF(G7_4,AP$7))+(COUNTIF(G7_5,$H16)*COUNTIF(G7_5,AP$7))+(COUNTIF(G7_6,$H16)*COUNTIF(G7_6,AP$7))+(COUNTIF(G7_7,$H16)*COUNTIF(G7_7,AP$7))+(COUNTIF(G7_8,$H16)*COUNTIF(G7_8,AP$7))+(COUNTIF(G7_9,$H16)*COUNTIF(G7_9,AP$7))+(COUNTIF(G7_10,$H16)*COUNTIF(G7_10,AP$7))+(COUNTIF(G8_1,$H16)*COUNTIF(G8_1,AP$7))+(COUNTIF(G8_2,$H16)*COUNTIF(G8_2,AP$7))+(COUNTIF(G8_3,$H16)*COUNTIF(G8_3,AP$7))+(COUNTIF(G8_4,$H16)*COUNTIF(G8_4,AP$7))+(COUNTIF(G8_5,$H16)*COUNTIF(G8_5,AP$7))+(COUNTIF(G8_6,$H16)*COUNTIF(G8_6,AP$7))+(COUNTIF(G8_7,$H16)*COUNTIF(G8_7,AP$7))+(COUNTIF(G8_8,$H16)*COUNTIF(G8_8,AP$7))+(COUNTIF(G8_9,$H16)*COUNTIF(G8_9,AP$7))+(COUNTIF(G8_10,$H16)*COUNTIF(G8_10,AP$7)))</f>
        <v>0</v>
      </c>
      <c r="AQ356" s="1">
        <f t="shared" si="922"/>
        <v>0</v>
      </c>
      <c r="AR356" s="1">
        <f t="shared" si="922"/>
        <v>0</v>
      </c>
      <c r="AS356" s="1">
        <f t="shared" si="922"/>
        <v>0</v>
      </c>
      <c r="AT356" s="1">
        <f t="shared" si="922"/>
        <v>0</v>
      </c>
      <c r="AU356" s="1">
        <f t="shared" si="922"/>
        <v>0</v>
      </c>
      <c r="AV356" s="1">
        <f t="shared" si="922"/>
        <v>0</v>
      </c>
      <c r="AW356" s="1">
        <f t="shared" si="922"/>
        <v>0</v>
      </c>
      <c r="AX356" s="1">
        <f t="shared" si="922"/>
        <v>0</v>
      </c>
      <c r="AY356" s="1">
        <f t="shared" si="922"/>
        <v>0</v>
      </c>
      <c r="AZ356" s="1">
        <f t="shared" si="922"/>
        <v>0</v>
      </c>
      <c r="BA356" s="1">
        <f t="shared" si="922"/>
        <v>0</v>
      </c>
      <c r="BB356" s="1">
        <f t="shared" si="922"/>
        <v>0</v>
      </c>
      <c r="BC356" s="1">
        <f t="shared" si="922"/>
        <v>0</v>
      </c>
      <c r="BD356" s="1">
        <f t="shared" si="922"/>
        <v>0</v>
      </c>
      <c r="BE356" s="1">
        <f t="shared" si="922"/>
        <v>0</v>
      </c>
      <c r="BF356" s="1">
        <f t="shared" si="922"/>
        <v>0</v>
      </c>
      <c r="BG356" s="1">
        <f t="shared" si="922"/>
        <v>0</v>
      </c>
      <c r="BH356" s="1">
        <f t="shared" si="922"/>
        <v>0</v>
      </c>
      <c r="BI356" s="1">
        <f t="shared" si="922"/>
        <v>0</v>
      </c>
      <c r="BJ356" s="1">
        <f t="shared" si="922"/>
        <v>0</v>
      </c>
      <c r="BK356" s="1">
        <f t="shared" si="922"/>
        <v>0</v>
      </c>
      <c r="BL356" s="1">
        <f t="shared" si="922"/>
        <v>0</v>
      </c>
      <c r="BM356" s="1">
        <f t="shared" si="922"/>
        <v>0</v>
      </c>
      <c r="BN356" s="1">
        <f t="shared" si="922"/>
        <v>0</v>
      </c>
      <c r="BO356" s="1">
        <f t="shared" si="922"/>
        <v>0</v>
      </c>
      <c r="BP356" s="1">
        <f t="shared" si="922"/>
        <v>0</v>
      </c>
      <c r="BQ356" s="1">
        <f t="shared" si="922"/>
        <v>0</v>
      </c>
      <c r="BR356" s="1">
        <f t="shared" si="922"/>
        <v>0</v>
      </c>
      <c r="BS356" s="1">
        <f t="shared" si="922"/>
        <v>0</v>
      </c>
      <c r="BT356" s="1">
        <f t="shared" si="922"/>
        <v>0</v>
      </c>
      <c r="BU356" s="1">
        <f t="shared" si="922"/>
        <v>0</v>
      </c>
      <c r="BV356" s="1">
        <f t="shared" ref="BV356:DE356" si="923">IF(ROW()=(COLUMN()+340),"-",+(COUNTIF(G7_1,$H16)*COUNTIF(G7_1,BV$7))+(COUNTIF(G7_2,$H16)*COUNTIF(G7_2,BV$7))+(COUNTIF(G7_3,$H16)*COUNTIF(G7_3,BV$7))+(COUNTIF(G7_4,$H16)*COUNTIF(G7_4,BV$7))+(COUNTIF(G7_5,$H16)*COUNTIF(G7_5,BV$7))+(COUNTIF(G7_6,$H16)*COUNTIF(G7_6,BV$7))+(COUNTIF(G7_7,$H16)*COUNTIF(G7_7,BV$7))+(COUNTIF(G7_8,$H16)*COUNTIF(G7_8,BV$7))+(COUNTIF(G7_9,$H16)*COUNTIF(G7_9,BV$7))+(COUNTIF(G7_10,$H16)*COUNTIF(G7_10,BV$7))+(COUNTIF(G8_1,$H16)*COUNTIF(G8_1,BV$7))+(COUNTIF(G8_2,$H16)*COUNTIF(G8_2,BV$7))+(COUNTIF(G8_3,$H16)*COUNTIF(G8_3,BV$7))+(COUNTIF(G8_4,$H16)*COUNTIF(G8_4,BV$7))+(COUNTIF(G8_5,$H16)*COUNTIF(G8_5,BV$7))+(COUNTIF(G8_6,$H16)*COUNTIF(G8_6,BV$7))+(COUNTIF(G8_7,$H16)*COUNTIF(G8_7,BV$7))+(COUNTIF(G8_8,$H16)*COUNTIF(G8_8,BV$7))+(COUNTIF(G8_9,$H16)*COUNTIF(G8_9,BV$7))+(COUNTIF(G8_10,$H16)*COUNTIF(G8_10,BV$7)))</f>
        <v>0</v>
      </c>
      <c r="BW356" s="1">
        <f t="shared" si="923"/>
        <v>0</v>
      </c>
      <c r="BX356" s="1">
        <f t="shared" si="923"/>
        <v>0</v>
      </c>
      <c r="BY356" s="1">
        <f t="shared" si="923"/>
        <v>0</v>
      </c>
      <c r="BZ356" s="1">
        <f t="shared" si="923"/>
        <v>0</v>
      </c>
      <c r="CA356" s="1">
        <f t="shared" si="923"/>
        <v>0</v>
      </c>
      <c r="CB356" s="1">
        <f t="shared" si="923"/>
        <v>0</v>
      </c>
      <c r="CC356" s="1">
        <f t="shared" si="923"/>
        <v>0</v>
      </c>
      <c r="CD356" s="1">
        <f t="shared" si="923"/>
        <v>0</v>
      </c>
      <c r="CE356" s="1">
        <f t="shared" si="923"/>
        <v>0</v>
      </c>
      <c r="CF356" s="1">
        <f t="shared" si="923"/>
        <v>0</v>
      </c>
      <c r="CG356" s="1">
        <f t="shared" si="923"/>
        <v>0</v>
      </c>
      <c r="CH356" s="1">
        <f t="shared" si="923"/>
        <v>0</v>
      </c>
      <c r="CI356" s="1">
        <f t="shared" si="923"/>
        <v>0</v>
      </c>
      <c r="CJ356" s="1">
        <f t="shared" si="923"/>
        <v>0</v>
      </c>
      <c r="CK356" s="1">
        <f t="shared" si="923"/>
        <v>0</v>
      </c>
      <c r="CL356" s="1">
        <f t="shared" si="923"/>
        <v>0</v>
      </c>
      <c r="CM356" s="1">
        <f t="shared" si="923"/>
        <v>0</v>
      </c>
      <c r="CN356" s="1">
        <f t="shared" si="923"/>
        <v>0</v>
      </c>
      <c r="CO356" s="1">
        <f t="shared" si="923"/>
        <v>0</v>
      </c>
      <c r="CP356" s="1">
        <f t="shared" si="923"/>
        <v>0</v>
      </c>
      <c r="CQ356" s="1">
        <f t="shared" si="923"/>
        <v>0</v>
      </c>
      <c r="CR356" s="1">
        <f t="shared" si="923"/>
        <v>0</v>
      </c>
      <c r="CS356" s="1">
        <f t="shared" si="923"/>
        <v>0</v>
      </c>
      <c r="CT356" s="1">
        <f t="shared" si="923"/>
        <v>0</v>
      </c>
      <c r="CU356" s="1">
        <f t="shared" si="923"/>
        <v>0</v>
      </c>
      <c r="CV356" s="1">
        <f t="shared" si="923"/>
        <v>0</v>
      </c>
      <c r="CW356" s="1">
        <f t="shared" si="923"/>
        <v>0</v>
      </c>
      <c r="CX356" s="1">
        <f t="shared" si="923"/>
        <v>0</v>
      </c>
      <c r="CY356" s="1">
        <f t="shared" si="923"/>
        <v>0</v>
      </c>
      <c r="CZ356" s="1">
        <f t="shared" si="923"/>
        <v>0</v>
      </c>
      <c r="DA356" s="1">
        <f t="shared" si="923"/>
        <v>0</v>
      </c>
      <c r="DB356" s="1">
        <f t="shared" si="923"/>
        <v>0</v>
      </c>
      <c r="DC356" s="1">
        <f t="shared" si="923"/>
        <v>0</v>
      </c>
      <c r="DD356" s="1">
        <f t="shared" si="923"/>
        <v>0</v>
      </c>
      <c r="DE356" s="1">
        <f t="shared" si="923"/>
        <v>0</v>
      </c>
    </row>
    <row r="357" spans="8:109">
      <c r="H357" s="75">
        <f>Registration!B18</f>
        <v>8</v>
      </c>
      <c r="I357" s="1" t="str">
        <f>Registration!C18</f>
        <v>Mike Bennett</v>
      </c>
      <c r="J357" s="1">
        <f t="shared" ref="J357:AO357" si="924">IF(ROW()=(COLUMN()+340),"-",+(COUNTIF(G7_1,$H17)*COUNTIF(G7_1,J$7))+(COUNTIF(G7_2,$H17)*COUNTIF(G7_2,J$7))+(COUNTIF(G7_3,$H17)*COUNTIF(G7_3,J$7))+(COUNTIF(G7_4,$H17)*COUNTIF(G7_4,J$7))+(COUNTIF(G7_5,$H17)*COUNTIF(G7_5,J$7))+(COUNTIF(G7_6,$H17)*COUNTIF(G7_6,J$7))+(COUNTIF(G7_7,$H17)*COUNTIF(G7_7,J$7))+(COUNTIF(G7_8,$H17)*COUNTIF(G7_8,J$7))+(COUNTIF(G7_9,$H17)*COUNTIF(G7_9,J$7))+(COUNTIF(G7_10,$H17)*COUNTIF(G7_10,J$7))+(COUNTIF(G8_1,$H17)*COUNTIF(G8_1,J$7))+(COUNTIF(G8_2,$H17)*COUNTIF(G8_2,J$7))+(COUNTIF(G8_3,$H17)*COUNTIF(G8_3,J$7))+(COUNTIF(G8_4,$H17)*COUNTIF(G8_4,J$7))+(COUNTIF(G8_5,$H17)*COUNTIF(G8_5,J$7))+(COUNTIF(G8_6,$H17)*COUNTIF(G8_6,J$7))+(COUNTIF(G8_7,$H17)*COUNTIF(G8_7,J$7))+(COUNTIF(G8_8,$H17)*COUNTIF(G8_8,J$7))+(COUNTIF(G8_9,$H17)*COUNTIF(G8_9,J$7))+(COUNTIF(G8_10,$H17)*COUNTIF(G8_10,J$7)))</f>
        <v>0</v>
      </c>
      <c r="K357" s="1">
        <f t="shared" si="924"/>
        <v>0</v>
      </c>
      <c r="L357" s="1">
        <f t="shared" si="924"/>
        <v>0</v>
      </c>
      <c r="M357" s="1">
        <f t="shared" si="924"/>
        <v>0</v>
      </c>
      <c r="N357" s="1">
        <f t="shared" si="924"/>
        <v>0</v>
      </c>
      <c r="O357" s="1">
        <f t="shared" si="924"/>
        <v>0</v>
      </c>
      <c r="P357" s="1">
        <f t="shared" si="924"/>
        <v>0</v>
      </c>
      <c r="Q357" s="1" t="str">
        <f t="shared" si="924"/>
        <v>-</v>
      </c>
      <c r="R357" s="1">
        <f t="shared" si="924"/>
        <v>0</v>
      </c>
      <c r="S357" s="1">
        <f t="shared" si="924"/>
        <v>0</v>
      </c>
      <c r="T357" s="1">
        <f t="shared" si="924"/>
        <v>0</v>
      </c>
      <c r="U357" s="1">
        <f t="shared" si="924"/>
        <v>0</v>
      </c>
      <c r="V357" s="1">
        <f t="shared" si="924"/>
        <v>0</v>
      </c>
      <c r="W357" s="1">
        <f t="shared" si="924"/>
        <v>0</v>
      </c>
      <c r="X357" s="1">
        <f t="shared" si="924"/>
        <v>0</v>
      </c>
      <c r="Y357" s="1">
        <f t="shared" si="924"/>
        <v>0</v>
      </c>
      <c r="Z357" s="1">
        <f t="shared" si="924"/>
        <v>0</v>
      </c>
      <c r="AA357" s="1">
        <f t="shared" si="924"/>
        <v>0</v>
      </c>
      <c r="AB357" s="1">
        <f t="shared" si="924"/>
        <v>0</v>
      </c>
      <c r="AC357" s="1">
        <f t="shared" si="924"/>
        <v>0</v>
      </c>
      <c r="AD357" s="1">
        <f t="shared" si="924"/>
        <v>0</v>
      </c>
      <c r="AE357" s="1">
        <f t="shared" si="924"/>
        <v>0</v>
      </c>
      <c r="AF357" s="1">
        <f t="shared" si="924"/>
        <v>0</v>
      </c>
      <c r="AG357" s="1">
        <f t="shared" si="924"/>
        <v>0</v>
      </c>
      <c r="AH357" s="1">
        <f t="shared" si="924"/>
        <v>0</v>
      </c>
      <c r="AI357" s="1">
        <f t="shared" si="924"/>
        <v>0</v>
      </c>
      <c r="AJ357" s="1">
        <f t="shared" si="924"/>
        <v>0</v>
      </c>
      <c r="AK357" s="1">
        <f t="shared" si="924"/>
        <v>0</v>
      </c>
      <c r="AL357" s="1">
        <f t="shared" si="924"/>
        <v>0</v>
      </c>
      <c r="AM357" s="1">
        <f t="shared" si="924"/>
        <v>0</v>
      </c>
      <c r="AN357" s="1">
        <f t="shared" si="924"/>
        <v>0</v>
      </c>
      <c r="AO357" s="1">
        <f t="shared" si="924"/>
        <v>0</v>
      </c>
      <c r="AP357" s="1">
        <f t="shared" ref="AP357:BU357" si="925">IF(ROW()=(COLUMN()+340),"-",+(COUNTIF(G7_1,$H17)*COUNTIF(G7_1,AP$7))+(COUNTIF(G7_2,$H17)*COUNTIF(G7_2,AP$7))+(COUNTIF(G7_3,$H17)*COUNTIF(G7_3,AP$7))+(COUNTIF(G7_4,$H17)*COUNTIF(G7_4,AP$7))+(COUNTIF(G7_5,$H17)*COUNTIF(G7_5,AP$7))+(COUNTIF(G7_6,$H17)*COUNTIF(G7_6,AP$7))+(COUNTIF(G7_7,$H17)*COUNTIF(G7_7,AP$7))+(COUNTIF(G7_8,$H17)*COUNTIF(G7_8,AP$7))+(COUNTIF(G7_9,$H17)*COUNTIF(G7_9,AP$7))+(COUNTIF(G7_10,$H17)*COUNTIF(G7_10,AP$7))+(COUNTIF(G8_1,$H17)*COUNTIF(G8_1,AP$7))+(COUNTIF(G8_2,$H17)*COUNTIF(G8_2,AP$7))+(COUNTIF(G8_3,$H17)*COUNTIF(G8_3,AP$7))+(COUNTIF(G8_4,$H17)*COUNTIF(G8_4,AP$7))+(COUNTIF(G8_5,$H17)*COUNTIF(G8_5,AP$7))+(COUNTIF(G8_6,$H17)*COUNTIF(G8_6,AP$7))+(COUNTIF(G8_7,$H17)*COUNTIF(G8_7,AP$7))+(COUNTIF(G8_8,$H17)*COUNTIF(G8_8,AP$7))+(COUNTIF(G8_9,$H17)*COUNTIF(G8_9,AP$7))+(COUNTIF(G8_10,$H17)*COUNTIF(G8_10,AP$7)))</f>
        <v>0</v>
      </c>
      <c r="AQ357" s="1">
        <f t="shared" si="925"/>
        <v>0</v>
      </c>
      <c r="AR357" s="1">
        <f t="shared" si="925"/>
        <v>0</v>
      </c>
      <c r="AS357" s="1">
        <f t="shared" si="925"/>
        <v>0</v>
      </c>
      <c r="AT357" s="1">
        <f t="shared" si="925"/>
        <v>0</v>
      </c>
      <c r="AU357" s="1">
        <f t="shared" si="925"/>
        <v>0</v>
      </c>
      <c r="AV357" s="1">
        <f t="shared" si="925"/>
        <v>0</v>
      </c>
      <c r="AW357" s="1">
        <f t="shared" si="925"/>
        <v>0</v>
      </c>
      <c r="AX357" s="1">
        <f t="shared" si="925"/>
        <v>0</v>
      </c>
      <c r="AY357" s="1">
        <f t="shared" si="925"/>
        <v>0</v>
      </c>
      <c r="AZ357" s="1">
        <f t="shared" si="925"/>
        <v>0</v>
      </c>
      <c r="BA357" s="1">
        <f t="shared" si="925"/>
        <v>0</v>
      </c>
      <c r="BB357" s="1">
        <f t="shared" si="925"/>
        <v>0</v>
      </c>
      <c r="BC357" s="1">
        <f t="shared" si="925"/>
        <v>0</v>
      </c>
      <c r="BD357" s="1">
        <f t="shared" si="925"/>
        <v>0</v>
      </c>
      <c r="BE357" s="1">
        <f t="shared" si="925"/>
        <v>0</v>
      </c>
      <c r="BF357" s="1">
        <f t="shared" si="925"/>
        <v>0</v>
      </c>
      <c r="BG357" s="1">
        <f t="shared" si="925"/>
        <v>0</v>
      </c>
      <c r="BH357" s="1">
        <f t="shared" si="925"/>
        <v>0</v>
      </c>
      <c r="BI357" s="1">
        <f t="shared" si="925"/>
        <v>0</v>
      </c>
      <c r="BJ357" s="1">
        <f t="shared" si="925"/>
        <v>0</v>
      </c>
      <c r="BK357" s="1">
        <f t="shared" si="925"/>
        <v>0</v>
      </c>
      <c r="BL357" s="1">
        <f t="shared" si="925"/>
        <v>0</v>
      </c>
      <c r="BM357" s="1">
        <f t="shared" si="925"/>
        <v>0</v>
      </c>
      <c r="BN357" s="1">
        <f t="shared" si="925"/>
        <v>0</v>
      </c>
      <c r="BO357" s="1">
        <f t="shared" si="925"/>
        <v>0</v>
      </c>
      <c r="BP357" s="1">
        <f t="shared" si="925"/>
        <v>0</v>
      </c>
      <c r="BQ357" s="1">
        <f t="shared" si="925"/>
        <v>0</v>
      </c>
      <c r="BR357" s="1">
        <f t="shared" si="925"/>
        <v>0</v>
      </c>
      <c r="BS357" s="1">
        <f t="shared" si="925"/>
        <v>0</v>
      </c>
      <c r="BT357" s="1">
        <f t="shared" si="925"/>
        <v>0</v>
      </c>
      <c r="BU357" s="1">
        <f t="shared" si="925"/>
        <v>0</v>
      </c>
      <c r="BV357" s="1">
        <f t="shared" ref="BV357:DE357" si="926">IF(ROW()=(COLUMN()+340),"-",+(COUNTIF(G7_1,$H17)*COUNTIF(G7_1,BV$7))+(COUNTIF(G7_2,$H17)*COUNTIF(G7_2,BV$7))+(COUNTIF(G7_3,$H17)*COUNTIF(G7_3,BV$7))+(COUNTIF(G7_4,$H17)*COUNTIF(G7_4,BV$7))+(COUNTIF(G7_5,$H17)*COUNTIF(G7_5,BV$7))+(COUNTIF(G7_6,$H17)*COUNTIF(G7_6,BV$7))+(COUNTIF(G7_7,$H17)*COUNTIF(G7_7,BV$7))+(COUNTIF(G7_8,$H17)*COUNTIF(G7_8,BV$7))+(COUNTIF(G7_9,$H17)*COUNTIF(G7_9,BV$7))+(COUNTIF(G7_10,$H17)*COUNTIF(G7_10,BV$7))+(COUNTIF(G8_1,$H17)*COUNTIF(G8_1,BV$7))+(COUNTIF(G8_2,$H17)*COUNTIF(G8_2,BV$7))+(COUNTIF(G8_3,$H17)*COUNTIF(G8_3,BV$7))+(COUNTIF(G8_4,$H17)*COUNTIF(G8_4,BV$7))+(COUNTIF(G8_5,$H17)*COUNTIF(G8_5,BV$7))+(COUNTIF(G8_6,$H17)*COUNTIF(G8_6,BV$7))+(COUNTIF(G8_7,$H17)*COUNTIF(G8_7,BV$7))+(COUNTIF(G8_8,$H17)*COUNTIF(G8_8,BV$7))+(COUNTIF(G8_9,$H17)*COUNTIF(G8_9,BV$7))+(COUNTIF(G8_10,$H17)*COUNTIF(G8_10,BV$7)))</f>
        <v>0</v>
      </c>
      <c r="BW357" s="1">
        <f t="shared" si="926"/>
        <v>0</v>
      </c>
      <c r="BX357" s="1">
        <f t="shared" si="926"/>
        <v>0</v>
      </c>
      <c r="BY357" s="1">
        <f t="shared" si="926"/>
        <v>0</v>
      </c>
      <c r="BZ357" s="1">
        <f t="shared" si="926"/>
        <v>0</v>
      </c>
      <c r="CA357" s="1">
        <f t="shared" si="926"/>
        <v>0</v>
      </c>
      <c r="CB357" s="1">
        <f t="shared" si="926"/>
        <v>0</v>
      </c>
      <c r="CC357" s="1">
        <f t="shared" si="926"/>
        <v>0</v>
      </c>
      <c r="CD357" s="1">
        <f t="shared" si="926"/>
        <v>0</v>
      </c>
      <c r="CE357" s="1">
        <f t="shared" si="926"/>
        <v>0</v>
      </c>
      <c r="CF357" s="1">
        <f t="shared" si="926"/>
        <v>0</v>
      </c>
      <c r="CG357" s="1">
        <f t="shared" si="926"/>
        <v>0</v>
      </c>
      <c r="CH357" s="1">
        <f t="shared" si="926"/>
        <v>0</v>
      </c>
      <c r="CI357" s="1">
        <f t="shared" si="926"/>
        <v>0</v>
      </c>
      <c r="CJ357" s="1">
        <f t="shared" si="926"/>
        <v>0</v>
      </c>
      <c r="CK357" s="1">
        <f t="shared" si="926"/>
        <v>0</v>
      </c>
      <c r="CL357" s="1">
        <f t="shared" si="926"/>
        <v>0</v>
      </c>
      <c r="CM357" s="1">
        <f t="shared" si="926"/>
        <v>0</v>
      </c>
      <c r="CN357" s="1">
        <f t="shared" si="926"/>
        <v>0</v>
      </c>
      <c r="CO357" s="1">
        <f t="shared" si="926"/>
        <v>0</v>
      </c>
      <c r="CP357" s="1">
        <f t="shared" si="926"/>
        <v>0</v>
      </c>
      <c r="CQ357" s="1">
        <f t="shared" si="926"/>
        <v>0</v>
      </c>
      <c r="CR357" s="1">
        <f t="shared" si="926"/>
        <v>0</v>
      </c>
      <c r="CS357" s="1">
        <f t="shared" si="926"/>
        <v>0</v>
      </c>
      <c r="CT357" s="1">
        <f t="shared" si="926"/>
        <v>0</v>
      </c>
      <c r="CU357" s="1">
        <f t="shared" si="926"/>
        <v>0</v>
      </c>
      <c r="CV357" s="1">
        <f t="shared" si="926"/>
        <v>0</v>
      </c>
      <c r="CW357" s="1">
        <f t="shared" si="926"/>
        <v>0</v>
      </c>
      <c r="CX357" s="1">
        <f t="shared" si="926"/>
        <v>0</v>
      </c>
      <c r="CY357" s="1">
        <f t="shared" si="926"/>
        <v>0</v>
      </c>
      <c r="CZ357" s="1">
        <f t="shared" si="926"/>
        <v>0</v>
      </c>
      <c r="DA357" s="1">
        <f t="shared" si="926"/>
        <v>0</v>
      </c>
      <c r="DB357" s="1">
        <f t="shared" si="926"/>
        <v>0</v>
      </c>
      <c r="DC357" s="1">
        <f t="shared" si="926"/>
        <v>0</v>
      </c>
      <c r="DD357" s="1">
        <f t="shared" si="926"/>
        <v>0</v>
      </c>
      <c r="DE357" s="1">
        <f t="shared" si="926"/>
        <v>0</v>
      </c>
    </row>
    <row r="358" spans="8:109">
      <c r="H358" s="75">
        <f>Registration!B19</f>
        <v>9</v>
      </c>
      <c r="I358" s="1" t="str">
        <f>Registration!C19</f>
        <v>Mark Geary</v>
      </c>
      <c r="J358" s="1">
        <f t="shared" ref="J358:AO358" si="927">IF(ROW()=(COLUMN()+340),"-",+(COUNTIF(G7_1,$H18)*COUNTIF(G7_1,J$7))+(COUNTIF(G7_2,$H18)*COUNTIF(G7_2,J$7))+(COUNTIF(G7_3,$H18)*COUNTIF(G7_3,J$7))+(COUNTIF(G7_4,$H18)*COUNTIF(G7_4,J$7))+(COUNTIF(G7_5,$H18)*COUNTIF(G7_5,J$7))+(COUNTIF(G7_6,$H18)*COUNTIF(G7_6,J$7))+(COUNTIF(G7_7,$H18)*COUNTIF(G7_7,J$7))+(COUNTIF(G7_8,$H18)*COUNTIF(G7_8,J$7))+(COUNTIF(G7_9,$H18)*COUNTIF(G7_9,J$7))+(COUNTIF(G7_10,$H18)*COUNTIF(G7_10,J$7))+(COUNTIF(G8_1,$H18)*COUNTIF(G8_1,J$7))+(COUNTIF(G8_2,$H18)*COUNTIF(G8_2,J$7))+(COUNTIF(G8_3,$H18)*COUNTIF(G8_3,J$7))+(COUNTIF(G8_4,$H18)*COUNTIF(G8_4,J$7))+(COUNTIF(G8_5,$H18)*COUNTIF(G8_5,J$7))+(COUNTIF(G8_6,$H18)*COUNTIF(G8_6,J$7))+(COUNTIF(G8_7,$H18)*COUNTIF(G8_7,J$7))+(COUNTIF(G8_8,$H18)*COUNTIF(G8_8,J$7))+(COUNTIF(G8_9,$H18)*COUNTIF(G8_9,J$7))+(COUNTIF(G8_10,$H18)*COUNTIF(G8_10,J$7)))</f>
        <v>0</v>
      </c>
      <c r="K358" s="1">
        <f t="shared" si="927"/>
        <v>0</v>
      </c>
      <c r="L358" s="1">
        <f t="shared" si="927"/>
        <v>0</v>
      </c>
      <c r="M358" s="1">
        <f t="shared" si="927"/>
        <v>0</v>
      </c>
      <c r="N358" s="1">
        <f t="shared" si="927"/>
        <v>0</v>
      </c>
      <c r="O358" s="1">
        <f t="shared" si="927"/>
        <v>0</v>
      </c>
      <c r="P358" s="1">
        <f t="shared" si="927"/>
        <v>0</v>
      </c>
      <c r="Q358" s="1">
        <f t="shared" si="927"/>
        <v>0</v>
      </c>
      <c r="R358" s="1" t="str">
        <f t="shared" si="927"/>
        <v>-</v>
      </c>
      <c r="S358" s="1">
        <f t="shared" si="927"/>
        <v>0</v>
      </c>
      <c r="T358" s="1">
        <f t="shared" si="927"/>
        <v>0</v>
      </c>
      <c r="U358" s="1">
        <f t="shared" si="927"/>
        <v>0</v>
      </c>
      <c r="V358" s="1">
        <f t="shared" si="927"/>
        <v>0</v>
      </c>
      <c r="W358" s="1">
        <f t="shared" si="927"/>
        <v>0</v>
      </c>
      <c r="X358" s="1">
        <f t="shared" si="927"/>
        <v>0</v>
      </c>
      <c r="Y358" s="1">
        <f t="shared" si="927"/>
        <v>0</v>
      </c>
      <c r="Z358" s="1">
        <f t="shared" si="927"/>
        <v>0</v>
      </c>
      <c r="AA358" s="1">
        <f t="shared" si="927"/>
        <v>0</v>
      </c>
      <c r="AB358" s="1">
        <f t="shared" si="927"/>
        <v>0</v>
      </c>
      <c r="AC358" s="1">
        <f t="shared" si="927"/>
        <v>0</v>
      </c>
      <c r="AD358" s="1">
        <f t="shared" si="927"/>
        <v>0</v>
      </c>
      <c r="AE358" s="1">
        <f t="shared" si="927"/>
        <v>0</v>
      </c>
      <c r="AF358" s="1">
        <f t="shared" si="927"/>
        <v>1</v>
      </c>
      <c r="AG358" s="1">
        <f t="shared" si="927"/>
        <v>0</v>
      </c>
      <c r="AH358" s="1">
        <f t="shared" si="927"/>
        <v>1</v>
      </c>
      <c r="AI358" s="1">
        <f t="shared" si="927"/>
        <v>0</v>
      </c>
      <c r="AJ358" s="1">
        <f t="shared" si="927"/>
        <v>0</v>
      </c>
      <c r="AK358" s="1">
        <f t="shared" si="927"/>
        <v>0</v>
      </c>
      <c r="AL358" s="1">
        <f t="shared" si="927"/>
        <v>1</v>
      </c>
      <c r="AM358" s="1">
        <f t="shared" si="927"/>
        <v>0</v>
      </c>
      <c r="AN358" s="1">
        <f t="shared" si="927"/>
        <v>0</v>
      </c>
      <c r="AO358" s="1">
        <f t="shared" si="927"/>
        <v>0</v>
      </c>
      <c r="AP358" s="1">
        <f t="shared" ref="AP358:BU358" si="928">IF(ROW()=(COLUMN()+340),"-",+(COUNTIF(G7_1,$H18)*COUNTIF(G7_1,AP$7))+(COUNTIF(G7_2,$H18)*COUNTIF(G7_2,AP$7))+(COUNTIF(G7_3,$H18)*COUNTIF(G7_3,AP$7))+(COUNTIF(G7_4,$H18)*COUNTIF(G7_4,AP$7))+(COUNTIF(G7_5,$H18)*COUNTIF(G7_5,AP$7))+(COUNTIF(G7_6,$H18)*COUNTIF(G7_6,AP$7))+(COUNTIF(G7_7,$H18)*COUNTIF(G7_7,AP$7))+(COUNTIF(G7_8,$H18)*COUNTIF(G7_8,AP$7))+(COUNTIF(G7_9,$H18)*COUNTIF(G7_9,AP$7))+(COUNTIF(G7_10,$H18)*COUNTIF(G7_10,AP$7))+(COUNTIF(G8_1,$H18)*COUNTIF(G8_1,AP$7))+(COUNTIF(G8_2,$H18)*COUNTIF(G8_2,AP$7))+(COUNTIF(G8_3,$H18)*COUNTIF(G8_3,AP$7))+(COUNTIF(G8_4,$H18)*COUNTIF(G8_4,AP$7))+(COUNTIF(G8_5,$H18)*COUNTIF(G8_5,AP$7))+(COUNTIF(G8_6,$H18)*COUNTIF(G8_6,AP$7))+(COUNTIF(G8_7,$H18)*COUNTIF(G8_7,AP$7))+(COUNTIF(G8_8,$H18)*COUNTIF(G8_8,AP$7))+(COUNTIF(G8_9,$H18)*COUNTIF(G8_9,AP$7))+(COUNTIF(G8_10,$H18)*COUNTIF(G8_10,AP$7)))</f>
        <v>0</v>
      </c>
      <c r="AQ358" s="1">
        <f t="shared" si="928"/>
        <v>0</v>
      </c>
      <c r="AR358" s="1">
        <f t="shared" si="928"/>
        <v>0</v>
      </c>
      <c r="AS358" s="1">
        <f t="shared" si="928"/>
        <v>0</v>
      </c>
      <c r="AT358" s="1">
        <f t="shared" si="928"/>
        <v>0</v>
      </c>
      <c r="AU358" s="1">
        <f t="shared" si="928"/>
        <v>0</v>
      </c>
      <c r="AV358" s="1">
        <f t="shared" si="928"/>
        <v>0</v>
      </c>
      <c r="AW358" s="1">
        <f t="shared" si="928"/>
        <v>0</v>
      </c>
      <c r="AX358" s="1">
        <f t="shared" si="928"/>
        <v>0</v>
      </c>
      <c r="AY358" s="1">
        <f t="shared" si="928"/>
        <v>0</v>
      </c>
      <c r="AZ358" s="1">
        <f t="shared" si="928"/>
        <v>0</v>
      </c>
      <c r="BA358" s="1">
        <f t="shared" si="928"/>
        <v>0</v>
      </c>
      <c r="BB358" s="1">
        <f t="shared" si="928"/>
        <v>0</v>
      </c>
      <c r="BC358" s="1">
        <f t="shared" si="928"/>
        <v>0</v>
      </c>
      <c r="BD358" s="1">
        <f t="shared" si="928"/>
        <v>0</v>
      </c>
      <c r="BE358" s="1">
        <f t="shared" si="928"/>
        <v>0</v>
      </c>
      <c r="BF358" s="1">
        <f t="shared" si="928"/>
        <v>0</v>
      </c>
      <c r="BG358" s="1">
        <f t="shared" si="928"/>
        <v>0</v>
      </c>
      <c r="BH358" s="1">
        <f t="shared" si="928"/>
        <v>0</v>
      </c>
      <c r="BI358" s="1">
        <f t="shared" si="928"/>
        <v>0</v>
      </c>
      <c r="BJ358" s="1">
        <f t="shared" si="928"/>
        <v>0</v>
      </c>
      <c r="BK358" s="1">
        <f t="shared" si="928"/>
        <v>0</v>
      </c>
      <c r="BL358" s="1">
        <f t="shared" si="928"/>
        <v>0</v>
      </c>
      <c r="BM358" s="1">
        <f t="shared" si="928"/>
        <v>0</v>
      </c>
      <c r="BN358" s="1">
        <f t="shared" si="928"/>
        <v>0</v>
      </c>
      <c r="BO358" s="1">
        <f t="shared" si="928"/>
        <v>0</v>
      </c>
      <c r="BP358" s="1">
        <f t="shared" si="928"/>
        <v>0</v>
      </c>
      <c r="BQ358" s="1">
        <f t="shared" si="928"/>
        <v>0</v>
      </c>
      <c r="BR358" s="1">
        <f t="shared" si="928"/>
        <v>0</v>
      </c>
      <c r="BS358" s="1">
        <f t="shared" si="928"/>
        <v>0</v>
      </c>
      <c r="BT358" s="1">
        <f t="shared" si="928"/>
        <v>0</v>
      </c>
      <c r="BU358" s="1">
        <f t="shared" si="928"/>
        <v>0</v>
      </c>
      <c r="BV358" s="1">
        <f t="shared" ref="BV358:DE358" si="929">IF(ROW()=(COLUMN()+340),"-",+(COUNTIF(G7_1,$H18)*COUNTIF(G7_1,BV$7))+(COUNTIF(G7_2,$H18)*COUNTIF(G7_2,BV$7))+(COUNTIF(G7_3,$H18)*COUNTIF(G7_3,BV$7))+(COUNTIF(G7_4,$H18)*COUNTIF(G7_4,BV$7))+(COUNTIF(G7_5,$H18)*COUNTIF(G7_5,BV$7))+(COUNTIF(G7_6,$H18)*COUNTIF(G7_6,BV$7))+(COUNTIF(G7_7,$H18)*COUNTIF(G7_7,BV$7))+(COUNTIF(G7_8,$H18)*COUNTIF(G7_8,BV$7))+(COUNTIF(G7_9,$H18)*COUNTIF(G7_9,BV$7))+(COUNTIF(G7_10,$H18)*COUNTIF(G7_10,BV$7))+(COUNTIF(G8_1,$H18)*COUNTIF(G8_1,BV$7))+(COUNTIF(G8_2,$H18)*COUNTIF(G8_2,BV$7))+(COUNTIF(G8_3,$H18)*COUNTIF(G8_3,BV$7))+(COUNTIF(G8_4,$H18)*COUNTIF(G8_4,BV$7))+(COUNTIF(G8_5,$H18)*COUNTIF(G8_5,BV$7))+(COUNTIF(G8_6,$H18)*COUNTIF(G8_6,BV$7))+(COUNTIF(G8_7,$H18)*COUNTIF(G8_7,BV$7))+(COUNTIF(G8_8,$H18)*COUNTIF(G8_8,BV$7))+(COUNTIF(G8_9,$H18)*COUNTIF(G8_9,BV$7))+(COUNTIF(G8_10,$H18)*COUNTIF(G8_10,BV$7)))</f>
        <v>0</v>
      </c>
      <c r="BW358" s="1">
        <f t="shared" si="929"/>
        <v>0</v>
      </c>
      <c r="BX358" s="1">
        <f t="shared" si="929"/>
        <v>0</v>
      </c>
      <c r="BY358" s="1">
        <f t="shared" si="929"/>
        <v>0</v>
      </c>
      <c r="BZ358" s="1">
        <f t="shared" si="929"/>
        <v>0</v>
      </c>
      <c r="CA358" s="1">
        <f t="shared" si="929"/>
        <v>0</v>
      </c>
      <c r="CB358" s="1">
        <f t="shared" si="929"/>
        <v>0</v>
      </c>
      <c r="CC358" s="1">
        <f t="shared" si="929"/>
        <v>0</v>
      </c>
      <c r="CD358" s="1">
        <f t="shared" si="929"/>
        <v>0</v>
      </c>
      <c r="CE358" s="1">
        <f t="shared" si="929"/>
        <v>0</v>
      </c>
      <c r="CF358" s="1">
        <f t="shared" si="929"/>
        <v>0</v>
      </c>
      <c r="CG358" s="1">
        <f t="shared" si="929"/>
        <v>0</v>
      </c>
      <c r="CH358" s="1">
        <f t="shared" si="929"/>
        <v>0</v>
      </c>
      <c r="CI358" s="1">
        <f t="shared" si="929"/>
        <v>0</v>
      </c>
      <c r="CJ358" s="1">
        <f t="shared" si="929"/>
        <v>0</v>
      </c>
      <c r="CK358" s="1">
        <f t="shared" si="929"/>
        <v>0</v>
      </c>
      <c r="CL358" s="1">
        <f t="shared" si="929"/>
        <v>0</v>
      </c>
      <c r="CM358" s="1">
        <f t="shared" si="929"/>
        <v>0</v>
      </c>
      <c r="CN358" s="1">
        <f t="shared" si="929"/>
        <v>0</v>
      </c>
      <c r="CO358" s="1">
        <f t="shared" si="929"/>
        <v>0</v>
      </c>
      <c r="CP358" s="1">
        <f t="shared" si="929"/>
        <v>0</v>
      </c>
      <c r="CQ358" s="1">
        <f t="shared" si="929"/>
        <v>0</v>
      </c>
      <c r="CR358" s="1">
        <f t="shared" si="929"/>
        <v>0</v>
      </c>
      <c r="CS358" s="1">
        <f t="shared" si="929"/>
        <v>0</v>
      </c>
      <c r="CT358" s="1">
        <f t="shared" si="929"/>
        <v>0</v>
      </c>
      <c r="CU358" s="1">
        <f t="shared" si="929"/>
        <v>0</v>
      </c>
      <c r="CV358" s="1">
        <f t="shared" si="929"/>
        <v>0</v>
      </c>
      <c r="CW358" s="1">
        <f t="shared" si="929"/>
        <v>0</v>
      </c>
      <c r="CX358" s="1">
        <f t="shared" si="929"/>
        <v>0</v>
      </c>
      <c r="CY358" s="1">
        <f t="shared" si="929"/>
        <v>0</v>
      </c>
      <c r="CZ358" s="1">
        <f t="shared" si="929"/>
        <v>0</v>
      </c>
      <c r="DA358" s="1">
        <f t="shared" si="929"/>
        <v>0</v>
      </c>
      <c r="DB358" s="1">
        <f t="shared" si="929"/>
        <v>0</v>
      </c>
      <c r="DC358" s="1">
        <f t="shared" si="929"/>
        <v>0</v>
      </c>
      <c r="DD358" s="1">
        <f t="shared" si="929"/>
        <v>0</v>
      </c>
      <c r="DE358" s="1">
        <f t="shared" si="929"/>
        <v>0</v>
      </c>
    </row>
    <row r="359" spans="8:109">
      <c r="H359" s="75">
        <f>Registration!B20</f>
        <v>10</v>
      </c>
      <c r="I359" s="1" t="str">
        <f>Registration!C20</f>
        <v>John Jones</v>
      </c>
      <c r="J359" s="1">
        <f t="shared" ref="J359:AO359" si="930">IF(ROW()=(COLUMN()+340),"-",+(COUNTIF(G7_1,$H19)*COUNTIF(G7_1,J$7))+(COUNTIF(G7_2,$H19)*COUNTIF(G7_2,J$7))+(COUNTIF(G7_3,$H19)*COUNTIF(G7_3,J$7))+(COUNTIF(G7_4,$H19)*COUNTIF(G7_4,J$7))+(COUNTIF(G7_5,$H19)*COUNTIF(G7_5,J$7))+(COUNTIF(G7_6,$H19)*COUNTIF(G7_6,J$7))+(COUNTIF(G7_7,$H19)*COUNTIF(G7_7,J$7))+(COUNTIF(G7_8,$H19)*COUNTIF(G7_8,J$7))+(COUNTIF(G7_9,$H19)*COUNTIF(G7_9,J$7))+(COUNTIF(G7_10,$H19)*COUNTIF(G7_10,J$7))+(COUNTIF(G8_1,$H19)*COUNTIF(G8_1,J$7))+(COUNTIF(G8_2,$H19)*COUNTIF(G8_2,J$7))+(COUNTIF(G8_3,$H19)*COUNTIF(G8_3,J$7))+(COUNTIF(G8_4,$H19)*COUNTIF(G8_4,J$7))+(COUNTIF(G8_5,$H19)*COUNTIF(G8_5,J$7))+(COUNTIF(G8_6,$H19)*COUNTIF(G8_6,J$7))+(COUNTIF(G8_7,$H19)*COUNTIF(G8_7,J$7))+(COUNTIF(G8_8,$H19)*COUNTIF(G8_8,J$7))+(COUNTIF(G8_9,$H19)*COUNTIF(G8_9,J$7))+(COUNTIF(G8_10,$H19)*COUNTIF(G8_10,J$7)))</f>
        <v>1</v>
      </c>
      <c r="K359" s="1">
        <f t="shared" si="930"/>
        <v>0</v>
      </c>
      <c r="L359" s="1">
        <f t="shared" si="930"/>
        <v>0</v>
      </c>
      <c r="M359" s="1">
        <f t="shared" si="930"/>
        <v>0</v>
      </c>
      <c r="N359" s="1">
        <f t="shared" si="930"/>
        <v>0</v>
      </c>
      <c r="O359" s="1">
        <f t="shared" si="930"/>
        <v>0</v>
      </c>
      <c r="P359" s="1">
        <f t="shared" si="930"/>
        <v>0</v>
      </c>
      <c r="Q359" s="1">
        <f t="shared" si="930"/>
        <v>0</v>
      </c>
      <c r="R359" s="1">
        <f t="shared" si="930"/>
        <v>0</v>
      </c>
      <c r="S359" s="1" t="str">
        <f t="shared" si="930"/>
        <v>-</v>
      </c>
      <c r="T359" s="1">
        <f t="shared" si="930"/>
        <v>1</v>
      </c>
      <c r="U359" s="1">
        <f t="shared" si="930"/>
        <v>0</v>
      </c>
      <c r="V359" s="1">
        <f t="shared" si="930"/>
        <v>0</v>
      </c>
      <c r="W359" s="1">
        <f t="shared" si="930"/>
        <v>0</v>
      </c>
      <c r="X359" s="1">
        <f t="shared" si="930"/>
        <v>0</v>
      </c>
      <c r="Y359" s="1">
        <f t="shared" si="930"/>
        <v>0</v>
      </c>
      <c r="Z359" s="1">
        <f t="shared" si="930"/>
        <v>0</v>
      </c>
      <c r="AA359" s="1">
        <f t="shared" si="930"/>
        <v>0</v>
      </c>
      <c r="AB359" s="1">
        <f t="shared" si="930"/>
        <v>0</v>
      </c>
      <c r="AC359" s="1">
        <f t="shared" si="930"/>
        <v>0</v>
      </c>
      <c r="AD359" s="1">
        <f t="shared" si="930"/>
        <v>0</v>
      </c>
      <c r="AE359" s="1">
        <f t="shared" si="930"/>
        <v>0</v>
      </c>
      <c r="AF359" s="1">
        <f t="shared" si="930"/>
        <v>0</v>
      </c>
      <c r="AG359" s="1">
        <f t="shared" si="930"/>
        <v>0</v>
      </c>
      <c r="AH359" s="1">
        <f t="shared" si="930"/>
        <v>0</v>
      </c>
      <c r="AI359" s="1">
        <f t="shared" si="930"/>
        <v>0</v>
      </c>
      <c r="AJ359" s="1">
        <f t="shared" si="930"/>
        <v>0</v>
      </c>
      <c r="AK359" s="1">
        <f t="shared" si="930"/>
        <v>0</v>
      </c>
      <c r="AL359" s="1">
        <f t="shared" si="930"/>
        <v>0</v>
      </c>
      <c r="AM359" s="1">
        <f t="shared" si="930"/>
        <v>0</v>
      </c>
      <c r="AN359" s="1">
        <f t="shared" si="930"/>
        <v>0</v>
      </c>
      <c r="AO359" s="1">
        <f t="shared" si="930"/>
        <v>0</v>
      </c>
      <c r="AP359" s="1">
        <f t="shared" ref="AP359:BU359" si="931">IF(ROW()=(COLUMN()+340),"-",+(COUNTIF(G7_1,$H19)*COUNTIF(G7_1,AP$7))+(COUNTIF(G7_2,$H19)*COUNTIF(G7_2,AP$7))+(COUNTIF(G7_3,$H19)*COUNTIF(G7_3,AP$7))+(COUNTIF(G7_4,$H19)*COUNTIF(G7_4,AP$7))+(COUNTIF(G7_5,$H19)*COUNTIF(G7_5,AP$7))+(COUNTIF(G7_6,$H19)*COUNTIF(G7_6,AP$7))+(COUNTIF(G7_7,$H19)*COUNTIF(G7_7,AP$7))+(COUNTIF(G7_8,$H19)*COUNTIF(G7_8,AP$7))+(COUNTIF(G7_9,$H19)*COUNTIF(G7_9,AP$7))+(COUNTIF(G7_10,$H19)*COUNTIF(G7_10,AP$7))+(COUNTIF(G8_1,$H19)*COUNTIF(G8_1,AP$7))+(COUNTIF(G8_2,$H19)*COUNTIF(G8_2,AP$7))+(COUNTIF(G8_3,$H19)*COUNTIF(G8_3,AP$7))+(COUNTIF(G8_4,$H19)*COUNTIF(G8_4,AP$7))+(COUNTIF(G8_5,$H19)*COUNTIF(G8_5,AP$7))+(COUNTIF(G8_6,$H19)*COUNTIF(G8_6,AP$7))+(COUNTIF(G8_7,$H19)*COUNTIF(G8_7,AP$7))+(COUNTIF(G8_8,$H19)*COUNTIF(G8_8,AP$7))+(COUNTIF(G8_9,$H19)*COUNTIF(G8_9,AP$7))+(COUNTIF(G8_10,$H19)*COUNTIF(G8_10,AP$7)))</f>
        <v>0</v>
      </c>
      <c r="AQ359" s="1">
        <f t="shared" si="931"/>
        <v>0</v>
      </c>
      <c r="AR359" s="1">
        <f t="shared" si="931"/>
        <v>0</v>
      </c>
      <c r="AS359" s="1">
        <f t="shared" si="931"/>
        <v>0</v>
      </c>
      <c r="AT359" s="1">
        <f t="shared" si="931"/>
        <v>0</v>
      </c>
      <c r="AU359" s="1">
        <f t="shared" si="931"/>
        <v>0</v>
      </c>
      <c r="AV359" s="1">
        <f t="shared" si="931"/>
        <v>0</v>
      </c>
      <c r="AW359" s="1">
        <f t="shared" si="931"/>
        <v>0</v>
      </c>
      <c r="AX359" s="1">
        <f t="shared" si="931"/>
        <v>0</v>
      </c>
      <c r="AY359" s="1">
        <f t="shared" si="931"/>
        <v>0</v>
      </c>
      <c r="AZ359" s="1">
        <f t="shared" si="931"/>
        <v>0</v>
      </c>
      <c r="BA359" s="1">
        <f t="shared" si="931"/>
        <v>0</v>
      </c>
      <c r="BB359" s="1">
        <f t="shared" si="931"/>
        <v>0</v>
      </c>
      <c r="BC359" s="1">
        <f t="shared" si="931"/>
        <v>0</v>
      </c>
      <c r="BD359" s="1">
        <f t="shared" si="931"/>
        <v>0</v>
      </c>
      <c r="BE359" s="1">
        <f t="shared" si="931"/>
        <v>0</v>
      </c>
      <c r="BF359" s="1">
        <f t="shared" si="931"/>
        <v>0</v>
      </c>
      <c r="BG359" s="1">
        <f t="shared" si="931"/>
        <v>0</v>
      </c>
      <c r="BH359" s="1">
        <f t="shared" si="931"/>
        <v>0</v>
      </c>
      <c r="BI359" s="1">
        <f t="shared" si="931"/>
        <v>0</v>
      </c>
      <c r="BJ359" s="1">
        <f t="shared" si="931"/>
        <v>1</v>
      </c>
      <c r="BK359" s="1">
        <f t="shared" si="931"/>
        <v>0</v>
      </c>
      <c r="BL359" s="1">
        <f t="shared" si="931"/>
        <v>0</v>
      </c>
      <c r="BM359" s="1">
        <f t="shared" si="931"/>
        <v>0</v>
      </c>
      <c r="BN359" s="1">
        <f t="shared" si="931"/>
        <v>0</v>
      </c>
      <c r="BO359" s="1">
        <f t="shared" si="931"/>
        <v>0</v>
      </c>
      <c r="BP359" s="1">
        <f t="shared" si="931"/>
        <v>0</v>
      </c>
      <c r="BQ359" s="1">
        <f t="shared" si="931"/>
        <v>0</v>
      </c>
      <c r="BR359" s="1">
        <f t="shared" si="931"/>
        <v>0</v>
      </c>
      <c r="BS359" s="1">
        <f t="shared" si="931"/>
        <v>0</v>
      </c>
      <c r="BT359" s="1">
        <f t="shared" si="931"/>
        <v>0</v>
      </c>
      <c r="BU359" s="1">
        <f t="shared" si="931"/>
        <v>0</v>
      </c>
      <c r="BV359" s="1">
        <f t="shared" ref="BV359:DE359" si="932">IF(ROW()=(COLUMN()+340),"-",+(COUNTIF(G7_1,$H19)*COUNTIF(G7_1,BV$7))+(COUNTIF(G7_2,$H19)*COUNTIF(G7_2,BV$7))+(COUNTIF(G7_3,$H19)*COUNTIF(G7_3,BV$7))+(COUNTIF(G7_4,$H19)*COUNTIF(G7_4,BV$7))+(COUNTIF(G7_5,$H19)*COUNTIF(G7_5,BV$7))+(COUNTIF(G7_6,$H19)*COUNTIF(G7_6,BV$7))+(COUNTIF(G7_7,$H19)*COUNTIF(G7_7,BV$7))+(COUNTIF(G7_8,$H19)*COUNTIF(G7_8,BV$7))+(COUNTIF(G7_9,$H19)*COUNTIF(G7_9,BV$7))+(COUNTIF(G7_10,$H19)*COUNTIF(G7_10,BV$7))+(COUNTIF(G8_1,$H19)*COUNTIF(G8_1,BV$7))+(COUNTIF(G8_2,$H19)*COUNTIF(G8_2,BV$7))+(COUNTIF(G8_3,$H19)*COUNTIF(G8_3,BV$7))+(COUNTIF(G8_4,$H19)*COUNTIF(G8_4,BV$7))+(COUNTIF(G8_5,$H19)*COUNTIF(G8_5,BV$7))+(COUNTIF(G8_6,$H19)*COUNTIF(G8_6,BV$7))+(COUNTIF(G8_7,$H19)*COUNTIF(G8_7,BV$7))+(COUNTIF(G8_8,$H19)*COUNTIF(G8_8,BV$7))+(COUNTIF(G8_9,$H19)*COUNTIF(G8_9,BV$7))+(COUNTIF(G8_10,$H19)*COUNTIF(G8_10,BV$7)))</f>
        <v>0</v>
      </c>
      <c r="BW359" s="1">
        <f t="shared" si="932"/>
        <v>0</v>
      </c>
      <c r="BX359" s="1">
        <f t="shared" si="932"/>
        <v>0</v>
      </c>
      <c r="BY359" s="1">
        <f t="shared" si="932"/>
        <v>0</v>
      </c>
      <c r="BZ359" s="1">
        <f t="shared" si="932"/>
        <v>0</v>
      </c>
      <c r="CA359" s="1">
        <f t="shared" si="932"/>
        <v>0</v>
      </c>
      <c r="CB359" s="1">
        <f t="shared" si="932"/>
        <v>0</v>
      </c>
      <c r="CC359" s="1">
        <f t="shared" si="932"/>
        <v>0</v>
      </c>
      <c r="CD359" s="1">
        <f t="shared" si="932"/>
        <v>0</v>
      </c>
      <c r="CE359" s="1">
        <f t="shared" si="932"/>
        <v>0</v>
      </c>
      <c r="CF359" s="1">
        <f t="shared" si="932"/>
        <v>0</v>
      </c>
      <c r="CG359" s="1">
        <f t="shared" si="932"/>
        <v>0</v>
      </c>
      <c r="CH359" s="1">
        <f t="shared" si="932"/>
        <v>0</v>
      </c>
      <c r="CI359" s="1">
        <f t="shared" si="932"/>
        <v>0</v>
      </c>
      <c r="CJ359" s="1">
        <f t="shared" si="932"/>
        <v>0</v>
      </c>
      <c r="CK359" s="1">
        <f t="shared" si="932"/>
        <v>0</v>
      </c>
      <c r="CL359" s="1">
        <f t="shared" si="932"/>
        <v>0</v>
      </c>
      <c r="CM359" s="1">
        <f t="shared" si="932"/>
        <v>0</v>
      </c>
      <c r="CN359" s="1">
        <f t="shared" si="932"/>
        <v>0</v>
      </c>
      <c r="CO359" s="1">
        <f t="shared" si="932"/>
        <v>0</v>
      </c>
      <c r="CP359" s="1">
        <f t="shared" si="932"/>
        <v>0</v>
      </c>
      <c r="CQ359" s="1">
        <f t="shared" si="932"/>
        <v>0</v>
      </c>
      <c r="CR359" s="1">
        <f t="shared" si="932"/>
        <v>0</v>
      </c>
      <c r="CS359" s="1">
        <f t="shared" si="932"/>
        <v>0</v>
      </c>
      <c r="CT359" s="1">
        <f t="shared" si="932"/>
        <v>0</v>
      </c>
      <c r="CU359" s="1">
        <f t="shared" si="932"/>
        <v>0</v>
      </c>
      <c r="CV359" s="1">
        <f t="shared" si="932"/>
        <v>0</v>
      </c>
      <c r="CW359" s="1">
        <f t="shared" si="932"/>
        <v>0</v>
      </c>
      <c r="CX359" s="1">
        <f t="shared" si="932"/>
        <v>0</v>
      </c>
      <c r="CY359" s="1">
        <f t="shared" si="932"/>
        <v>0</v>
      </c>
      <c r="CZ359" s="1">
        <f t="shared" si="932"/>
        <v>0</v>
      </c>
      <c r="DA359" s="1">
        <f t="shared" si="932"/>
        <v>0</v>
      </c>
      <c r="DB359" s="1">
        <f t="shared" si="932"/>
        <v>0</v>
      </c>
      <c r="DC359" s="1">
        <f t="shared" si="932"/>
        <v>0</v>
      </c>
      <c r="DD359" s="1">
        <f t="shared" si="932"/>
        <v>0</v>
      </c>
      <c r="DE359" s="1">
        <f t="shared" si="932"/>
        <v>0</v>
      </c>
    </row>
    <row r="360" spans="8:109">
      <c r="H360" s="75">
        <f>Registration!B21</f>
        <v>11</v>
      </c>
      <c r="I360" s="1" t="str">
        <f>Registration!C21</f>
        <v>Rick W.</v>
      </c>
      <c r="J360" s="1">
        <f t="shared" ref="J360:AO360" si="933">IF(ROW()=(COLUMN()+340),"-",+(COUNTIF(G7_1,$H20)*COUNTIF(G7_1,J$7))+(COUNTIF(G7_2,$H20)*COUNTIF(G7_2,J$7))+(COUNTIF(G7_3,$H20)*COUNTIF(G7_3,J$7))+(COUNTIF(G7_4,$H20)*COUNTIF(G7_4,J$7))+(COUNTIF(G7_5,$H20)*COUNTIF(G7_5,J$7))+(COUNTIF(G7_6,$H20)*COUNTIF(G7_6,J$7))+(COUNTIF(G7_7,$H20)*COUNTIF(G7_7,J$7))+(COUNTIF(G7_8,$H20)*COUNTIF(G7_8,J$7))+(COUNTIF(G7_9,$H20)*COUNTIF(G7_9,J$7))+(COUNTIF(G7_10,$H20)*COUNTIF(G7_10,J$7))+(COUNTIF(G8_1,$H20)*COUNTIF(G8_1,J$7))+(COUNTIF(G8_2,$H20)*COUNTIF(G8_2,J$7))+(COUNTIF(G8_3,$H20)*COUNTIF(G8_3,J$7))+(COUNTIF(G8_4,$H20)*COUNTIF(G8_4,J$7))+(COUNTIF(G8_5,$H20)*COUNTIF(G8_5,J$7))+(COUNTIF(G8_6,$H20)*COUNTIF(G8_6,J$7))+(COUNTIF(G8_7,$H20)*COUNTIF(G8_7,J$7))+(COUNTIF(G8_8,$H20)*COUNTIF(G8_8,J$7))+(COUNTIF(G8_9,$H20)*COUNTIF(G8_9,J$7))+(COUNTIF(G8_10,$H20)*COUNTIF(G8_10,J$7)))</f>
        <v>1</v>
      </c>
      <c r="K360" s="1">
        <f t="shared" si="933"/>
        <v>0</v>
      </c>
      <c r="L360" s="1">
        <f t="shared" si="933"/>
        <v>0</v>
      </c>
      <c r="M360" s="1">
        <f t="shared" si="933"/>
        <v>0</v>
      </c>
      <c r="N360" s="1">
        <f t="shared" si="933"/>
        <v>0</v>
      </c>
      <c r="O360" s="1">
        <f t="shared" si="933"/>
        <v>0</v>
      </c>
      <c r="P360" s="1">
        <f t="shared" si="933"/>
        <v>0</v>
      </c>
      <c r="Q360" s="1">
        <f t="shared" si="933"/>
        <v>0</v>
      </c>
      <c r="R360" s="1">
        <f t="shared" si="933"/>
        <v>0</v>
      </c>
      <c r="S360" s="1">
        <f t="shared" si="933"/>
        <v>1</v>
      </c>
      <c r="T360" s="1" t="str">
        <f t="shared" si="933"/>
        <v>-</v>
      </c>
      <c r="U360" s="1">
        <f t="shared" si="933"/>
        <v>0</v>
      </c>
      <c r="V360" s="1">
        <f t="shared" si="933"/>
        <v>0</v>
      </c>
      <c r="W360" s="1">
        <f t="shared" si="933"/>
        <v>0</v>
      </c>
      <c r="X360" s="1">
        <f t="shared" si="933"/>
        <v>0</v>
      </c>
      <c r="Y360" s="1">
        <f t="shared" si="933"/>
        <v>0</v>
      </c>
      <c r="Z360" s="1">
        <f t="shared" si="933"/>
        <v>0</v>
      </c>
      <c r="AA360" s="1">
        <f t="shared" si="933"/>
        <v>0</v>
      </c>
      <c r="AB360" s="1">
        <f t="shared" si="933"/>
        <v>0</v>
      </c>
      <c r="AC360" s="1">
        <f t="shared" si="933"/>
        <v>0</v>
      </c>
      <c r="AD360" s="1">
        <f t="shared" si="933"/>
        <v>0</v>
      </c>
      <c r="AE360" s="1">
        <f t="shared" si="933"/>
        <v>0</v>
      </c>
      <c r="AF360" s="1">
        <f t="shared" si="933"/>
        <v>0</v>
      </c>
      <c r="AG360" s="1">
        <f t="shared" si="933"/>
        <v>1</v>
      </c>
      <c r="AH360" s="1">
        <f t="shared" si="933"/>
        <v>0</v>
      </c>
      <c r="AI360" s="1">
        <f t="shared" si="933"/>
        <v>0</v>
      </c>
      <c r="AJ360" s="1">
        <f t="shared" si="933"/>
        <v>0</v>
      </c>
      <c r="AK360" s="1">
        <f t="shared" si="933"/>
        <v>0</v>
      </c>
      <c r="AL360" s="1">
        <f t="shared" si="933"/>
        <v>0</v>
      </c>
      <c r="AM360" s="1">
        <f t="shared" si="933"/>
        <v>0</v>
      </c>
      <c r="AN360" s="1">
        <f t="shared" si="933"/>
        <v>0</v>
      </c>
      <c r="AO360" s="1">
        <f t="shared" si="933"/>
        <v>0</v>
      </c>
      <c r="AP360" s="1">
        <f t="shared" ref="AP360:BU360" si="934">IF(ROW()=(COLUMN()+340),"-",+(COUNTIF(G7_1,$H20)*COUNTIF(G7_1,AP$7))+(COUNTIF(G7_2,$H20)*COUNTIF(G7_2,AP$7))+(COUNTIF(G7_3,$H20)*COUNTIF(G7_3,AP$7))+(COUNTIF(G7_4,$H20)*COUNTIF(G7_4,AP$7))+(COUNTIF(G7_5,$H20)*COUNTIF(G7_5,AP$7))+(COUNTIF(G7_6,$H20)*COUNTIF(G7_6,AP$7))+(COUNTIF(G7_7,$H20)*COUNTIF(G7_7,AP$7))+(COUNTIF(G7_8,$H20)*COUNTIF(G7_8,AP$7))+(COUNTIF(G7_9,$H20)*COUNTIF(G7_9,AP$7))+(COUNTIF(G7_10,$H20)*COUNTIF(G7_10,AP$7))+(COUNTIF(G8_1,$H20)*COUNTIF(G8_1,AP$7))+(COUNTIF(G8_2,$H20)*COUNTIF(G8_2,AP$7))+(COUNTIF(G8_3,$H20)*COUNTIF(G8_3,AP$7))+(COUNTIF(G8_4,$H20)*COUNTIF(G8_4,AP$7))+(COUNTIF(G8_5,$H20)*COUNTIF(G8_5,AP$7))+(COUNTIF(G8_6,$H20)*COUNTIF(G8_6,AP$7))+(COUNTIF(G8_7,$H20)*COUNTIF(G8_7,AP$7))+(COUNTIF(G8_8,$H20)*COUNTIF(G8_8,AP$7))+(COUNTIF(G8_9,$H20)*COUNTIF(G8_9,AP$7))+(COUNTIF(G8_10,$H20)*COUNTIF(G8_10,AP$7)))</f>
        <v>0</v>
      </c>
      <c r="AQ360" s="1">
        <f t="shared" si="934"/>
        <v>0</v>
      </c>
      <c r="AR360" s="1">
        <f t="shared" si="934"/>
        <v>0</v>
      </c>
      <c r="AS360" s="1">
        <f t="shared" si="934"/>
        <v>0</v>
      </c>
      <c r="AT360" s="1">
        <f t="shared" si="934"/>
        <v>0</v>
      </c>
      <c r="AU360" s="1">
        <f t="shared" si="934"/>
        <v>0</v>
      </c>
      <c r="AV360" s="1">
        <f t="shared" si="934"/>
        <v>1</v>
      </c>
      <c r="AW360" s="1">
        <f t="shared" si="934"/>
        <v>0</v>
      </c>
      <c r="AX360" s="1">
        <f t="shared" si="934"/>
        <v>0</v>
      </c>
      <c r="AY360" s="1">
        <f t="shared" si="934"/>
        <v>0</v>
      </c>
      <c r="AZ360" s="1">
        <f t="shared" si="934"/>
        <v>0</v>
      </c>
      <c r="BA360" s="1">
        <f t="shared" si="934"/>
        <v>0</v>
      </c>
      <c r="BB360" s="1">
        <f t="shared" si="934"/>
        <v>0</v>
      </c>
      <c r="BC360" s="1">
        <f t="shared" si="934"/>
        <v>0</v>
      </c>
      <c r="BD360" s="1">
        <f t="shared" si="934"/>
        <v>0</v>
      </c>
      <c r="BE360" s="1">
        <f t="shared" si="934"/>
        <v>0</v>
      </c>
      <c r="BF360" s="1">
        <f t="shared" si="934"/>
        <v>1</v>
      </c>
      <c r="BG360" s="1">
        <f t="shared" si="934"/>
        <v>0</v>
      </c>
      <c r="BH360" s="1">
        <f t="shared" si="934"/>
        <v>0</v>
      </c>
      <c r="BI360" s="1">
        <f t="shared" si="934"/>
        <v>0</v>
      </c>
      <c r="BJ360" s="1">
        <f t="shared" si="934"/>
        <v>1</v>
      </c>
      <c r="BK360" s="1">
        <f t="shared" si="934"/>
        <v>0</v>
      </c>
      <c r="BL360" s="1">
        <f t="shared" si="934"/>
        <v>0</v>
      </c>
      <c r="BM360" s="1">
        <f t="shared" si="934"/>
        <v>0</v>
      </c>
      <c r="BN360" s="1">
        <f t="shared" si="934"/>
        <v>0</v>
      </c>
      <c r="BO360" s="1">
        <f t="shared" si="934"/>
        <v>0</v>
      </c>
      <c r="BP360" s="1">
        <f t="shared" si="934"/>
        <v>0</v>
      </c>
      <c r="BQ360" s="1">
        <f t="shared" si="934"/>
        <v>0</v>
      </c>
      <c r="BR360" s="1">
        <f t="shared" si="934"/>
        <v>0</v>
      </c>
      <c r="BS360" s="1">
        <f t="shared" si="934"/>
        <v>0</v>
      </c>
      <c r="BT360" s="1">
        <f t="shared" si="934"/>
        <v>0</v>
      </c>
      <c r="BU360" s="1">
        <f t="shared" si="934"/>
        <v>0</v>
      </c>
      <c r="BV360" s="1">
        <f t="shared" ref="BV360:DE360" si="935">IF(ROW()=(COLUMN()+340),"-",+(COUNTIF(G7_1,$H20)*COUNTIF(G7_1,BV$7))+(COUNTIF(G7_2,$H20)*COUNTIF(G7_2,BV$7))+(COUNTIF(G7_3,$H20)*COUNTIF(G7_3,BV$7))+(COUNTIF(G7_4,$H20)*COUNTIF(G7_4,BV$7))+(COUNTIF(G7_5,$H20)*COUNTIF(G7_5,BV$7))+(COUNTIF(G7_6,$H20)*COUNTIF(G7_6,BV$7))+(COUNTIF(G7_7,$H20)*COUNTIF(G7_7,BV$7))+(COUNTIF(G7_8,$H20)*COUNTIF(G7_8,BV$7))+(COUNTIF(G7_9,$H20)*COUNTIF(G7_9,BV$7))+(COUNTIF(G7_10,$H20)*COUNTIF(G7_10,BV$7))+(COUNTIF(G8_1,$H20)*COUNTIF(G8_1,BV$7))+(COUNTIF(G8_2,$H20)*COUNTIF(G8_2,BV$7))+(COUNTIF(G8_3,$H20)*COUNTIF(G8_3,BV$7))+(COUNTIF(G8_4,$H20)*COUNTIF(G8_4,BV$7))+(COUNTIF(G8_5,$H20)*COUNTIF(G8_5,BV$7))+(COUNTIF(G8_6,$H20)*COUNTIF(G8_6,BV$7))+(COUNTIF(G8_7,$H20)*COUNTIF(G8_7,BV$7))+(COUNTIF(G8_8,$H20)*COUNTIF(G8_8,BV$7))+(COUNTIF(G8_9,$H20)*COUNTIF(G8_9,BV$7))+(COUNTIF(G8_10,$H20)*COUNTIF(G8_10,BV$7)))</f>
        <v>0</v>
      </c>
      <c r="BW360" s="1">
        <f t="shared" si="935"/>
        <v>0</v>
      </c>
      <c r="BX360" s="1">
        <f t="shared" si="935"/>
        <v>0</v>
      </c>
      <c r="BY360" s="1">
        <f t="shared" si="935"/>
        <v>0</v>
      </c>
      <c r="BZ360" s="1">
        <f t="shared" si="935"/>
        <v>0</v>
      </c>
      <c r="CA360" s="1">
        <f t="shared" si="935"/>
        <v>0</v>
      </c>
      <c r="CB360" s="1">
        <f t="shared" si="935"/>
        <v>0</v>
      </c>
      <c r="CC360" s="1">
        <f t="shared" si="935"/>
        <v>0</v>
      </c>
      <c r="CD360" s="1">
        <f t="shared" si="935"/>
        <v>0</v>
      </c>
      <c r="CE360" s="1">
        <f t="shared" si="935"/>
        <v>0</v>
      </c>
      <c r="CF360" s="1">
        <f t="shared" si="935"/>
        <v>0</v>
      </c>
      <c r="CG360" s="1">
        <f t="shared" si="935"/>
        <v>0</v>
      </c>
      <c r="CH360" s="1">
        <f t="shared" si="935"/>
        <v>0</v>
      </c>
      <c r="CI360" s="1">
        <f t="shared" si="935"/>
        <v>0</v>
      </c>
      <c r="CJ360" s="1">
        <f t="shared" si="935"/>
        <v>0</v>
      </c>
      <c r="CK360" s="1">
        <f t="shared" si="935"/>
        <v>0</v>
      </c>
      <c r="CL360" s="1">
        <f t="shared" si="935"/>
        <v>0</v>
      </c>
      <c r="CM360" s="1">
        <f t="shared" si="935"/>
        <v>0</v>
      </c>
      <c r="CN360" s="1">
        <f t="shared" si="935"/>
        <v>0</v>
      </c>
      <c r="CO360" s="1">
        <f t="shared" si="935"/>
        <v>0</v>
      </c>
      <c r="CP360" s="1">
        <f t="shared" si="935"/>
        <v>0</v>
      </c>
      <c r="CQ360" s="1">
        <f t="shared" si="935"/>
        <v>0</v>
      </c>
      <c r="CR360" s="1">
        <f t="shared" si="935"/>
        <v>0</v>
      </c>
      <c r="CS360" s="1">
        <f t="shared" si="935"/>
        <v>0</v>
      </c>
      <c r="CT360" s="1">
        <f t="shared" si="935"/>
        <v>0</v>
      </c>
      <c r="CU360" s="1">
        <f t="shared" si="935"/>
        <v>0</v>
      </c>
      <c r="CV360" s="1">
        <f t="shared" si="935"/>
        <v>0</v>
      </c>
      <c r="CW360" s="1">
        <f t="shared" si="935"/>
        <v>0</v>
      </c>
      <c r="CX360" s="1">
        <f t="shared" si="935"/>
        <v>0</v>
      </c>
      <c r="CY360" s="1">
        <f t="shared" si="935"/>
        <v>0</v>
      </c>
      <c r="CZ360" s="1">
        <f t="shared" si="935"/>
        <v>0</v>
      </c>
      <c r="DA360" s="1">
        <f t="shared" si="935"/>
        <v>0</v>
      </c>
      <c r="DB360" s="1">
        <f t="shared" si="935"/>
        <v>0</v>
      </c>
      <c r="DC360" s="1">
        <f t="shared" si="935"/>
        <v>0</v>
      </c>
      <c r="DD360" s="1">
        <f t="shared" si="935"/>
        <v>0</v>
      </c>
      <c r="DE360" s="1">
        <f t="shared" si="935"/>
        <v>0</v>
      </c>
    </row>
    <row r="361" spans="8:109">
      <c r="H361" s="75">
        <f>Registration!B22</f>
        <v>12</v>
      </c>
      <c r="I361" s="1" t="str">
        <f>Registration!C22</f>
        <v>Gary Mroczka</v>
      </c>
      <c r="J361" s="1">
        <f t="shared" ref="J361:AO361" si="936">IF(ROW()=(COLUMN()+340),"-",+(COUNTIF(G7_1,$H21)*COUNTIF(G7_1,J$7))+(COUNTIF(G7_2,$H21)*COUNTIF(G7_2,J$7))+(COUNTIF(G7_3,$H21)*COUNTIF(G7_3,J$7))+(COUNTIF(G7_4,$H21)*COUNTIF(G7_4,J$7))+(COUNTIF(G7_5,$H21)*COUNTIF(G7_5,J$7))+(COUNTIF(G7_6,$H21)*COUNTIF(G7_6,J$7))+(COUNTIF(G7_7,$H21)*COUNTIF(G7_7,J$7))+(COUNTIF(G7_8,$H21)*COUNTIF(G7_8,J$7))+(COUNTIF(G7_9,$H21)*COUNTIF(G7_9,J$7))+(COUNTIF(G7_10,$H21)*COUNTIF(G7_10,J$7))+(COUNTIF(G8_1,$H21)*COUNTIF(G8_1,J$7))+(COUNTIF(G8_2,$H21)*COUNTIF(G8_2,J$7))+(COUNTIF(G8_3,$H21)*COUNTIF(G8_3,J$7))+(COUNTIF(G8_4,$H21)*COUNTIF(G8_4,J$7))+(COUNTIF(G8_5,$H21)*COUNTIF(G8_5,J$7))+(COUNTIF(G8_6,$H21)*COUNTIF(G8_6,J$7))+(COUNTIF(G8_7,$H21)*COUNTIF(G8_7,J$7))+(COUNTIF(G8_8,$H21)*COUNTIF(G8_8,J$7))+(COUNTIF(G8_9,$H21)*COUNTIF(G8_9,J$7))+(COUNTIF(G8_10,$H21)*COUNTIF(G8_10,J$7)))</f>
        <v>0</v>
      </c>
      <c r="K361" s="1">
        <f t="shared" si="936"/>
        <v>0</v>
      </c>
      <c r="L361" s="1">
        <f t="shared" si="936"/>
        <v>0</v>
      </c>
      <c r="M361" s="1">
        <f t="shared" si="936"/>
        <v>0</v>
      </c>
      <c r="N361" s="1">
        <f t="shared" si="936"/>
        <v>0</v>
      </c>
      <c r="O361" s="1">
        <f t="shared" si="936"/>
        <v>0</v>
      </c>
      <c r="P361" s="1">
        <f t="shared" si="936"/>
        <v>0</v>
      </c>
      <c r="Q361" s="1">
        <f t="shared" si="936"/>
        <v>0</v>
      </c>
      <c r="R361" s="1">
        <f t="shared" si="936"/>
        <v>0</v>
      </c>
      <c r="S361" s="1">
        <f t="shared" si="936"/>
        <v>0</v>
      </c>
      <c r="T361" s="1">
        <f t="shared" si="936"/>
        <v>0</v>
      </c>
      <c r="U361" s="1" t="str">
        <f t="shared" si="936"/>
        <v>-</v>
      </c>
      <c r="V361" s="1">
        <f t="shared" si="936"/>
        <v>0</v>
      </c>
      <c r="W361" s="1">
        <f t="shared" si="936"/>
        <v>0</v>
      </c>
      <c r="X361" s="1">
        <f t="shared" si="936"/>
        <v>0</v>
      </c>
      <c r="Y361" s="1">
        <f t="shared" si="936"/>
        <v>0</v>
      </c>
      <c r="Z361" s="1">
        <f t="shared" si="936"/>
        <v>0</v>
      </c>
      <c r="AA361" s="1">
        <f t="shared" si="936"/>
        <v>0</v>
      </c>
      <c r="AB361" s="1">
        <f t="shared" si="936"/>
        <v>0</v>
      </c>
      <c r="AC361" s="1">
        <f t="shared" si="936"/>
        <v>0</v>
      </c>
      <c r="AD361" s="1">
        <f t="shared" si="936"/>
        <v>0</v>
      </c>
      <c r="AE361" s="1">
        <f t="shared" si="936"/>
        <v>0</v>
      </c>
      <c r="AF361" s="1">
        <f t="shared" si="936"/>
        <v>0</v>
      </c>
      <c r="AG361" s="1">
        <f t="shared" si="936"/>
        <v>0</v>
      </c>
      <c r="AH361" s="1">
        <f t="shared" si="936"/>
        <v>0</v>
      </c>
      <c r="AI361" s="1">
        <f t="shared" si="936"/>
        <v>0</v>
      </c>
      <c r="AJ361" s="1">
        <f t="shared" si="936"/>
        <v>0</v>
      </c>
      <c r="AK361" s="1">
        <f t="shared" si="936"/>
        <v>0</v>
      </c>
      <c r="AL361" s="1">
        <f t="shared" si="936"/>
        <v>0</v>
      </c>
      <c r="AM361" s="1">
        <f t="shared" si="936"/>
        <v>0</v>
      </c>
      <c r="AN361" s="1">
        <f t="shared" si="936"/>
        <v>0</v>
      </c>
      <c r="AO361" s="1">
        <f t="shared" si="936"/>
        <v>0</v>
      </c>
      <c r="AP361" s="1">
        <f t="shared" ref="AP361:BU361" si="937">IF(ROW()=(COLUMN()+340),"-",+(COUNTIF(G7_1,$H21)*COUNTIF(G7_1,AP$7))+(COUNTIF(G7_2,$H21)*COUNTIF(G7_2,AP$7))+(COUNTIF(G7_3,$H21)*COUNTIF(G7_3,AP$7))+(COUNTIF(G7_4,$H21)*COUNTIF(G7_4,AP$7))+(COUNTIF(G7_5,$H21)*COUNTIF(G7_5,AP$7))+(COUNTIF(G7_6,$H21)*COUNTIF(G7_6,AP$7))+(COUNTIF(G7_7,$H21)*COUNTIF(G7_7,AP$7))+(COUNTIF(G7_8,$H21)*COUNTIF(G7_8,AP$7))+(COUNTIF(G7_9,$H21)*COUNTIF(G7_9,AP$7))+(COUNTIF(G7_10,$H21)*COUNTIF(G7_10,AP$7))+(COUNTIF(G8_1,$H21)*COUNTIF(G8_1,AP$7))+(COUNTIF(G8_2,$H21)*COUNTIF(G8_2,AP$7))+(COUNTIF(G8_3,$H21)*COUNTIF(G8_3,AP$7))+(COUNTIF(G8_4,$H21)*COUNTIF(G8_4,AP$7))+(COUNTIF(G8_5,$H21)*COUNTIF(G8_5,AP$7))+(COUNTIF(G8_6,$H21)*COUNTIF(G8_6,AP$7))+(COUNTIF(G8_7,$H21)*COUNTIF(G8_7,AP$7))+(COUNTIF(G8_8,$H21)*COUNTIF(G8_8,AP$7))+(COUNTIF(G8_9,$H21)*COUNTIF(G8_9,AP$7))+(COUNTIF(G8_10,$H21)*COUNTIF(G8_10,AP$7)))</f>
        <v>0</v>
      </c>
      <c r="AQ361" s="1">
        <f t="shared" si="937"/>
        <v>0</v>
      </c>
      <c r="AR361" s="1">
        <f t="shared" si="937"/>
        <v>0</v>
      </c>
      <c r="AS361" s="1">
        <f t="shared" si="937"/>
        <v>0</v>
      </c>
      <c r="AT361" s="1">
        <f t="shared" si="937"/>
        <v>0</v>
      </c>
      <c r="AU361" s="1">
        <f t="shared" si="937"/>
        <v>0</v>
      </c>
      <c r="AV361" s="1">
        <f t="shared" si="937"/>
        <v>0</v>
      </c>
      <c r="AW361" s="1">
        <f t="shared" si="937"/>
        <v>0</v>
      </c>
      <c r="AX361" s="1">
        <f t="shared" si="937"/>
        <v>0</v>
      </c>
      <c r="AY361" s="1">
        <f t="shared" si="937"/>
        <v>0</v>
      </c>
      <c r="AZ361" s="1">
        <f t="shared" si="937"/>
        <v>0</v>
      </c>
      <c r="BA361" s="1">
        <f t="shared" si="937"/>
        <v>0</v>
      </c>
      <c r="BB361" s="1">
        <f t="shared" si="937"/>
        <v>0</v>
      </c>
      <c r="BC361" s="1">
        <f t="shared" si="937"/>
        <v>0</v>
      </c>
      <c r="BD361" s="1">
        <f t="shared" si="937"/>
        <v>0</v>
      </c>
      <c r="BE361" s="1">
        <f t="shared" si="937"/>
        <v>0</v>
      </c>
      <c r="BF361" s="1">
        <f t="shared" si="937"/>
        <v>0</v>
      </c>
      <c r="BG361" s="1">
        <f t="shared" si="937"/>
        <v>0</v>
      </c>
      <c r="BH361" s="1">
        <f t="shared" si="937"/>
        <v>0</v>
      </c>
      <c r="BI361" s="1">
        <f t="shared" si="937"/>
        <v>0</v>
      </c>
      <c r="BJ361" s="1">
        <f t="shared" si="937"/>
        <v>0</v>
      </c>
      <c r="BK361" s="1">
        <f t="shared" si="937"/>
        <v>0</v>
      </c>
      <c r="BL361" s="1">
        <f t="shared" si="937"/>
        <v>0</v>
      </c>
      <c r="BM361" s="1">
        <f t="shared" si="937"/>
        <v>0</v>
      </c>
      <c r="BN361" s="1">
        <f t="shared" si="937"/>
        <v>0</v>
      </c>
      <c r="BO361" s="1">
        <f t="shared" si="937"/>
        <v>0</v>
      </c>
      <c r="BP361" s="1">
        <f t="shared" si="937"/>
        <v>0</v>
      </c>
      <c r="BQ361" s="1">
        <f t="shared" si="937"/>
        <v>0</v>
      </c>
      <c r="BR361" s="1">
        <f t="shared" si="937"/>
        <v>0</v>
      </c>
      <c r="BS361" s="1">
        <f t="shared" si="937"/>
        <v>0</v>
      </c>
      <c r="BT361" s="1">
        <f t="shared" si="937"/>
        <v>0</v>
      </c>
      <c r="BU361" s="1">
        <f t="shared" si="937"/>
        <v>0</v>
      </c>
      <c r="BV361" s="1">
        <f t="shared" ref="BV361:DE361" si="938">IF(ROW()=(COLUMN()+340),"-",+(COUNTIF(G7_1,$H21)*COUNTIF(G7_1,BV$7))+(COUNTIF(G7_2,$H21)*COUNTIF(G7_2,BV$7))+(COUNTIF(G7_3,$H21)*COUNTIF(G7_3,BV$7))+(COUNTIF(G7_4,$H21)*COUNTIF(G7_4,BV$7))+(COUNTIF(G7_5,$H21)*COUNTIF(G7_5,BV$7))+(COUNTIF(G7_6,$H21)*COUNTIF(G7_6,BV$7))+(COUNTIF(G7_7,$H21)*COUNTIF(G7_7,BV$7))+(COUNTIF(G7_8,$H21)*COUNTIF(G7_8,BV$7))+(COUNTIF(G7_9,$H21)*COUNTIF(G7_9,BV$7))+(COUNTIF(G7_10,$H21)*COUNTIF(G7_10,BV$7))+(COUNTIF(G8_1,$H21)*COUNTIF(G8_1,BV$7))+(COUNTIF(G8_2,$H21)*COUNTIF(G8_2,BV$7))+(COUNTIF(G8_3,$H21)*COUNTIF(G8_3,BV$7))+(COUNTIF(G8_4,$H21)*COUNTIF(G8_4,BV$7))+(COUNTIF(G8_5,$H21)*COUNTIF(G8_5,BV$7))+(COUNTIF(G8_6,$H21)*COUNTIF(G8_6,BV$7))+(COUNTIF(G8_7,$H21)*COUNTIF(G8_7,BV$7))+(COUNTIF(G8_8,$H21)*COUNTIF(G8_8,BV$7))+(COUNTIF(G8_9,$H21)*COUNTIF(G8_9,BV$7))+(COUNTIF(G8_10,$H21)*COUNTIF(G8_10,BV$7)))</f>
        <v>0</v>
      </c>
      <c r="BW361" s="1">
        <f t="shared" si="938"/>
        <v>0</v>
      </c>
      <c r="BX361" s="1">
        <f t="shared" si="938"/>
        <v>0</v>
      </c>
      <c r="BY361" s="1">
        <f t="shared" si="938"/>
        <v>0</v>
      </c>
      <c r="BZ361" s="1">
        <f t="shared" si="938"/>
        <v>0</v>
      </c>
      <c r="CA361" s="1">
        <f t="shared" si="938"/>
        <v>0</v>
      </c>
      <c r="CB361" s="1">
        <f t="shared" si="938"/>
        <v>0</v>
      </c>
      <c r="CC361" s="1">
        <f t="shared" si="938"/>
        <v>0</v>
      </c>
      <c r="CD361" s="1">
        <f t="shared" si="938"/>
        <v>0</v>
      </c>
      <c r="CE361" s="1">
        <f t="shared" si="938"/>
        <v>0</v>
      </c>
      <c r="CF361" s="1">
        <f t="shared" si="938"/>
        <v>0</v>
      </c>
      <c r="CG361" s="1">
        <f t="shared" si="938"/>
        <v>0</v>
      </c>
      <c r="CH361" s="1">
        <f t="shared" si="938"/>
        <v>0</v>
      </c>
      <c r="CI361" s="1">
        <f t="shared" si="938"/>
        <v>0</v>
      </c>
      <c r="CJ361" s="1">
        <f t="shared" si="938"/>
        <v>0</v>
      </c>
      <c r="CK361" s="1">
        <f t="shared" si="938"/>
        <v>0</v>
      </c>
      <c r="CL361" s="1">
        <f t="shared" si="938"/>
        <v>0</v>
      </c>
      <c r="CM361" s="1">
        <f t="shared" si="938"/>
        <v>0</v>
      </c>
      <c r="CN361" s="1">
        <f t="shared" si="938"/>
        <v>0</v>
      </c>
      <c r="CO361" s="1">
        <f t="shared" si="938"/>
        <v>0</v>
      </c>
      <c r="CP361" s="1">
        <f t="shared" si="938"/>
        <v>0</v>
      </c>
      <c r="CQ361" s="1">
        <f t="shared" si="938"/>
        <v>0</v>
      </c>
      <c r="CR361" s="1">
        <f t="shared" si="938"/>
        <v>0</v>
      </c>
      <c r="CS361" s="1">
        <f t="shared" si="938"/>
        <v>0</v>
      </c>
      <c r="CT361" s="1">
        <f t="shared" si="938"/>
        <v>0</v>
      </c>
      <c r="CU361" s="1">
        <f t="shared" si="938"/>
        <v>0</v>
      </c>
      <c r="CV361" s="1">
        <f t="shared" si="938"/>
        <v>0</v>
      </c>
      <c r="CW361" s="1">
        <f t="shared" si="938"/>
        <v>0</v>
      </c>
      <c r="CX361" s="1">
        <f t="shared" si="938"/>
        <v>0</v>
      </c>
      <c r="CY361" s="1">
        <f t="shared" si="938"/>
        <v>0</v>
      </c>
      <c r="CZ361" s="1">
        <f t="shared" si="938"/>
        <v>0</v>
      </c>
      <c r="DA361" s="1">
        <f t="shared" si="938"/>
        <v>0</v>
      </c>
      <c r="DB361" s="1">
        <f t="shared" si="938"/>
        <v>0</v>
      </c>
      <c r="DC361" s="1">
        <f t="shared" si="938"/>
        <v>0</v>
      </c>
      <c r="DD361" s="1">
        <f t="shared" si="938"/>
        <v>0</v>
      </c>
      <c r="DE361" s="1">
        <f t="shared" si="938"/>
        <v>0</v>
      </c>
    </row>
    <row r="362" spans="8:109">
      <c r="H362" s="75">
        <f>Registration!B23</f>
        <v>13</v>
      </c>
      <c r="I362" s="1" t="str">
        <f>Registration!C23</f>
        <v>Chris Meyer</v>
      </c>
      <c r="J362" s="1">
        <f t="shared" ref="J362:AO362" si="939">IF(ROW()=(COLUMN()+340),"-",+(COUNTIF(G7_1,$H22)*COUNTIF(G7_1,J$7))+(COUNTIF(G7_2,$H22)*COUNTIF(G7_2,J$7))+(COUNTIF(G7_3,$H22)*COUNTIF(G7_3,J$7))+(COUNTIF(G7_4,$H22)*COUNTIF(G7_4,J$7))+(COUNTIF(G7_5,$H22)*COUNTIF(G7_5,J$7))+(COUNTIF(G7_6,$H22)*COUNTIF(G7_6,J$7))+(COUNTIF(G7_7,$H22)*COUNTIF(G7_7,J$7))+(COUNTIF(G7_8,$H22)*COUNTIF(G7_8,J$7))+(COUNTIF(G7_9,$H22)*COUNTIF(G7_9,J$7))+(COUNTIF(G7_10,$H22)*COUNTIF(G7_10,J$7))+(COUNTIF(G8_1,$H22)*COUNTIF(G8_1,J$7))+(COUNTIF(G8_2,$H22)*COUNTIF(G8_2,J$7))+(COUNTIF(G8_3,$H22)*COUNTIF(G8_3,J$7))+(COUNTIF(G8_4,$H22)*COUNTIF(G8_4,J$7))+(COUNTIF(G8_5,$H22)*COUNTIF(G8_5,J$7))+(COUNTIF(G8_6,$H22)*COUNTIF(G8_6,J$7))+(COUNTIF(G8_7,$H22)*COUNTIF(G8_7,J$7))+(COUNTIF(G8_8,$H22)*COUNTIF(G8_8,J$7))+(COUNTIF(G8_9,$H22)*COUNTIF(G8_9,J$7))+(COUNTIF(G8_10,$H22)*COUNTIF(G8_10,J$7)))</f>
        <v>0</v>
      </c>
      <c r="K362" s="1">
        <f t="shared" si="939"/>
        <v>0</v>
      </c>
      <c r="L362" s="1">
        <f t="shared" si="939"/>
        <v>0</v>
      </c>
      <c r="M362" s="1">
        <f t="shared" si="939"/>
        <v>0</v>
      </c>
      <c r="N362" s="1">
        <f t="shared" si="939"/>
        <v>0</v>
      </c>
      <c r="O362" s="1">
        <f t="shared" si="939"/>
        <v>0</v>
      </c>
      <c r="P362" s="1">
        <f t="shared" si="939"/>
        <v>0</v>
      </c>
      <c r="Q362" s="1">
        <f t="shared" si="939"/>
        <v>0</v>
      </c>
      <c r="R362" s="1">
        <f t="shared" si="939"/>
        <v>0</v>
      </c>
      <c r="S362" s="1">
        <f t="shared" si="939"/>
        <v>0</v>
      </c>
      <c r="T362" s="1">
        <f t="shared" si="939"/>
        <v>0</v>
      </c>
      <c r="U362" s="1">
        <f t="shared" si="939"/>
        <v>0</v>
      </c>
      <c r="V362" s="1" t="str">
        <f t="shared" si="939"/>
        <v>-</v>
      </c>
      <c r="W362" s="1">
        <f t="shared" si="939"/>
        <v>0</v>
      </c>
      <c r="X362" s="1">
        <f t="shared" si="939"/>
        <v>0</v>
      </c>
      <c r="Y362" s="1">
        <f t="shared" si="939"/>
        <v>0</v>
      </c>
      <c r="Z362" s="1">
        <f t="shared" si="939"/>
        <v>0</v>
      </c>
      <c r="AA362" s="1">
        <f t="shared" si="939"/>
        <v>0</v>
      </c>
      <c r="AB362" s="1">
        <f t="shared" si="939"/>
        <v>0</v>
      </c>
      <c r="AC362" s="1">
        <f t="shared" si="939"/>
        <v>0</v>
      </c>
      <c r="AD362" s="1">
        <f t="shared" si="939"/>
        <v>0</v>
      </c>
      <c r="AE362" s="1">
        <f t="shared" si="939"/>
        <v>0</v>
      </c>
      <c r="AF362" s="1">
        <f t="shared" si="939"/>
        <v>0</v>
      </c>
      <c r="AG362" s="1">
        <f t="shared" si="939"/>
        <v>0</v>
      </c>
      <c r="AH362" s="1">
        <f t="shared" si="939"/>
        <v>0</v>
      </c>
      <c r="AI362" s="1">
        <f t="shared" si="939"/>
        <v>0</v>
      </c>
      <c r="AJ362" s="1">
        <f t="shared" si="939"/>
        <v>0</v>
      </c>
      <c r="AK362" s="1">
        <f t="shared" si="939"/>
        <v>0</v>
      </c>
      <c r="AL362" s="1">
        <f t="shared" si="939"/>
        <v>0</v>
      </c>
      <c r="AM362" s="1">
        <f t="shared" si="939"/>
        <v>0</v>
      </c>
      <c r="AN362" s="1">
        <f t="shared" si="939"/>
        <v>0</v>
      </c>
      <c r="AO362" s="1">
        <f t="shared" si="939"/>
        <v>0</v>
      </c>
      <c r="AP362" s="1">
        <f t="shared" ref="AP362:BU362" si="940">IF(ROW()=(COLUMN()+340),"-",+(COUNTIF(G7_1,$H22)*COUNTIF(G7_1,AP$7))+(COUNTIF(G7_2,$H22)*COUNTIF(G7_2,AP$7))+(COUNTIF(G7_3,$H22)*COUNTIF(G7_3,AP$7))+(COUNTIF(G7_4,$H22)*COUNTIF(G7_4,AP$7))+(COUNTIF(G7_5,$H22)*COUNTIF(G7_5,AP$7))+(COUNTIF(G7_6,$H22)*COUNTIF(G7_6,AP$7))+(COUNTIF(G7_7,$H22)*COUNTIF(G7_7,AP$7))+(COUNTIF(G7_8,$H22)*COUNTIF(G7_8,AP$7))+(COUNTIF(G7_9,$H22)*COUNTIF(G7_9,AP$7))+(COUNTIF(G7_10,$H22)*COUNTIF(G7_10,AP$7))+(COUNTIF(G8_1,$H22)*COUNTIF(G8_1,AP$7))+(COUNTIF(G8_2,$H22)*COUNTIF(G8_2,AP$7))+(COUNTIF(G8_3,$H22)*COUNTIF(G8_3,AP$7))+(COUNTIF(G8_4,$H22)*COUNTIF(G8_4,AP$7))+(COUNTIF(G8_5,$H22)*COUNTIF(G8_5,AP$7))+(COUNTIF(G8_6,$H22)*COUNTIF(G8_6,AP$7))+(COUNTIF(G8_7,$H22)*COUNTIF(G8_7,AP$7))+(COUNTIF(G8_8,$H22)*COUNTIF(G8_8,AP$7))+(COUNTIF(G8_9,$H22)*COUNTIF(G8_9,AP$7))+(COUNTIF(G8_10,$H22)*COUNTIF(G8_10,AP$7)))</f>
        <v>0</v>
      </c>
      <c r="AQ362" s="1">
        <f t="shared" si="940"/>
        <v>0</v>
      </c>
      <c r="AR362" s="1">
        <f t="shared" si="940"/>
        <v>0</v>
      </c>
      <c r="AS362" s="1">
        <f t="shared" si="940"/>
        <v>0</v>
      </c>
      <c r="AT362" s="1">
        <f t="shared" si="940"/>
        <v>0</v>
      </c>
      <c r="AU362" s="1">
        <f t="shared" si="940"/>
        <v>0</v>
      </c>
      <c r="AV362" s="1">
        <f t="shared" si="940"/>
        <v>0</v>
      </c>
      <c r="AW362" s="1">
        <f t="shared" si="940"/>
        <v>0</v>
      </c>
      <c r="AX362" s="1">
        <f t="shared" si="940"/>
        <v>0</v>
      </c>
      <c r="AY362" s="1">
        <f t="shared" si="940"/>
        <v>0</v>
      </c>
      <c r="AZ362" s="1">
        <f t="shared" si="940"/>
        <v>0</v>
      </c>
      <c r="BA362" s="1">
        <f t="shared" si="940"/>
        <v>0</v>
      </c>
      <c r="BB362" s="1">
        <f t="shared" si="940"/>
        <v>0</v>
      </c>
      <c r="BC362" s="1">
        <f t="shared" si="940"/>
        <v>0</v>
      </c>
      <c r="BD362" s="1">
        <f t="shared" si="940"/>
        <v>0</v>
      </c>
      <c r="BE362" s="1">
        <f t="shared" si="940"/>
        <v>0</v>
      </c>
      <c r="BF362" s="1">
        <f t="shared" si="940"/>
        <v>0</v>
      </c>
      <c r="BG362" s="1">
        <f t="shared" si="940"/>
        <v>0</v>
      </c>
      <c r="BH362" s="1">
        <f t="shared" si="940"/>
        <v>0</v>
      </c>
      <c r="BI362" s="1">
        <f t="shared" si="940"/>
        <v>0</v>
      </c>
      <c r="BJ362" s="1">
        <f t="shared" si="940"/>
        <v>0</v>
      </c>
      <c r="BK362" s="1">
        <f t="shared" si="940"/>
        <v>0</v>
      </c>
      <c r="BL362" s="1">
        <f t="shared" si="940"/>
        <v>0</v>
      </c>
      <c r="BM362" s="1">
        <f t="shared" si="940"/>
        <v>0</v>
      </c>
      <c r="BN362" s="1">
        <f t="shared" si="940"/>
        <v>0</v>
      </c>
      <c r="BO362" s="1">
        <f t="shared" si="940"/>
        <v>0</v>
      </c>
      <c r="BP362" s="1">
        <f t="shared" si="940"/>
        <v>0</v>
      </c>
      <c r="BQ362" s="1">
        <f t="shared" si="940"/>
        <v>0</v>
      </c>
      <c r="BR362" s="1">
        <f t="shared" si="940"/>
        <v>0</v>
      </c>
      <c r="BS362" s="1">
        <f t="shared" si="940"/>
        <v>0</v>
      </c>
      <c r="BT362" s="1">
        <f t="shared" si="940"/>
        <v>0</v>
      </c>
      <c r="BU362" s="1">
        <f t="shared" si="940"/>
        <v>0</v>
      </c>
      <c r="BV362" s="1">
        <f t="shared" ref="BV362:DE362" si="941">IF(ROW()=(COLUMN()+340),"-",+(COUNTIF(G7_1,$H22)*COUNTIF(G7_1,BV$7))+(COUNTIF(G7_2,$H22)*COUNTIF(G7_2,BV$7))+(COUNTIF(G7_3,$H22)*COUNTIF(G7_3,BV$7))+(COUNTIF(G7_4,$H22)*COUNTIF(G7_4,BV$7))+(COUNTIF(G7_5,$H22)*COUNTIF(G7_5,BV$7))+(COUNTIF(G7_6,$H22)*COUNTIF(G7_6,BV$7))+(COUNTIF(G7_7,$H22)*COUNTIF(G7_7,BV$7))+(COUNTIF(G7_8,$H22)*COUNTIF(G7_8,BV$7))+(COUNTIF(G7_9,$H22)*COUNTIF(G7_9,BV$7))+(COUNTIF(G7_10,$H22)*COUNTIF(G7_10,BV$7))+(COUNTIF(G8_1,$H22)*COUNTIF(G8_1,BV$7))+(COUNTIF(G8_2,$H22)*COUNTIF(G8_2,BV$7))+(COUNTIF(G8_3,$H22)*COUNTIF(G8_3,BV$7))+(COUNTIF(G8_4,$H22)*COUNTIF(G8_4,BV$7))+(COUNTIF(G8_5,$H22)*COUNTIF(G8_5,BV$7))+(COUNTIF(G8_6,$H22)*COUNTIF(G8_6,BV$7))+(COUNTIF(G8_7,$H22)*COUNTIF(G8_7,BV$7))+(COUNTIF(G8_8,$H22)*COUNTIF(G8_8,BV$7))+(COUNTIF(G8_9,$H22)*COUNTIF(G8_9,BV$7))+(COUNTIF(G8_10,$H22)*COUNTIF(G8_10,BV$7)))</f>
        <v>0</v>
      </c>
      <c r="BW362" s="1">
        <f t="shared" si="941"/>
        <v>0</v>
      </c>
      <c r="BX362" s="1">
        <f t="shared" si="941"/>
        <v>0</v>
      </c>
      <c r="BY362" s="1">
        <f t="shared" si="941"/>
        <v>0</v>
      </c>
      <c r="BZ362" s="1">
        <f t="shared" si="941"/>
        <v>0</v>
      </c>
      <c r="CA362" s="1">
        <f t="shared" si="941"/>
        <v>0</v>
      </c>
      <c r="CB362" s="1">
        <f t="shared" si="941"/>
        <v>0</v>
      </c>
      <c r="CC362" s="1">
        <f t="shared" si="941"/>
        <v>0</v>
      </c>
      <c r="CD362" s="1">
        <f t="shared" si="941"/>
        <v>0</v>
      </c>
      <c r="CE362" s="1">
        <f t="shared" si="941"/>
        <v>0</v>
      </c>
      <c r="CF362" s="1">
        <f t="shared" si="941"/>
        <v>0</v>
      </c>
      <c r="CG362" s="1">
        <f t="shared" si="941"/>
        <v>0</v>
      </c>
      <c r="CH362" s="1">
        <f t="shared" si="941"/>
        <v>0</v>
      </c>
      <c r="CI362" s="1">
        <f t="shared" si="941"/>
        <v>0</v>
      </c>
      <c r="CJ362" s="1">
        <f t="shared" si="941"/>
        <v>0</v>
      </c>
      <c r="CK362" s="1">
        <f t="shared" si="941"/>
        <v>0</v>
      </c>
      <c r="CL362" s="1">
        <f t="shared" si="941"/>
        <v>0</v>
      </c>
      <c r="CM362" s="1">
        <f t="shared" si="941"/>
        <v>0</v>
      </c>
      <c r="CN362" s="1">
        <f t="shared" si="941"/>
        <v>0</v>
      </c>
      <c r="CO362" s="1">
        <f t="shared" si="941"/>
        <v>0</v>
      </c>
      <c r="CP362" s="1">
        <f t="shared" si="941"/>
        <v>0</v>
      </c>
      <c r="CQ362" s="1">
        <f t="shared" si="941"/>
        <v>0</v>
      </c>
      <c r="CR362" s="1">
        <f t="shared" si="941"/>
        <v>0</v>
      </c>
      <c r="CS362" s="1">
        <f t="shared" si="941"/>
        <v>0</v>
      </c>
      <c r="CT362" s="1">
        <f t="shared" si="941"/>
        <v>0</v>
      </c>
      <c r="CU362" s="1">
        <f t="shared" si="941"/>
        <v>0</v>
      </c>
      <c r="CV362" s="1">
        <f t="shared" si="941"/>
        <v>0</v>
      </c>
      <c r="CW362" s="1">
        <f t="shared" si="941"/>
        <v>0</v>
      </c>
      <c r="CX362" s="1">
        <f t="shared" si="941"/>
        <v>0</v>
      </c>
      <c r="CY362" s="1">
        <f t="shared" si="941"/>
        <v>0</v>
      </c>
      <c r="CZ362" s="1">
        <f t="shared" si="941"/>
        <v>0</v>
      </c>
      <c r="DA362" s="1">
        <f t="shared" si="941"/>
        <v>0</v>
      </c>
      <c r="DB362" s="1">
        <f t="shared" si="941"/>
        <v>0</v>
      </c>
      <c r="DC362" s="1">
        <f t="shared" si="941"/>
        <v>0</v>
      </c>
      <c r="DD362" s="1">
        <f t="shared" si="941"/>
        <v>0</v>
      </c>
      <c r="DE362" s="1">
        <f t="shared" si="941"/>
        <v>0</v>
      </c>
    </row>
    <row r="363" spans="8:109">
      <c r="H363" s="75">
        <f>Registration!B24</f>
        <v>14</v>
      </c>
      <c r="I363" s="1" t="str">
        <f>Registration!C24</f>
        <v>Charles Ward</v>
      </c>
      <c r="J363" s="1">
        <f t="shared" ref="J363:AO363" si="942">IF(ROW()=(COLUMN()+340),"-",+(COUNTIF(G7_1,$H23)*COUNTIF(G7_1,J$7))+(COUNTIF(G7_2,$H23)*COUNTIF(G7_2,J$7))+(COUNTIF(G7_3,$H23)*COUNTIF(G7_3,J$7))+(COUNTIF(G7_4,$H23)*COUNTIF(G7_4,J$7))+(COUNTIF(G7_5,$H23)*COUNTIF(G7_5,J$7))+(COUNTIF(G7_6,$H23)*COUNTIF(G7_6,J$7))+(COUNTIF(G7_7,$H23)*COUNTIF(G7_7,J$7))+(COUNTIF(G7_8,$H23)*COUNTIF(G7_8,J$7))+(COUNTIF(G7_9,$H23)*COUNTIF(G7_9,J$7))+(COUNTIF(G7_10,$H23)*COUNTIF(G7_10,J$7))+(COUNTIF(G8_1,$H23)*COUNTIF(G8_1,J$7))+(COUNTIF(G8_2,$H23)*COUNTIF(G8_2,J$7))+(COUNTIF(G8_3,$H23)*COUNTIF(G8_3,J$7))+(COUNTIF(G8_4,$H23)*COUNTIF(G8_4,J$7))+(COUNTIF(G8_5,$H23)*COUNTIF(G8_5,J$7))+(COUNTIF(G8_6,$H23)*COUNTIF(G8_6,J$7))+(COUNTIF(G8_7,$H23)*COUNTIF(G8_7,J$7))+(COUNTIF(G8_8,$H23)*COUNTIF(G8_8,J$7))+(COUNTIF(G8_9,$H23)*COUNTIF(G8_9,J$7))+(COUNTIF(G8_10,$H23)*COUNTIF(G8_10,J$7)))</f>
        <v>0</v>
      </c>
      <c r="K363" s="1">
        <f t="shared" si="942"/>
        <v>0</v>
      </c>
      <c r="L363" s="1">
        <f t="shared" si="942"/>
        <v>0</v>
      </c>
      <c r="M363" s="1">
        <f t="shared" si="942"/>
        <v>0</v>
      </c>
      <c r="N363" s="1">
        <f t="shared" si="942"/>
        <v>0</v>
      </c>
      <c r="O363" s="1">
        <f t="shared" si="942"/>
        <v>0</v>
      </c>
      <c r="P363" s="1">
        <f t="shared" si="942"/>
        <v>0</v>
      </c>
      <c r="Q363" s="1">
        <f t="shared" si="942"/>
        <v>0</v>
      </c>
      <c r="R363" s="1">
        <f t="shared" si="942"/>
        <v>0</v>
      </c>
      <c r="S363" s="1">
        <f t="shared" si="942"/>
        <v>0</v>
      </c>
      <c r="T363" s="1">
        <f t="shared" si="942"/>
        <v>0</v>
      </c>
      <c r="U363" s="1">
        <f t="shared" si="942"/>
        <v>0</v>
      </c>
      <c r="V363" s="1">
        <f t="shared" si="942"/>
        <v>0</v>
      </c>
      <c r="W363" s="1" t="str">
        <f t="shared" si="942"/>
        <v>-</v>
      </c>
      <c r="X363" s="1">
        <f t="shared" si="942"/>
        <v>0</v>
      </c>
      <c r="Y363" s="1">
        <f t="shared" si="942"/>
        <v>0</v>
      </c>
      <c r="Z363" s="1">
        <f t="shared" si="942"/>
        <v>0</v>
      </c>
      <c r="AA363" s="1">
        <f t="shared" si="942"/>
        <v>0</v>
      </c>
      <c r="AB363" s="1">
        <f t="shared" si="942"/>
        <v>0</v>
      </c>
      <c r="AC363" s="1">
        <f t="shared" si="942"/>
        <v>0</v>
      </c>
      <c r="AD363" s="1">
        <f t="shared" si="942"/>
        <v>0</v>
      </c>
      <c r="AE363" s="1">
        <f t="shared" si="942"/>
        <v>0</v>
      </c>
      <c r="AF363" s="1">
        <f t="shared" si="942"/>
        <v>0</v>
      </c>
      <c r="AG363" s="1">
        <f t="shared" si="942"/>
        <v>0</v>
      </c>
      <c r="AH363" s="1">
        <f t="shared" si="942"/>
        <v>0</v>
      </c>
      <c r="AI363" s="1">
        <f t="shared" si="942"/>
        <v>0</v>
      </c>
      <c r="AJ363" s="1">
        <f t="shared" si="942"/>
        <v>0</v>
      </c>
      <c r="AK363" s="1">
        <f t="shared" si="942"/>
        <v>0</v>
      </c>
      <c r="AL363" s="1">
        <f t="shared" si="942"/>
        <v>0</v>
      </c>
      <c r="AM363" s="1">
        <f t="shared" si="942"/>
        <v>0</v>
      </c>
      <c r="AN363" s="1">
        <f t="shared" si="942"/>
        <v>0</v>
      </c>
      <c r="AO363" s="1">
        <f t="shared" si="942"/>
        <v>0</v>
      </c>
      <c r="AP363" s="1">
        <f t="shared" ref="AP363:BU363" si="943">IF(ROW()=(COLUMN()+340),"-",+(COUNTIF(G7_1,$H23)*COUNTIF(G7_1,AP$7))+(COUNTIF(G7_2,$H23)*COUNTIF(G7_2,AP$7))+(COUNTIF(G7_3,$H23)*COUNTIF(G7_3,AP$7))+(COUNTIF(G7_4,$H23)*COUNTIF(G7_4,AP$7))+(COUNTIF(G7_5,$H23)*COUNTIF(G7_5,AP$7))+(COUNTIF(G7_6,$H23)*COUNTIF(G7_6,AP$7))+(COUNTIF(G7_7,$H23)*COUNTIF(G7_7,AP$7))+(COUNTIF(G7_8,$H23)*COUNTIF(G7_8,AP$7))+(COUNTIF(G7_9,$H23)*COUNTIF(G7_9,AP$7))+(COUNTIF(G7_10,$H23)*COUNTIF(G7_10,AP$7))+(COUNTIF(G8_1,$H23)*COUNTIF(G8_1,AP$7))+(COUNTIF(G8_2,$H23)*COUNTIF(G8_2,AP$7))+(COUNTIF(G8_3,$H23)*COUNTIF(G8_3,AP$7))+(COUNTIF(G8_4,$H23)*COUNTIF(G8_4,AP$7))+(COUNTIF(G8_5,$H23)*COUNTIF(G8_5,AP$7))+(COUNTIF(G8_6,$H23)*COUNTIF(G8_6,AP$7))+(COUNTIF(G8_7,$H23)*COUNTIF(G8_7,AP$7))+(COUNTIF(G8_8,$H23)*COUNTIF(G8_8,AP$7))+(COUNTIF(G8_9,$H23)*COUNTIF(G8_9,AP$7))+(COUNTIF(G8_10,$H23)*COUNTIF(G8_10,AP$7)))</f>
        <v>0</v>
      </c>
      <c r="AQ363" s="1">
        <f t="shared" si="943"/>
        <v>0</v>
      </c>
      <c r="AR363" s="1">
        <f t="shared" si="943"/>
        <v>0</v>
      </c>
      <c r="AS363" s="1">
        <f t="shared" si="943"/>
        <v>0</v>
      </c>
      <c r="AT363" s="1">
        <f t="shared" si="943"/>
        <v>0</v>
      </c>
      <c r="AU363" s="1">
        <f t="shared" si="943"/>
        <v>0</v>
      </c>
      <c r="AV363" s="1">
        <f t="shared" si="943"/>
        <v>0</v>
      </c>
      <c r="AW363" s="1">
        <f t="shared" si="943"/>
        <v>0</v>
      </c>
      <c r="AX363" s="1">
        <f t="shared" si="943"/>
        <v>0</v>
      </c>
      <c r="AY363" s="1">
        <f t="shared" si="943"/>
        <v>0</v>
      </c>
      <c r="AZ363" s="1">
        <f t="shared" si="943"/>
        <v>0</v>
      </c>
      <c r="BA363" s="1">
        <f t="shared" si="943"/>
        <v>0</v>
      </c>
      <c r="BB363" s="1">
        <f t="shared" si="943"/>
        <v>0</v>
      </c>
      <c r="BC363" s="1">
        <f t="shared" si="943"/>
        <v>0</v>
      </c>
      <c r="BD363" s="1">
        <f t="shared" si="943"/>
        <v>0</v>
      </c>
      <c r="BE363" s="1">
        <f t="shared" si="943"/>
        <v>0</v>
      </c>
      <c r="BF363" s="1">
        <f t="shared" si="943"/>
        <v>0</v>
      </c>
      <c r="BG363" s="1">
        <f t="shared" si="943"/>
        <v>0</v>
      </c>
      <c r="BH363" s="1">
        <f t="shared" si="943"/>
        <v>0</v>
      </c>
      <c r="BI363" s="1">
        <f t="shared" si="943"/>
        <v>0</v>
      </c>
      <c r="BJ363" s="1">
        <f t="shared" si="943"/>
        <v>0</v>
      </c>
      <c r="BK363" s="1">
        <f t="shared" si="943"/>
        <v>0</v>
      </c>
      <c r="BL363" s="1">
        <f t="shared" si="943"/>
        <v>0</v>
      </c>
      <c r="BM363" s="1">
        <f t="shared" si="943"/>
        <v>0</v>
      </c>
      <c r="BN363" s="1">
        <f t="shared" si="943"/>
        <v>0</v>
      </c>
      <c r="BO363" s="1">
        <f t="shared" si="943"/>
        <v>0</v>
      </c>
      <c r="BP363" s="1">
        <f t="shared" si="943"/>
        <v>0</v>
      </c>
      <c r="BQ363" s="1">
        <f t="shared" si="943"/>
        <v>0</v>
      </c>
      <c r="BR363" s="1">
        <f t="shared" si="943"/>
        <v>0</v>
      </c>
      <c r="BS363" s="1">
        <f t="shared" si="943"/>
        <v>0</v>
      </c>
      <c r="BT363" s="1">
        <f t="shared" si="943"/>
        <v>0</v>
      </c>
      <c r="BU363" s="1">
        <f t="shared" si="943"/>
        <v>0</v>
      </c>
      <c r="BV363" s="1">
        <f t="shared" ref="BV363:DE363" si="944">IF(ROW()=(COLUMN()+340),"-",+(COUNTIF(G7_1,$H23)*COUNTIF(G7_1,BV$7))+(COUNTIF(G7_2,$H23)*COUNTIF(G7_2,BV$7))+(COUNTIF(G7_3,$H23)*COUNTIF(G7_3,BV$7))+(COUNTIF(G7_4,$H23)*COUNTIF(G7_4,BV$7))+(COUNTIF(G7_5,$H23)*COUNTIF(G7_5,BV$7))+(COUNTIF(G7_6,$H23)*COUNTIF(G7_6,BV$7))+(COUNTIF(G7_7,$H23)*COUNTIF(G7_7,BV$7))+(COUNTIF(G7_8,$H23)*COUNTIF(G7_8,BV$7))+(COUNTIF(G7_9,$H23)*COUNTIF(G7_9,BV$7))+(COUNTIF(G7_10,$H23)*COUNTIF(G7_10,BV$7))+(COUNTIF(G8_1,$H23)*COUNTIF(G8_1,BV$7))+(COUNTIF(G8_2,$H23)*COUNTIF(G8_2,BV$7))+(COUNTIF(G8_3,$H23)*COUNTIF(G8_3,BV$7))+(COUNTIF(G8_4,$H23)*COUNTIF(G8_4,BV$7))+(COUNTIF(G8_5,$H23)*COUNTIF(G8_5,BV$7))+(COUNTIF(G8_6,$H23)*COUNTIF(G8_6,BV$7))+(COUNTIF(G8_7,$H23)*COUNTIF(G8_7,BV$7))+(COUNTIF(G8_8,$H23)*COUNTIF(G8_8,BV$7))+(COUNTIF(G8_9,$H23)*COUNTIF(G8_9,BV$7))+(COUNTIF(G8_10,$H23)*COUNTIF(G8_10,BV$7)))</f>
        <v>0</v>
      </c>
      <c r="BW363" s="1">
        <f t="shared" si="944"/>
        <v>0</v>
      </c>
      <c r="BX363" s="1">
        <f t="shared" si="944"/>
        <v>0</v>
      </c>
      <c r="BY363" s="1">
        <f t="shared" si="944"/>
        <v>0</v>
      </c>
      <c r="BZ363" s="1">
        <f t="shared" si="944"/>
        <v>0</v>
      </c>
      <c r="CA363" s="1">
        <f t="shared" si="944"/>
        <v>0</v>
      </c>
      <c r="CB363" s="1">
        <f t="shared" si="944"/>
        <v>0</v>
      </c>
      <c r="CC363" s="1">
        <f t="shared" si="944"/>
        <v>0</v>
      </c>
      <c r="CD363" s="1">
        <f t="shared" si="944"/>
        <v>0</v>
      </c>
      <c r="CE363" s="1">
        <f t="shared" si="944"/>
        <v>0</v>
      </c>
      <c r="CF363" s="1">
        <f t="shared" si="944"/>
        <v>0</v>
      </c>
      <c r="CG363" s="1">
        <f t="shared" si="944"/>
        <v>0</v>
      </c>
      <c r="CH363" s="1">
        <f t="shared" si="944"/>
        <v>0</v>
      </c>
      <c r="CI363" s="1">
        <f t="shared" si="944"/>
        <v>0</v>
      </c>
      <c r="CJ363" s="1">
        <f t="shared" si="944"/>
        <v>0</v>
      </c>
      <c r="CK363" s="1">
        <f t="shared" si="944"/>
        <v>0</v>
      </c>
      <c r="CL363" s="1">
        <f t="shared" si="944"/>
        <v>0</v>
      </c>
      <c r="CM363" s="1">
        <f t="shared" si="944"/>
        <v>0</v>
      </c>
      <c r="CN363" s="1">
        <f t="shared" si="944"/>
        <v>0</v>
      </c>
      <c r="CO363" s="1">
        <f t="shared" si="944"/>
        <v>0</v>
      </c>
      <c r="CP363" s="1">
        <f t="shared" si="944"/>
        <v>0</v>
      </c>
      <c r="CQ363" s="1">
        <f t="shared" si="944"/>
        <v>0</v>
      </c>
      <c r="CR363" s="1">
        <f t="shared" si="944"/>
        <v>0</v>
      </c>
      <c r="CS363" s="1">
        <f t="shared" si="944"/>
        <v>0</v>
      </c>
      <c r="CT363" s="1">
        <f t="shared" si="944"/>
        <v>0</v>
      </c>
      <c r="CU363" s="1">
        <f t="shared" si="944"/>
        <v>0</v>
      </c>
      <c r="CV363" s="1">
        <f t="shared" si="944"/>
        <v>0</v>
      </c>
      <c r="CW363" s="1">
        <f t="shared" si="944"/>
        <v>0</v>
      </c>
      <c r="CX363" s="1">
        <f t="shared" si="944"/>
        <v>0</v>
      </c>
      <c r="CY363" s="1">
        <f t="shared" si="944"/>
        <v>0</v>
      </c>
      <c r="CZ363" s="1">
        <f t="shared" si="944"/>
        <v>0</v>
      </c>
      <c r="DA363" s="1">
        <f t="shared" si="944"/>
        <v>0</v>
      </c>
      <c r="DB363" s="1">
        <f t="shared" si="944"/>
        <v>0</v>
      </c>
      <c r="DC363" s="1">
        <f t="shared" si="944"/>
        <v>0</v>
      </c>
      <c r="DD363" s="1">
        <f t="shared" si="944"/>
        <v>0</v>
      </c>
      <c r="DE363" s="1">
        <f t="shared" si="944"/>
        <v>0</v>
      </c>
    </row>
    <row r="364" spans="8:109">
      <c r="H364" s="75">
        <f>Registration!B25</f>
        <v>15</v>
      </c>
      <c r="I364" s="1" t="str">
        <f>Registration!C25</f>
        <v>John Tamplin</v>
      </c>
      <c r="J364" s="1">
        <f t="shared" ref="J364:AO364" si="945">IF(ROW()=(COLUMN()+340),"-",+(COUNTIF(G7_1,$H24)*COUNTIF(G7_1,J$7))+(COUNTIF(G7_2,$H24)*COUNTIF(G7_2,J$7))+(COUNTIF(G7_3,$H24)*COUNTIF(G7_3,J$7))+(COUNTIF(G7_4,$H24)*COUNTIF(G7_4,J$7))+(COUNTIF(G7_5,$H24)*COUNTIF(G7_5,J$7))+(COUNTIF(G7_6,$H24)*COUNTIF(G7_6,J$7))+(COUNTIF(G7_7,$H24)*COUNTIF(G7_7,J$7))+(COUNTIF(G7_8,$H24)*COUNTIF(G7_8,J$7))+(COUNTIF(G7_9,$H24)*COUNTIF(G7_9,J$7))+(COUNTIF(G7_10,$H24)*COUNTIF(G7_10,J$7))+(COUNTIF(G8_1,$H24)*COUNTIF(G8_1,J$7))+(COUNTIF(G8_2,$H24)*COUNTIF(G8_2,J$7))+(COUNTIF(G8_3,$H24)*COUNTIF(G8_3,J$7))+(COUNTIF(G8_4,$H24)*COUNTIF(G8_4,J$7))+(COUNTIF(G8_5,$H24)*COUNTIF(G8_5,J$7))+(COUNTIF(G8_6,$H24)*COUNTIF(G8_6,J$7))+(COUNTIF(G8_7,$H24)*COUNTIF(G8_7,J$7))+(COUNTIF(G8_8,$H24)*COUNTIF(G8_8,J$7))+(COUNTIF(G8_9,$H24)*COUNTIF(G8_9,J$7))+(COUNTIF(G8_10,$H24)*COUNTIF(G8_10,J$7)))</f>
        <v>0</v>
      </c>
      <c r="K364" s="1">
        <f t="shared" si="945"/>
        <v>0</v>
      </c>
      <c r="L364" s="1">
        <f t="shared" si="945"/>
        <v>0</v>
      </c>
      <c r="M364" s="1">
        <f t="shared" si="945"/>
        <v>0</v>
      </c>
      <c r="N364" s="1">
        <f t="shared" si="945"/>
        <v>0</v>
      </c>
      <c r="O364" s="1">
        <f t="shared" si="945"/>
        <v>0</v>
      </c>
      <c r="P364" s="1">
        <f t="shared" si="945"/>
        <v>0</v>
      </c>
      <c r="Q364" s="1">
        <f t="shared" si="945"/>
        <v>0</v>
      </c>
      <c r="R364" s="1">
        <f t="shared" si="945"/>
        <v>0</v>
      </c>
      <c r="S364" s="1">
        <f t="shared" si="945"/>
        <v>0</v>
      </c>
      <c r="T364" s="1">
        <f t="shared" si="945"/>
        <v>0</v>
      </c>
      <c r="U364" s="1">
        <f t="shared" si="945"/>
        <v>0</v>
      </c>
      <c r="V364" s="1">
        <f t="shared" si="945"/>
        <v>0</v>
      </c>
      <c r="W364" s="1">
        <f t="shared" si="945"/>
        <v>0</v>
      </c>
      <c r="X364" s="1" t="str">
        <f t="shared" si="945"/>
        <v>-</v>
      </c>
      <c r="Y364" s="1">
        <f t="shared" si="945"/>
        <v>0</v>
      </c>
      <c r="Z364" s="1">
        <f t="shared" si="945"/>
        <v>0</v>
      </c>
      <c r="AA364" s="1">
        <f t="shared" si="945"/>
        <v>0</v>
      </c>
      <c r="AB364" s="1">
        <f t="shared" si="945"/>
        <v>0</v>
      </c>
      <c r="AC364" s="1">
        <f t="shared" si="945"/>
        <v>0</v>
      </c>
      <c r="AD364" s="1">
        <f t="shared" si="945"/>
        <v>0</v>
      </c>
      <c r="AE364" s="1">
        <f t="shared" si="945"/>
        <v>0</v>
      </c>
      <c r="AF364" s="1">
        <f t="shared" si="945"/>
        <v>0</v>
      </c>
      <c r="AG364" s="1">
        <f t="shared" si="945"/>
        <v>0</v>
      </c>
      <c r="AH364" s="1">
        <f t="shared" si="945"/>
        <v>0</v>
      </c>
      <c r="AI364" s="1">
        <f t="shared" si="945"/>
        <v>0</v>
      </c>
      <c r="AJ364" s="1">
        <f t="shared" si="945"/>
        <v>0</v>
      </c>
      <c r="AK364" s="1">
        <f t="shared" si="945"/>
        <v>0</v>
      </c>
      <c r="AL364" s="1">
        <f t="shared" si="945"/>
        <v>0</v>
      </c>
      <c r="AM364" s="1">
        <f t="shared" si="945"/>
        <v>0</v>
      </c>
      <c r="AN364" s="1">
        <f t="shared" si="945"/>
        <v>0</v>
      </c>
      <c r="AO364" s="1">
        <f t="shared" si="945"/>
        <v>0</v>
      </c>
      <c r="AP364" s="1">
        <f t="shared" ref="AP364:BU364" si="946">IF(ROW()=(COLUMN()+340),"-",+(COUNTIF(G7_1,$H24)*COUNTIF(G7_1,AP$7))+(COUNTIF(G7_2,$H24)*COUNTIF(G7_2,AP$7))+(COUNTIF(G7_3,$H24)*COUNTIF(G7_3,AP$7))+(COUNTIF(G7_4,$H24)*COUNTIF(G7_4,AP$7))+(COUNTIF(G7_5,$H24)*COUNTIF(G7_5,AP$7))+(COUNTIF(G7_6,$H24)*COUNTIF(G7_6,AP$7))+(COUNTIF(G7_7,$H24)*COUNTIF(G7_7,AP$7))+(COUNTIF(G7_8,$H24)*COUNTIF(G7_8,AP$7))+(COUNTIF(G7_9,$H24)*COUNTIF(G7_9,AP$7))+(COUNTIF(G7_10,$H24)*COUNTIF(G7_10,AP$7))+(COUNTIF(G8_1,$H24)*COUNTIF(G8_1,AP$7))+(COUNTIF(G8_2,$H24)*COUNTIF(G8_2,AP$7))+(COUNTIF(G8_3,$H24)*COUNTIF(G8_3,AP$7))+(COUNTIF(G8_4,$H24)*COUNTIF(G8_4,AP$7))+(COUNTIF(G8_5,$H24)*COUNTIF(G8_5,AP$7))+(COUNTIF(G8_6,$H24)*COUNTIF(G8_6,AP$7))+(COUNTIF(G8_7,$H24)*COUNTIF(G8_7,AP$7))+(COUNTIF(G8_8,$H24)*COUNTIF(G8_8,AP$7))+(COUNTIF(G8_9,$H24)*COUNTIF(G8_9,AP$7))+(COUNTIF(G8_10,$H24)*COUNTIF(G8_10,AP$7)))</f>
        <v>0</v>
      </c>
      <c r="AQ364" s="1">
        <f t="shared" si="946"/>
        <v>0</v>
      </c>
      <c r="AR364" s="1">
        <f t="shared" si="946"/>
        <v>0</v>
      </c>
      <c r="AS364" s="1">
        <f t="shared" si="946"/>
        <v>0</v>
      </c>
      <c r="AT364" s="1">
        <f t="shared" si="946"/>
        <v>0</v>
      </c>
      <c r="AU364" s="1">
        <f t="shared" si="946"/>
        <v>0</v>
      </c>
      <c r="AV364" s="1">
        <f t="shared" si="946"/>
        <v>0</v>
      </c>
      <c r="AW364" s="1">
        <f t="shared" si="946"/>
        <v>0</v>
      </c>
      <c r="AX364" s="1">
        <f t="shared" si="946"/>
        <v>0</v>
      </c>
      <c r="AY364" s="1">
        <f t="shared" si="946"/>
        <v>0</v>
      </c>
      <c r="AZ364" s="1">
        <f t="shared" si="946"/>
        <v>0</v>
      </c>
      <c r="BA364" s="1">
        <f t="shared" si="946"/>
        <v>0</v>
      </c>
      <c r="BB364" s="1">
        <f t="shared" si="946"/>
        <v>0</v>
      </c>
      <c r="BC364" s="1">
        <f t="shared" si="946"/>
        <v>0</v>
      </c>
      <c r="BD364" s="1">
        <f t="shared" si="946"/>
        <v>0</v>
      </c>
      <c r="BE364" s="1">
        <f t="shared" si="946"/>
        <v>0</v>
      </c>
      <c r="BF364" s="1">
        <f t="shared" si="946"/>
        <v>0</v>
      </c>
      <c r="BG364" s="1">
        <f t="shared" si="946"/>
        <v>0</v>
      </c>
      <c r="BH364" s="1">
        <f t="shared" si="946"/>
        <v>0</v>
      </c>
      <c r="BI364" s="1">
        <f t="shared" si="946"/>
        <v>0</v>
      </c>
      <c r="BJ364" s="1">
        <f t="shared" si="946"/>
        <v>0</v>
      </c>
      <c r="BK364" s="1">
        <f t="shared" si="946"/>
        <v>0</v>
      </c>
      <c r="BL364" s="1">
        <f t="shared" si="946"/>
        <v>0</v>
      </c>
      <c r="BM364" s="1">
        <f t="shared" si="946"/>
        <v>0</v>
      </c>
      <c r="BN364" s="1">
        <f t="shared" si="946"/>
        <v>0</v>
      </c>
      <c r="BO364" s="1">
        <f t="shared" si="946"/>
        <v>0</v>
      </c>
      <c r="BP364" s="1">
        <f t="shared" si="946"/>
        <v>0</v>
      </c>
      <c r="BQ364" s="1">
        <f t="shared" si="946"/>
        <v>0</v>
      </c>
      <c r="BR364" s="1">
        <f t="shared" si="946"/>
        <v>0</v>
      </c>
      <c r="BS364" s="1">
        <f t="shared" si="946"/>
        <v>0</v>
      </c>
      <c r="BT364" s="1">
        <f t="shared" si="946"/>
        <v>0</v>
      </c>
      <c r="BU364" s="1">
        <f t="shared" si="946"/>
        <v>0</v>
      </c>
      <c r="BV364" s="1">
        <f t="shared" ref="BV364:DE364" si="947">IF(ROW()=(COLUMN()+340),"-",+(COUNTIF(G7_1,$H24)*COUNTIF(G7_1,BV$7))+(COUNTIF(G7_2,$H24)*COUNTIF(G7_2,BV$7))+(COUNTIF(G7_3,$H24)*COUNTIF(G7_3,BV$7))+(COUNTIF(G7_4,$H24)*COUNTIF(G7_4,BV$7))+(COUNTIF(G7_5,$H24)*COUNTIF(G7_5,BV$7))+(COUNTIF(G7_6,$H24)*COUNTIF(G7_6,BV$7))+(COUNTIF(G7_7,$H24)*COUNTIF(G7_7,BV$7))+(COUNTIF(G7_8,$H24)*COUNTIF(G7_8,BV$7))+(COUNTIF(G7_9,$H24)*COUNTIF(G7_9,BV$7))+(COUNTIF(G7_10,$H24)*COUNTIF(G7_10,BV$7))+(COUNTIF(G8_1,$H24)*COUNTIF(G8_1,BV$7))+(COUNTIF(G8_2,$H24)*COUNTIF(G8_2,BV$7))+(COUNTIF(G8_3,$H24)*COUNTIF(G8_3,BV$7))+(COUNTIF(G8_4,$H24)*COUNTIF(G8_4,BV$7))+(COUNTIF(G8_5,$H24)*COUNTIF(G8_5,BV$7))+(COUNTIF(G8_6,$H24)*COUNTIF(G8_6,BV$7))+(COUNTIF(G8_7,$H24)*COUNTIF(G8_7,BV$7))+(COUNTIF(G8_8,$H24)*COUNTIF(G8_8,BV$7))+(COUNTIF(G8_9,$H24)*COUNTIF(G8_9,BV$7))+(COUNTIF(G8_10,$H24)*COUNTIF(G8_10,BV$7)))</f>
        <v>0</v>
      </c>
      <c r="BW364" s="1">
        <f t="shared" si="947"/>
        <v>0</v>
      </c>
      <c r="BX364" s="1">
        <f t="shared" si="947"/>
        <v>0</v>
      </c>
      <c r="BY364" s="1">
        <f t="shared" si="947"/>
        <v>0</v>
      </c>
      <c r="BZ364" s="1">
        <f t="shared" si="947"/>
        <v>0</v>
      </c>
      <c r="CA364" s="1">
        <f t="shared" si="947"/>
        <v>0</v>
      </c>
      <c r="CB364" s="1">
        <f t="shared" si="947"/>
        <v>0</v>
      </c>
      <c r="CC364" s="1">
        <f t="shared" si="947"/>
        <v>0</v>
      </c>
      <c r="CD364" s="1">
        <f t="shared" si="947"/>
        <v>0</v>
      </c>
      <c r="CE364" s="1">
        <f t="shared" si="947"/>
        <v>0</v>
      </c>
      <c r="CF364" s="1">
        <f t="shared" si="947"/>
        <v>0</v>
      </c>
      <c r="CG364" s="1">
        <f t="shared" si="947"/>
        <v>0</v>
      </c>
      <c r="CH364" s="1">
        <f t="shared" si="947"/>
        <v>0</v>
      </c>
      <c r="CI364" s="1">
        <f t="shared" si="947"/>
        <v>0</v>
      </c>
      <c r="CJ364" s="1">
        <f t="shared" si="947"/>
        <v>0</v>
      </c>
      <c r="CK364" s="1">
        <f t="shared" si="947"/>
        <v>0</v>
      </c>
      <c r="CL364" s="1">
        <f t="shared" si="947"/>
        <v>0</v>
      </c>
      <c r="CM364" s="1">
        <f t="shared" si="947"/>
        <v>0</v>
      </c>
      <c r="CN364" s="1">
        <f t="shared" si="947"/>
        <v>0</v>
      </c>
      <c r="CO364" s="1">
        <f t="shared" si="947"/>
        <v>0</v>
      </c>
      <c r="CP364" s="1">
        <f t="shared" si="947"/>
        <v>0</v>
      </c>
      <c r="CQ364" s="1">
        <f t="shared" si="947"/>
        <v>0</v>
      </c>
      <c r="CR364" s="1">
        <f t="shared" si="947"/>
        <v>0</v>
      </c>
      <c r="CS364" s="1">
        <f t="shared" si="947"/>
        <v>0</v>
      </c>
      <c r="CT364" s="1">
        <f t="shared" si="947"/>
        <v>0</v>
      </c>
      <c r="CU364" s="1">
        <f t="shared" si="947"/>
        <v>0</v>
      </c>
      <c r="CV364" s="1">
        <f t="shared" si="947"/>
        <v>0</v>
      </c>
      <c r="CW364" s="1">
        <f t="shared" si="947"/>
        <v>0</v>
      </c>
      <c r="CX364" s="1">
        <f t="shared" si="947"/>
        <v>0</v>
      </c>
      <c r="CY364" s="1">
        <f t="shared" si="947"/>
        <v>0</v>
      </c>
      <c r="CZ364" s="1">
        <f t="shared" si="947"/>
        <v>0</v>
      </c>
      <c r="DA364" s="1">
        <f t="shared" si="947"/>
        <v>0</v>
      </c>
      <c r="DB364" s="1">
        <f t="shared" si="947"/>
        <v>0</v>
      </c>
      <c r="DC364" s="1">
        <f t="shared" si="947"/>
        <v>0</v>
      </c>
      <c r="DD364" s="1">
        <f t="shared" si="947"/>
        <v>0</v>
      </c>
      <c r="DE364" s="1">
        <f t="shared" si="947"/>
        <v>0</v>
      </c>
    </row>
    <row r="365" spans="8:109">
      <c r="H365" s="75">
        <f>Registration!B26</f>
        <v>16</v>
      </c>
      <c r="I365" s="1" t="str">
        <f>Registration!C26</f>
        <v>Jeanette Allen</v>
      </c>
      <c r="J365" s="1">
        <f t="shared" ref="J365:AO365" si="948">IF(ROW()=(COLUMN()+340),"-",+(COUNTIF(G7_1,$H25)*COUNTIF(G7_1,J$7))+(COUNTIF(G7_2,$H25)*COUNTIF(G7_2,J$7))+(COUNTIF(G7_3,$H25)*COUNTIF(G7_3,J$7))+(COUNTIF(G7_4,$H25)*COUNTIF(G7_4,J$7))+(COUNTIF(G7_5,$H25)*COUNTIF(G7_5,J$7))+(COUNTIF(G7_6,$H25)*COUNTIF(G7_6,J$7))+(COUNTIF(G7_7,$H25)*COUNTIF(G7_7,J$7))+(COUNTIF(G7_8,$H25)*COUNTIF(G7_8,J$7))+(COUNTIF(G7_9,$H25)*COUNTIF(G7_9,J$7))+(COUNTIF(G7_10,$H25)*COUNTIF(G7_10,J$7))+(COUNTIF(G8_1,$H25)*COUNTIF(G8_1,J$7))+(COUNTIF(G8_2,$H25)*COUNTIF(G8_2,J$7))+(COUNTIF(G8_3,$H25)*COUNTIF(G8_3,J$7))+(COUNTIF(G8_4,$H25)*COUNTIF(G8_4,J$7))+(COUNTIF(G8_5,$H25)*COUNTIF(G8_5,J$7))+(COUNTIF(G8_6,$H25)*COUNTIF(G8_6,J$7))+(COUNTIF(G8_7,$H25)*COUNTIF(G8_7,J$7))+(COUNTIF(G8_8,$H25)*COUNTIF(G8_8,J$7))+(COUNTIF(G8_9,$H25)*COUNTIF(G8_9,J$7))+(COUNTIF(G8_10,$H25)*COUNTIF(G8_10,J$7)))</f>
        <v>0</v>
      </c>
      <c r="K365" s="1">
        <f t="shared" si="948"/>
        <v>0</v>
      </c>
      <c r="L365" s="1">
        <f t="shared" si="948"/>
        <v>0</v>
      </c>
      <c r="M365" s="1">
        <f t="shared" si="948"/>
        <v>0</v>
      </c>
      <c r="N365" s="1">
        <f t="shared" si="948"/>
        <v>0</v>
      </c>
      <c r="O365" s="1">
        <f t="shared" si="948"/>
        <v>0</v>
      </c>
      <c r="P365" s="1">
        <f t="shared" si="948"/>
        <v>0</v>
      </c>
      <c r="Q365" s="1">
        <f t="shared" si="948"/>
        <v>0</v>
      </c>
      <c r="R365" s="1">
        <f t="shared" si="948"/>
        <v>0</v>
      </c>
      <c r="S365" s="1">
        <f t="shared" si="948"/>
        <v>0</v>
      </c>
      <c r="T365" s="1">
        <f t="shared" si="948"/>
        <v>0</v>
      </c>
      <c r="U365" s="1">
        <f t="shared" si="948"/>
        <v>0</v>
      </c>
      <c r="V365" s="1">
        <f t="shared" si="948"/>
        <v>0</v>
      </c>
      <c r="W365" s="1">
        <f t="shared" si="948"/>
        <v>0</v>
      </c>
      <c r="X365" s="1">
        <f t="shared" si="948"/>
        <v>0</v>
      </c>
      <c r="Y365" s="1" t="str">
        <f t="shared" si="948"/>
        <v>-</v>
      </c>
      <c r="Z365" s="1">
        <f t="shared" si="948"/>
        <v>0</v>
      </c>
      <c r="AA365" s="1">
        <f t="shared" si="948"/>
        <v>0</v>
      </c>
      <c r="AB365" s="1">
        <f t="shared" si="948"/>
        <v>0</v>
      </c>
      <c r="AC365" s="1">
        <f t="shared" si="948"/>
        <v>0</v>
      </c>
      <c r="AD365" s="1">
        <f t="shared" si="948"/>
        <v>0</v>
      </c>
      <c r="AE365" s="1">
        <f t="shared" si="948"/>
        <v>0</v>
      </c>
      <c r="AF365" s="1">
        <f t="shared" si="948"/>
        <v>0</v>
      </c>
      <c r="AG365" s="1">
        <f t="shared" si="948"/>
        <v>0</v>
      </c>
      <c r="AH365" s="1">
        <f t="shared" si="948"/>
        <v>0</v>
      </c>
      <c r="AI365" s="1">
        <f t="shared" si="948"/>
        <v>0</v>
      </c>
      <c r="AJ365" s="1">
        <f t="shared" si="948"/>
        <v>0</v>
      </c>
      <c r="AK365" s="1">
        <f t="shared" si="948"/>
        <v>0</v>
      </c>
      <c r="AL365" s="1">
        <f t="shared" si="948"/>
        <v>0</v>
      </c>
      <c r="AM365" s="1">
        <f t="shared" si="948"/>
        <v>0</v>
      </c>
      <c r="AN365" s="1">
        <f t="shared" si="948"/>
        <v>0</v>
      </c>
      <c r="AO365" s="1">
        <f t="shared" si="948"/>
        <v>0</v>
      </c>
      <c r="AP365" s="1">
        <f t="shared" ref="AP365:BU365" si="949">IF(ROW()=(COLUMN()+340),"-",+(COUNTIF(G7_1,$H25)*COUNTIF(G7_1,AP$7))+(COUNTIF(G7_2,$H25)*COUNTIF(G7_2,AP$7))+(COUNTIF(G7_3,$H25)*COUNTIF(G7_3,AP$7))+(COUNTIF(G7_4,$H25)*COUNTIF(G7_4,AP$7))+(COUNTIF(G7_5,$H25)*COUNTIF(G7_5,AP$7))+(COUNTIF(G7_6,$H25)*COUNTIF(G7_6,AP$7))+(COUNTIF(G7_7,$H25)*COUNTIF(G7_7,AP$7))+(COUNTIF(G7_8,$H25)*COUNTIF(G7_8,AP$7))+(COUNTIF(G7_9,$H25)*COUNTIF(G7_9,AP$7))+(COUNTIF(G7_10,$H25)*COUNTIF(G7_10,AP$7))+(COUNTIF(G8_1,$H25)*COUNTIF(G8_1,AP$7))+(COUNTIF(G8_2,$H25)*COUNTIF(G8_2,AP$7))+(COUNTIF(G8_3,$H25)*COUNTIF(G8_3,AP$7))+(COUNTIF(G8_4,$H25)*COUNTIF(G8_4,AP$7))+(COUNTIF(G8_5,$H25)*COUNTIF(G8_5,AP$7))+(COUNTIF(G8_6,$H25)*COUNTIF(G8_6,AP$7))+(COUNTIF(G8_7,$H25)*COUNTIF(G8_7,AP$7))+(COUNTIF(G8_8,$H25)*COUNTIF(G8_8,AP$7))+(COUNTIF(G8_9,$H25)*COUNTIF(G8_9,AP$7))+(COUNTIF(G8_10,$H25)*COUNTIF(G8_10,AP$7)))</f>
        <v>0</v>
      </c>
      <c r="AQ365" s="1">
        <f t="shared" si="949"/>
        <v>0</v>
      </c>
      <c r="AR365" s="1">
        <f t="shared" si="949"/>
        <v>0</v>
      </c>
      <c r="AS365" s="1">
        <f t="shared" si="949"/>
        <v>0</v>
      </c>
      <c r="AT365" s="1">
        <f t="shared" si="949"/>
        <v>0</v>
      </c>
      <c r="AU365" s="1">
        <f t="shared" si="949"/>
        <v>0</v>
      </c>
      <c r="AV365" s="1">
        <f t="shared" si="949"/>
        <v>0</v>
      </c>
      <c r="AW365" s="1">
        <f t="shared" si="949"/>
        <v>0</v>
      </c>
      <c r="AX365" s="1">
        <f t="shared" si="949"/>
        <v>0</v>
      </c>
      <c r="AY365" s="1">
        <f t="shared" si="949"/>
        <v>0</v>
      </c>
      <c r="AZ365" s="1">
        <f t="shared" si="949"/>
        <v>0</v>
      </c>
      <c r="BA365" s="1">
        <f t="shared" si="949"/>
        <v>0</v>
      </c>
      <c r="BB365" s="1">
        <f t="shared" si="949"/>
        <v>0</v>
      </c>
      <c r="BC365" s="1">
        <f t="shared" si="949"/>
        <v>0</v>
      </c>
      <c r="BD365" s="1">
        <f t="shared" si="949"/>
        <v>0</v>
      </c>
      <c r="BE365" s="1">
        <f t="shared" si="949"/>
        <v>0</v>
      </c>
      <c r="BF365" s="1">
        <f t="shared" si="949"/>
        <v>0</v>
      </c>
      <c r="BG365" s="1">
        <f t="shared" si="949"/>
        <v>0</v>
      </c>
      <c r="BH365" s="1">
        <f t="shared" si="949"/>
        <v>0</v>
      </c>
      <c r="BI365" s="1">
        <f t="shared" si="949"/>
        <v>0</v>
      </c>
      <c r="BJ365" s="1">
        <f t="shared" si="949"/>
        <v>0</v>
      </c>
      <c r="BK365" s="1">
        <f t="shared" si="949"/>
        <v>0</v>
      </c>
      <c r="BL365" s="1">
        <f t="shared" si="949"/>
        <v>0</v>
      </c>
      <c r="BM365" s="1">
        <f t="shared" si="949"/>
        <v>0</v>
      </c>
      <c r="BN365" s="1">
        <f t="shared" si="949"/>
        <v>0</v>
      </c>
      <c r="BO365" s="1">
        <f t="shared" si="949"/>
        <v>0</v>
      </c>
      <c r="BP365" s="1">
        <f t="shared" si="949"/>
        <v>0</v>
      </c>
      <c r="BQ365" s="1">
        <f t="shared" si="949"/>
        <v>0</v>
      </c>
      <c r="BR365" s="1">
        <f t="shared" si="949"/>
        <v>0</v>
      </c>
      <c r="BS365" s="1">
        <f t="shared" si="949"/>
        <v>0</v>
      </c>
      <c r="BT365" s="1">
        <f t="shared" si="949"/>
        <v>0</v>
      </c>
      <c r="BU365" s="1">
        <f t="shared" si="949"/>
        <v>0</v>
      </c>
      <c r="BV365" s="1">
        <f t="shared" ref="BV365:DE365" si="950">IF(ROW()=(COLUMN()+340),"-",+(COUNTIF(G7_1,$H25)*COUNTIF(G7_1,BV$7))+(COUNTIF(G7_2,$H25)*COUNTIF(G7_2,BV$7))+(COUNTIF(G7_3,$H25)*COUNTIF(G7_3,BV$7))+(COUNTIF(G7_4,$H25)*COUNTIF(G7_4,BV$7))+(COUNTIF(G7_5,$H25)*COUNTIF(G7_5,BV$7))+(COUNTIF(G7_6,$H25)*COUNTIF(G7_6,BV$7))+(COUNTIF(G7_7,$H25)*COUNTIF(G7_7,BV$7))+(COUNTIF(G7_8,$H25)*COUNTIF(G7_8,BV$7))+(COUNTIF(G7_9,$H25)*COUNTIF(G7_9,BV$7))+(COUNTIF(G7_10,$H25)*COUNTIF(G7_10,BV$7))+(COUNTIF(G8_1,$H25)*COUNTIF(G8_1,BV$7))+(COUNTIF(G8_2,$H25)*COUNTIF(G8_2,BV$7))+(COUNTIF(G8_3,$H25)*COUNTIF(G8_3,BV$7))+(COUNTIF(G8_4,$H25)*COUNTIF(G8_4,BV$7))+(COUNTIF(G8_5,$H25)*COUNTIF(G8_5,BV$7))+(COUNTIF(G8_6,$H25)*COUNTIF(G8_6,BV$7))+(COUNTIF(G8_7,$H25)*COUNTIF(G8_7,BV$7))+(COUNTIF(G8_8,$H25)*COUNTIF(G8_8,BV$7))+(COUNTIF(G8_9,$H25)*COUNTIF(G8_9,BV$7))+(COUNTIF(G8_10,$H25)*COUNTIF(G8_10,BV$7)))</f>
        <v>0</v>
      </c>
      <c r="BW365" s="1">
        <f t="shared" si="950"/>
        <v>0</v>
      </c>
      <c r="BX365" s="1">
        <f t="shared" si="950"/>
        <v>0</v>
      </c>
      <c r="BY365" s="1">
        <f t="shared" si="950"/>
        <v>0</v>
      </c>
      <c r="BZ365" s="1">
        <f t="shared" si="950"/>
        <v>0</v>
      </c>
      <c r="CA365" s="1">
        <f t="shared" si="950"/>
        <v>0</v>
      </c>
      <c r="CB365" s="1">
        <f t="shared" si="950"/>
        <v>0</v>
      </c>
      <c r="CC365" s="1">
        <f t="shared" si="950"/>
        <v>0</v>
      </c>
      <c r="CD365" s="1">
        <f t="shared" si="950"/>
        <v>0</v>
      </c>
      <c r="CE365" s="1">
        <f t="shared" si="950"/>
        <v>0</v>
      </c>
      <c r="CF365" s="1">
        <f t="shared" si="950"/>
        <v>0</v>
      </c>
      <c r="CG365" s="1">
        <f t="shared" si="950"/>
        <v>0</v>
      </c>
      <c r="CH365" s="1">
        <f t="shared" si="950"/>
        <v>0</v>
      </c>
      <c r="CI365" s="1">
        <f t="shared" si="950"/>
        <v>0</v>
      </c>
      <c r="CJ365" s="1">
        <f t="shared" si="950"/>
        <v>0</v>
      </c>
      <c r="CK365" s="1">
        <f t="shared" si="950"/>
        <v>0</v>
      </c>
      <c r="CL365" s="1">
        <f t="shared" si="950"/>
        <v>0</v>
      </c>
      <c r="CM365" s="1">
        <f t="shared" si="950"/>
        <v>0</v>
      </c>
      <c r="CN365" s="1">
        <f t="shared" si="950"/>
        <v>0</v>
      </c>
      <c r="CO365" s="1">
        <f t="shared" si="950"/>
        <v>0</v>
      </c>
      <c r="CP365" s="1">
        <f t="shared" si="950"/>
        <v>0</v>
      </c>
      <c r="CQ365" s="1">
        <f t="shared" si="950"/>
        <v>0</v>
      </c>
      <c r="CR365" s="1">
        <f t="shared" si="950"/>
        <v>0</v>
      </c>
      <c r="CS365" s="1">
        <f t="shared" si="950"/>
        <v>0</v>
      </c>
      <c r="CT365" s="1">
        <f t="shared" si="950"/>
        <v>0</v>
      </c>
      <c r="CU365" s="1">
        <f t="shared" si="950"/>
        <v>0</v>
      </c>
      <c r="CV365" s="1">
        <f t="shared" si="950"/>
        <v>0</v>
      </c>
      <c r="CW365" s="1">
        <f t="shared" si="950"/>
        <v>0</v>
      </c>
      <c r="CX365" s="1">
        <f t="shared" si="950"/>
        <v>0</v>
      </c>
      <c r="CY365" s="1">
        <f t="shared" si="950"/>
        <v>0</v>
      </c>
      <c r="CZ365" s="1">
        <f t="shared" si="950"/>
        <v>0</v>
      </c>
      <c r="DA365" s="1">
        <f t="shared" si="950"/>
        <v>0</v>
      </c>
      <c r="DB365" s="1">
        <f t="shared" si="950"/>
        <v>0</v>
      </c>
      <c r="DC365" s="1">
        <f t="shared" si="950"/>
        <v>0</v>
      </c>
      <c r="DD365" s="1">
        <f t="shared" si="950"/>
        <v>0</v>
      </c>
      <c r="DE365" s="1">
        <f t="shared" si="950"/>
        <v>0</v>
      </c>
    </row>
    <row r="366" spans="8:109">
      <c r="H366" s="75">
        <f>Registration!B27</f>
        <v>17</v>
      </c>
      <c r="I366" s="1" t="str">
        <f>Registration!C27</f>
        <v>Tim Flowers</v>
      </c>
      <c r="J366" s="1">
        <f t="shared" ref="J366:AO366" si="951">IF(ROW()=(COLUMN()+340),"-",+(COUNTIF(G7_1,$H26)*COUNTIF(G7_1,J$7))+(COUNTIF(G7_2,$H26)*COUNTIF(G7_2,J$7))+(COUNTIF(G7_3,$H26)*COUNTIF(G7_3,J$7))+(COUNTIF(G7_4,$H26)*COUNTIF(G7_4,J$7))+(COUNTIF(G7_5,$H26)*COUNTIF(G7_5,J$7))+(COUNTIF(G7_6,$H26)*COUNTIF(G7_6,J$7))+(COUNTIF(G7_7,$H26)*COUNTIF(G7_7,J$7))+(COUNTIF(G7_8,$H26)*COUNTIF(G7_8,J$7))+(COUNTIF(G7_9,$H26)*COUNTIF(G7_9,J$7))+(COUNTIF(G7_10,$H26)*COUNTIF(G7_10,J$7))+(COUNTIF(G8_1,$H26)*COUNTIF(G8_1,J$7))+(COUNTIF(G8_2,$H26)*COUNTIF(G8_2,J$7))+(COUNTIF(G8_3,$H26)*COUNTIF(G8_3,J$7))+(COUNTIF(G8_4,$H26)*COUNTIF(G8_4,J$7))+(COUNTIF(G8_5,$H26)*COUNTIF(G8_5,J$7))+(COUNTIF(G8_6,$H26)*COUNTIF(G8_6,J$7))+(COUNTIF(G8_7,$H26)*COUNTIF(G8_7,J$7))+(COUNTIF(G8_8,$H26)*COUNTIF(G8_8,J$7))+(COUNTIF(G8_9,$H26)*COUNTIF(G8_9,J$7))+(COUNTIF(G8_10,$H26)*COUNTIF(G8_10,J$7)))</f>
        <v>0</v>
      </c>
      <c r="K366" s="1">
        <f t="shared" si="951"/>
        <v>0</v>
      </c>
      <c r="L366" s="1">
        <f t="shared" si="951"/>
        <v>0</v>
      </c>
      <c r="M366" s="1">
        <f t="shared" si="951"/>
        <v>0</v>
      </c>
      <c r="N366" s="1">
        <f t="shared" si="951"/>
        <v>0</v>
      </c>
      <c r="O366" s="1">
        <f t="shared" si="951"/>
        <v>0</v>
      </c>
      <c r="P366" s="1">
        <f t="shared" si="951"/>
        <v>0</v>
      </c>
      <c r="Q366" s="1">
        <f t="shared" si="951"/>
        <v>0</v>
      </c>
      <c r="R366" s="1">
        <f t="shared" si="951"/>
        <v>0</v>
      </c>
      <c r="S366" s="1">
        <f t="shared" si="951"/>
        <v>0</v>
      </c>
      <c r="T366" s="1">
        <f t="shared" si="951"/>
        <v>0</v>
      </c>
      <c r="U366" s="1">
        <f t="shared" si="951"/>
        <v>0</v>
      </c>
      <c r="V366" s="1">
        <f t="shared" si="951"/>
        <v>0</v>
      </c>
      <c r="W366" s="1">
        <f t="shared" si="951"/>
        <v>0</v>
      </c>
      <c r="X366" s="1">
        <f t="shared" si="951"/>
        <v>0</v>
      </c>
      <c r="Y366" s="1">
        <f t="shared" si="951"/>
        <v>0</v>
      </c>
      <c r="Z366" s="1" t="str">
        <f t="shared" si="951"/>
        <v>-</v>
      </c>
      <c r="AA366" s="1">
        <f t="shared" si="951"/>
        <v>0</v>
      </c>
      <c r="AB366" s="1">
        <f t="shared" si="951"/>
        <v>0</v>
      </c>
      <c r="AC366" s="1">
        <f t="shared" si="951"/>
        <v>0</v>
      </c>
      <c r="AD366" s="1">
        <f t="shared" si="951"/>
        <v>0</v>
      </c>
      <c r="AE366" s="1">
        <f t="shared" si="951"/>
        <v>0</v>
      </c>
      <c r="AF366" s="1">
        <f t="shared" si="951"/>
        <v>0</v>
      </c>
      <c r="AG366" s="1">
        <f t="shared" si="951"/>
        <v>0</v>
      </c>
      <c r="AH366" s="1">
        <f t="shared" si="951"/>
        <v>0</v>
      </c>
      <c r="AI366" s="1">
        <f t="shared" si="951"/>
        <v>0</v>
      </c>
      <c r="AJ366" s="1">
        <f t="shared" si="951"/>
        <v>0</v>
      </c>
      <c r="AK366" s="1">
        <f t="shared" si="951"/>
        <v>0</v>
      </c>
      <c r="AL366" s="1">
        <f t="shared" si="951"/>
        <v>0</v>
      </c>
      <c r="AM366" s="1">
        <f t="shared" si="951"/>
        <v>0</v>
      </c>
      <c r="AN366" s="1">
        <f t="shared" si="951"/>
        <v>0</v>
      </c>
      <c r="AO366" s="1">
        <f t="shared" si="951"/>
        <v>0</v>
      </c>
      <c r="AP366" s="1">
        <f t="shared" ref="AP366:BU366" si="952">IF(ROW()=(COLUMN()+340),"-",+(COUNTIF(G7_1,$H26)*COUNTIF(G7_1,AP$7))+(COUNTIF(G7_2,$H26)*COUNTIF(G7_2,AP$7))+(COUNTIF(G7_3,$H26)*COUNTIF(G7_3,AP$7))+(COUNTIF(G7_4,$H26)*COUNTIF(G7_4,AP$7))+(COUNTIF(G7_5,$H26)*COUNTIF(G7_5,AP$7))+(COUNTIF(G7_6,$H26)*COUNTIF(G7_6,AP$7))+(COUNTIF(G7_7,$H26)*COUNTIF(G7_7,AP$7))+(COUNTIF(G7_8,$H26)*COUNTIF(G7_8,AP$7))+(COUNTIF(G7_9,$H26)*COUNTIF(G7_9,AP$7))+(COUNTIF(G7_10,$H26)*COUNTIF(G7_10,AP$7))+(COUNTIF(G8_1,$H26)*COUNTIF(G8_1,AP$7))+(COUNTIF(G8_2,$H26)*COUNTIF(G8_2,AP$7))+(COUNTIF(G8_3,$H26)*COUNTIF(G8_3,AP$7))+(COUNTIF(G8_4,$H26)*COUNTIF(G8_4,AP$7))+(COUNTIF(G8_5,$H26)*COUNTIF(G8_5,AP$7))+(COUNTIF(G8_6,$H26)*COUNTIF(G8_6,AP$7))+(COUNTIF(G8_7,$H26)*COUNTIF(G8_7,AP$7))+(COUNTIF(G8_8,$H26)*COUNTIF(G8_8,AP$7))+(COUNTIF(G8_9,$H26)*COUNTIF(G8_9,AP$7))+(COUNTIF(G8_10,$H26)*COUNTIF(G8_10,AP$7)))</f>
        <v>0</v>
      </c>
      <c r="AQ366" s="1">
        <f t="shared" si="952"/>
        <v>0</v>
      </c>
      <c r="AR366" s="1">
        <f t="shared" si="952"/>
        <v>0</v>
      </c>
      <c r="AS366" s="1">
        <f t="shared" si="952"/>
        <v>0</v>
      </c>
      <c r="AT366" s="1">
        <f t="shared" si="952"/>
        <v>0</v>
      </c>
      <c r="AU366" s="1">
        <f t="shared" si="952"/>
        <v>0</v>
      </c>
      <c r="AV366" s="1">
        <f t="shared" si="952"/>
        <v>0</v>
      </c>
      <c r="AW366" s="1">
        <f t="shared" si="952"/>
        <v>0</v>
      </c>
      <c r="AX366" s="1">
        <f t="shared" si="952"/>
        <v>0</v>
      </c>
      <c r="AY366" s="1">
        <f t="shared" si="952"/>
        <v>0</v>
      </c>
      <c r="AZ366" s="1">
        <f t="shared" si="952"/>
        <v>0</v>
      </c>
      <c r="BA366" s="1">
        <f t="shared" si="952"/>
        <v>0</v>
      </c>
      <c r="BB366" s="1">
        <f t="shared" si="952"/>
        <v>0</v>
      </c>
      <c r="BC366" s="1">
        <f t="shared" si="952"/>
        <v>0</v>
      </c>
      <c r="BD366" s="1">
        <f t="shared" si="952"/>
        <v>0</v>
      </c>
      <c r="BE366" s="1">
        <f t="shared" si="952"/>
        <v>0</v>
      </c>
      <c r="BF366" s="1">
        <f t="shared" si="952"/>
        <v>0</v>
      </c>
      <c r="BG366" s="1">
        <f t="shared" si="952"/>
        <v>0</v>
      </c>
      <c r="BH366" s="1">
        <f t="shared" si="952"/>
        <v>0</v>
      </c>
      <c r="BI366" s="1">
        <f t="shared" si="952"/>
        <v>0</v>
      </c>
      <c r="BJ366" s="1">
        <f t="shared" si="952"/>
        <v>0</v>
      </c>
      <c r="BK366" s="1">
        <f t="shared" si="952"/>
        <v>0</v>
      </c>
      <c r="BL366" s="1">
        <f t="shared" si="952"/>
        <v>0</v>
      </c>
      <c r="BM366" s="1">
        <f t="shared" si="952"/>
        <v>0</v>
      </c>
      <c r="BN366" s="1">
        <f t="shared" si="952"/>
        <v>0</v>
      </c>
      <c r="BO366" s="1">
        <f t="shared" si="952"/>
        <v>0</v>
      </c>
      <c r="BP366" s="1">
        <f t="shared" si="952"/>
        <v>0</v>
      </c>
      <c r="BQ366" s="1">
        <f t="shared" si="952"/>
        <v>0</v>
      </c>
      <c r="BR366" s="1">
        <f t="shared" si="952"/>
        <v>0</v>
      </c>
      <c r="BS366" s="1">
        <f t="shared" si="952"/>
        <v>0</v>
      </c>
      <c r="BT366" s="1">
        <f t="shared" si="952"/>
        <v>0</v>
      </c>
      <c r="BU366" s="1">
        <f t="shared" si="952"/>
        <v>0</v>
      </c>
      <c r="BV366" s="1">
        <f t="shared" ref="BV366:DE366" si="953">IF(ROW()=(COLUMN()+340),"-",+(COUNTIF(G7_1,$H26)*COUNTIF(G7_1,BV$7))+(COUNTIF(G7_2,$H26)*COUNTIF(G7_2,BV$7))+(COUNTIF(G7_3,$H26)*COUNTIF(G7_3,BV$7))+(COUNTIF(G7_4,$H26)*COUNTIF(G7_4,BV$7))+(COUNTIF(G7_5,$H26)*COUNTIF(G7_5,BV$7))+(COUNTIF(G7_6,$H26)*COUNTIF(G7_6,BV$7))+(COUNTIF(G7_7,$H26)*COUNTIF(G7_7,BV$7))+(COUNTIF(G7_8,$H26)*COUNTIF(G7_8,BV$7))+(COUNTIF(G7_9,$H26)*COUNTIF(G7_9,BV$7))+(COUNTIF(G7_10,$H26)*COUNTIF(G7_10,BV$7))+(COUNTIF(G8_1,$H26)*COUNTIF(G8_1,BV$7))+(COUNTIF(G8_2,$H26)*COUNTIF(G8_2,BV$7))+(COUNTIF(G8_3,$H26)*COUNTIF(G8_3,BV$7))+(COUNTIF(G8_4,$H26)*COUNTIF(G8_4,BV$7))+(COUNTIF(G8_5,$H26)*COUNTIF(G8_5,BV$7))+(COUNTIF(G8_6,$H26)*COUNTIF(G8_6,BV$7))+(COUNTIF(G8_7,$H26)*COUNTIF(G8_7,BV$7))+(COUNTIF(G8_8,$H26)*COUNTIF(G8_8,BV$7))+(COUNTIF(G8_9,$H26)*COUNTIF(G8_9,BV$7))+(COUNTIF(G8_10,$H26)*COUNTIF(G8_10,BV$7)))</f>
        <v>0</v>
      </c>
      <c r="BW366" s="1">
        <f t="shared" si="953"/>
        <v>0</v>
      </c>
      <c r="BX366" s="1">
        <f t="shared" si="953"/>
        <v>0</v>
      </c>
      <c r="BY366" s="1">
        <f t="shared" si="953"/>
        <v>0</v>
      </c>
      <c r="BZ366" s="1">
        <f t="shared" si="953"/>
        <v>0</v>
      </c>
      <c r="CA366" s="1">
        <f t="shared" si="953"/>
        <v>0</v>
      </c>
      <c r="CB366" s="1">
        <f t="shared" si="953"/>
        <v>0</v>
      </c>
      <c r="CC366" s="1">
        <f t="shared" si="953"/>
        <v>0</v>
      </c>
      <c r="CD366" s="1">
        <f t="shared" si="953"/>
        <v>0</v>
      </c>
      <c r="CE366" s="1">
        <f t="shared" si="953"/>
        <v>0</v>
      </c>
      <c r="CF366" s="1">
        <f t="shared" si="953"/>
        <v>0</v>
      </c>
      <c r="CG366" s="1">
        <f t="shared" si="953"/>
        <v>0</v>
      </c>
      <c r="CH366" s="1">
        <f t="shared" si="953"/>
        <v>0</v>
      </c>
      <c r="CI366" s="1">
        <f t="shared" si="953"/>
        <v>0</v>
      </c>
      <c r="CJ366" s="1">
        <f t="shared" si="953"/>
        <v>0</v>
      </c>
      <c r="CK366" s="1">
        <f t="shared" si="953"/>
        <v>0</v>
      </c>
      <c r="CL366" s="1">
        <f t="shared" si="953"/>
        <v>0</v>
      </c>
      <c r="CM366" s="1">
        <f t="shared" si="953"/>
        <v>0</v>
      </c>
      <c r="CN366" s="1">
        <f t="shared" si="953"/>
        <v>0</v>
      </c>
      <c r="CO366" s="1">
        <f t="shared" si="953"/>
        <v>0</v>
      </c>
      <c r="CP366" s="1">
        <f t="shared" si="953"/>
        <v>0</v>
      </c>
      <c r="CQ366" s="1">
        <f t="shared" si="953"/>
        <v>0</v>
      </c>
      <c r="CR366" s="1">
        <f t="shared" si="953"/>
        <v>0</v>
      </c>
      <c r="CS366" s="1">
        <f t="shared" si="953"/>
        <v>0</v>
      </c>
      <c r="CT366" s="1">
        <f t="shared" si="953"/>
        <v>0</v>
      </c>
      <c r="CU366" s="1">
        <f t="shared" si="953"/>
        <v>0</v>
      </c>
      <c r="CV366" s="1">
        <f t="shared" si="953"/>
        <v>0</v>
      </c>
      <c r="CW366" s="1">
        <f t="shared" si="953"/>
        <v>0</v>
      </c>
      <c r="CX366" s="1">
        <f t="shared" si="953"/>
        <v>0</v>
      </c>
      <c r="CY366" s="1">
        <f t="shared" si="953"/>
        <v>0</v>
      </c>
      <c r="CZ366" s="1">
        <f t="shared" si="953"/>
        <v>0</v>
      </c>
      <c r="DA366" s="1">
        <f t="shared" si="953"/>
        <v>0</v>
      </c>
      <c r="DB366" s="1">
        <f t="shared" si="953"/>
        <v>0</v>
      </c>
      <c r="DC366" s="1">
        <f t="shared" si="953"/>
        <v>0</v>
      </c>
      <c r="DD366" s="1">
        <f t="shared" si="953"/>
        <v>0</v>
      </c>
      <c r="DE366" s="1">
        <f t="shared" si="953"/>
        <v>0</v>
      </c>
    </row>
    <row r="367" spans="8:109">
      <c r="H367" s="75">
        <f>Registration!B28</f>
        <v>18</v>
      </c>
      <c r="I367" s="1" t="str">
        <f>Registration!C28</f>
        <v>Craig Bartell</v>
      </c>
      <c r="J367" s="1">
        <f t="shared" ref="J367:AO367" si="954">IF(ROW()=(COLUMN()+340),"-",+(COUNTIF(G7_1,$H27)*COUNTIF(G7_1,J$7))+(COUNTIF(G7_2,$H27)*COUNTIF(G7_2,J$7))+(COUNTIF(G7_3,$H27)*COUNTIF(G7_3,J$7))+(COUNTIF(G7_4,$H27)*COUNTIF(G7_4,J$7))+(COUNTIF(G7_5,$H27)*COUNTIF(G7_5,J$7))+(COUNTIF(G7_6,$H27)*COUNTIF(G7_6,J$7))+(COUNTIF(G7_7,$H27)*COUNTIF(G7_7,J$7))+(COUNTIF(G7_8,$H27)*COUNTIF(G7_8,J$7))+(COUNTIF(G7_9,$H27)*COUNTIF(G7_9,J$7))+(COUNTIF(G7_10,$H27)*COUNTIF(G7_10,J$7))+(COUNTIF(G8_1,$H27)*COUNTIF(G8_1,J$7))+(COUNTIF(G8_2,$H27)*COUNTIF(G8_2,J$7))+(COUNTIF(G8_3,$H27)*COUNTIF(G8_3,J$7))+(COUNTIF(G8_4,$H27)*COUNTIF(G8_4,J$7))+(COUNTIF(G8_5,$H27)*COUNTIF(G8_5,J$7))+(COUNTIF(G8_6,$H27)*COUNTIF(G8_6,J$7))+(COUNTIF(G8_7,$H27)*COUNTIF(G8_7,J$7))+(COUNTIF(G8_8,$H27)*COUNTIF(G8_8,J$7))+(COUNTIF(G8_9,$H27)*COUNTIF(G8_9,J$7))+(COUNTIF(G8_10,$H27)*COUNTIF(G8_10,J$7)))</f>
        <v>0</v>
      </c>
      <c r="K367" s="1">
        <f t="shared" si="954"/>
        <v>0</v>
      </c>
      <c r="L367" s="1">
        <f t="shared" si="954"/>
        <v>0</v>
      </c>
      <c r="M367" s="1">
        <f t="shared" si="954"/>
        <v>0</v>
      </c>
      <c r="N367" s="1">
        <f t="shared" si="954"/>
        <v>0</v>
      </c>
      <c r="O367" s="1">
        <f t="shared" si="954"/>
        <v>0</v>
      </c>
      <c r="P367" s="1">
        <f t="shared" si="954"/>
        <v>0</v>
      </c>
      <c r="Q367" s="1">
        <f t="shared" si="954"/>
        <v>0</v>
      </c>
      <c r="R367" s="1">
        <f t="shared" si="954"/>
        <v>0</v>
      </c>
      <c r="S367" s="1">
        <f t="shared" si="954"/>
        <v>0</v>
      </c>
      <c r="T367" s="1">
        <f t="shared" si="954"/>
        <v>0</v>
      </c>
      <c r="U367" s="1">
        <f t="shared" si="954"/>
        <v>0</v>
      </c>
      <c r="V367" s="1">
        <f t="shared" si="954"/>
        <v>0</v>
      </c>
      <c r="W367" s="1">
        <f t="shared" si="954"/>
        <v>0</v>
      </c>
      <c r="X367" s="1">
        <f t="shared" si="954"/>
        <v>0</v>
      </c>
      <c r="Y367" s="1">
        <f t="shared" si="954"/>
        <v>0</v>
      </c>
      <c r="Z367" s="1">
        <f t="shared" si="954"/>
        <v>0</v>
      </c>
      <c r="AA367" s="1" t="str">
        <f t="shared" si="954"/>
        <v>-</v>
      </c>
      <c r="AB367" s="1">
        <f t="shared" si="954"/>
        <v>0</v>
      </c>
      <c r="AC367" s="1">
        <f t="shared" si="954"/>
        <v>0</v>
      </c>
      <c r="AD367" s="1">
        <f t="shared" si="954"/>
        <v>0</v>
      </c>
      <c r="AE367" s="1">
        <f t="shared" si="954"/>
        <v>0</v>
      </c>
      <c r="AF367" s="1">
        <f t="shared" si="954"/>
        <v>0</v>
      </c>
      <c r="AG367" s="1">
        <f t="shared" si="954"/>
        <v>0</v>
      </c>
      <c r="AH367" s="1">
        <f t="shared" si="954"/>
        <v>0</v>
      </c>
      <c r="AI367" s="1">
        <f t="shared" si="954"/>
        <v>0</v>
      </c>
      <c r="AJ367" s="1">
        <f t="shared" si="954"/>
        <v>0</v>
      </c>
      <c r="AK367" s="1">
        <f t="shared" si="954"/>
        <v>0</v>
      </c>
      <c r="AL367" s="1">
        <f t="shared" si="954"/>
        <v>0</v>
      </c>
      <c r="AM367" s="1">
        <f t="shared" si="954"/>
        <v>0</v>
      </c>
      <c r="AN367" s="1">
        <f t="shared" si="954"/>
        <v>0</v>
      </c>
      <c r="AO367" s="1">
        <f t="shared" si="954"/>
        <v>0</v>
      </c>
      <c r="AP367" s="1">
        <f t="shared" ref="AP367:BU367" si="955">IF(ROW()=(COLUMN()+340),"-",+(COUNTIF(G7_1,$H27)*COUNTIF(G7_1,AP$7))+(COUNTIF(G7_2,$H27)*COUNTIF(G7_2,AP$7))+(COUNTIF(G7_3,$H27)*COUNTIF(G7_3,AP$7))+(COUNTIF(G7_4,$H27)*COUNTIF(G7_4,AP$7))+(COUNTIF(G7_5,$H27)*COUNTIF(G7_5,AP$7))+(COUNTIF(G7_6,$H27)*COUNTIF(G7_6,AP$7))+(COUNTIF(G7_7,$H27)*COUNTIF(G7_7,AP$7))+(COUNTIF(G7_8,$H27)*COUNTIF(G7_8,AP$7))+(COUNTIF(G7_9,$H27)*COUNTIF(G7_9,AP$7))+(COUNTIF(G7_10,$H27)*COUNTIF(G7_10,AP$7))+(COUNTIF(G8_1,$H27)*COUNTIF(G8_1,AP$7))+(COUNTIF(G8_2,$H27)*COUNTIF(G8_2,AP$7))+(COUNTIF(G8_3,$H27)*COUNTIF(G8_3,AP$7))+(COUNTIF(G8_4,$H27)*COUNTIF(G8_4,AP$7))+(COUNTIF(G8_5,$H27)*COUNTIF(G8_5,AP$7))+(COUNTIF(G8_6,$H27)*COUNTIF(G8_6,AP$7))+(COUNTIF(G8_7,$H27)*COUNTIF(G8_7,AP$7))+(COUNTIF(G8_8,$H27)*COUNTIF(G8_8,AP$7))+(COUNTIF(G8_9,$H27)*COUNTIF(G8_9,AP$7))+(COUNTIF(G8_10,$H27)*COUNTIF(G8_10,AP$7)))</f>
        <v>0</v>
      </c>
      <c r="AQ367" s="1">
        <f t="shared" si="955"/>
        <v>0</v>
      </c>
      <c r="AR367" s="1">
        <f t="shared" si="955"/>
        <v>0</v>
      </c>
      <c r="AS367" s="1">
        <f t="shared" si="955"/>
        <v>0</v>
      </c>
      <c r="AT367" s="1">
        <f t="shared" si="955"/>
        <v>0</v>
      </c>
      <c r="AU367" s="1">
        <f t="shared" si="955"/>
        <v>0</v>
      </c>
      <c r="AV367" s="1">
        <f t="shared" si="955"/>
        <v>0</v>
      </c>
      <c r="AW367" s="1">
        <f t="shared" si="955"/>
        <v>0</v>
      </c>
      <c r="AX367" s="1">
        <f t="shared" si="955"/>
        <v>0</v>
      </c>
      <c r="AY367" s="1">
        <f t="shared" si="955"/>
        <v>0</v>
      </c>
      <c r="AZ367" s="1">
        <f t="shared" si="955"/>
        <v>0</v>
      </c>
      <c r="BA367" s="1">
        <f t="shared" si="955"/>
        <v>0</v>
      </c>
      <c r="BB367" s="1">
        <f t="shared" si="955"/>
        <v>0</v>
      </c>
      <c r="BC367" s="1">
        <f t="shared" si="955"/>
        <v>0</v>
      </c>
      <c r="BD367" s="1">
        <f t="shared" si="955"/>
        <v>0</v>
      </c>
      <c r="BE367" s="1">
        <f t="shared" si="955"/>
        <v>0</v>
      </c>
      <c r="BF367" s="1">
        <f t="shared" si="955"/>
        <v>0</v>
      </c>
      <c r="BG367" s="1">
        <f t="shared" si="955"/>
        <v>0</v>
      </c>
      <c r="BH367" s="1">
        <f t="shared" si="955"/>
        <v>0</v>
      </c>
      <c r="BI367" s="1">
        <f t="shared" si="955"/>
        <v>0</v>
      </c>
      <c r="BJ367" s="1">
        <f t="shared" si="955"/>
        <v>0</v>
      </c>
      <c r="BK367" s="1">
        <f t="shared" si="955"/>
        <v>0</v>
      </c>
      <c r="BL367" s="1">
        <f t="shared" si="955"/>
        <v>0</v>
      </c>
      <c r="BM367" s="1">
        <f t="shared" si="955"/>
        <v>0</v>
      </c>
      <c r="BN367" s="1">
        <f t="shared" si="955"/>
        <v>0</v>
      </c>
      <c r="BO367" s="1">
        <f t="shared" si="955"/>
        <v>0</v>
      </c>
      <c r="BP367" s="1">
        <f t="shared" si="955"/>
        <v>0</v>
      </c>
      <c r="BQ367" s="1">
        <f t="shared" si="955"/>
        <v>0</v>
      </c>
      <c r="BR367" s="1">
        <f t="shared" si="955"/>
        <v>0</v>
      </c>
      <c r="BS367" s="1">
        <f t="shared" si="955"/>
        <v>0</v>
      </c>
      <c r="BT367" s="1">
        <f t="shared" si="955"/>
        <v>0</v>
      </c>
      <c r="BU367" s="1">
        <f t="shared" si="955"/>
        <v>0</v>
      </c>
      <c r="BV367" s="1">
        <f t="shared" ref="BV367:DE367" si="956">IF(ROW()=(COLUMN()+340),"-",+(COUNTIF(G7_1,$H27)*COUNTIF(G7_1,BV$7))+(COUNTIF(G7_2,$H27)*COUNTIF(G7_2,BV$7))+(COUNTIF(G7_3,$H27)*COUNTIF(G7_3,BV$7))+(COUNTIF(G7_4,$H27)*COUNTIF(G7_4,BV$7))+(COUNTIF(G7_5,$H27)*COUNTIF(G7_5,BV$7))+(COUNTIF(G7_6,$H27)*COUNTIF(G7_6,BV$7))+(COUNTIF(G7_7,$H27)*COUNTIF(G7_7,BV$7))+(COUNTIF(G7_8,$H27)*COUNTIF(G7_8,BV$7))+(COUNTIF(G7_9,$H27)*COUNTIF(G7_9,BV$7))+(COUNTIF(G7_10,$H27)*COUNTIF(G7_10,BV$7))+(COUNTIF(G8_1,$H27)*COUNTIF(G8_1,BV$7))+(COUNTIF(G8_2,$H27)*COUNTIF(G8_2,BV$7))+(COUNTIF(G8_3,$H27)*COUNTIF(G8_3,BV$7))+(COUNTIF(G8_4,$H27)*COUNTIF(G8_4,BV$7))+(COUNTIF(G8_5,$H27)*COUNTIF(G8_5,BV$7))+(COUNTIF(G8_6,$H27)*COUNTIF(G8_6,BV$7))+(COUNTIF(G8_7,$H27)*COUNTIF(G8_7,BV$7))+(COUNTIF(G8_8,$H27)*COUNTIF(G8_8,BV$7))+(COUNTIF(G8_9,$H27)*COUNTIF(G8_9,BV$7))+(COUNTIF(G8_10,$H27)*COUNTIF(G8_10,BV$7)))</f>
        <v>0</v>
      </c>
      <c r="BW367" s="1">
        <f t="shared" si="956"/>
        <v>0</v>
      </c>
      <c r="BX367" s="1">
        <f t="shared" si="956"/>
        <v>0</v>
      </c>
      <c r="BY367" s="1">
        <f t="shared" si="956"/>
        <v>0</v>
      </c>
      <c r="BZ367" s="1">
        <f t="shared" si="956"/>
        <v>0</v>
      </c>
      <c r="CA367" s="1">
        <f t="shared" si="956"/>
        <v>0</v>
      </c>
      <c r="CB367" s="1">
        <f t="shared" si="956"/>
        <v>0</v>
      </c>
      <c r="CC367" s="1">
        <f t="shared" si="956"/>
        <v>0</v>
      </c>
      <c r="CD367" s="1">
        <f t="shared" si="956"/>
        <v>0</v>
      </c>
      <c r="CE367" s="1">
        <f t="shared" si="956"/>
        <v>0</v>
      </c>
      <c r="CF367" s="1">
        <f t="shared" si="956"/>
        <v>0</v>
      </c>
      <c r="CG367" s="1">
        <f t="shared" si="956"/>
        <v>0</v>
      </c>
      <c r="CH367" s="1">
        <f t="shared" si="956"/>
        <v>0</v>
      </c>
      <c r="CI367" s="1">
        <f t="shared" si="956"/>
        <v>0</v>
      </c>
      <c r="CJ367" s="1">
        <f t="shared" si="956"/>
        <v>0</v>
      </c>
      <c r="CK367" s="1">
        <f t="shared" si="956"/>
        <v>0</v>
      </c>
      <c r="CL367" s="1">
        <f t="shared" si="956"/>
        <v>0</v>
      </c>
      <c r="CM367" s="1">
        <f t="shared" si="956"/>
        <v>0</v>
      </c>
      <c r="CN367" s="1">
        <f t="shared" si="956"/>
        <v>0</v>
      </c>
      <c r="CO367" s="1">
        <f t="shared" si="956"/>
        <v>0</v>
      </c>
      <c r="CP367" s="1">
        <f t="shared" si="956"/>
        <v>0</v>
      </c>
      <c r="CQ367" s="1">
        <f t="shared" si="956"/>
        <v>0</v>
      </c>
      <c r="CR367" s="1">
        <f t="shared" si="956"/>
        <v>0</v>
      </c>
      <c r="CS367" s="1">
        <f t="shared" si="956"/>
        <v>0</v>
      </c>
      <c r="CT367" s="1">
        <f t="shared" si="956"/>
        <v>0</v>
      </c>
      <c r="CU367" s="1">
        <f t="shared" si="956"/>
        <v>0</v>
      </c>
      <c r="CV367" s="1">
        <f t="shared" si="956"/>
        <v>0</v>
      </c>
      <c r="CW367" s="1">
        <f t="shared" si="956"/>
        <v>0</v>
      </c>
      <c r="CX367" s="1">
        <f t="shared" si="956"/>
        <v>0</v>
      </c>
      <c r="CY367" s="1">
        <f t="shared" si="956"/>
        <v>0</v>
      </c>
      <c r="CZ367" s="1">
        <f t="shared" si="956"/>
        <v>0</v>
      </c>
      <c r="DA367" s="1">
        <f t="shared" si="956"/>
        <v>0</v>
      </c>
      <c r="DB367" s="1">
        <f t="shared" si="956"/>
        <v>0</v>
      </c>
      <c r="DC367" s="1">
        <f t="shared" si="956"/>
        <v>0</v>
      </c>
      <c r="DD367" s="1">
        <f t="shared" si="956"/>
        <v>0</v>
      </c>
      <c r="DE367" s="1">
        <f t="shared" si="956"/>
        <v>0</v>
      </c>
    </row>
    <row r="368" spans="8:109">
      <c r="H368" s="75">
        <f>Registration!B29</f>
        <v>19</v>
      </c>
      <c r="I368" s="1" t="str">
        <f>Registration!C29</f>
        <v>Russell de</v>
      </c>
      <c r="J368" s="1">
        <f t="shared" ref="J368:AO368" si="957">IF(ROW()=(COLUMN()+340),"-",+(COUNTIF(G7_1,$H28)*COUNTIF(G7_1,J$7))+(COUNTIF(G7_2,$H28)*COUNTIF(G7_2,J$7))+(COUNTIF(G7_3,$H28)*COUNTIF(G7_3,J$7))+(COUNTIF(G7_4,$H28)*COUNTIF(G7_4,J$7))+(COUNTIF(G7_5,$H28)*COUNTIF(G7_5,J$7))+(COUNTIF(G7_6,$H28)*COUNTIF(G7_6,J$7))+(COUNTIF(G7_7,$H28)*COUNTIF(G7_7,J$7))+(COUNTIF(G7_8,$H28)*COUNTIF(G7_8,J$7))+(COUNTIF(G7_9,$H28)*COUNTIF(G7_9,J$7))+(COUNTIF(G7_10,$H28)*COUNTIF(G7_10,J$7))+(COUNTIF(G8_1,$H28)*COUNTIF(G8_1,J$7))+(COUNTIF(G8_2,$H28)*COUNTIF(G8_2,J$7))+(COUNTIF(G8_3,$H28)*COUNTIF(G8_3,J$7))+(COUNTIF(G8_4,$H28)*COUNTIF(G8_4,J$7))+(COUNTIF(G8_5,$H28)*COUNTIF(G8_5,J$7))+(COUNTIF(G8_6,$H28)*COUNTIF(G8_6,J$7))+(COUNTIF(G8_7,$H28)*COUNTIF(G8_7,J$7))+(COUNTIF(G8_8,$H28)*COUNTIF(G8_8,J$7))+(COUNTIF(G8_9,$H28)*COUNTIF(G8_9,J$7))+(COUNTIF(G8_10,$H28)*COUNTIF(G8_10,J$7)))</f>
        <v>0</v>
      </c>
      <c r="K368" s="1">
        <f t="shared" si="957"/>
        <v>0</v>
      </c>
      <c r="L368" s="1">
        <f t="shared" si="957"/>
        <v>0</v>
      </c>
      <c r="M368" s="1">
        <f t="shared" si="957"/>
        <v>0</v>
      </c>
      <c r="N368" s="1">
        <f t="shared" si="957"/>
        <v>0</v>
      </c>
      <c r="O368" s="1">
        <f t="shared" si="957"/>
        <v>0</v>
      </c>
      <c r="P368" s="1">
        <f t="shared" si="957"/>
        <v>0</v>
      </c>
      <c r="Q368" s="1">
        <f t="shared" si="957"/>
        <v>0</v>
      </c>
      <c r="R368" s="1">
        <f t="shared" si="957"/>
        <v>0</v>
      </c>
      <c r="S368" s="1">
        <f t="shared" si="957"/>
        <v>0</v>
      </c>
      <c r="T368" s="1">
        <f t="shared" si="957"/>
        <v>0</v>
      </c>
      <c r="U368" s="1">
        <f t="shared" si="957"/>
        <v>0</v>
      </c>
      <c r="V368" s="1">
        <f t="shared" si="957"/>
        <v>0</v>
      </c>
      <c r="W368" s="1">
        <f t="shared" si="957"/>
        <v>0</v>
      </c>
      <c r="X368" s="1">
        <f t="shared" si="957"/>
        <v>0</v>
      </c>
      <c r="Y368" s="1">
        <f t="shared" si="957"/>
        <v>0</v>
      </c>
      <c r="Z368" s="1">
        <f t="shared" si="957"/>
        <v>0</v>
      </c>
      <c r="AA368" s="1">
        <f t="shared" si="957"/>
        <v>0</v>
      </c>
      <c r="AB368" s="1" t="str">
        <f t="shared" si="957"/>
        <v>-</v>
      </c>
      <c r="AC368" s="1">
        <f t="shared" si="957"/>
        <v>0</v>
      </c>
      <c r="AD368" s="1">
        <f t="shared" si="957"/>
        <v>0</v>
      </c>
      <c r="AE368" s="1">
        <f t="shared" si="957"/>
        <v>0</v>
      </c>
      <c r="AF368" s="1">
        <f t="shared" si="957"/>
        <v>0</v>
      </c>
      <c r="AG368" s="1">
        <f t="shared" si="957"/>
        <v>0</v>
      </c>
      <c r="AH368" s="1">
        <f t="shared" si="957"/>
        <v>0</v>
      </c>
      <c r="AI368" s="1">
        <f t="shared" si="957"/>
        <v>0</v>
      </c>
      <c r="AJ368" s="1">
        <f t="shared" si="957"/>
        <v>0</v>
      </c>
      <c r="AK368" s="1">
        <f t="shared" si="957"/>
        <v>0</v>
      </c>
      <c r="AL368" s="1">
        <f t="shared" si="957"/>
        <v>0</v>
      </c>
      <c r="AM368" s="1">
        <f t="shared" si="957"/>
        <v>0</v>
      </c>
      <c r="AN368" s="1">
        <f t="shared" si="957"/>
        <v>0</v>
      </c>
      <c r="AO368" s="1">
        <f t="shared" si="957"/>
        <v>0</v>
      </c>
      <c r="AP368" s="1">
        <f t="shared" ref="AP368:BU368" si="958">IF(ROW()=(COLUMN()+340),"-",+(COUNTIF(G7_1,$H28)*COUNTIF(G7_1,AP$7))+(COUNTIF(G7_2,$H28)*COUNTIF(G7_2,AP$7))+(COUNTIF(G7_3,$H28)*COUNTIF(G7_3,AP$7))+(COUNTIF(G7_4,$H28)*COUNTIF(G7_4,AP$7))+(COUNTIF(G7_5,$H28)*COUNTIF(G7_5,AP$7))+(COUNTIF(G7_6,$H28)*COUNTIF(G7_6,AP$7))+(COUNTIF(G7_7,$H28)*COUNTIF(G7_7,AP$7))+(COUNTIF(G7_8,$H28)*COUNTIF(G7_8,AP$7))+(COUNTIF(G7_9,$H28)*COUNTIF(G7_9,AP$7))+(COUNTIF(G7_10,$H28)*COUNTIF(G7_10,AP$7))+(COUNTIF(G8_1,$H28)*COUNTIF(G8_1,AP$7))+(COUNTIF(G8_2,$H28)*COUNTIF(G8_2,AP$7))+(COUNTIF(G8_3,$H28)*COUNTIF(G8_3,AP$7))+(COUNTIF(G8_4,$H28)*COUNTIF(G8_4,AP$7))+(COUNTIF(G8_5,$H28)*COUNTIF(G8_5,AP$7))+(COUNTIF(G8_6,$H28)*COUNTIF(G8_6,AP$7))+(COUNTIF(G8_7,$H28)*COUNTIF(G8_7,AP$7))+(COUNTIF(G8_8,$H28)*COUNTIF(G8_8,AP$7))+(COUNTIF(G8_9,$H28)*COUNTIF(G8_9,AP$7))+(COUNTIF(G8_10,$H28)*COUNTIF(G8_10,AP$7)))</f>
        <v>0</v>
      </c>
      <c r="AQ368" s="1">
        <f t="shared" si="958"/>
        <v>0</v>
      </c>
      <c r="AR368" s="1">
        <f t="shared" si="958"/>
        <v>0</v>
      </c>
      <c r="AS368" s="1">
        <f t="shared" si="958"/>
        <v>0</v>
      </c>
      <c r="AT368" s="1">
        <f t="shared" si="958"/>
        <v>0</v>
      </c>
      <c r="AU368" s="1">
        <f t="shared" si="958"/>
        <v>0</v>
      </c>
      <c r="AV368" s="1">
        <f t="shared" si="958"/>
        <v>0</v>
      </c>
      <c r="AW368" s="1">
        <f t="shared" si="958"/>
        <v>0</v>
      </c>
      <c r="AX368" s="1">
        <f t="shared" si="958"/>
        <v>0</v>
      </c>
      <c r="AY368" s="1">
        <f t="shared" si="958"/>
        <v>0</v>
      </c>
      <c r="AZ368" s="1">
        <f t="shared" si="958"/>
        <v>0</v>
      </c>
      <c r="BA368" s="1">
        <f t="shared" si="958"/>
        <v>0</v>
      </c>
      <c r="BB368" s="1">
        <f t="shared" si="958"/>
        <v>0</v>
      </c>
      <c r="BC368" s="1">
        <f t="shared" si="958"/>
        <v>0</v>
      </c>
      <c r="BD368" s="1">
        <f t="shared" si="958"/>
        <v>0</v>
      </c>
      <c r="BE368" s="1">
        <f t="shared" si="958"/>
        <v>0</v>
      </c>
      <c r="BF368" s="1">
        <f t="shared" si="958"/>
        <v>0</v>
      </c>
      <c r="BG368" s="1">
        <f t="shared" si="958"/>
        <v>0</v>
      </c>
      <c r="BH368" s="1">
        <f t="shared" si="958"/>
        <v>0</v>
      </c>
      <c r="BI368" s="1">
        <f t="shared" si="958"/>
        <v>0</v>
      </c>
      <c r="BJ368" s="1">
        <f t="shared" si="958"/>
        <v>0</v>
      </c>
      <c r="BK368" s="1">
        <f t="shared" si="958"/>
        <v>0</v>
      </c>
      <c r="BL368" s="1">
        <f t="shared" si="958"/>
        <v>0</v>
      </c>
      <c r="BM368" s="1">
        <f t="shared" si="958"/>
        <v>0</v>
      </c>
      <c r="BN368" s="1">
        <f t="shared" si="958"/>
        <v>0</v>
      </c>
      <c r="BO368" s="1">
        <f t="shared" si="958"/>
        <v>0</v>
      </c>
      <c r="BP368" s="1">
        <f t="shared" si="958"/>
        <v>0</v>
      </c>
      <c r="BQ368" s="1">
        <f t="shared" si="958"/>
        <v>0</v>
      </c>
      <c r="BR368" s="1">
        <f t="shared" si="958"/>
        <v>0</v>
      </c>
      <c r="BS368" s="1">
        <f t="shared" si="958"/>
        <v>0</v>
      </c>
      <c r="BT368" s="1">
        <f t="shared" si="958"/>
        <v>0</v>
      </c>
      <c r="BU368" s="1">
        <f t="shared" si="958"/>
        <v>0</v>
      </c>
      <c r="BV368" s="1">
        <f t="shared" ref="BV368:DE368" si="959">IF(ROW()=(COLUMN()+340),"-",+(COUNTIF(G7_1,$H28)*COUNTIF(G7_1,BV$7))+(COUNTIF(G7_2,$H28)*COUNTIF(G7_2,BV$7))+(COUNTIF(G7_3,$H28)*COUNTIF(G7_3,BV$7))+(COUNTIF(G7_4,$H28)*COUNTIF(G7_4,BV$7))+(COUNTIF(G7_5,$H28)*COUNTIF(G7_5,BV$7))+(COUNTIF(G7_6,$H28)*COUNTIF(G7_6,BV$7))+(COUNTIF(G7_7,$H28)*COUNTIF(G7_7,BV$7))+(COUNTIF(G7_8,$H28)*COUNTIF(G7_8,BV$7))+(COUNTIF(G7_9,$H28)*COUNTIF(G7_9,BV$7))+(COUNTIF(G7_10,$H28)*COUNTIF(G7_10,BV$7))+(COUNTIF(G8_1,$H28)*COUNTIF(G8_1,BV$7))+(COUNTIF(G8_2,$H28)*COUNTIF(G8_2,BV$7))+(COUNTIF(G8_3,$H28)*COUNTIF(G8_3,BV$7))+(COUNTIF(G8_4,$H28)*COUNTIF(G8_4,BV$7))+(COUNTIF(G8_5,$H28)*COUNTIF(G8_5,BV$7))+(COUNTIF(G8_6,$H28)*COUNTIF(G8_6,BV$7))+(COUNTIF(G8_7,$H28)*COUNTIF(G8_7,BV$7))+(COUNTIF(G8_8,$H28)*COUNTIF(G8_8,BV$7))+(COUNTIF(G8_9,$H28)*COUNTIF(G8_9,BV$7))+(COUNTIF(G8_10,$H28)*COUNTIF(G8_10,BV$7)))</f>
        <v>0</v>
      </c>
      <c r="BW368" s="1">
        <f t="shared" si="959"/>
        <v>0</v>
      </c>
      <c r="BX368" s="1">
        <f t="shared" si="959"/>
        <v>0</v>
      </c>
      <c r="BY368" s="1">
        <f t="shared" si="959"/>
        <v>0</v>
      </c>
      <c r="BZ368" s="1">
        <f t="shared" si="959"/>
        <v>0</v>
      </c>
      <c r="CA368" s="1">
        <f t="shared" si="959"/>
        <v>0</v>
      </c>
      <c r="CB368" s="1">
        <f t="shared" si="959"/>
        <v>0</v>
      </c>
      <c r="CC368" s="1">
        <f t="shared" si="959"/>
        <v>0</v>
      </c>
      <c r="CD368" s="1">
        <f t="shared" si="959"/>
        <v>0</v>
      </c>
      <c r="CE368" s="1">
        <f t="shared" si="959"/>
        <v>0</v>
      </c>
      <c r="CF368" s="1">
        <f t="shared" si="959"/>
        <v>0</v>
      </c>
      <c r="CG368" s="1">
        <f t="shared" si="959"/>
        <v>0</v>
      </c>
      <c r="CH368" s="1">
        <f t="shared" si="959"/>
        <v>0</v>
      </c>
      <c r="CI368" s="1">
        <f t="shared" si="959"/>
        <v>0</v>
      </c>
      <c r="CJ368" s="1">
        <f t="shared" si="959"/>
        <v>0</v>
      </c>
      <c r="CK368" s="1">
        <f t="shared" si="959"/>
        <v>0</v>
      </c>
      <c r="CL368" s="1">
        <f t="shared" si="959"/>
        <v>0</v>
      </c>
      <c r="CM368" s="1">
        <f t="shared" si="959"/>
        <v>0</v>
      </c>
      <c r="CN368" s="1">
        <f t="shared" si="959"/>
        <v>0</v>
      </c>
      <c r="CO368" s="1">
        <f t="shared" si="959"/>
        <v>0</v>
      </c>
      <c r="CP368" s="1">
        <f t="shared" si="959"/>
        <v>0</v>
      </c>
      <c r="CQ368" s="1">
        <f t="shared" si="959"/>
        <v>0</v>
      </c>
      <c r="CR368" s="1">
        <f t="shared" si="959"/>
        <v>0</v>
      </c>
      <c r="CS368" s="1">
        <f t="shared" si="959"/>
        <v>0</v>
      </c>
      <c r="CT368" s="1">
        <f t="shared" si="959"/>
        <v>0</v>
      </c>
      <c r="CU368" s="1">
        <f t="shared" si="959"/>
        <v>0</v>
      </c>
      <c r="CV368" s="1">
        <f t="shared" si="959"/>
        <v>0</v>
      </c>
      <c r="CW368" s="1">
        <f t="shared" si="959"/>
        <v>0</v>
      </c>
      <c r="CX368" s="1">
        <f t="shared" si="959"/>
        <v>0</v>
      </c>
      <c r="CY368" s="1">
        <f t="shared" si="959"/>
        <v>0</v>
      </c>
      <c r="CZ368" s="1">
        <f t="shared" si="959"/>
        <v>0</v>
      </c>
      <c r="DA368" s="1">
        <f t="shared" si="959"/>
        <v>0</v>
      </c>
      <c r="DB368" s="1">
        <f t="shared" si="959"/>
        <v>0</v>
      </c>
      <c r="DC368" s="1">
        <f t="shared" si="959"/>
        <v>0</v>
      </c>
      <c r="DD368" s="1">
        <f t="shared" si="959"/>
        <v>0</v>
      </c>
      <c r="DE368" s="1">
        <f t="shared" si="959"/>
        <v>0</v>
      </c>
    </row>
    <row r="369" spans="8:109">
      <c r="H369" s="75">
        <f>Registration!B30</f>
        <v>20</v>
      </c>
      <c r="I369" s="1" t="str">
        <f>Registration!C30</f>
        <v>David Hecht</v>
      </c>
      <c r="J369" s="1">
        <f t="shared" ref="J369:AO369" si="960">IF(ROW()=(COLUMN()+340),"-",+(COUNTIF(G7_1,$H29)*COUNTIF(G7_1,J$7))+(COUNTIF(G7_2,$H29)*COUNTIF(G7_2,J$7))+(COUNTIF(G7_3,$H29)*COUNTIF(G7_3,J$7))+(COUNTIF(G7_4,$H29)*COUNTIF(G7_4,J$7))+(COUNTIF(G7_5,$H29)*COUNTIF(G7_5,J$7))+(COUNTIF(G7_6,$H29)*COUNTIF(G7_6,J$7))+(COUNTIF(G7_7,$H29)*COUNTIF(G7_7,J$7))+(COUNTIF(G7_8,$H29)*COUNTIF(G7_8,J$7))+(COUNTIF(G7_9,$H29)*COUNTIF(G7_9,J$7))+(COUNTIF(G7_10,$H29)*COUNTIF(G7_10,J$7))+(COUNTIF(G8_1,$H29)*COUNTIF(G8_1,J$7))+(COUNTIF(G8_2,$H29)*COUNTIF(G8_2,J$7))+(COUNTIF(G8_3,$H29)*COUNTIF(G8_3,J$7))+(COUNTIF(G8_4,$H29)*COUNTIF(G8_4,J$7))+(COUNTIF(G8_5,$H29)*COUNTIF(G8_5,J$7))+(COUNTIF(G8_6,$H29)*COUNTIF(G8_6,J$7))+(COUNTIF(G8_7,$H29)*COUNTIF(G8_7,J$7))+(COUNTIF(G8_8,$H29)*COUNTIF(G8_8,J$7))+(COUNTIF(G8_9,$H29)*COUNTIF(G8_9,J$7))+(COUNTIF(G8_10,$H29)*COUNTIF(G8_10,J$7)))</f>
        <v>0</v>
      </c>
      <c r="K369" s="1">
        <f t="shared" si="960"/>
        <v>0</v>
      </c>
      <c r="L369" s="1">
        <f t="shared" si="960"/>
        <v>0</v>
      </c>
      <c r="M369" s="1">
        <f t="shared" si="960"/>
        <v>1</v>
      </c>
      <c r="N369" s="1">
        <f t="shared" si="960"/>
        <v>0</v>
      </c>
      <c r="O369" s="1">
        <f t="shared" si="960"/>
        <v>1</v>
      </c>
      <c r="P369" s="1">
        <f t="shared" si="960"/>
        <v>0</v>
      </c>
      <c r="Q369" s="1">
        <f t="shared" si="960"/>
        <v>0</v>
      </c>
      <c r="R369" s="1">
        <f t="shared" si="960"/>
        <v>0</v>
      </c>
      <c r="S369" s="1">
        <f t="shared" si="960"/>
        <v>0</v>
      </c>
      <c r="T369" s="1">
        <f t="shared" si="960"/>
        <v>0</v>
      </c>
      <c r="U369" s="1">
        <f t="shared" si="960"/>
        <v>0</v>
      </c>
      <c r="V369" s="1">
        <f t="shared" si="960"/>
        <v>0</v>
      </c>
      <c r="W369" s="1">
        <f t="shared" si="960"/>
        <v>0</v>
      </c>
      <c r="X369" s="1">
        <f t="shared" si="960"/>
        <v>0</v>
      </c>
      <c r="Y369" s="1">
        <f t="shared" si="960"/>
        <v>0</v>
      </c>
      <c r="Z369" s="1">
        <f t="shared" si="960"/>
        <v>0</v>
      </c>
      <c r="AA369" s="1">
        <f t="shared" si="960"/>
        <v>0</v>
      </c>
      <c r="AB369" s="1">
        <f t="shared" si="960"/>
        <v>0</v>
      </c>
      <c r="AC369" s="1" t="str">
        <f t="shared" si="960"/>
        <v>-</v>
      </c>
      <c r="AD369" s="1">
        <f t="shared" si="960"/>
        <v>1</v>
      </c>
      <c r="AE369" s="1">
        <f t="shared" si="960"/>
        <v>0</v>
      </c>
      <c r="AF369" s="1">
        <f t="shared" si="960"/>
        <v>0</v>
      </c>
      <c r="AG369" s="1">
        <f t="shared" si="960"/>
        <v>0</v>
      </c>
      <c r="AH369" s="1">
        <f t="shared" si="960"/>
        <v>0</v>
      </c>
      <c r="AI369" s="1">
        <f t="shared" si="960"/>
        <v>0</v>
      </c>
      <c r="AJ369" s="1">
        <f t="shared" si="960"/>
        <v>0</v>
      </c>
      <c r="AK369" s="1">
        <f t="shared" si="960"/>
        <v>0</v>
      </c>
      <c r="AL369" s="1">
        <f t="shared" si="960"/>
        <v>0</v>
      </c>
      <c r="AM369" s="1">
        <f t="shared" si="960"/>
        <v>0</v>
      </c>
      <c r="AN369" s="1">
        <f t="shared" si="960"/>
        <v>0</v>
      </c>
      <c r="AO369" s="1">
        <f t="shared" si="960"/>
        <v>0</v>
      </c>
      <c r="AP369" s="1">
        <f t="shared" ref="AP369:BU369" si="961">IF(ROW()=(COLUMN()+340),"-",+(COUNTIF(G7_1,$H29)*COUNTIF(G7_1,AP$7))+(COUNTIF(G7_2,$H29)*COUNTIF(G7_2,AP$7))+(COUNTIF(G7_3,$H29)*COUNTIF(G7_3,AP$7))+(COUNTIF(G7_4,$H29)*COUNTIF(G7_4,AP$7))+(COUNTIF(G7_5,$H29)*COUNTIF(G7_5,AP$7))+(COUNTIF(G7_6,$H29)*COUNTIF(G7_6,AP$7))+(COUNTIF(G7_7,$H29)*COUNTIF(G7_7,AP$7))+(COUNTIF(G7_8,$H29)*COUNTIF(G7_8,AP$7))+(COUNTIF(G7_9,$H29)*COUNTIF(G7_9,AP$7))+(COUNTIF(G7_10,$H29)*COUNTIF(G7_10,AP$7))+(COUNTIF(G8_1,$H29)*COUNTIF(G8_1,AP$7))+(COUNTIF(G8_2,$H29)*COUNTIF(G8_2,AP$7))+(COUNTIF(G8_3,$H29)*COUNTIF(G8_3,AP$7))+(COUNTIF(G8_4,$H29)*COUNTIF(G8_4,AP$7))+(COUNTIF(G8_5,$H29)*COUNTIF(G8_5,AP$7))+(COUNTIF(G8_6,$H29)*COUNTIF(G8_6,AP$7))+(COUNTIF(G8_7,$H29)*COUNTIF(G8_7,AP$7))+(COUNTIF(G8_8,$H29)*COUNTIF(G8_8,AP$7))+(COUNTIF(G8_9,$H29)*COUNTIF(G8_9,AP$7))+(COUNTIF(G8_10,$H29)*COUNTIF(G8_10,AP$7)))</f>
        <v>0</v>
      </c>
      <c r="AQ369" s="1">
        <f t="shared" si="961"/>
        <v>0</v>
      </c>
      <c r="AR369" s="1">
        <f t="shared" si="961"/>
        <v>0</v>
      </c>
      <c r="AS369" s="1">
        <f t="shared" si="961"/>
        <v>0</v>
      </c>
      <c r="AT369" s="1">
        <f t="shared" si="961"/>
        <v>0</v>
      </c>
      <c r="AU369" s="1">
        <f t="shared" si="961"/>
        <v>0</v>
      </c>
      <c r="AV369" s="1">
        <f t="shared" si="961"/>
        <v>0</v>
      </c>
      <c r="AW369" s="1">
        <f t="shared" si="961"/>
        <v>0</v>
      </c>
      <c r="AX369" s="1">
        <f t="shared" si="961"/>
        <v>0</v>
      </c>
      <c r="AY369" s="1">
        <f t="shared" si="961"/>
        <v>0</v>
      </c>
      <c r="AZ369" s="1">
        <f t="shared" si="961"/>
        <v>0</v>
      </c>
      <c r="BA369" s="1">
        <f t="shared" si="961"/>
        <v>0</v>
      </c>
      <c r="BB369" s="1">
        <f t="shared" si="961"/>
        <v>0</v>
      </c>
      <c r="BC369" s="1">
        <f t="shared" si="961"/>
        <v>0</v>
      </c>
      <c r="BD369" s="1">
        <f t="shared" si="961"/>
        <v>0</v>
      </c>
      <c r="BE369" s="1">
        <f t="shared" si="961"/>
        <v>0</v>
      </c>
      <c r="BF369" s="1">
        <f t="shared" si="961"/>
        <v>0</v>
      </c>
      <c r="BG369" s="1">
        <f t="shared" si="961"/>
        <v>0</v>
      </c>
      <c r="BH369" s="1">
        <f t="shared" si="961"/>
        <v>0</v>
      </c>
      <c r="BI369" s="1">
        <f t="shared" si="961"/>
        <v>0</v>
      </c>
      <c r="BJ369" s="1">
        <f t="shared" si="961"/>
        <v>0</v>
      </c>
      <c r="BK369" s="1">
        <f t="shared" si="961"/>
        <v>0</v>
      </c>
      <c r="BL369" s="1">
        <f t="shared" si="961"/>
        <v>0</v>
      </c>
      <c r="BM369" s="1">
        <f t="shared" si="961"/>
        <v>0</v>
      </c>
      <c r="BN369" s="1">
        <f t="shared" si="961"/>
        <v>0</v>
      </c>
      <c r="BO369" s="1">
        <f t="shared" si="961"/>
        <v>0</v>
      </c>
      <c r="BP369" s="1">
        <f t="shared" si="961"/>
        <v>0</v>
      </c>
      <c r="BQ369" s="1">
        <f t="shared" si="961"/>
        <v>0</v>
      </c>
      <c r="BR369" s="1">
        <f t="shared" si="961"/>
        <v>0</v>
      </c>
      <c r="BS369" s="1">
        <f t="shared" si="961"/>
        <v>0</v>
      </c>
      <c r="BT369" s="1">
        <f t="shared" si="961"/>
        <v>0</v>
      </c>
      <c r="BU369" s="1">
        <f t="shared" si="961"/>
        <v>0</v>
      </c>
      <c r="BV369" s="1">
        <f t="shared" ref="BV369:DE369" si="962">IF(ROW()=(COLUMN()+340),"-",+(COUNTIF(G7_1,$H29)*COUNTIF(G7_1,BV$7))+(COUNTIF(G7_2,$H29)*COUNTIF(G7_2,BV$7))+(COUNTIF(G7_3,$H29)*COUNTIF(G7_3,BV$7))+(COUNTIF(G7_4,$H29)*COUNTIF(G7_4,BV$7))+(COUNTIF(G7_5,$H29)*COUNTIF(G7_5,BV$7))+(COUNTIF(G7_6,$H29)*COUNTIF(G7_6,BV$7))+(COUNTIF(G7_7,$H29)*COUNTIF(G7_7,BV$7))+(COUNTIF(G7_8,$H29)*COUNTIF(G7_8,BV$7))+(COUNTIF(G7_9,$H29)*COUNTIF(G7_9,BV$7))+(COUNTIF(G7_10,$H29)*COUNTIF(G7_10,BV$7))+(COUNTIF(G8_1,$H29)*COUNTIF(G8_1,BV$7))+(COUNTIF(G8_2,$H29)*COUNTIF(G8_2,BV$7))+(COUNTIF(G8_3,$H29)*COUNTIF(G8_3,BV$7))+(COUNTIF(G8_4,$H29)*COUNTIF(G8_4,BV$7))+(COUNTIF(G8_5,$H29)*COUNTIF(G8_5,BV$7))+(COUNTIF(G8_6,$H29)*COUNTIF(G8_6,BV$7))+(COUNTIF(G8_7,$H29)*COUNTIF(G8_7,BV$7))+(COUNTIF(G8_8,$H29)*COUNTIF(G8_8,BV$7))+(COUNTIF(G8_9,$H29)*COUNTIF(G8_9,BV$7))+(COUNTIF(G8_10,$H29)*COUNTIF(G8_10,BV$7)))</f>
        <v>0</v>
      </c>
      <c r="BW369" s="1">
        <f t="shared" si="962"/>
        <v>0</v>
      </c>
      <c r="BX369" s="1">
        <f t="shared" si="962"/>
        <v>0</v>
      </c>
      <c r="BY369" s="1">
        <f t="shared" si="962"/>
        <v>0</v>
      </c>
      <c r="BZ369" s="1">
        <f t="shared" si="962"/>
        <v>0</v>
      </c>
      <c r="CA369" s="1">
        <f t="shared" si="962"/>
        <v>0</v>
      </c>
      <c r="CB369" s="1">
        <f t="shared" si="962"/>
        <v>0</v>
      </c>
      <c r="CC369" s="1">
        <f t="shared" si="962"/>
        <v>0</v>
      </c>
      <c r="CD369" s="1">
        <f t="shared" si="962"/>
        <v>0</v>
      </c>
      <c r="CE369" s="1">
        <f t="shared" si="962"/>
        <v>0</v>
      </c>
      <c r="CF369" s="1">
        <f t="shared" si="962"/>
        <v>0</v>
      </c>
      <c r="CG369" s="1">
        <f t="shared" si="962"/>
        <v>0</v>
      </c>
      <c r="CH369" s="1">
        <f t="shared" si="962"/>
        <v>0</v>
      </c>
      <c r="CI369" s="1">
        <f t="shared" si="962"/>
        <v>0</v>
      </c>
      <c r="CJ369" s="1">
        <f t="shared" si="962"/>
        <v>0</v>
      </c>
      <c r="CK369" s="1">
        <f t="shared" si="962"/>
        <v>0</v>
      </c>
      <c r="CL369" s="1">
        <f t="shared" si="962"/>
        <v>0</v>
      </c>
      <c r="CM369" s="1">
        <f t="shared" si="962"/>
        <v>0</v>
      </c>
      <c r="CN369" s="1">
        <f t="shared" si="962"/>
        <v>0</v>
      </c>
      <c r="CO369" s="1">
        <f t="shared" si="962"/>
        <v>0</v>
      </c>
      <c r="CP369" s="1">
        <f t="shared" si="962"/>
        <v>0</v>
      </c>
      <c r="CQ369" s="1">
        <f t="shared" si="962"/>
        <v>0</v>
      </c>
      <c r="CR369" s="1">
        <f t="shared" si="962"/>
        <v>0</v>
      </c>
      <c r="CS369" s="1">
        <f t="shared" si="962"/>
        <v>0</v>
      </c>
      <c r="CT369" s="1">
        <f t="shared" si="962"/>
        <v>0</v>
      </c>
      <c r="CU369" s="1">
        <f t="shared" si="962"/>
        <v>0</v>
      </c>
      <c r="CV369" s="1">
        <f t="shared" si="962"/>
        <v>0</v>
      </c>
      <c r="CW369" s="1">
        <f t="shared" si="962"/>
        <v>0</v>
      </c>
      <c r="CX369" s="1">
        <f t="shared" si="962"/>
        <v>0</v>
      </c>
      <c r="CY369" s="1">
        <f t="shared" si="962"/>
        <v>0</v>
      </c>
      <c r="CZ369" s="1">
        <f t="shared" si="962"/>
        <v>0</v>
      </c>
      <c r="DA369" s="1">
        <f t="shared" si="962"/>
        <v>0</v>
      </c>
      <c r="DB369" s="1">
        <f t="shared" si="962"/>
        <v>0</v>
      </c>
      <c r="DC369" s="1">
        <f t="shared" si="962"/>
        <v>0</v>
      </c>
      <c r="DD369" s="1">
        <f t="shared" si="962"/>
        <v>0</v>
      </c>
      <c r="DE369" s="1">
        <f t="shared" si="962"/>
        <v>0</v>
      </c>
    </row>
    <row r="370" spans="8:109">
      <c r="H370" s="75">
        <f>Registration!B31</f>
        <v>21</v>
      </c>
      <c r="I370" s="1" t="str">
        <f>Registration!C31</f>
        <v>Alex Sheldon</v>
      </c>
      <c r="J370" s="1">
        <f t="shared" ref="J370:AO370" si="963">IF(ROW()=(COLUMN()+340),"-",+(COUNTIF(G7_1,$H30)*COUNTIF(G7_1,J$7))+(COUNTIF(G7_2,$H30)*COUNTIF(G7_2,J$7))+(COUNTIF(G7_3,$H30)*COUNTIF(G7_3,J$7))+(COUNTIF(G7_4,$H30)*COUNTIF(G7_4,J$7))+(COUNTIF(G7_5,$H30)*COUNTIF(G7_5,J$7))+(COUNTIF(G7_6,$H30)*COUNTIF(G7_6,J$7))+(COUNTIF(G7_7,$H30)*COUNTIF(G7_7,J$7))+(COUNTIF(G7_8,$H30)*COUNTIF(G7_8,J$7))+(COUNTIF(G7_9,$H30)*COUNTIF(G7_9,J$7))+(COUNTIF(G7_10,$H30)*COUNTIF(G7_10,J$7))+(COUNTIF(G8_1,$H30)*COUNTIF(G8_1,J$7))+(COUNTIF(G8_2,$H30)*COUNTIF(G8_2,J$7))+(COUNTIF(G8_3,$H30)*COUNTIF(G8_3,J$7))+(COUNTIF(G8_4,$H30)*COUNTIF(G8_4,J$7))+(COUNTIF(G8_5,$H30)*COUNTIF(G8_5,J$7))+(COUNTIF(G8_6,$H30)*COUNTIF(G8_6,J$7))+(COUNTIF(G8_7,$H30)*COUNTIF(G8_7,J$7))+(COUNTIF(G8_8,$H30)*COUNTIF(G8_8,J$7))+(COUNTIF(G8_9,$H30)*COUNTIF(G8_9,J$7))+(COUNTIF(G8_10,$H30)*COUNTIF(G8_10,J$7)))</f>
        <v>0</v>
      </c>
      <c r="K370" s="1">
        <f t="shared" si="963"/>
        <v>0</v>
      </c>
      <c r="L370" s="1">
        <f t="shared" si="963"/>
        <v>0</v>
      </c>
      <c r="M370" s="1">
        <f t="shared" si="963"/>
        <v>1</v>
      </c>
      <c r="N370" s="1">
        <f t="shared" si="963"/>
        <v>0</v>
      </c>
      <c r="O370" s="1">
        <f t="shared" si="963"/>
        <v>1</v>
      </c>
      <c r="P370" s="1">
        <f t="shared" si="963"/>
        <v>0</v>
      </c>
      <c r="Q370" s="1">
        <f t="shared" si="963"/>
        <v>0</v>
      </c>
      <c r="R370" s="1">
        <f t="shared" si="963"/>
        <v>0</v>
      </c>
      <c r="S370" s="1">
        <f t="shared" si="963"/>
        <v>0</v>
      </c>
      <c r="T370" s="1">
        <f t="shared" si="963"/>
        <v>0</v>
      </c>
      <c r="U370" s="1">
        <f t="shared" si="963"/>
        <v>0</v>
      </c>
      <c r="V370" s="1">
        <f t="shared" si="963"/>
        <v>0</v>
      </c>
      <c r="W370" s="1">
        <f t="shared" si="963"/>
        <v>0</v>
      </c>
      <c r="X370" s="1">
        <f t="shared" si="963"/>
        <v>0</v>
      </c>
      <c r="Y370" s="1">
        <f t="shared" si="963"/>
        <v>0</v>
      </c>
      <c r="Z370" s="1">
        <f t="shared" si="963"/>
        <v>0</v>
      </c>
      <c r="AA370" s="1">
        <f t="shared" si="963"/>
        <v>0</v>
      </c>
      <c r="AB370" s="1">
        <f t="shared" si="963"/>
        <v>0</v>
      </c>
      <c r="AC370" s="1">
        <f t="shared" si="963"/>
        <v>1</v>
      </c>
      <c r="AD370" s="1" t="str">
        <f t="shared" si="963"/>
        <v>-</v>
      </c>
      <c r="AE370" s="1">
        <f t="shared" si="963"/>
        <v>0</v>
      </c>
      <c r="AF370" s="1">
        <f t="shared" si="963"/>
        <v>0</v>
      </c>
      <c r="AG370" s="1">
        <f t="shared" si="963"/>
        <v>0</v>
      </c>
      <c r="AH370" s="1">
        <f t="shared" si="963"/>
        <v>0</v>
      </c>
      <c r="AI370" s="1">
        <f t="shared" si="963"/>
        <v>0</v>
      </c>
      <c r="AJ370" s="1">
        <f t="shared" si="963"/>
        <v>0</v>
      </c>
      <c r="AK370" s="1">
        <f t="shared" si="963"/>
        <v>0</v>
      </c>
      <c r="AL370" s="1">
        <f t="shared" si="963"/>
        <v>0</v>
      </c>
      <c r="AM370" s="1">
        <f t="shared" si="963"/>
        <v>0</v>
      </c>
      <c r="AN370" s="1">
        <f t="shared" si="963"/>
        <v>0</v>
      </c>
      <c r="AO370" s="1">
        <f t="shared" si="963"/>
        <v>0</v>
      </c>
      <c r="AP370" s="1">
        <f t="shared" ref="AP370:BU370" si="964">IF(ROW()=(COLUMN()+340),"-",+(COUNTIF(G7_1,$H30)*COUNTIF(G7_1,AP$7))+(COUNTIF(G7_2,$H30)*COUNTIF(G7_2,AP$7))+(COUNTIF(G7_3,$H30)*COUNTIF(G7_3,AP$7))+(COUNTIF(G7_4,$H30)*COUNTIF(G7_4,AP$7))+(COUNTIF(G7_5,$H30)*COUNTIF(G7_5,AP$7))+(COUNTIF(G7_6,$H30)*COUNTIF(G7_6,AP$7))+(COUNTIF(G7_7,$H30)*COUNTIF(G7_7,AP$7))+(COUNTIF(G7_8,$H30)*COUNTIF(G7_8,AP$7))+(COUNTIF(G7_9,$H30)*COUNTIF(G7_9,AP$7))+(COUNTIF(G7_10,$H30)*COUNTIF(G7_10,AP$7))+(COUNTIF(G8_1,$H30)*COUNTIF(G8_1,AP$7))+(COUNTIF(G8_2,$H30)*COUNTIF(G8_2,AP$7))+(COUNTIF(G8_3,$H30)*COUNTIF(G8_3,AP$7))+(COUNTIF(G8_4,$H30)*COUNTIF(G8_4,AP$7))+(COUNTIF(G8_5,$H30)*COUNTIF(G8_5,AP$7))+(COUNTIF(G8_6,$H30)*COUNTIF(G8_6,AP$7))+(COUNTIF(G8_7,$H30)*COUNTIF(G8_7,AP$7))+(COUNTIF(G8_8,$H30)*COUNTIF(G8_8,AP$7))+(COUNTIF(G8_9,$H30)*COUNTIF(G8_9,AP$7))+(COUNTIF(G8_10,$H30)*COUNTIF(G8_10,AP$7)))</f>
        <v>0</v>
      </c>
      <c r="AQ370" s="1">
        <f t="shared" si="964"/>
        <v>0</v>
      </c>
      <c r="AR370" s="1">
        <f t="shared" si="964"/>
        <v>0</v>
      </c>
      <c r="AS370" s="1">
        <f t="shared" si="964"/>
        <v>0</v>
      </c>
      <c r="AT370" s="1">
        <f t="shared" si="964"/>
        <v>0</v>
      </c>
      <c r="AU370" s="1">
        <f t="shared" si="964"/>
        <v>0</v>
      </c>
      <c r="AV370" s="1">
        <f t="shared" si="964"/>
        <v>0</v>
      </c>
      <c r="AW370" s="1">
        <f t="shared" si="964"/>
        <v>0</v>
      </c>
      <c r="AX370" s="1">
        <f t="shared" si="964"/>
        <v>0</v>
      </c>
      <c r="AY370" s="1">
        <f t="shared" si="964"/>
        <v>0</v>
      </c>
      <c r="AZ370" s="1">
        <f t="shared" si="964"/>
        <v>0</v>
      </c>
      <c r="BA370" s="1">
        <f t="shared" si="964"/>
        <v>0</v>
      </c>
      <c r="BB370" s="1">
        <f t="shared" si="964"/>
        <v>0</v>
      </c>
      <c r="BC370" s="1">
        <f t="shared" si="964"/>
        <v>0</v>
      </c>
      <c r="BD370" s="1">
        <f t="shared" si="964"/>
        <v>0</v>
      </c>
      <c r="BE370" s="1">
        <f t="shared" si="964"/>
        <v>0</v>
      </c>
      <c r="BF370" s="1">
        <f t="shared" si="964"/>
        <v>0</v>
      </c>
      <c r="BG370" s="1">
        <f t="shared" si="964"/>
        <v>0</v>
      </c>
      <c r="BH370" s="1">
        <f t="shared" si="964"/>
        <v>0</v>
      </c>
      <c r="BI370" s="1">
        <f t="shared" si="964"/>
        <v>0</v>
      </c>
      <c r="BJ370" s="1">
        <f t="shared" si="964"/>
        <v>0</v>
      </c>
      <c r="BK370" s="1">
        <f t="shared" si="964"/>
        <v>0</v>
      </c>
      <c r="BL370" s="1">
        <f t="shared" si="964"/>
        <v>0</v>
      </c>
      <c r="BM370" s="1">
        <f t="shared" si="964"/>
        <v>0</v>
      </c>
      <c r="BN370" s="1">
        <f t="shared" si="964"/>
        <v>0</v>
      </c>
      <c r="BO370" s="1">
        <f t="shared" si="964"/>
        <v>0</v>
      </c>
      <c r="BP370" s="1">
        <f t="shared" si="964"/>
        <v>0</v>
      </c>
      <c r="BQ370" s="1">
        <f t="shared" si="964"/>
        <v>0</v>
      </c>
      <c r="BR370" s="1">
        <f t="shared" si="964"/>
        <v>0</v>
      </c>
      <c r="BS370" s="1">
        <f t="shared" si="964"/>
        <v>0</v>
      </c>
      <c r="BT370" s="1">
        <f t="shared" si="964"/>
        <v>0</v>
      </c>
      <c r="BU370" s="1">
        <f t="shared" si="964"/>
        <v>0</v>
      </c>
      <c r="BV370" s="1">
        <f t="shared" ref="BV370:DE370" si="965">IF(ROW()=(COLUMN()+340),"-",+(COUNTIF(G7_1,$H30)*COUNTIF(G7_1,BV$7))+(COUNTIF(G7_2,$H30)*COUNTIF(G7_2,BV$7))+(COUNTIF(G7_3,$H30)*COUNTIF(G7_3,BV$7))+(COUNTIF(G7_4,$H30)*COUNTIF(G7_4,BV$7))+(COUNTIF(G7_5,$H30)*COUNTIF(G7_5,BV$7))+(COUNTIF(G7_6,$H30)*COUNTIF(G7_6,BV$7))+(COUNTIF(G7_7,$H30)*COUNTIF(G7_7,BV$7))+(COUNTIF(G7_8,$H30)*COUNTIF(G7_8,BV$7))+(COUNTIF(G7_9,$H30)*COUNTIF(G7_9,BV$7))+(COUNTIF(G7_10,$H30)*COUNTIF(G7_10,BV$7))+(COUNTIF(G8_1,$H30)*COUNTIF(G8_1,BV$7))+(COUNTIF(G8_2,$H30)*COUNTIF(G8_2,BV$7))+(COUNTIF(G8_3,$H30)*COUNTIF(G8_3,BV$7))+(COUNTIF(G8_4,$H30)*COUNTIF(G8_4,BV$7))+(COUNTIF(G8_5,$H30)*COUNTIF(G8_5,BV$7))+(COUNTIF(G8_6,$H30)*COUNTIF(G8_6,BV$7))+(COUNTIF(G8_7,$H30)*COUNTIF(G8_7,BV$7))+(COUNTIF(G8_8,$H30)*COUNTIF(G8_8,BV$7))+(COUNTIF(G8_9,$H30)*COUNTIF(G8_9,BV$7))+(COUNTIF(G8_10,$H30)*COUNTIF(G8_10,BV$7)))</f>
        <v>0</v>
      </c>
      <c r="BW370" s="1">
        <f t="shared" si="965"/>
        <v>0</v>
      </c>
      <c r="BX370" s="1">
        <f t="shared" si="965"/>
        <v>0</v>
      </c>
      <c r="BY370" s="1">
        <f t="shared" si="965"/>
        <v>0</v>
      </c>
      <c r="BZ370" s="1">
        <f t="shared" si="965"/>
        <v>0</v>
      </c>
      <c r="CA370" s="1">
        <f t="shared" si="965"/>
        <v>0</v>
      </c>
      <c r="CB370" s="1">
        <f t="shared" si="965"/>
        <v>0</v>
      </c>
      <c r="CC370" s="1">
        <f t="shared" si="965"/>
        <v>0</v>
      </c>
      <c r="CD370" s="1">
        <f t="shared" si="965"/>
        <v>0</v>
      </c>
      <c r="CE370" s="1">
        <f t="shared" si="965"/>
        <v>0</v>
      </c>
      <c r="CF370" s="1">
        <f t="shared" si="965"/>
        <v>0</v>
      </c>
      <c r="CG370" s="1">
        <f t="shared" si="965"/>
        <v>0</v>
      </c>
      <c r="CH370" s="1">
        <f t="shared" si="965"/>
        <v>0</v>
      </c>
      <c r="CI370" s="1">
        <f t="shared" si="965"/>
        <v>0</v>
      </c>
      <c r="CJ370" s="1">
        <f t="shared" si="965"/>
        <v>0</v>
      </c>
      <c r="CK370" s="1">
        <f t="shared" si="965"/>
        <v>0</v>
      </c>
      <c r="CL370" s="1">
        <f t="shared" si="965"/>
        <v>0</v>
      </c>
      <c r="CM370" s="1">
        <f t="shared" si="965"/>
        <v>0</v>
      </c>
      <c r="CN370" s="1">
        <f t="shared" si="965"/>
        <v>0</v>
      </c>
      <c r="CO370" s="1">
        <f t="shared" si="965"/>
        <v>0</v>
      </c>
      <c r="CP370" s="1">
        <f t="shared" si="965"/>
        <v>0</v>
      </c>
      <c r="CQ370" s="1">
        <f t="shared" si="965"/>
        <v>0</v>
      </c>
      <c r="CR370" s="1">
        <f t="shared" si="965"/>
        <v>0</v>
      </c>
      <c r="CS370" s="1">
        <f t="shared" si="965"/>
        <v>0</v>
      </c>
      <c r="CT370" s="1">
        <f t="shared" si="965"/>
        <v>0</v>
      </c>
      <c r="CU370" s="1">
        <f t="shared" si="965"/>
        <v>0</v>
      </c>
      <c r="CV370" s="1">
        <f t="shared" si="965"/>
        <v>0</v>
      </c>
      <c r="CW370" s="1">
        <f t="shared" si="965"/>
        <v>0</v>
      </c>
      <c r="CX370" s="1">
        <f t="shared" si="965"/>
        <v>0</v>
      </c>
      <c r="CY370" s="1">
        <f t="shared" si="965"/>
        <v>0</v>
      </c>
      <c r="CZ370" s="1">
        <f t="shared" si="965"/>
        <v>0</v>
      </c>
      <c r="DA370" s="1">
        <f t="shared" si="965"/>
        <v>0</v>
      </c>
      <c r="DB370" s="1">
        <f t="shared" si="965"/>
        <v>0</v>
      </c>
      <c r="DC370" s="1">
        <f t="shared" si="965"/>
        <v>0</v>
      </c>
      <c r="DD370" s="1">
        <f t="shared" si="965"/>
        <v>0</v>
      </c>
      <c r="DE370" s="1">
        <f t="shared" si="965"/>
        <v>0</v>
      </c>
    </row>
    <row r="371" spans="8:109">
      <c r="H371" s="75">
        <f>Registration!B32</f>
        <v>22</v>
      </c>
      <c r="I371" s="1" t="str">
        <f>Registration!C32</f>
        <v>Barrington B.</v>
      </c>
      <c r="J371" s="1">
        <f t="shared" ref="J371:AO371" si="966">IF(ROW()=(COLUMN()+340),"-",+(COUNTIF(G7_1,$H31)*COUNTIF(G7_1,J$7))+(COUNTIF(G7_2,$H31)*COUNTIF(G7_2,J$7))+(COUNTIF(G7_3,$H31)*COUNTIF(G7_3,J$7))+(COUNTIF(G7_4,$H31)*COUNTIF(G7_4,J$7))+(COUNTIF(G7_5,$H31)*COUNTIF(G7_5,J$7))+(COUNTIF(G7_6,$H31)*COUNTIF(G7_6,J$7))+(COUNTIF(G7_7,$H31)*COUNTIF(G7_7,J$7))+(COUNTIF(G7_8,$H31)*COUNTIF(G7_8,J$7))+(COUNTIF(G7_9,$H31)*COUNTIF(G7_9,J$7))+(COUNTIF(G7_10,$H31)*COUNTIF(G7_10,J$7))+(COUNTIF(G8_1,$H31)*COUNTIF(G8_1,J$7))+(COUNTIF(G8_2,$H31)*COUNTIF(G8_2,J$7))+(COUNTIF(G8_3,$H31)*COUNTIF(G8_3,J$7))+(COUNTIF(G8_4,$H31)*COUNTIF(G8_4,J$7))+(COUNTIF(G8_5,$H31)*COUNTIF(G8_5,J$7))+(COUNTIF(G8_6,$H31)*COUNTIF(G8_6,J$7))+(COUNTIF(G8_7,$H31)*COUNTIF(G8_7,J$7))+(COUNTIF(G8_8,$H31)*COUNTIF(G8_8,J$7))+(COUNTIF(G8_9,$H31)*COUNTIF(G8_9,J$7))+(COUNTIF(G8_10,$H31)*COUNTIF(G8_10,J$7)))</f>
        <v>0</v>
      </c>
      <c r="K371" s="1">
        <f t="shared" si="966"/>
        <v>0</v>
      </c>
      <c r="L371" s="1">
        <f t="shared" si="966"/>
        <v>0</v>
      </c>
      <c r="M371" s="1">
        <f t="shared" si="966"/>
        <v>0</v>
      </c>
      <c r="N371" s="1">
        <f t="shared" si="966"/>
        <v>0</v>
      </c>
      <c r="O371" s="1">
        <f t="shared" si="966"/>
        <v>0</v>
      </c>
      <c r="P371" s="1">
        <f t="shared" si="966"/>
        <v>0</v>
      </c>
      <c r="Q371" s="1">
        <f t="shared" si="966"/>
        <v>0</v>
      </c>
      <c r="R371" s="1">
        <f t="shared" si="966"/>
        <v>0</v>
      </c>
      <c r="S371" s="1">
        <f t="shared" si="966"/>
        <v>0</v>
      </c>
      <c r="T371" s="1">
        <f t="shared" si="966"/>
        <v>0</v>
      </c>
      <c r="U371" s="1">
        <f t="shared" si="966"/>
        <v>0</v>
      </c>
      <c r="V371" s="1">
        <f t="shared" si="966"/>
        <v>0</v>
      </c>
      <c r="W371" s="1">
        <f t="shared" si="966"/>
        <v>0</v>
      </c>
      <c r="X371" s="1">
        <f t="shared" si="966"/>
        <v>0</v>
      </c>
      <c r="Y371" s="1">
        <f t="shared" si="966"/>
        <v>0</v>
      </c>
      <c r="Z371" s="1">
        <f t="shared" si="966"/>
        <v>0</v>
      </c>
      <c r="AA371" s="1">
        <f t="shared" si="966"/>
        <v>0</v>
      </c>
      <c r="AB371" s="1">
        <f t="shared" si="966"/>
        <v>0</v>
      </c>
      <c r="AC371" s="1">
        <f t="shared" si="966"/>
        <v>0</v>
      </c>
      <c r="AD371" s="1">
        <f t="shared" si="966"/>
        <v>0</v>
      </c>
      <c r="AE371" s="1" t="str">
        <f t="shared" si="966"/>
        <v>-</v>
      </c>
      <c r="AF371" s="1">
        <f t="shared" si="966"/>
        <v>0</v>
      </c>
      <c r="AG371" s="1">
        <f t="shared" si="966"/>
        <v>0</v>
      </c>
      <c r="AH371" s="1">
        <f t="shared" si="966"/>
        <v>0</v>
      </c>
      <c r="AI371" s="1">
        <f t="shared" si="966"/>
        <v>0</v>
      </c>
      <c r="AJ371" s="1">
        <f t="shared" si="966"/>
        <v>0</v>
      </c>
      <c r="AK371" s="1">
        <f t="shared" si="966"/>
        <v>0</v>
      </c>
      <c r="AL371" s="1">
        <f t="shared" si="966"/>
        <v>0</v>
      </c>
      <c r="AM371" s="1">
        <f t="shared" si="966"/>
        <v>0</v>
      </c>
      <c r="AN371" s="1">
        <f t="shared" si="966"/>
        <v>0</v>
      </c>
      <c r="AO371" s="1">
        <f t="shared" si="966"/>
        <v>0</v>
      </c>
      <c r="AP371" s="1">
        <f t="shared" ref="AP371:BU371" si="967">IF(ROW()=(COLUMN()+340),"-",+(COUNTIF(G7_1,$H31)*COUNTIF(G7_1,AP$7))+(COUNTIF(G7_2,$H31)*COUNTIF(G7_2,AP$7))+(COUNTIF(G7_3,$H31)*COUNTIF(G7_3,AP$7))+(COUNTIF(G7_4,$H31)*COUNTIF(G7_4,AP$7))+(COUNTIF(G7_5,$H31)*COUNTIF(G7_5,AP$7))+(COUNTIF(G7_6,$H31)*COUNTIF(G7_6,AP$7))+(COUNTIF(G7_7,$H31)*COUNTIF(G7_7,AP$7))+(COUNTIF(G7_8,$H31)*COUNTIF(G7_8,AP$7))+(COUNTIF(G7_9,$H31)*COUNTIF(G7_9,AP$7))+(COUNTIF(G7_10,$H31)*COUNTIF(G7_10,AP$7))+(COUNTIF(G8_1,$H31)*COUNTIF(G8_1,AP$7))+(COUNTIF(G8_2,$H31)*COUNTIF(G8_2,AP$7))+(COUNTIF(G8_3,$H31)*COUNTIF(G8_3,AP$7))+(COUNTIF(G8_4,$H31)*COUNTIF(G8_4,AP$7))+(COUNTIF(G8_5,$H31)*COUNTIF(G8_5,AP$7))+(COUNTIF(G8_6,$H31)*COUNTIF(G8_6,AP$7))+(COUNTIF(G8_7,$H31)*COUNTIF(G8_7,AP$7))+(COUNTIF(G8_8,$H31)*COUNTIF(G8_8,AP$7))+(COUNTIF(G8_9,$H31)*COUNTIF(G8_9,AP$7))+(COUNTIF(G8_10,$H31)*COUNTIF(G8_10,AP$7)))</f>
        <v>0</v>
      </c>
      <c r="AQ371" s="1">
        <f t="shared" si="967"/>
        <v>0</v>
      </c>
      <c r="AR371" s="1">
        <f t="shared" si="967"/>
        <v>0</v>
      </c>
      <c r="AS371" s="1">
        <f t="shared" si="967"/>
        <v>0</v>
      </c>
      <c r="AT371" s="1">
        <f t="shared" si="967"/>
        <v>0</v>
      </c>
      <c r="AU371" s="1">
        <f t="shared" si="967"/>
        <v>0</v>
      </c>
      <c r="AV371" s="1">
        <f t="shared" si="967"/>
        <v>1</v>
      </c>
      <c r="AW371" s="1">
        <f t="shared" si="967"/>
        <v>0</v>
      </c>
      <c r="AX371" s="1">
        <f t="shared" si="967"/>
        <v>0</v>
      </c>
      <c r="AY371" s="1">
        <f t="shared" si="967"/>
        <v>0</v>
      </c>
      <c r="AZ371" s="1">
        <f t="shared" si="967"/>
        <v>0</v>
      </c>
      <c r="BA371" s="1">
        <f t="shared" si="967"/>
        <v>0</v>
      </c>
      <c r="BB371" s="1">
        <f t="shared" si="967"/>
        <v>0</v>
      </c>
      <c r="BC371" s="1">
        <f t="shared" si="967"/>
        <v>0</v>
      </c>
      <c r="BD371" s="1">
        <f t="shared" si="967"/>
        <v>0</v>
      </c>
      <c r="BE371" s="1">
        <f t="shared" si="967"/>
        <v>0</v>
      </c>
      <c r="BF371" s="1">
        <f t="shared" si="967"/>
        <v>0</v>
      </c>
      <c r="BG371" s="1">
        <f t="shared" si="967"/>
        <v>1</v>
      </c>
      <c r="BH371" s="1">
        <f t="shared" si="967"/>
        <v>0</v>
      </c>
      <c r="BI371" s="1">
        <f t="shared" si="967"/>
        <v>1</v>
      </c>
      <c r="BJ371" s="1">
        <f t="shared" si="967"/>
        <v>0</v>
      </c>
      <c r="BK371" s="1">
        <f t="shared" si="967"/>
        <v>0</v>
      </c>
      <c r="BL371" s="1">
        <f t="shared" si="967"/>
        <v>0</v>
      </c>
      <c r="BM371" s="1">
        <f t="shared" si="967"/>
        <v>0</v>
      </c>
      <c r="BN371" s="1">
        <f t="shared" si="967"/>
        <v>0</v>
      </c>
      <c r="BO371" s="1">
        <f t="shared" si="967"/>
        <v>0</v>
      </c>
      <c r="BP371" s="1">
        <f t="shared" si="967"/>
        <v>0</v>
      </c>
      <c r="BQ371" s="1">
        <f t="shared" si="967"/>
        <v>0</v>
      </c>
      <c r="BR371" s="1">
        <f t="shared" si="967"/>
        <v>0</v>
      </c>
      <c r="BS371" s="1">
        <f t="shared" si="967"/>
        <v>0</v>
      </c>
      <c r="BT371" s="1">
        <f t="shared" si="967"/>
        <v>0</v>
      </c>
      <c r="BU371" s="1">
        <f t="shared" si="967"/>
        <v>0</v>
      </c>
      <c r="BV371" s="1">
        <f t="shared" ref="BV371:DE371" si="968">IF(ROW()=(COLUMN()+340),"-",+(COUNTIF(G7_1,$H31)*COUNTIF(G7_1,BV$7))+(COUNTIF(G7_2,$H31)*COUNTIF(G7_2,BV$7))+(COUNTIF(G7_3,$H31)*COUNTIF(G7_3,BV$7))+(COUNTIF(G7_4,$H31)*COUNTIF(G7_4,BV$7))+(COUNTIF(G7_5,$H31)*COUNTIF(G7_5,BV$7))+(COUNTIF(G7_6,$H31)*COUNTIF(G7_6,BV$7))+(COUNTIF(G7_7,$H31)*COUNTIF(G7_7,BV$7))+(COUNTIF(G7_8,$H31)*COUNTIF(G7_8,BV$7))+(COUNTIF(G7_9,$H31)*COUNTIF(G7_9,BV$7))+(COUNTIF(G7_10,$H31)*COUNTIF(G7_10,BV$7))+(COUNTIF(G8_1,$H31)*COUNTIF(G8_1,BV$7))+(COUNTIF(G8_2,$H31)*COUNTIF(G8_2,BV$7))+(COUNTIF(G8_3,$H31)*COUNTIF(G8_3,BV$7))+(COUNTIF(G8_4,$H31)*COUNTIF(G8_4,BV$7))+(COUNTIF(G8_5,$H31)*COUNTIF(G8_5,BV$7))+(COUNTIF(G8_6,$H31)*COUNTIF(G8_6,BV$7))+(COUNTIF(G8_7,$H31)*COUNTIF(G8_7,BV$7))+(COUNTIF(G8_8,$H31)*COUNTIF(G8_8,BV$7))+(COUNTIF(G8_9,$H31)*COUNTIF(G8_9,BV$7))+(COUNTIF(G8_10,$H31)*COUNTIF(G8_10,BV$7)))</f>
        <v>0</v>
      </c>
      <c r="BW371" s="1">
        <f t="shared" si="968"/>
        <v>0</v>
      </c>
      <c r="BX371" s="1">
        <f t="shared" si="968"/>
        <v>0</v>
      </c>
      <c r="BY371" s="1">
        <f t="shared" si="968"/>
        <v>0</v>
      </c>
      <c r="BZ371" s="1">
        <f t="shared" si="968"/>
        <v>0</v>
      </c>
      <c r="CA371" s="1">
        <f t="shared" si="968"/>
        <v>0</v>
      </c>
      <c r="CB371" s="1">
        <f t="shared" si="968"/>
        <v>0</v>
      </c>
      <c r="CC371" s="1">
        <f t="shared" si="968"/>
        <v>0</v>
      </c>
      <c r="CD371" s="1">
        <f t="shared" si="968"/>
        <v>0</v>
      </c>
      <c r="CE371" s="1">
        <f t="shared" si="968"/>
        <v>0</v>
      </c>
      <c r="CF371" s="1">
        <f t="shared" si="968"/>
        <v>0</v>
      </c>
      <c r="CG371" s="1">
        <f t="shared" si="968"/>
        <v>0</v>
      </c>
      <c r="CH371" s="1">
        <f t="shared" si="968"/>
        <v>0</v>
      </c>
      <c r="CI371" s="1">
        <f t="shared" si="968"/>
        <v>0</v>
      </c>
      <c r="CJ371" s="1">
        <f t="shared" si="968"/>
        <v>0</v>
      </c>
      <c r="CK371" s="1">
        <f t="shared" si="968"/>
        <v>0</v>
      </c>
      <c r="CL371" s="1">
        <f t="shared" si="968"/>
        <v>0</v>
      </c>
      <c r="CM371" s="1">
        <f t="shared" si="968"/>
        <v>0</v>
      </c>
      <c r="CN371" s="1">
        <f t="shared" si="968"/>
        <v>0</v>
      </c>
      <c r="CO371" s="1">
        <f t="shared" si="968"/>
        <v>0</v>
      </c>
      <c r="CP371" s="1">
        <f t="shared" si="968"/>
        <v>0</v>
      </c>
      <c r="CQ371" s="1">
        <f t="shared" si="968"/>
        <v>0</v>
      </c>
      <c r="CR371" s="1">
        <f t="shared" si="968"/>
        <v>0</v>
      </c>
      <c r="CS371" s="1">
        <f t="shared" si="968"/>
        <v>0</v>
      </c>
      <c r="CT371" s="1">
        <f t="shared" si="968"/>
        <v>0</v>
      </c>
      <c r="CU371" s="1">
        <f t="shared" si="968"/>
        <v>0</v>
      </c>
      <c r="CV371" s="1">
        <f t="shared" si="968"/>
        <v>0</v>
      </c>
      <c r="CW371" s="1">
        <f t="shared" si="968"/>
        <v>0</v>
      </c>
      <c r="CX371" s="1">
        <f t="shared" si="968"/>
        <v>0</v>
      </c>
      <c r="CY371" s="1">
        <f t="shared" si="968"/>
        <v>0</v>
      </c>
      <c r="CZ371" s="1">
        <f t="shared" si="968"/>
        <v>0</v>
      </c>
      <c r="DA371" s="1">
        <f t="shared" si="968"/>
        <v>0</v>
      </c>
      <c r="DB371" s="1">
        <f t="shared" si="968"/>
        <v>0</v>
      </c>
      <c r="DC371" s="1">
        <f t="shared" si="968"/>
        <v>0</v>
      </c>
      <c r="DD371" s="1">
        <f t="shared" si="968"/>
        <v>0</v>
      </c>
      <c r="DE371" s="1">
        <f t="shared" si="968"/>
        <v>0</v>
      </c>
    </row>
    <row r="372" spans="8:109">
      <c r="H372" s="75">
        <f>Registration!B33</f>
        <v>23</v>
      </c>
      <c r="I372" s="1" t="str">
        <f>Registration!C33</f>
        <v>Jeremy V</v>
      </c>
      <c r="J372" s="1">
        <f t="shared" ref="J372:AO372" si="969">IF(ROW()=(COLUMN()+340),"-",+(COUNTIF(G7_1,$H32)*COUNTIF(G7_1,J$7))+(COUNTIF(G7_2,$H32)*COUNTIF(G7_2,J$7))+(COUNTIF(G7_3,$H32)*COUNTIF(G7_3,J$7))+(COUNTIF(G7_4,$H32)*COUNTIF(G7_4,J$7))+(COUNTIF(G7_5,$H32)*COUNTIF(G7_5,J$7))+(COUNTIF(G7_6,$H32)*COUNTIF(G7_6,J$7))+(COUNTIF(G7_7,$H32)*COUNTIF(G7_7,J$7))+(COUNTIF(G7_8,$H32)*COUNTIF(G7_8,J$7))+(COUNTIF(G7_9,$H32)*COUNTIF(G7_9,J$7))+(COUNTIF(G7_10,$H32)*COUNTIF(G7_10,J$7))+(COUNTIF(G8_1,$H32)*COUNTIF(G8_1,J$7))+(COUNTIF(G8_2,$H32)*COUNTIF(G8_2,J$7))+(COUNTIF(G8_3,$H32)*COUNTIF(G8_3,J$7))+(COUNTIF(G8_4,$H32)*COUNTIF(G8_4,J$7))+(COUNTIF(G8_5,$H32)*COUNTIF(G8_5,J$7))+(COUNTIF(G8_6,$H32)*COUNTIF(G8_6,J$7))+(COUNTIF(G8_7,$H32)*COUNTIF(G8_7,J$7))+(COUNTIF(G8_8,$H32)*COUNTIF(G8_8,J$7))+(COUNTIF(G8_9,$H32)*COUNTIF(G8_9,J$7))+(COUNTIF(G8_10,$H32)*COUNTIF(G8_10,J$7)))</f>
        <v>0</v>
      </c>
      <c r="K372" s="1">
        <f t="shared" si="969"/>
        <v>0</v>
      </c>
      <c r="L372" s="1">
        <f t="shared" si="969"/>
        <v>1</v>
      </c>
      <c r="M372" s="1">
        <f t="shared" si="969"/>
        <v>0</v>
      </c>
      <c r="N372" s="1">
        <f t="shared" si="969"/>
        <v>0</v>
      </c>
      <c r="O372" s="1">
        <f t="shared" si="969"/>
        <v>0</v>
      </c>
      <c r="P372" s="1">
        <f t="shared" si="969"/>
        <v>0</v>
      </c>
      <c r="Q372" s="1">
        <f t="shared" si="969"/>
        <v>0</v>
      </c>
      <c r="R372" s="1">
        <f t="shared" si="969"/>
        <v>1</v>
      </c>
      <c r="S372" s="1">
        <f t="shared" si="969"/>
        <v>0</v>
      </c>
      <c r="T372" s="1">
        <f t="shared" si="969"/>
        <v>0</v>
      </c>
      <c r="U372" s="1">
        <f t="shared" si="969"/>
        <v>0</v>
      </c>
      <c r="V372" s="1">
        <f t="shared" si="969"/>
        <v>0</v>
      </c>
      <c r="W372" s="1">
        <f t="shared" si="969"/>
        <v>0</v>
      </c>
      <c r="X372" s="1">
        <f t="shared" si="969"/>
        <v>0</v>
      </c>
      <c r="Y372" s="1">
        <f t="shared" si="969"/>
        <v>0</v>
      </c>
      <c r="Z372" s="1">
        <f t="shared" si="969"/>
        <v>0</v>
      </c>
      <c r="AA372" s="1">
        <f t="shared" si="969"/>
        <v>0</v>
      </c>
      <c r="AB372" s="1">
        <f t="shared" si="969"/>
        <v>0</v>
      </c>
      <c r="AC372" s="1">
        <f t="shared" si="969"/>
        <v>0</v>
      </c>
      <c r="AD372" s="1">
        <f t="shared" si="969"/>
        <v>0</v>
      </c>
      <c r="AE372" s="1">
        <f t="shared" si="969"/>
        <v>0</v>
      </c>
      <c r="AF372" s="1" t="str">
        <f t="shared" si="969"/>
        <v>-</v>
      </c>
      <c r="AG372" s="1">
        <f t="shared" si="969"/>
        <v>0</v>
      </c>
      <c r="AH372" s="1">
        <f t="shared" si="969"/>
        <v>1</v>
      </c>
      <c r="AI372" s="1">
        <f t="shared" si="969"/>
        <v>0</v>
      </c>
      <c r="AJ372" s="1">
        <f t="shared" si="969"/>
        <v>0</v>
      </c>
      <c r="AK372" s="1">
        <f t="shared" si="969"/>
        <v>0</v>
      </c>
      <c r="AL372" s="1">
        <f t="shared" si="969"/>
        <v>1</v>
      </c>
      <c r="AM372" s="1">
        <f t="shared" si="969"/>
        <v>0</v>
      </c>
      <c r="AN372" s="1">
        <f t="shared" si="969"/>
        <v>0</v>
      </c>
      <c r="AO372" s="1">
        <f t="shared" si="969"/>
        <v>0</v>
      </c>
      <c r="AP372" s="1">
        <f t="shared" ref="AP372:BU372" si="970">IF(ROW()=(COLUMN()+340),"-",+(COUNTIF(G7_1,$H32)*COUNTIF(G7_1,AP$7))+(COUNTIF(G7_2,$H32)*COUNTIF(G7_2,AP$7))+(COUNTIF(G7_3,$H32)*COUNTIF(G7_3,AP$7))+(COUNTIF(G7_4,$H32)*COUNTIF(G7_4,AP$7))+(COUNTIF(G7_5,$H32)*COUNTIF(G7_5,AP$7))+(COUNTIF(G7_6,$H32)*COUNTIF(G7_6,AP$7))+(COUNTIF(G7_7,$H32)*COUNTIF(G7_7,AP$7))+(COUNTIF(G7_8,$H32)*COUNTIF(G7_8,AP$7))+(COUNTIF(G7_9,$H32)*COUNTIF(G7_9,AP$7))+(COUNTIF(G7_10,$H32)*COUNTIF(G7_10,AP$7))+(COUNTIF(G8_1,$H32)*COUNTIF(G8_1,AP$7))+(COUNTIF(G8_2,$H32)*COUNTIF(G8_2,AP$7))+(COUNTIF(G8_3,$H32)*COUNTIF(G8_3,AP$7))+(COUNTIF(G8_4,$H32)*COUNTIF(G8_4,AP$7))+(COUNTIF(G8_5,$H32)*COUNTIF(G8_5,AP$7))+(COUNTIF(G8_6,$H32)*COUNTIF(G8_6,AP$7))+(COUNTIF(G8_7,$H32)*COUNTIF(G8_7,AP$7))+(COUNTIF(G8_8,$H32)*COUNTIF(G8_8,AP$7))+(COUNTIF(G8_9,$H32)*COUNTIF(G8_9,AP$7))+(COUNTIF(G8_10,$H32)*COUNTIF(G8_10,AP$7)))</f>
        <v>0</v>
      </c>
      <c r="AQ372" s="1">
        <f t="shared" si="970"/>
        <v>0</v>
      </c>
      <c r="AR372" s="1">
        <f t="shared" si="970"/>
        <v>0</v>
      </c>
      <c r="AS372" s="1">
        <f t="shared" si="970"/>
        <v>0</v>
      </c>
      <c r="AT372" s="1">
        <f t="shared" si="970"/>
        <v>0</v>
      </c>
      <c r="AU372" s="1">
        <f t="shared" si="970"/>
        <v>0</v>
      </c>
      <c r="AV372" s="1">
        <f t="shared" si="970"/>
        <v>0</v>
      </c>
      <c r="AW372" s="1">
        <f t="shared" si="970"/>
        <v>0</v>
      </c>
      <c r="AX372" s="1">
        <f t="shared" si="970"/>
        <v>0</v>
      </c>
      <c r="AY372" s="1">
        <f t="shared" si="970"/>
        <v>0</v>
      </c>
      <c r="AZ372" s="1">
        <f t="shared" si="970"/>
        <v>0</v>
      </c>
      <c r="BA372" s="1">
        <f t="shared" si="970"/>
        <v>0</v>
      </c>
      <c r="BB372" s="1">
        <f t="shared" si="970"/>
        <v>0</v>
      </c>
      <c r="BC372" s="1">
        <f t="shared" si="970"/>
        <v>0</v>
      </c>
      <c r="BD372" s="1">
        <f t="shared" si="970"/>
        <v>0</v>
      </c>
      <c r="BE372" s="1">
        <f t="shared" si="970"/>
        <v>0</v>
      </c>
      <c r="BF372" s="1">
        <f t="shared" si="970"/>
        <v>0</v>
      </c>
      <c r="BG372" s="1">
        <f t="shared" si="970"/>
        <v>0</v>
      </c>
      <c r="BH372" s="1">
        <f t="shared" si="970"/>
        <v>0</v>
      </c>
      <c r="BI372" s="1">
        <f t="shared" si="970"/>
        <v>0</v>
      </c>
      <c r="BJ372" s="1">
        <f t="shared" si="970"/>
        <v>0</v>
      </c>
      <c r="BK372" s="1">
        <f t="shared" si="970"/>
        <v>0</v>
      </c>
      <c r="BL372" s="1">
        <f t="shared" si="970"/>
        <v>1</v>
      </c>
      <c r="BM372" s="1">
        <f t="shared" si="970"/>
        <v>0</v>
      </c>
      <c r="BN372" s="1">
        <f t="shared" si="970"/>
        <v>0</v>
      </c>
      <c r="BO372" s="1">
        <f t="shared" si="970"/>
        <v>0</v>
      </c>
      <c r="BP372" s="1">
        <f t="shared" si="970"/>
        <v>0</v>
      </c>
      <c r="BQ372" s="1">
        <f t="shared" si="970"/>
        <v>0</v>
      </c>
      <c r="BR372" s="1">
        <f t="shared" si="970"/>
        <v>0</v>
      </c>
      <c r="BS372" s="1">
        <f t="shared" si="970"/>
        <v>0</v>
      </c>
      <c r="BT372" s="1">
        <f t="shared" si="970"/>
        <v>0</v>
      </c>
      <c r="BU372" s="1">
        <f t="shared" si="970"/>
        <v>0</v>
      </c>
      <c r="BV372" s="1">
        <f t="shared" ref="BV372:DE372" si="971">IF(ROW()=(COLUMN()+340),"-",+(COUNTIF(G7_1,$H32)*COUNTIF(G7_1,BV$7))+(COUNTIF(G7_2,$H32)*COUNTIF(G7_2,BV$7))+(COUNTIF(G7_3,$H32)*COUNTIF(G7_3,BV$7))+(COUNTIF(G7_4,$H32)*COUNTIF(G7_4,BV$7))+(COUNTIF(G7_5,$H32)*COUNTIF(G7_5,BV$7))+(COUNTIF(G7_6,$H32)*COUNTIF(G7_6,BV$7))+(COUNTIF(G7_7,$H32)*COUNTIF(G7_7,BV$7))+(COUNTIF(G7_8,$H32)*COUNTIF(G7_8,BV$7))+(COUNTIF(G7_9,$H32)*COUNTIF(G7_9,BV$7))+(COUNTIF(G7_10,$H32)*COUNTIF(G7_10,BV$7))+(COUNTIF(G8_1,$H32)*COUNTIF(G8_1,BV$7))+(COUNTIF(G8_2,$H32)*COUNTIF(G8_2,BV$7))+(COUNTIF(G8_3,$H32)*COUNTIF(G8_3,BV$7))+(COUNTIF(G8_4,$H32)*COUNTIF(G8_4,BV$7))+(COUNTIF(G8_5,$H32)*COUNTIF(G8_5,BV$7))+(COUNTIF(G8_6,$H32)*COUNTIF(G8_6,BV$7))+(COUNTIF(G8_7,$H32)*COUNTIF(G8_7,BV$7))+(COUNTIF(G8_8,$H32)*COUNTIF(G8_8,BV$7))+(COUNTIF(G8_9,$H32)*COUNTIF(G8_9,BV$7))+(COUNTIF(G8_10,$H32)*COUNTIF(G8_10,BV$7)))</f>
        <v>0</v>
      </c>
      <c r="BW372" s="1">
        <f t="shared" si="971"/>
        <v>0</v>
      </c>
      <c r="BX372" s="1">
        <f t="shared" si="971"/>
        <v>0</v>
      </c>
      <c r="BY372" s="1">
        <f t="shared" si="971"/>
        <v>0</v>
      </c>
      <c r="BZ372" s="1">
        <f t="shared" si="971"/>
        <v>0</v>
      </c>
      <c r="CA372" s="1">
        <f t="shared" si="971"/>
        <v>0</v>
      </c>
      <c r="CB372" s="1">
        <f t="shared" si="971"/>
        <v>0</v>
      </c>
      <c r="CC372" s="1">
        <f t="shared" si="971"/>
        <v>0</v>
      </c>
      <c r="CD372" s="1">
        <f t="shared" si="971"/>
        <v>0</v>
      </c>
      <c r="CE372" s="1">
        <f t="shared" si="971"/>
        <v>0</v>
      </c>
      <c r="CF372" s="1">
        <f t="shared" si="971"/>
        <v>0</v>
      </c>
      <c r="CG372" s="1">
        <f t="shared" si="971"/>
        <v>0</v>
      </c>
      <c r="CH372" s="1">
        <f t="shared" si="971"/>
        <v>0</v>
      </c>
      <c r="CI372" s="1">
        <f t="shared" si="971"/>
        <v>0</v>
      </c>
      <c r="CJ372" s="1">
        <f t="shared" si="971"/>
        <v>0</v>
      </c>
      <c r="CK372" s="1">
        <f t="shared" si="971"/>
        <v>0</v>
      </c>
      <c r="CL372" s="1">
        <f t="shared" si="971"/>
        <v>0</v>
      </c>
      <c r="CM372" s="1">
        <f t="shared" si="971"/>
        <v>0</v>
      </c>
      <c r="CN372" s="1">
        <f t="shared" si="971"/>
        <v>0</v>
      </c>
      <c r="CO372" s="1">
        <f t="shared" si="971"/>
        <v>0</v>
      </c>
      <c r="CP372" s="1">
        <f t="shared" si="971"/>
        <v>0</v>
      </c>
      <c r="CQ372" s="1">
        <f t="shared" si="971"/>
        <v>0</v>
      </c>
      <c r="CR372" s="1">
        <f t="shared" si="971"/>
        <v>0</v>
      </c>
      <c r="CS372" s="1">
        <f t="shared" si="971"/>
        <v>0</v>
      </c>
      <c r="CT372" s="1">
        <f t="shared" si="971"/>
        <v>0</v>
      </c>
      <c r="CU372" s="1">
        <f t="shared" si="971"/>
        <v>0</v>
      </c>
      <c r="CV372" s="1">
        <f t="shared" si="971"/>
        <v>0</v>
      </c>
      <c r="CW372" s="1">
        <f t="shared" si="971"/>
        <v>0</v>
      </c>
      <c r="CX372" s="1">
        <f t="shared" si="971"/>
        <v>0</v>
      </c>
      <c r="CY372" s="1">
        <f t="shared" si="971"/>
        <v>0</v>
      </c>
      <c r="CZ372" s="1">
        <f t="shared" si="971"/>
        <v>0</v>
      </c>
      <c r="DA372" s="1">
        <f t="shared" si="971"/>
        <v>0</v>
      </c>
      <c r="DB372" s="1">
        <f t="shared" si="971"/>
        <v>0</v>
      </c>
      <c r="DC372" s="1">
        <f t="shared" si="971"/>
        <v>0</v>
      </c>
      <c r="DD372" s="1">
        <f t="shared" si="971"/>
        <v>0</v>
      </c>
      <c r="DE372" s="1">
        <f t="shared" si="971"/>
        <v>0</v>
      </c>
    </row>
    <row r="373" spans="8:109">
      <c r="H373" s="75">
        <f>Registration!B34</f>
        <v>24</v>
      </c>
      <c r="I373" s="1" t="str">
        <f>Registration!C34</f>
        <v>Michael Monical</v>
      </c>
      <c r="J373" s="1">
        <f t="shared" ref="J373:AO373" si="972">IF(ROW()=(COLUMN()+340),"-",+(COUNTIF(G7_1,$H33)*COUNTIF(G7_1,J$7))+(COUNTIF(G7_2,$H33)*COUNTIF(G7_2,J$7))+(COUNTIF(G7_3,$H33)*COUNTIF(G7_3,J$7))+(COUNTIF(G7_4,$H33)*COUNTIF(G7_4,J$7))+(COUNTIF(G7_5,$H33)*COUNTIF(G7_5,J$7))+(COUNTIF(G7_6,$H33)*COUNTIF(G7_6,J$7))+(COUNTIF(G7_7,$H33)*COUNTIF(G7_7,J$7))+(COUNTIF(G7_8,$H33)*COUNTIF(G7_8,J$7))+(COUNTIF(G7_9,$H33)*COUNTIF(G7_9,J$7))+(COUNTIF(G7_10,$H33)*COUNTIF(G7_10,J$7))+(COUNTIF(G8_1,$H33)*COUNTIF(G8_1,J$7))+(COUNTIF(G8_2,$H33)*COUNTIF(G8_2,J$7))+(COUNTIF(G8_3,$H33)*COUNTIF(G8_3,J$7))+(COUNTIF(G8_4,$H33)*COUNTIF(G8_4,J$7))+(COUNTIF(G8_5,$H33)*COUNTIF(G8_5,J$7))+(COUNTIF(G8_6,$H33)*COUNTIF(G8_6,J$7))+(COUNTIF(G8_7,$H33)*COUNTIF(G8_7,J$7))+(COUNTIF(G8_8,$H33)*COUNTIF(G8_8,J$7))+(COUNTIF(G8_9,$H33)*COUNTIF(G8_9,J$7))+(COUNTIF(G8_10,$H33)*COUNTIF(G8_10,J$7)))</f>
        <v>0</v>
      </c>
      <c r="K373" s="1">
        <f t="shared" si="972"/>
        <v>0</v>
      </c>
      <c r="L373" s="1">
        <f t="shared" si="972"/>
        <v>1</v>
      </c>
      <c r="M373" s="1">
        <f t="shared" si="972"/>
        <v>0</v>
      </c>
      <c r="N373" s="1">
        <f t="shared" si="972"/>
        <v>0</v>
      </c>
      <c r="O373" s="1">
        <f t="shared" si="972"/>
        <v>0</v>
      </c>
      <c r="P373" s="1">
        <f t="shared" si="972"/>
        <v>0</v>
      </c>
      <c r="Q373" s="1">
        <f t="shared" si="972"/>
        <v>0</v>
      </c>
      <c r="R373" s="1">
        <f t="shared" si="972"/>
        <v>0</v>
      </c>
      <c r="S373" s="1">
        <f t="shared" si="972"/>
        <v>0</v>
      </c>
      <c r="T373" s="1">
        <f t="shared" si="972"/>
        <v>1</v>
      </c>
      <c r="U373" s="1">
        <f t="shared" si="972"/>
        <v>0</v>
      </c>
      <c r="V373" s="1">
        <f t="shared" si="972"/>
        <v>0</v>
      </c>
      <c r="W373" s="1">
        <f t="shared" si="972"/>
        <v>0</v>
      </c>
      <c r="X373" s="1">
        <f t="shared" si="972"/>
        <v>0</v>
      </c>
      <c r="Y373" s="1">
        <f t="shared" si="972"/>
        <v>0</v>
      </c>
      <c r="Z373" s="1">
        <f t="shared" si="972"/>
        <v>0</v>
      </c>
      <c r="AA373" s="1">
        <f t="shared" si="972"/>
        <v>0</v>
      </c>
      <c r="AB373" s="1">
        <f t="shared" si="972"/>
        <v>0</v>
      </c>
      <c r="AC373" s="1">
        <f t="shared" si="972"/>
        <v>0</v>
      </c>
      <c r="AD373" s="1">
        <f t="shared" si="972"/>
        <v>0</v>
      </c>
      <c r="AE373" s="1">
        <f t="shared" si="972"/>
        <v>0</v>
      </c>
      <c r="AF373" s="1">
        <f t="shared" si="972"/>
        <v>0</v>
      </c>
      <c r="AG373" s="1" t="str">
        <f t="shared" si="972"/>
        <v>-</v>
      </c>
      <c r="AH373" s="1">
        <f t="shared" si="972"/>
        <v>0</v>
      </c>
      <c r="AI373" s="1">
        <f t="shared" si="972"/>
        <v>0</v>
      </c>
      <c r="AJ373" s="1">
        <f t="shared" si="972"/>
        <v>1</v>
      </c>
      <c r="AK373" s="1">
        <f t="shared" si="972"/>
        <v>0</v>
      </c>
      <c r="AL373" s="1">
        <f t="shared" si="972"/>
        <v>0</v>
      </c>
      <c r="AM373" s="1">
        <f t="shared" si="972"/>
        <v>0</v>
      </c>
      <c r="AN373" s="1">
        <f t="shared" si="972"/>
        <v>0</v>
      </c>
      <c r="AO373" s="1">
        <f t="shared" si="972"/>
        <v>0</v>
      </c>
      <c r="AP373" s="1">
        <f t="shared" ref="AP373:BU373" si="973">IF(ROW()=(COLUMN()+340),"-",+(COUNTIF(G7_1,$H33)*COUNTIF(G7_1,AP$7))+(COUNTIF(G7_2,$H33)*COUNTIF(G7_2,AP$7))+(COUNTIF(G7_3,$H33)*COUNTIF(G7_3,AP$7))+(COUNTIF(G7_4,$H33)*COUNTIF(G7_4,AP$7))+(COUNTIF(G7_5,$H33)*COUNTIF(G7_5,AP$7))+(COUNTIF(G7_6,$H33)*COUNTIF(G7_6,AP$7))+(COUNTIF(G7_7,$H33)*COUNTIF(G7_7,AP$7))+(COUNTIF(G7_8,$H33)*COUNTIF(G7_8,AP$7))+(COUNTIF(G7_9,$H33)*COUNTIF(G7_9,AP$7))+(COUNTIF(G7_10,$H33)*COUNTIF(G7_10,AP$7))+(COUNTIF(G8_1,$H33)*COUNTIF(G8_1,AP$7))+(COUNTIF(G8_2,$H33)*COUNTIF(G8_2,AP$7))+(COUNTIF(G8_3,$H33)*COUNTIF(G8_3,AP$7))+(COUNTIF(G8_4,$H33)*COUNTIF(G8_4,AP$7))+(COUNTIF(G8_5,$H33)*COUNTIF(G8_5,AP$7))+(COUNTIF(G8_6,$H33)*COUNTIF(G8_6,AP$7))+(COUNTIF(G8_7,$H33)*COUNTIF(G8_7,AP$7))+(COUNTIF(G8_8,$H33)*COUNTIF(G8_8,AP$7))+(COUNTIF(G8_9,$H33)*COUNTIF(G8_9,AP$7))+(COUNTIF(G8_10,$H33)*COUNTIF(G8_10,AP$7)))</f>
        <v>0</v>
      </c>
      <c r="AQ373" s="1">
        <f t="shared" si="973"/>
        <v>0</v>
      </c>
      <c r="AR373" s="1">
        <f t="shared" si="973"/>
        <v>0</v>
      </c>
      <c r="AS373" s="1">
        <f t="shared" si="973"/>
        <v>1</v>
      </c>
      <c r="AT373" s="1">
        <f t="shared" si="973"/>
        <v>0</v>
      </c>
      <c r="AU373" s="1">
        <f t="shared" si="973"/>
        <v>0</v>
      </c>
      <c r="AV373" s="1">
        <f t="shared" si="973"/>
        <v>1</v>
      </c>
      <c r="AW373" s="1">
        <f t="shared" si="973"/>
        <v>0</v>
      </c>
      <c r="AX373" s="1">
        <f t="shared" si="973"/>
        <v>0</v>
      </c>
      <c r="AY373" s="1">
        <f t="shared" si="973"/>
        <v>0</v>
      </c>
      <c r="AZ373" s="1">
        <f t="shared" si="973"/>
        <v>0</v>
      </c>
      <c r="BA373" s="1">
        <f t="shared" si="973"/>
        <v>0</v>
      </c>
      <c r="BB373" s="1">
        <f t="shared" si="973"/>
        <v>0</v>
      </c>
      <c r="BC373" s="1">
        <f t="shared" si="973"/>
        <v>0</v>
      </c>
      <c r="BD373" s="1">
        <f t="shared" si="973"/>
        <v>0</v>
      </c>
      <c r="BE373" s="1">
        <f t="shared" si="973"/>
        <v>0</v>
      </c>
      <c r="BF373" s="1">
        <f t="shared" si="973"/>
        <v>1</v>
      </c>
      <c r="BG373" s="1">
        <f t="shared" si="973"/>
        <v>0</v>
      </c>
      <c r="BH373" s="1">
        <f t="shared" si="973"/>
        <v>1</v>
      </c>
      <c r="BI373" s="1">
        <f t="shared" si="973"/>
        <v>0</v>
      </c>
      <c r="BJ373" s="1">
        <f t="shared" si="973"/>
        <v>0</v>
      </c>
      <c r="BK373" s="1">
        <f t="shared" si="973"/>
        <v>0</v>
      </c>
      <c r="BL373" s="1">
        <f t="shared" si="973"/>
        <v>0</v>
      </c>
      <c r="BM373" s="1">
        <f t="shared" si="973"/>
        <v>0</v>
      </c>
      <c r="BN373" s="1">
        <f t="shared" si="973"/>
        <v>0</v>
      </c>
      <c r="BO373" s="1">
        <f t="shared" si="973"/>
        <v>0</v>
      </c>
      <c r="BP373" s="1">
        <f t="shared" si="973"/>
        <v>0</v>
      </c>
      <c r="BQ373" s="1">
        <f t="shared" si="973"/>
        <v>0</v>
      </c>
      <c r="BR373" s="1">
        <f t="shared" si="973"/>
        <v>0</v>
      </c>
      <c r="BS373" s="1">
        <f t="shared" si="973"/>
        <v>0</v>
      </c>
      <c r="BT373" s="1">
        <f t="shared" si="973"/>
        <v>0</v>
      </c>
      <c r="BU373" s="1">
        <f t="shared" si="973"/>
        <v>0</v>
      </c>
      <c r="BV373" s="1">
        <f t="shared" ref="BV373:DE373" si="974">IF(ROW()=(COLUMN()+340),"-",+(COUNTIF(G7_1,$H33)*COUNTIF(G7_1,BV$7))+(COUNTIF(G7_2,$H33)*COUNTIF(G7_2,BV$7))+(COUNTIF(G7_3,$H33)*COUNTIF(G7_3,BV$7))+(COUNTIF(G7_4,$H33)*COUNTIF(G7_4,BV$7))+(COUNTIF(G7_5,$H33)*COUNTIF(G7_5,BV$7))+(COUNTIF(G7_6,$H33)*COUNTIF(G7_6,BV$7))+(COUNTIF(G7_7,$H33)*COUNTIF(G7_7,BV$7))+(COUNTIF(G7_8,$H33)*COUNTIF(G7_8,BV$7))+(COUNTIF(G7_9,$H33)*COUNTIF(G7_9,BV$7))+(COUNTIF(G7_10,$H33)*COUNTIF(G7_10,BV$7))+(COUNTIF(G8_1,$H33)*COUNTIF(G8_1,BV$7))+(COUNTIF(G8_2,$H33)*COUNTIF(G8_2,BV$7))+(COUNTIF(G8_3,$H33)*COUNTIF(G8_3,BV$7))+(COUNTIF(G8_4,$H33)*COUNTIF(G8_4,BV$7))+(COUNTIF(G8_5,$H33)*COUNTIF(G8_5,BV$7))+(COUNTIF(G8_6,$H33)*COUNTIF(G8_6,BV$7))+(COUNTIF(G8_7,$H33)*COUNTIF(G8_7,BV$7))+(COUNTIF(G8_8,$H33)*COUNTIF(G8_8,BV$7))+(COUNTIF(G8_9,$H33)*COUNTIF(G8_9,BV$7))+(COUNTIF(G8_10,$H33)*COUNTIF(G8_10,BV$7)))</f>
        <v>0</v>
      </c>
      <c r="BW373" s="1">
        <f t="shared" si="974"/>
        <v>0</v>
      </c>
      <c r="BX373" s="1">
        <f t="shared" si="974"/>
        <v>0</v>
      </c>
      <c r="BY373" s="1">
        <f t="shared" si="974"/>
        <v>0</v>
      </c>
      <c r="BZ373" s="1">
        <f t="shared" si="974"/>
        <v>0</v>
      </c>
      <c r="CA373" s="1">
        <f t="shared" si="974"/>
        <v>0</v>
      </c>
      <c r="CB373" s="1">
        <f t="shared" si="974"/>
        <v>0</v>
      </c>
      <c r="CC373" s="1">
        <f t="shared" si="974"/>
        <v>0</v>
      </c>
      <c r="CD373" s="1">
        <f t="shared" si="974"/>
        <v>0</v>
      </c>
      <c r="CE373" s="1">
        <f t="shared" si="974"/>
        <v>0</v>
      </c>
      <c r="CF373" s="1">
        <f t="shared" si="974"/>
        <v>0</v>
      </c>
      <c r="CG373" s="1">
        <f t="shared" si="974"/>
        <v>0</v>
      </c>
      <c r="CH373" s="1">
        <f t="shared" si="974"/>
        <v>0</v>
      </c>
      <c r="CI373" s="1">
        <f t="shared" si="974"/>
        <v>0</v>
      </c>
      <c r="CJ373" s="1">
        <f t="shared" si="974"/>
        <v>0</v>
      </c>
      <c r="CK373" s="1">
        <f t="shared" si="974"/>
        <v>0</v>
      </c>
      <c r="CL373" s="1">
        <f t="shared" si="974"/>
        <v>0</v>
      </c>
      <c r="CM373" s="1">
        <f t="shared" si="974"/>
        <v>0</v>
      </c>
      <c r="CN373" s="1">
        <f t="shared" si="974"/>
        <v>0</v>
      </c>
      <c r="CO373" s="1">
        <f t="shared" si="974"/>
        <v>0</v>
      </c>
      <c r="CP373" s="1">
        <f t="shared" si="974"/>
        <v>0</v>
      </c>
      <c r="CQ373" s="1">
        <f t="shared" si="974"/>
        <v>0</v>
      </c>
      <c r="CR373" s="1">
        <f t="shared" si="974"/>
        <v>0</v>
      </c>
      <c r="CS373" s="1">
        <f t="shared" si="974"/>
        <v>0</v>
      </c>
      <c r="CT373" s="1">
        <f t="shared" si="974"/>
        <v>0</v>
      </c>
      <c r="CU373" s="1">
        <f t="shared" si="974"/>
        <v>0</v>
      </c>
      <c r="CV373" s="1">
        <f t="shared" si="974"/>
        <v>0</v>
      </c>
      <c r="CW373" s="1">
        <f t="shared" si="974"/>
        <v>0</v>
      </c>
      <c r="CX373" s="1">
        <f t="shared" si="974"/>
        <v>0</v>
      </c>
      <c r="CY373" s="1">
        <f t="shared" si="974"/>
        <v>0</v>
      </c>
      <c r="CZ373" s="1">
        <f t="shared" si="974"/>
        <v>0</v>
      </c>
      <c r="DA373" s="1">
        <f t="shared" si="974"/>
        <v>0</v>
      </c>
      <c r="DB373" s="1">
        <f t="shared" si="974"/>
        <v>0</v>
      </c>
      <c r="DC373" s="1">
        <f t="shared" si="974"/>
        <v>0</v>
      </c>
      <c r="DD373" s="1">
        <f t="shared" si="974"/>
        <v>0</v>
      </c>
      <c r="DE373" s="1">
        <f t="shared" si="974"/>
        <v>0</v>
      </c>
    </row>
    <row r="374" spans="8:109">
      <c r="H374" s="75">
        <f>Registration!B35</f>
        <v>25</v>
      </c>
      <c r="I374" s="1" t="str">
        <f>Registration!C35</f>
        <v>Ken Gutermuth</v>
      </c>
      <c r="J374" s="1">
        <f t="shared" ref="J374:AO374" si="975">IF(ROW()=(COLUMN()+340),"-",+(COUNTIF(G7_1,$H34)*COUNTIF(G7_1,J$7))+(COUNTIF(G7_2,$H34)*COUNTIF(G7_2,J$7))+(COUNTIF(G7_3,$H34)*COUNTIF(G7_3,J$7))+(COUNTIF(G7_4,$H34)*COUNTIF(G7_4,J$7))+(COUNTIF(G7_5,$H34)*COUNTIF(G7_5,J$7))+(COUNTIF(G7_6,$H34)*COUNTIF(G7_6,J$7))+(COUNTIF(G7_7,$H34)*COUNTIF(G7_7,J$7))+(COUNTIF(G7_8,$H34)*COUNTIF(G7_8,J$7))+(COUNTIF(G7_9,$H34)*COUNTIF(G7_9,J$7))+(COUNTIF(G7_10,$H34)*COUNTIF(G7_10,J$7))+(COUNTIF(G8_1,$H34)*COUNTIF(G8_1,J$7))+(COUNTIF(G8_2,$H34)*COUNTIF(G8_2,J$7))+(COUNTIF(G8_3,$H34)*COUNTIF(G8_3,J$7))+(COUNTIF(G8_4,$H34)*COUNTIF(G8_4,J$7))+(COUNTIF(G8_5,$H34)*COUNTIF(G8_5,J$7))+(COUNTIF(G8_6,$H34)*COUNTIF(G8_6,J$7))+(COUNTIF(G8_7,$H34)*COUNTIF(G8_7,J$7))+(COUNTIF(G8_8,$H34)*COUNTIF(G8_8,J$7))+(COUNTIF(G8_9,$H34)*COUNTIF(G8_9,J$7))+(COUNTIF(G8_10,$H34)*COUNTIF(G8_10,J$7)))</f>
        <v>0</v>
      </c>
      <c r="K374" s="1">
        <f t="shared" si="975"/>
        <v>0</v>
      </c>
      <c r="L374" s="1">
        <f t="shared" si="975"/>
        <v>0</v>
      </c>
      <c r="M374" s="1">
        <f t="shared" si="975"/>
        <v>0</v>
      </c>
      <c r="N374" s="1">
        <f t="shared" si="975"/>
        <v>0</v>
      </c>
      <c r="O374" s="1">
        <f t="shared" si="975"/>
        <v>0</v>
      </c>
      <c r="P374" s="1">
        <f t="shared" si="975"/>
        <v>0</v>
      </c>
      <c r="Q374" s="1">
        <f t="shared" si="975"/>
        <v>0</v>
      </c>
      <c r="R374" s="1">
        <f t="shared" si="975"/>
        <v>1</v>
      </c>
      <c r="S374" s="1">
        <f t="shared" si="975"/>
        <v>0</v>
      </c>
      <c r="T374" s="1">
        <f t="shared" si="975"/>
        <v>0</v>
      </c>
      <c r="U374" s="1">
        <f t="shared" si="975"/>
        <v>0</v>
      </c>
      <c r="V374" s="1">
        <f t="shared" si="975"/>
        <v>0</v>
      </c>
      <c r="W374" s="1">
        <f t="shared" si="975"/>
        <v>0</v>
      </c>
      <c r="X374" s="1">
        <f t="shared" si="975"/>
        <v>0</v>
      </c>
      <c r="Y374" s="1">
        <f t="shared" si="975"/>
        <v>0</v>
      </c>
      <c r="Z374" s="1">
        <f t="shared" si="975"/>
        <v>0</v>
      </c>
      <c r="AA374" s="1">
        <f t="shared" si="975"/>
        <v>0</v>
      </c>
      <c r="AB374" s="1">
        <f t="shared" si="975"/>
        <v>0</v>
      </c>
      <c r="AC374" s="1">
        <f t="shared" si="975"/>
        <v>0</v>
      </c>
      <c r="AD374" s="1">
        <f t="shared" si="975"/>
        <v>0</v>
      </c>
      <c r="AE374" s="1">
        <f t="shared" si="975"/>
        <v>0</v>
      </c>
      <c r="AF374" s="1">
        <f t="shared" si="975"/>
        <v>1</v>
      </c>
      <c r="AG374" s="1">
        <f t="shared" si="975"/>
        <v>0</v>
      </c>
      <c r="AH374" s="1" t="str">
        <f t="shared" si="975"/>
        <v>-</v>
      </c>
      <c r="AI374" s="1">
        <f t="shared" si="975"/>
        <v>0</v>
      </c>
      <c r="AJ374" s="1">
        <f t="shared" si="975"/>
        <v>0</v>
      </c>
      <c r="AK374" s="1">
        <f t="shared" si="975"/>
        <v>0</v>
      </c>
      <c r="AL374" s="1">
        <f t="shared" si="975"/>
        <v>1</v>
      </c>
      <c r="AM374" s="1">
        <f t="shared" si="975"/>
        <v>0</v>
      </c>
      <c r="AN374" s="1">
        <f t="shared" si="975"/>
        <v>0</v>
      </c>
      <c r="AO374" s="1">
        <f t="shared" si="975"/>
        <v>0</v>
      </c>
      <c r="AP374" s="1">
        <f t="shared" ref="AP374:BU374" si="976">IF(ROW()=(COLUMN()+340),"-",+(COUNTIF(G7_1,$H34)*COUNTIF(G7_1,AP$7))+(COUNTIF(G7_2,$H34)*COUNTIF(G7_2,AP$7))+(COUNTIF(G7_3,$H34)*COUNTIF(G7_3,AP$7))+(COUNTIF(G7_4,$H34)*COUNTIF(G7_4,AP$7))+(COUNTIF(G7_5,$H34)*COUNTIF(G7_5,AP$7))+(COUNTIF(G7_6,$H34)*COUNTIF(G7_6,AP$7))+(COUNTIF(G7_7,$H34)*COUNTIF(G7_7,AP$7))+(COUNTIF(G7_8,$H34)*COUNTIF(G7_8,AP$7))+(COUNTIF(G7_9,$H34)*COUNTIF(G7_9,AP$7))+(COUNTIF(G7_10,$H34)*COUNTIF(G7_10,AP$7))+(COUNTIF(G8_1,$H34)*COUNTIF(G8_1,AP$7))+(COUNTIF(G8_2,$H34)*COUNTIF(G8_2,AP$7))+(COUNTIF(G8_3,$H34)*COUNTIF(G8_3,AP$7))+(COUNTIF(G8_4,$H34)*COUNTIF(G8_4,AP$7))+(COUNTIF(G8_5,$H34)*COUNTIF(G8_5,AP$7))+(COUNTIF(G8_6,$H34)*COUNTIF(G8_6,AP$7))+(COUNTIF(G8_7,$H34)*COUNTIF(G8_7,AP$7))+(COUNTIF(G8_8,$H34)*COUNTIF(G8_8,AP$7))+(COUNTIF(G8_9,$H34)*COUNTIF(G8_9,AP$7))+(COUNTIF(G8_10,$H34)*COUNTIF(G8_10,AP$7)))</f>
        <v>0</v>
      </c>
      <c r="AQ374" s="1">
        <f t="shared" si="976"/>
        <v>0</v>
      </c>
      <c r="AR374" s="1">
        <f t="shared" si="976"/>
        <v>0</v>
      </c>
      <c r="AS374" s="1">
        <f t="shared" si="976"/>
        <v>0</v>
      </c>
      <c r="AT374" s="1">
        <f t="shared" si="976"/>
        <v>0</v>
      </c>
      <c r="AU374" s="1">
        <f t="shared" si="976"/>
        <v>0</v>
      </c>
      <c r="AV374" s="1">
        <f t="shared" si="976"/>
        <v>0</v>
      </c>
      <c r="AW374" s="1">
        <f t="shared" si="976"/>
        <v>0</v>
      </c>
      <c r="AX374" s="1">
        <f t="shared" si="976"/>
        <v>0</v>
      </c>
      <c r="AY374" s="1">
        <f t="shared" si="976"/>
        <v>0</v>
      </c>
      <c r="AZ374" s="1">
        <f t="shared" si="976"/>
        <v>0</v>
      </c>
      <c r="BA374" s="1">
        <f t="shared" si="976"/>
        <v>0</v>
      </c>
      <c r="BB374" s="1">
        <f t="shared" si="976"/>
        <v>0</v>
      </c>
      <c r="BC374" s="1">
        <f t="shared" si="976"/>
        <v>0</v>
      </c>
      <c r="BD374" s="1">
        <f t="shared" si="976"/>
        <v>0</v>
      </c>
      <c r="BE374" s="1">
        <f t="shared" si="976"/>
        <v>0</v>
      </c>
      <c r="BF374" s="1">
        <f t="shared" si="976"/>
        <v>0</v>
      </c>
      <c r="BG374" s="1">
        <f t="shared" si="976"/>
        <v>0</v>
      </c>
      <c r="BH374" s="1">
        <f t="shared" si="976"/>
        <v>0</v>
      </c>
      <c r="BI374" s="1">
        <f t="shared" si="976"/>
        <v>0</v>
      </c>
      <c r="BJ374" s="1">
        <f t="shared" si="976"/>
        <v>0</v>
      </c>
      <c r="BK374" s="1">
        <f t="shared" si="976"/>
        <v>0</v>
      </c>
      <c r="BL374" s="1">
        <f t="shared" si="976"/>
        <v>0</v>
      </c>
      <c r="BM374" s="1">
        <f t="shared" si="976"/>
        <v>0</v>
      </c>
      <c r="BN374" s="1">
        <f t="shared" si="976"/>
        <v>0</v>
      </c>
      <c r="BO374" s="1">
        <f t="shared" si="976"/>
        <v>0</v>
      </c>
      <c r="BP374" s="1">
        <f t="shared" si="976"/>
        <v>0</v>
      </c>
      <c r="BQ374" s="1">
        <f t="shared" si="976"/>
        <v>0</v>
      </c>
      <c r="BR374" s="1">
        <f t="shared" si="976"/>
        <v>0</v>
      </c>
      <c r="BS374" s="1">
        <f t="shared" si="976"/>
        <v>0</v>
      </c>
      <c r="BT374" s="1">
        <f t="shared" si="976"/>
        <v>0</v>
      </c>
      <c r="BU374" s="1">
        <f t="shared" si="976"/>
        <v>0</v>
      </c>
      <c r="BV374" s="1">
        <f t="shared" ref="BV374:DE374" si="977">IF(ROW()=(COLUMN()+340),"-",+(COUNTIF(G7_1,$H34)*COUNTIF(G7_1,BV$7))+(COUNTIF(G7_2,$H34)*COUNTIF(G7_2,BV$7))+(COUNTIF(G7_3,$H34)*COUNTIF(G7_3,BV$7))+(COUNTIF(G7_4,$H34)*COUNTIF(G7_4,BV$7))+(COUNTIF(G7_5,$H34)*COUNTIF(G7_5,BV$7))+(COUNTIF(G7_6,$H34)*COUNTIF(G7_6,BV$7))+(COUNTIF(G7_7,$H34)*COUNTIF(G7_7,BV$7))+(COUNTIF(G7_8,$H34)*COUNTIF(G7_8,BV$7))+(COUNTIF(G7_9,$H34)*COUNTIF(G7_9,BV$7))+(COUNTIF(G7_10,$H34)*COUNTIF(G7_10,BV$7))+(COUNTIF(G8_1,$H34)*COUNTIF(G8_1,BV$7))+(COUNTIF(G8_2,$H34)*COUNTIF(G8_2,BV$7))+(COUNTIF(G8_3,$H34)*COUNTIF(G8_3,BV$7))+(COUNTIF(G8_4,$H34)*COUNTIF(G8_4,BV$7))+(COUNTIF(G8_5,$H34)*COUNTIF(G8_5,BV$7))+(COUNTIF(G8_6,$H34)*COUNTIF(G8_6,BV$7))+(COUNTIF(G8_7,$H34)*COUNTIF(G8_7,BV$7))+(COUNTIF(G8_8,$H34)*COUNTIF(G8_8,BV$7))+(COUNTIF(G8_9,$H34)*COUNTIF(G8_9,BV$7))+(COUNTIF(G8_10,$H34)*COUNTIF(G8_10,BV$7)))</f>
        <v>0</v>
      </c>
      <c r="BW374" s="1">
        <f t="shared" si="977"/>
        <v>0</v>
      </c>
      <c r="BX374" s="1">
        <f t="shared" si="977"/>
        <v>0</v>
      </c>
      <c r="BY374" s="1">
        <f t="shared" si="977"/>
        <v>0</v>
      </c>
      <c r="BZ374" s="1">
        <f t="shared" si="977"/>
        <v>0</v>
      </c>
      <c r="CA374" s="1">
        <f t="shared" si="977"/>
        <v>0</v>
      </c>
      <c r="CB374" s="1">
        <f t="shared" si="977"/>
        <v>0</v>
      </c>
      <c r="CC374" s="1">
        <f t="shared" si="977"/>
        <v>0</v>
      </c>
      <c r="CD374" s="1">
        <f t="shared" si="977"/>
        <v>0</v>
      </c>
      <c r="CE374" s="1">
        <f t="shared" si="977"/>
        <v>0</v>
      </c>
      <c r="CF374" s="1">
        <f t="shared" si="977"/>
        <v>0</v>
      </c>
      <c r="CG374" s="1">
        <f t="shared" si="977"/>
        <v>0</v>
      </c>
      <c r="CH374" s="1">
        <f t="shared" si="977"/>
        <v>0</v>
      </c>
      <c r="CI374" s="1">
        <f t="shared" si="977"/>
        <v>0</v>
      </c>
      <c r="CJ374" s="1">
        <f t="shared" si="977"/>
        <v>0</v>
      </c>
      <c r="CK374" s="1">
        <f t="shared" si="977"/>
        <v>0</v>
      </c>
      <c r="CL374" s="1">
        <f t="shared" si="977"/>
        <v>0</v>
      </c>
      <c r="CM374" s="1">
        <f t="shared" si="977"/>
        <v>0</v>
      </c>
      <c r="CN374" s="1">
        <f t="shared" si="977"/>
        <v>0</v>
      </c>
      <c r="CO374" s="1">
        <f t="shared" si="977"/>
        <v>0</v>
      </c>
      <c r="CP374" s="1">
        <f t="shared" si="977"/>
        <v>0</v>
      </c>
      <c r="CQ374" s="1">
        <f t="shared" si="977"/>
        <v>0</v>
      </c>
      <c r="CR374" s="1">
        <f t="shared" si="977"/>
        <v>0</v>
      </c>
      <c r="CS374" s="1">
        <f t="shared" si="977"/>
        <v>0</v>
      </c>
      <c r="CT374" s="1">
        <f t="shared" si="977"/>
        <v>0</v>
      </c>
      <c r="CU374" s="1">
        <f t="shared" si="977"/>
        <v>0</v>
      </c>
      <c r="CV374" s="1">
        <f t="shared" si="977"/>
        <v>0</v>
      </c>
      <c r="CW374" s="1">
        <f t="shared" si="977"/>
        <v>0</v>
      </c>
      <c r="CX374" s="1">
        <f t="shared" si="977"/>
        <v>0</v>
      </c>
      <c r="CY374" s="1">
        <f t="shared" si="977"/>
        <v>0</v>
      </c>
      <c r="CZ374" s="1">
        <f t="shared" si="977"/>
        <v>0</v>
      </c>
      <c r="DA374" s="1">
        <f t="shared" si="977"/>
        <v>0</v>
      </c>
      <c r="DB374" s="1">
        <f t="shared" si="977"/>
        <v>0</v>
      </c>
      <c r="DC374" s="1">
        <f t="shared" si="977"/>
        <v>0</v>
      </c>
      <c r="DD374" s="1">
        <f t="shared" si="977"/>
        <v>0</v>
      </c>
      <c r="DE374" s="1">
        <f t="shared" si="977"/>
        <v>0</v>
      </c>
    </row>
    <row r="375" spans="8:109">
      <c r="H375" s="75">
        <f>Registration!B36</f>
        <v>26</v>
      </c>
      <c r="I375" s="1" t="str">
        <f>Registration!C36</f>
        <v>Debbie Gutermuth</v>
      </c>
      <c r="J375" s="1">
        <f t="shared" ref="J375:AO375" si="978">IF(ROW()=(COLUMN()+340),"-",+(COUNTIF(G7_1,$H35)*COUNTIF(G7_1,J$7))+(COUNTIF(G7_2,$H35)*COUNTIF(G7_2,J$7))+(COUNTIF(G7_3,$H35)*COUNTIF(G7_3,J$7))+(COUNTIF(G7_4,$H35)*COUNTIF(G7_4,J$7))+(COUNTIF(G7_5,$H35)*COUNTIF(G7_5,J$7))+(COUNTIF(G7_6,$H35)*COUNTIF(G7_6,J$7))+(COUNTIF(G7_7,$H35)*COUNTIF(G7_7,J$7))+(COUNTIF(G7_8,$H35)*COUNTIF(G7_8,J$7))+(COUNTIF(G7_9,$H35)*COUNTIF(G7_9,J$7))+(COUNTIF(G7_10,$H35)*COUNTIF(G7_10,J$7))+(COUNTIF(G8_1,$H35)*COUNTIF(G8_1,J$7))+(COUNTIF(G8_2,$H35)*COUNTIF(G8_2,J$7))+(COUNTIF(G8_3,$H35)*COUNTIF(G8_3,J$7))+(COUNTIF(G8_4,$H35)*COUNTIF(G8_4,J$7))+(COUNTIF(G8_5,$H35)*COUNTIF(G8_5,J$7))+(COUNTIF(G8_6,$H35)*COUNTIF(G8_6,J$7))+(COUNTIF(G8_7,$H35)*COUNTIF(G8_7,J$7))+(COUNTIF(G8_8,$H35)*COUNTIF(G8_8,J$7))+(COUNTIF(G8_9,$H35)*COUNTIF(G8_9,J$7))+(COUNTIF(G8_10,$H35)*COUNTIF(G8_10,J$7)))</f>
        <v>0</v>
      </c>
      <c r="K375" s="1">
        <f t="shared" si="978"/>
        <v>0</v>
      </c>
      <c r="L375" s="1">
        <f t="shared" si="978"/>
        <v>0</v>
      </c>
      <c r="M375" s="1">
        <f t="shared" si="978"/>
        <v>0</v>
      </c>
      <c r="N375" s="1">
        <f t="shared" si="978"/>
        <v>0</v>
      </c>
      <c r="O375" s="1">
        <f t="shared" si="978"/>
        <v>0</v>
      </c>
      <c r="P375" s="1">
        <f t="shared" si="978"/>
        <v>0</v>
      </c>
      <c r="Q375" s="1">
        <f t="shared" si="978"/>
        <v>0</v>
      </c>
      <c r="R375" s="1">
        <f t="shared" si="978"/>
        <v>0</v>
      </c>
      <c r="S375" s="1">
        <f t="shared" si="978"/>
        <v>0</v>
      </c>
      <c r="T375" s="1">
        <f t="shared" si="978"/>
        <v>0</v>
      </c>
      <c r="U375" s="1">
        <f t="shared" si="978"/>
        <v>0</v>
      </c>
      <c r="V375" s="1">
        <f t="shared" si="978"/>
        <v>0</v>
      </c>
      <c r="W375" s="1">
        <f t="shared" si="978"/>
        <v>0</v>
      </c>
      <c r="X375" s="1">
        <f t="shared" si="978"/>
        <v>0</v>
      </c>
      <c r="Y375" s="1">
        <f t="shared" si="978"/>
        <v>0</v>
      </c>
      <c r="Z375" s="1">
        <f t="shared" si="978"/>
        <v>0</v>
      </c>
      <c r="AA375" s="1">
        <f t="shared" si="978"/>
        <v>0</v>
      </c>
      <c r="AB375" s="1">
        <f t="shared" si="978"/>
        <v>0</v>
      </c>
      <c r="AC375" s="1">
        <f t="shared" si="978"/>
        <v>0</v>
      </c>
      <c r="AD375" s="1">
        <f t="shared" si="978"/>
        <v>0</v>
      </c>
      <c r="AE375" s="1">
        <f t="shared" si="978"/>
        <v>0</v>
      </c>
      <c r="AF375" s="1">
        <f t="shared" si="978"/>
        <v>0</v>
      </c>
      <c r="AG375" s="1">
        <f t="shared" si="978"/>
        <v>0</v>
      </c>
      <c r="AH375" s="1">
        <f t="shared" si="978"/>
        <v>0</v>
      </c>
      <c r="AI375" s="1" t="str">
        <f t="shared" si="978"/>
        <v>-</v>
      </c>
      <c r="AJ375" s="1">
        <f t="shared" si="978"/>
        <v>0</v>
      </c>
      <c r="AK375" s="1">
        <f t="shared" si="978"/>
        <v>0</v>
      </c>
      <c r="AL375" s="1">
        <f t="shared" si="978"/>
        <v>0</v>
      </c>
      <c r="AM375" s="1">
        <f t="shared" si="978"/>
        <v>0</v>
      </c>
      <c r="AN375" s="1">
        <f t="shared" si="978"/>
        <v>0</v>
      </c>
      <c r="AO375" s="1">
        <f t="shared" si="978"/>
        <v>0</v>
      </c>
      <c r="AP375" s="1">
        <f t="shared" ref="AP375:BU375" si="979">IF(ROW()=(COLUMN()+340),"-",+(COUNTIF(G7_1,$H35)*COUNTIF(G7_1,AP$7))+(COUNTIF(G7_2,$H35)*COUNTIF(G7_2,AP$7))+(COUNTIF(G7_3,$H35)*COUNTIF(G7_3,AP$7))+(COUNTIF(G7_4,$H35)*COUNTIF(G7_4,AP$7))+(COUNTIF(G7_5,$H35)*COUNTIF(G7_5,AP$7))+(COUNTIF(G7_6,$H35)*COUNTIF(G7_6,AP$7))+(COUNTIF(G7_7,$H35)*COUNTIF(G7_7,AP$7))+(COUNTIF(G7_8,$H35)*COUNTIF(G7_8,AP$7))+(COUNTIF(G7_9,$H35)*COUNTIF(G7_9,AP$7))+(COUNTIF(G7_10,$H35)*COUNTIF(G7_10,AP$7))+(COUNTIF(G8_1,$H35)*COUNTIF(G8_1,AP$7))+(COUNTIF(G8_2,$H35)*COUNTIF(G8_2,AP$7))+(COUNTIF(G8_3,$H35)*COUNTIF(G8_3,AP$7))+(COUNTIF(G8_4,$H35)*COUNTIF(G8_4,AP$7))+(COUNTIF(G8_5,$H35)*COUNTIF(G8_5,AP$7))+(COUNTIF(G8_6,$H35)*COUNTIF(G8_6,AP$7))+(COUNTIF(G8_7,$H35)*COUNTIF(G8_7,AP$7))+(COUNTIF(G8_8,$H35)*COUNTIF(G8_8,AP$7))+(COUNTIF(G8_9,$H35)*COUNTIF(G8_9,AP$7))+(COUNTIF(G8_10,$H35)*COUNTIF(G8_10,AP$7)))</f>
        <v>0</v>
      </c>
      <c r="AQ375" s="1">
        <f t="shared" si="979"/>
        <v>0</v>
      </c>
      <c r="AR375" s="1">
        <f t="shared" si="979"/>
        <v>0</v>
      </c>
      <c r="AS375" s="1">
        <f t="shared" si="979"/>
        <v>0</v>
      </c>
      <c r="AT375" s="1">
        <f t="shared" si="979"/>
        <v>0</v>
      </c>
      <c r="AU375" s="1">
        <f t="shared" si="979"/>
        <v>0</v>
      </c>
      <c r="AV375" s="1">
        <f t="shared" si="979"/>
        <v>0</v>
      </c>
      <c r="AW375" s="1">
        <f t="shared" si="979"/>
        <v>0</v>
      </c>
      <c r="AX375" s="1">
        <f t="shared" si="979"/>
        <v>0</v>
      </c>
      <c r="AY375" s="1">
        <f t="shared" si="979"/>
        <v>0</v>
      </c>
      <c r="AZ375" s="1">
        <f t="shared" si="979"/>
        <v>0</v>
      </c>
      <c r="BA375" s="1">
        <f t="shared" si="979"/>
        <v>0</v>
      </c>
      <c r="BB375" s="1">
        <f t="shared" si="979"/>
        <v>0</v>
      </c>
      <c r="BC375" s="1">
        <f t="shared" si="979"/>
        <v>0</v>
      </c>
      <c r="BD375" s="1">
        <f t="shared" si="979"/>
        <v>0</v>
      </c>
      <c r="BE375" s="1">
        <f t="shared" si="979"/>
        <v>0</v>
      </c>
      <c r="BF375" s="1">
        <f t="shared" si="979"/>
        <v>0</v>
      </c>
      <c r="BG375" s="1">
        <f t="shared" si="979"/>
        <v>0</v>
      </c>
      <c r="BH375" s="1">
        <f t="shared" si="979"/>
        <v>0</v>
      </c>
      <c r="BI375" s="1">
        <f t="shared" si="979"/>
        <v>0</v>
      </c>
      <c r="BJ375" s="1">
        <f t="shared" si="979"/>
        <v>0</v>
      </c>
      <c r="BK375" s="1">
        <f t="shared" si="979"/>
        <v>0</v>
      </c>
      <c r="BL375" s="1">
        <f t="shared" si="979"/>
        <v>0</v>
      </c>
      <c r="BM375" s="1">
        <f t="shared" si="979"/>
        <v>0</v>
      </c>
      <c r="BN375" s="1">
        <f t="shared" si="979"/>
        <v>0</v>
      </c>
      <c r="BO375" s="1">
        <f t="shared" si="979"/>
        <v>0</v>
      </c>
      <c r="BP375" s="1">
        <f t="shared" si="979"/>
        <v>0</v>
      </c>
      <c r="BQ375" s="1">
        <f t="shared" si="979"/>
        <v>0</v>
      </c>
      <c r="BR375" s="1">
        <f t="shared" si="979"/>
        <v>0</v>
      </c>
      <c r="BS375" s="1">
        <f t="shared" si="979"/>
        <v>0</v>
      </c>
      <c r="BT375" s="1">
        <f t="shared" si="979"/>
        <v>0</v>
      </c>
      <c r="BU375" s="1">
        <f t="shared" si="979"/>
        <v>0</v>
      </c>
      <c r="BV375" s="1">
        <f t="shared" ref="BV375:DE375" si="980">IF(ROW()=(COLUMN()+340),"-",+(COUNTIF(G7_1,$H35)*COUNTIF(G7_1,BV$7))+(COUNTIF(G7_2,$H35)*COUNTIF(G7_2,BV$7))+(COUNTIF(G7_3,$H35)*COUNTIF(G7_3,BV$7))+(COUNTIF(G7_4,$H35)*COUNTIF(G7_4,BV$7))+(COUNTIF(G7_5,$H35)*COUNTIF(G7_5,BV$7))+(COUNTIF(G7_6,$H35)*COUNTIF(G7_6,BV$7))+(COUNTIF(G7_7,$H35)*COUNTIF(G7_7,BV$7))+(COUNTIF(G7_8,$H35)*COUNTIF(G7_8,BV$7))+(COUNTIF(G7_9,$H35)*COUNTIF(G7_9,BV$7))+(COUNTIF(G7_10,$H35)*COUNTIF(G7_10,BV$7))+(COUNTIF(G8_1,$H35)*COUNTIF(G8_1,BV$7))+(COUNTIF(G8_2,$H35)*COUNTIF(G8_2,BV$7))+(COUNTIF(G8_3,$H35)*COUNTIF(G8_3,BV$7))+(COUNTIF(G8_4,$H35)*COUNTIF(G8_4,BV$7))+(COUNTIF(G8_5,$H35)*COUNTIF(G8_5,BV$7))+(COUNTIF(G8_6,$H35)*COUNTIF(G8_6,BV$7))+(COUNTIF(G8_7,$H35)*COUNTIF(G8_7,BV$7))+(COUNTIF(G8_8,$H35)*COUNTIF(G8_8,BV$7))+(COUNTIF(G8_9,$H35)*COUNTIF(G8_9,BV$7))+(COUNTIF(G8_10,$H35)*COUNTIF(G8_10,BV$7)))</f>
        <v>0</v>
      </c>
      <c r="BW375" s="1">
        <f t="shared" si="980"/>
        <v>0</v>
      </c>
      <c r="BX375" s="1">
        <f t="shared" si="980"/>
        <v>0</v>
      </c>
      <c r="BY375" s="1">
        <f t="shared" si="980"/>
        <v>0</v>
      </c>
      <c r="BZ375" s="1">
        <f t="shared" si="980"/>
        <v>0</v>
      </c>
      <c r="CA375" s="1">
        <f t="shared" si="980"/>
        <v>0</v>
      </c>
      <c r="CB375" s="1">
        <f t="shared" si="980"/>
        <v>0</v>
      </c>
      <c r="CC375" s="1">
        <f t="shared" si="980"/>
        <v>0</v>
      </c>
      <c r="CD375" s="1">
        <f t="shared" si="980"/>
        <v>0</v>
      </c>
      <c r="CE375" s="1">
        <f t="shared" si="980"/>
        <v>0</v>
      </c>
      <c r="CF375" s="1">
        <f t="shared" si="980"/>
        <v>0</v>
      </c>
      <c r="CG375" s="1">
        <f t="shared" si="980"/>
        <v>0</v>
      </c>
      <c r="CH375" s="1">
        <f t="shared" si="980"/>
        <v>0</v>
      </c>
      <c r="CI375" s="1">
        <f t="shared" si="980"/>
        <v>0</v>
      </c>
      <c r="CJ375" s="1">
        <f t="shared" si="980"/>
        <v>0</v>
      </c>
      <c r="CK375" s="1">
        <f t="shared" si="980"/>
        <v>0</v>
      </c>
      <c r="CL375" s="1">
        <f t="shared" si="980"/>
        <v>0</v>
      </c>
      <c r="CM375" s="1">
        <f t="shared" si="980"/>
        <v>0</v>
      </c>
      <c r="CN375" s="1">
        <f t="shared" si="980"/>
        <v>0</v>
      </c>
      <c r="CO375" s="1">
        <f t="shared" si="980"/>
        <v>0</v>
      </c>
      <c r="CP375" s="1">
        <f t="shared" si="980"/>
        <v>0</v>
      </c>
      <c r="CQ375" s="1">
        <f t="shared" si="980"/>
        <v>0</v>
      </c>
      <c r="CR375" s="1">
        <f t="shared" si="980"/>
        <v>0</v>
      </c>
      <c r="CS375" s="1">
        <f t="shared" si="980"/>
        <v>0</v>
      </c>
      <c r="CT375" s="1">
        <f t="shared" si="980"/>
        <v>0</v>
      </c>
      <c r="CU375" s="1">
        <f t="shared" si="980"/>
        <v>0</v>
      </c>
      <c r="CV375" s="1">
        <f t="shared" si="980"/>
        <v>0</v>
      </c>
      <c r="CW375" s="1">
        <f t="shared" si="980"/>
        <v>0</v>
      </c>
      <c r="CX375" s="1">
        <f t="shared" si="980"/>
        <v>0</v>
      </c>
      <c r="CY375" s="1">
        <f t="shared" si="980"/>
        <v>0</v>
      </c>
      <c r="CZ375" s="1">
        <f t="shared" si="980"/>
        <v>0</v>
      </c>
      <c r="DA375" s="1">
        <f t="shared" si="980"/>
        <v>0</v>
      </c>
      <c r="DB375" s="1">
        <f t="shared" si="980"/>
        <v>0</v>
      </c>
      <c r="DC375" s="1">
        <f t="shared" si="980"/>
        <v>0</v>
      </c>
      <c r="DD375" s="1">
        <f t="shared" si="980"/>
        <v>0</v>
      </c>
      <c r="DE375" s="1">
        <f t="shared" si="980"/>
        <v>0</v>
      </c>
    </row>
    <row r="376" spans="8:109">
      <c r="H376" s="75">
        <f>Registration!B37</f>
        <v>27</v>
      </c>
      <c r="I376" s="1" t="str">
        <f>Registration!C37</f>
        <v>Bruce Beard</v>
      </c>
      <c r="J376" s="1">
        <f t="shared" ref="J376:AO376" si="981">IF(ROW()=(COLUMN()+340),"-",+(COUNTIF(G7_1,$H36)*COUNTIF(G7_1,J$7))+(COUNTIF(G7_2,$H36)*COUNTIF(G7_2,J$7))+(COUNTIF(G7_3,$H36)*COUNTIF(G7_3,J$7))+(COUNTIF(G7_4,$H36)*COUNTIF(G7_4,J$7))+(COUNTIF(G7_5,$H36)*COUNTIF(G7_5,J$7))+(COUNTIF(G7_6,$H36)*COUNTIF(G7_6,J$7))+(COUNTIF(G7_7,$H36)*COUNTIF(G7_7,J$7))+(COUNTIF(G7_8,$H36)*COUNTIF(G7_8,J$7))+(COUNTIF(G7_9,$H36)*COUNTIF(G7_9,J$7))+(COUNTIF(G7_10,$H36)*COUNTIF(G7_10,J$7))+(COUNTIF(G8_1,$H36)*COUNTIF(G8_1,J$7))+(COUNTIF(G8_2,$H36)*COUNTIF(G8_2,J$7))+(COUNTIF(G8_3,$H36)*COUNTIF(G8_3,J$7))+(COUNTIF(G8_4,$H36)*COUNTIF(G8_4,J$7))+(COUNTIF(G8_5,$H36)*COUNTIF(G8_5,J$7))+(COUNTIF(G8_6,$H36)*COUNTIF(G8_6,J$7))+(COUNTIF(G8_7,$H36)*COUNTIF(G8_7,J$7))+(COUNTIF(G8_8,$H36)*COUNTIF(G8_8,J$7))+(COUNTIF(G8_9,$H36)*COUNTIF(G8_9,J$7))+(COUNTIF(G8_10,$H36)*COUNTIF(G8_10,J$7)))</f>
        <v>0</v>
      </c>
      <c r="K376" s="1">
        <f t="shared" si="981"/>
        <v>0</v>
      </c>
      <c r="L376" s="1">
        <f t="shared" si="981"/>
        <v>1</v>
      </c>
      <c r="M376" s="1">
        <f t="shared" si="981"/>
        <v>0</v>
      </c>
      <c r="N376" s="1">
        <f t="shared" si="981"/>
        <v>0</v>
      </c>
      <c r="O376" s="1">
        <f t="shared" si="981"/>
        <v>0</v>
      </c>
      <c r="P376" s="1">
        <f t="shared" si="981"/>
        <v>0</v>
      </c>
      <c r="Q376" s="1">
        <f t="shared" si="981"/>
        <v>0</v>
      </c>
      <c r="R376" s="1">
        <f t="shared" si="981"/>
        <v>0</v>
      </c>
      <c r="S376" s="1">
        <f t="shared" si="981"/>
        <v>0</v>
      </c>
      <c r="T376" s="1">
        <f t="shared" si="981"/>
        <v>0</v>
      </c>
      <c r="U376" s="1">
        <f t="shared" si="981"/>
        <v>0</v>
      </c>
      <c r="V376" s="1">
        <f t="shared" si="981"/>
        <v>0</v>
      </c>
      <c r="W376" s="1">
        <f t="shared" si="981"/>
        <v>0</v>
      </c>
      <c r="X376" s="1">
        <f t="shared" si="981"/>
        <v>0</v>
      </c>
      <c r="Y376" s="1">
        <f t="shared" si="981"/>
        <v>0</v>
      </c>
      <c r="Z376" s="1">
        <f t="shared" si="981"/>
        <v>0</v>
      </c>
      <c r="AA376" s="1">
        <f t="shared" si="981"/>
        <v>0</v>
      </c>
      <c r="AB376" s="1">
        <f t="shared" si="981"/>
        <v>0</v>
      </c>
      <c r="AC376" s="1">
        <f t="shared" si="981"/>
        <v>0</v>
      </c>
      <c r="AD376" s="1">
        <f t="shared" si="981"/>
        <v>0</v>
      </c>
      <c r="AE376" s="1">
        <f t="shared" si="981"/>
        <v>0</v>
      </c>
      <c r="AF376" s="1">
        <f t="shared" si="981"/>
        <v>0</v>
      </c>
      <c r="AG376" s="1">
        <f t="shared" si="981"/>
        <v>1</v>
      </c>
      <c r="AH376" s="1">
        <f t="shared" si="981"/>
        <v>0</v>
      </c>
      <c r="AI376" s="1">
        <f t="shared" si="981"/>
        <v>0</v>
      </c>
      <c r="AJ376" s="1" t="str">
        <f t="shared" si="981"/>
        <v>-</v>
      </c>
      <c r="AK376" s="1">
        <f t="shared" si="981"/>
        <v>0</v>
      </c>
      <c r="AL376" s="1">
        <f t="shared" si="981"/>
        <v>0</v>
      </c>
      <c r="AM376" s="1">
        <f t="shared" si="981"/>
        <v>1</v>
      </c>
      <c r="AN376" s="1">
        <f t="shared" si="981"/>
        <v>0</v>
      </c>
      <c r="AO376" s="1">
        <f t="shared" si="981"/>
        <v>0</v>
      </c>
      <c r="AP376" s="1">
        <f t="shared" ref="AP376:BU376" si="982">IF(ROW()=(COLUMN()+340),"-",+(COUNTIF(G7_1,$H36)*COUNTIF(G7_1,AP$7))+(COUNTIF(G7_2,$H36)*COUNTIF(G7_2,AP$7))+(COUNTIF(G7_3,$H36)*COUNTIF(G7_3,AP$7))+(COUNTIF(G7_4,$H36)*COUNTIF(G7_4,AP$7))+(COUNTIF(G7_5,$H36)*COUNTIF(G7_5,AP$7))+(COUNTIF(G7_6,$H36)*COUNTIF(G7_6,AP$7))+(COUNTIF(G7_7,$H36)*COUNTIF(G7_7,AP$7))+(COUNTIF(G7_8,$H36)*COUNTIF(G7_8,AP$7))+(COUNTIF(G7_9,$H36)*COUNTIF(G7_9,AP$7))+(COUNTIF(G7_10,$H36)*COUNTIF(G7_10,AP$7))+(COUNTIF(G8_1,$H36)*COUNTIF(G8_1,AP$7))+(COUNTIF(G8_2,$H36)*COUNTIF(G8_2,AP$7))+(COUNTIF(G8_3,$H36)*COUNTIF(G8_3,AP$7))+(COUNTIF(G8_4,$H36)*COUNTIF(G8_4,AP$7))+(COUNTIF(G8_5,$H36)*COUNTIF(G8_5,AP$7))+(COUNTIF(G8_6,$H36)*COUNTIF(G8_6,AP$7))+(COUNTIF(G8_7,$H36)*COUNTIF(G8_7,AP$7))+(COUNTIF(G8_8,$H36)*COUNTIF(G8_8,AP$7))+(COUNTIF(G8_9,$H36)*COUNTIF(G8_9,AP$7))+(COUNTIF(G8_10,$H36)*COUNTIF(G8_10,AP$7)))</f>
        <v>0</v>
      </c>
      <c r="AQ376" s="1">
        <f t="shared" si="982"/>
        <v>0</v>
      </c>
      <c r="AR376" s="1">
        <f t="shared" si="982"/>
        <v>0</v>
      </c>
      <c r="AS376" s="1">
        <f t="shared" si="982"/>
        <v>1</v>
      </c>
      <c r="AT376" s="1">
        <f t="shared" si="982"/>
        <v>0</v>
      </c>
      <c r="AU376" s="1">
        <f t="shared" si="982"/>
        <v>1</v>
      </c>
      <c r="AV376" s="1">
        <f t="shared" si="982"/>
        <v>0</v>
      </c>
      <c r="AW376" s="1">
        <f t="shared" si="982"/>
        <v>0</v>
      </c>
      <c r="AX376" s="1">
        <f t="shared" si="982"/>
        <v>0</v>
      </c>
      <c r="AY376" s="1">
        <f t="shared" si="982"/>
        <v>0</v>
      </c>
      <c r="AZ376" s="1">
        <f t="shared" si="982"/>
        <v>0</v>
      </c>
      <c r="BA376" s="1">
        <f t="shared" si="982"/>
        <v>0</v>
      </c>
      <c r="BB376" s="1">
        <f t="shared" si="982"/>
        <v>0</v>
      </c>
      <c r="BC376" s="1">
        <f t="shared" si="982"/>
        <v>0</v>
      </c>
      <c r="BD376" s="1">
        <f t="shared" si="982"/>
        <v>0</v>
      </c>
      <c r="BE376" s="1">
        <f t="shared" si="982"/>
        <v>0</v>
      </c>
      <c r="BF376" s="1">
        <f t="shared" si="982"/>
        <v>0</v>
      </c>
      <c r="BG376" s="1">
        <f t="shared" si="982"/>
        <v>0</v>
      </c>
      <c r="BH376" s="1">
        <f t="shared" si="982"/>
        <v>1</v>
      </c>
      <c r="BI376" s="1">
        <f t="shared" si="982"/>
        <v>0</v>
      </c>
      <c r="BJ376" s="1">
        <f t="shared" si="982"/>
        <v>0</v>
      </c>
      <c r="BK376" s="1">
        <f t="shared" si="982"/>
        <v>0</v>
      </c>
      <c r="BL376" s="1">
        <f t="shared" si="982"/>
        <v>0</v>
      </c>
      <c r="BM376" s="1">
        <f t="shared" si="982"/>
        <v>0</v>
      </c>
      <c r="BN376" s="1">
        <f t="shared" si="982"/>
        <v>0</v>
      </c>
      <c r="BO376" s="1">
        <f t="shared" si="982"/>
        <v>0</v>
      </c>
      <c r="BP376" s="1">
        <f t="shared" si="982"/>
        <v>0</v>
      </c>
      <c r="BQ376" s="1">
        <f t="shared" si="982"/>
        <v>0</v>
      </c>
      <c r="BR376" s="1">
        <f t="shared" si="982"/>
        <v>0</v>
      </c>
      <c r="BS376" s="1">
        <f t="shared" si="982"/>
        <v>0</v>
      </c>
      <c r="BT376" s="1">
        <f t="shared" si="982"/>
        <v>0</v>
      </c>
      <c r="BU376" s="1">
        <f t="shared" si="982"/>
        <v>0</v>
      </c>
      <c r="BV376" s="1">
        <f t="shared" ref="BV376:DE376" si="983">IF(ROW()=(COLUMN()+340),"-",+(COUNTIF(G7_1,$H36)*COUNTIF(G7_1,BV$7))+(COUNTIF(G7_2,$H36)*COUNTIF(G7_2,BV$7))+(COUNTIF(G7_3,$H36)*COUNTIF(G7_3,BV$7))+(COUNTIF(G7_4,$H36)*COUNTIF(G7_4,BV$7))+(COUNTIF(G7_5,$H36)*COUNTIF(G7_5,BV$7))+(COUNTIF(G7_6,$H36)*COUNTIF(G7_6,BV$7))+(COUNTIF(G7_7,$H36)*COUNTIF(G7_7,BV$7))+(COUNTIF(G7_8,$H36)*COUNTIF(G7_8,BV$7))+(COUNTIF(G7_9,$H36)*COUNTIF(G7_9,BV$7))+(COUNTIF(G7_10,$H36)*COUNTIF(G7_10,BV$7))+(COUNTIF(G8_1,$H36)*COUNTIF(G8_1,BV$7))+(COUNTIF(G8_2,$H36)*COUNTIF(G8_2,BV$7))+(COUNTIF(G8_3,$H36)*COUNTIF(G8_3,BV$7))+(COUNTIF(G8_4,$H36)*COUNTIF(G8_4,BV$7))+(COUNTIF(G8_5,$H36)*COUNTIF(G8_5,BV$7))+(COUNTIF(G8_6,$H36)*COUNTIF(G8_6,BV$7))+(COUNTIF(G8_7,$H36)*COUNTIF(G8_7,BV$7))+(COUNTIF(G8_8,$H36)*COUNTIF(G8_8,BV$7))+(COUNTIF(G8_9,$H36)*COUNTIF(G8_9,BV$7))+(COUNTIF(G8_10,$H36)*COUNTIF(G8_10,BV$7)))</f>
        <v>0</v>
      </c>
      <c r="BW376" s="1">
        <f t="shared" si="983"/>
        <v>0</v>
      </c>
      <c r="BX376" s="1">
        <f t="shared" si="983"/>
        <v>0</v>
      </c>
      <c r="BY376" s="1">
        <f t="shared" si="983"/>
        <v>0</v>
      </c>
      <c r="BZ376" s="1">
        <f t="shared" si="983"/>
        <v>0</v>
      </c>
      <c r="CA376" s="1">
        <f t="shared" si="983"/>
        <v>0</v>
      </c>
      <c r="CB376" s="1">
        <f t="shared" si="983"/>
        <v>0</v>
      </c>
      <c r="CC376" s="1">
        <f t="shared" si="983"/>
        <v>0</v>
      </c>
      <c r="CD376" s="1">
        <f t="shared" si="983"/>
        <v>0</v>
      </c>
      <c r="CE376" s="1">
        <f t="shared" si="983"/>
        <v>0</v>
      </c>
      <c r="CF376" s="1">
        <f t="shared" si="983"/>
        <v>0</v>
      </c>
      <c r="CG376" s="1">
        <f t="shared" si="983"/>
        <v>0</v>
      </c>
      <c r="CH376" s="1">
        <f t="shared" si="983"/>
        <v>0</v>
      </c>
      <c r="CI376" s="1">
        <f t="shared" si="983"/>
        <v>0</v>
      </c>
      <c r="CJ376" s="1">
        <f t="shared" si="983"/>
        <v>0</v>
      </c>
      <c r="CK376" s="1">
        <f t="shared" si="983"/>
        <v>0</v>
      </c>
      <c r="CL376" s="1">
        <f t="shared" si="983"/>
        <v>0</v>
      </c>
      <c r="CM376" s="1">
        <f t="shared" si="983"/>
        <v>0</v>
      </c>
      <c r="CN376" s="1">
        <f t="shared" si="983"/>
        <v>0</v>
      </c>
      <c r="CO376" s="1">
        <f t="shared" si="983"/>
        <v>0</v>
      </c>
      <c r="CP376" s="1">
        <f t="shared" si="983"/>
        <v>0</v>
      </c>
      <c r="CQ376" s="1">
        <f t="shared" si="983"/>
        <v>0</v>
      </c>
      <c r="CR376" s="1">
        <f t="shared" si="983"/>
        <v>0</v>
      </c>
      <c r="CS376" s="1">
        <f t="shared" si="983"/>
        <v>0</v>
      </c>
      <c r="CT376" s="1">
        <f t="shared" si="983"/>
        <v>0</v>
      </c>
      <c r="CU376" s="1">
        <f t="shared" si="983"/>
        <v>0</v>
      </c>
      <c r="CV376" s="1">
        <f t="shared" si="983"/>
        <v>0</v>
      </c>
      <c r="CW376" s="1">
        <f t="shared" si="983"/>
        <v>0</v>
      </c>
      <c r="CX376" s="1">
        <f t="shared" si="983"/>
        <v>0</v>
      </c>
      <c r="CY376" s="1">
        <f t="shared" si="983"/>
        <v>0</v>
      </c>
      <c r="CZ376" s="1">
        <f t="shared" si="983"/>
        <v>0</v>
      </c>
      <c r="DA376" s="1">
        <f t="shared" si="983"/>
        <v>0</v>
      </c>
      <c r="DB376" s="1">
        <f t="shared" si="983"/>
        <v>0</v>
      </c>
      <c r="DC376" s="1">
        <f t="shared" si="983"/>
        <v>0</v>
      </c>
      <c r="DD376" s="1">
        <f t="shared" si="983"/>
        <v>0</v>
      </c>
      <c r="DE376" s="1">
        <f t="shared" si="983"/>
        <v>0</v>
      </c>
    </row>
    <row r="377" spans="8:109">
      <c r="H377" s="75">
        <f>Registration!B38</f>
        <v>28</v>
      </c>
      <c r="I377" s="1" t="str">
        <f>Registration!C38</f>
        <v>Rick Dutton</v>
      </c>
      <c r="J377" s="1">
        <f t="shared" ref="J377:AO377" si="984">IF(ROW()=(COLUMN()+340),"-",+(COUNTIF(G7_1,$H37)*COUNTIF(G7_1,J$7))+(COUNTIF(G7_2,$H37)*COUNTIF(G7_2,J$7))+(COUNTIF(G7_3,$H37)*COUNTIF(G7_3,J$7))+(COUNTIF(G7_4,$H37)*COUNTIF(G7_4,J$7))+(COUNTIF(G7_5,$H37)*COUNTIF(G7_5,J$7))+(COUNTIF(G7_6,$H37)*COUNTIF(G7_6,J$7))+(COUNTIF(G7_7,$H37)*COUNTIF(G7_7,J$7))+(COUNTIF(G7_8,$H37)*COUNTIF(G7_8,J$7))+(COUNTIF(G7_9,$H37)*COUNTIF(G7_9,J$7))+(COUNTIF(G7_10,$H37)*COUNTIF(G7_10,J$7))+(COUNTIF(G8_1,$H37)*COUNTIF(G8_1,J$7))+(COUNTIF(G8_2,$H37)*COUNTIF(G8_2,J$7))+(COUNTIF(G8_3,$H37)*COUNTIF(G8_3,J$7))+(COUNTIF(G8_4,$H37)*COUNTIF(G8_4,J$7))+(COUNTIF(G8_5,$H37)*COUNTIF(G8_5,J$7))+(COUNTIF(G8_6,$H37)*COUNTIF(G8_6,J$7))+(COUNTIF(G8_7,$H37)*COUNTIF(G8_7,J$7))+(COUNTIF(G8_8,$H37)*COUNTIF(G8_8,J$7))+(COUNTIF(G8_9,$H37)*COUNTIF(G8_9,J$7))+(COUNTIF(G8_10,$H37)*COUNTIF(G8_10,J$7)))</f>
        <v>0</v>
      </c>
      <c r="K377" s="1">
        <f t="shared" si="984"/>
        <v>0</v>
      </c>
      <c r="L377" s="1">
        <f t="shared" si="984"/>
        <v>0</v>
      </c>
      <c r="M377" s="1">
        <f t="shared" si="984"/>
        <v>0</v>
      </c>
      <c r="N377" s="1">
        <f t="shared" si="984"/>
        <v>1</v>
      </c>
      <c r="O377" s="1">
        <f t="shared" si="984"/>
        <v>0</v>
      </c>
      <c r="P377" s="1">
        <f t="shared" si="984"/>
        <v>0</v>
      </c>
      <c r="Q377" s="1">
        <f t="shared" si="984"/>
        <v>0</v>
      </c>
      <c r="R377" s="1">
        <f t="shared" si="984"/>
        <v>0</v>
      </c>
      <c r="S377" s="1">
        <f t="shared" si="984"/>
        <v>0</v>
      </c>
      <c r="T377" s="1">
        <f t="shared" si="984"/>
        <v>0</v>
      </c>
      <c r="U377" s="1">
        <f t="shared" si="984"/>
        <v>0</v>
      </c>
      <c r="V377" s="1">
        <f t="shared" si="984"/>
        <v>0</v>
      </c>
      <c r="W377" s="1">
        <f t="shared" si="984"/>
        <v>0</v>
      </c>
      <c r="X377" s="1">
        <f t="shared" si="984"/>
        <v>0</v>
      </c>
      <c r="Y377" s="1">
        <f t="shared" si="984"/>
        <v>0</v>
      </c>
      <c r="Z377" s="1">
        <f t="shared" si="984"/>
        <v>0</v>
      </c>
      <c r="AA377" s="1">
        <f t="shared" si="984"/>
        <v>0</v>
      </c>
      <c r="AB377" s="1">
        <f t="shared" si="984"/>
        <v>0</v>
      </c>
      <c r="AC377" s="1">
        <f t="shared" si="984"/>
        <v>0</v>
      </c>
      <c r="AD377" s="1">
        <f t="shared" si="984"/>
        <v>0</v>
      </c>
      <c r="AE377" s="1">
        <f t="shared" si="984"/>
        <v>0</v>
      </c>
      <c r="AF377" s="1">
        <f t="shared" si="984"/>
        <v>0</v>
      </c>
      <c r="AG377" s="1">
        <f t="shared" si="984"/>
        <v>0</v>
      </c>
      <c r="AH377" s="1">
        <f t="shared" si="984"/>
        <v>0</v>
      </c>
      <c r="AI377" s="1">
        <f t="shared" si="984"/>
        <v>0</v>
      </c>
      <c r="AJ377" s="1">
        <f t="shared" si="984"/>
        <v>0</v>
      </c>
      <c r="AK377" s="1" t="str">
        <f t="shared" si="984"/>
        <v>-</v>
      </c>
      <c r="AL377" s="1">
        <f t="shared" si="984"/>
        <v>0</v>
      </c>
      <c r="AM377" s="1">
        <f t="shared" si="984"/>
        <v>1</v>
      </c>
      <c r="AN377" s="1">
        <f t="shared" si="984"/>
        <v>0</v>
      </c>
      <c r="AO377" s="1">
        <f t="shared" si="984"/>
        <v>0</v>
      </c>
      <c r="AP377" s="1">
        <f t="shared" ref="AP377:BU377" si="985">IF(ROW()=(COLUMN()+340),"-",+(COUNTIF(G7_1,$H37)*COUNTIF(G7_1,AP$7))+(COUNTIF(G7_2,$H37)*COUNTIF(G7_2,AP$7))+(COUNTIF(G7_3,$H37)*COUNTIF(G7_3,AP$7))+(COUNTIF(G7_4,$H37)*COUNTIF(G7_4,AP$7))+(COUNTIF(G7_5,$H37)*COUNTIF(G7_5,AP$7))+(COUNTIF(G7_6,$H37)*COUNTIF(G7_6,AP$7))+(COUNTIF(G7_7,$H37)*COUNTIF(G7_7,AP$7))+(COUNTIF(G7_8,$H37)*COUNTIF(G7_8,AP$7))+(COUNTIF(G7_9,$H37)*COUNTIF(G7_9,AP$7))+(COUNTIF(G7_10,$H37)*COUNTIF(G7_10,AP$7))+(COUNTIF(G8_1,$H37)*COUNTIF(G8_1,AP$7))+(COUNTIF(G8_2,$H37)*COUNTIF(G8_2,AP$7))+(COUNTIF(G8_3,$H37)*COUNTIF(G8_3,AP$7))+(COUNTIF(G8_4,$H37)*COUNTIF(G8_4,AP$7))+(COUNTIF(G8_5,$H37)*COUNTIF(G8_5,AP$7))+(COUNTIF(G8_6,$H37)*COUNTIF(G8_6,AP$7))+(COUNTIF(G8_7,$H37)*COUNTIF(G8_7,AP$7))+(COUNTIF(G8_8,$H37)*COUNTIF(G8_8,AP$7))+(COUNTIF(G8_9,$H37)*COUNTIF(G8_9,AP$7))+(COUNTIF(G8_10,$H37)*COUNTIF(G8_10,AP$7)))</f>
        <v>0</v>
      </c>
      <c r="AQ377" s="1">
        <f t="shared" si="985"/>
        <v>0</v>
      </c>
      <c r="AR377" s="1">
        <f t="shared" si="985"/>
        <v>0</v>
      </c>
      <c r="AS377" s="1">
        <f t="shared" si="985"/>
        <v>0</v>
      </c>
      <c r="AT377" s="1">
        <f t="shared" si="985"/>
        <v>0</v>
      </c>
      <c r="AU377" s="1">
        <f t="shared" si="985"/>
        <v>0</v>
      </c>
      <c r="AV377" s="1">
        <f t="shared" si="985"/>
        <v>0</v>
      </c>
      <c r="AW377" s="1">
        <f t="shared" si="985"/>
        <v>0</v>
      </c>
      <c r="AX377" s="1">
        <f t="shared" si="985"/>
        <v>0</v>
      </c>
      <c r="AY377" s="1">
        <f t="shared" si="985"/>
        <v>0</v>
      </c>
      <c r="AZ377" s="1">
        <f t="shared" si="985"/>
        <v>0</v>
      </c>
      <c r="BA377" s="1">
        <f t="shared" si="985"/>
        <v>0</v>
      </c>
      <c r="BB377" s="1">
        <f t="shared" si="985"/>
        <v>0</v>
      </c>
      <c r="BC377" s="1">
        <f t="shared" si="985"/>
        <v>0</v>
      </c>
      <c r="BD377" s="1">
        <f t="shared" si="985"/>
        <v>0</v>
      </c>
      <c r="BE377" s="1">
        <f t="shared" si="985"/>
        <v>0</v>
      </c>
      <c r="BF377" s="1">
        <f t="shared" si="985"/>
        <v>0</v>
      </c>
      <c r="BG377" s="1">
        <f t="shared" si="985"/>
        <v>0</v>
      </c>
      <c r="BH377" s="1">
        <f t="shared" si="985"/>
        <v>0</v>
      </c>
      <c r="BI377" s="1">
        <f t="shared" si="985"/>
        <v>0</v>
      </c>
      <c r="BJ377" s="1">
        <f t="shared" si="985"/>
        <v>0</v>
      </c>
      <c r="BK377" s="1">
        <f t="shared" si="985"/>
        <v>0</v>
      </c>
      <c r="BL377" s="1">
        <f t="shared" si="985"/>
        <v>0</v>
      </c>
      <c r="BM377" s="1">
        <f t="shared" si="985"/>
        <v>0</v>
      </c>
      <c r="BN377" s="1">
        <f t="shared" si="985"/>
        <v>0</v>
      </c>
      <c r="BO377" s="1">
        <f t="shared" si="985"/>
        <v>0</v>
      </c>
      <c r="BP377" s="1">
        <f t="shared" si="985"/>
        <v>0</v>
      </c>
      <c r="BQ377" s="1">
        <f t="shared" si="985"/>
        <v>0</v>
      </c>
      <c r="BR377" s="1">
        <f t="shared" si="985"/>
        <v>0</v>
      </c>
      <c r="BS377" s="1">
        <f t="shared" si="985"/>
        <v>0</v>
      </c>
      <c r="BT377" s="1">
        <f t="shared" si="985"/>
        <v>0</v>
      </c>
      <c r="BU377" s="1">
        <f t="shared" si="985"/>
        <v>0</v>
      </c>
      <c r="BV377" s="1">
        <f t="shared" ref="BV377:DE377" si="986">IF(ROW()=(COLUMN()+340),"-",+(COUNTIF(G7_1,$H37)*COUNTIF(G7_1,BV$7))+(COUNTIF(G7_2,$H37)*COUNTIF(G7_2,BV$7))+(COUNTIF(G7_3,$H37)*COUNTIF(G7_3,BV$7))+(COUNTIF(G7_4,$H37)*COUNTIF(G7_4,BV$7))+(COUNTIF(G7_5,$H37)*COUNTIF(G7_5,BV$7))+(COUNTIF(G7_6,$H37)*COUNTIF(G7_6,BV$7))+(COUNTIF(G7_7,$H37)*COUNTIF(G7_7,BV$7))+(COUNTIF(G7_8,$H37)*COUNTIF(G7_8,BV$7))+(COUNTIF(G7_9,$H37)*COUNTIF(G7_9,BV$7))+(COUNTIF(G7_10,$H37)*COUNTIF(G7_10,BV$7))+(COUNTIF(G8_1,$H37)*COUNTIF(G8_1,BV$7))+(COUNTIF(G8_2,$H37)*COUNTIF(G8_2,BV$7))+(COUNTIF(G8_3,$H37)*COUNTIF(G8_3,BV$7))+(COUNTIF(G8_4,$H37)*COUNTIF(G8_4,BV$7))+(COUNTIF(G8_5,$H37)*COUNTIF(G8_5,BV$7))+(COUNTIF(G8_6,$H37)*COUNTIF(G8_6,BV$7))+(COUNTIF(G8_7,$H37)*COUNTIF(G8_7,BV$7))+(COUNTIF(G8_8,$H37)*COUNTIF(G8_8,BV$7))+(COUNTIF(G8_9,$H37)*COUNTIF(G8_9,BV$7))+(COUNTIF(G8_10,$H37)*COUNTIF(G8_10,BV$7)))</f>
        <v>0</v>
      </c>
      <c r="BW377" s="1">
        <f t="shared" si="986"/>
        <v>0</v>
      </c>
      <c r="BX377" s="1">
        <f t="shared" si="986"/>
        <v>0</v>
      </c>
      <c r="BY377" s="1">
        <f t="shared" si="986"/>
        <v>0</v>
      </c>
      <c r="BZ377" s="1">
        <f t="shared" si="986"/>
        <v>0</v>
      </c>
      <c r="CA377" s="1">
        <f t="shared" si="986"/>
        <v>0</v>
      </c>
      <c r="CB377" s="1">
        <f t="shared" si="986"/>
        <v>0</v>
      </c>
      <c r="CC377" s="1">
        <f t="shared" si="986"/>
        <v>0</v>
      </c>
      <c r="CD377" s="1">
        <f t="shared" si="986"/>
        <v>0</v>
      </c>
      <c r="CE377" s="1">
        <f t="shared" si="986"/>
        <v>0</v>
      </c>
      <c r="CF377" s="1">
        <f t="shared" si="986"/>
        <v>0</v>
      </c>
      <c r="CG377" s="1">
        <f t="shared" si="986"/>
        <v>0</v>
      </c>
      <c r="CH377" s="1">
        <f t="shared" si="986"/>
        <v>0</v>
      </c>
      <c r="CI377" s="1">
        <f t="shared" si="986"/>
        <v>0</v>
      </c>
      <c r="CJ377" s="1">
        <f t="shared" si="986"/>
        <v>0</v>
      </c>
      <c r="CK377" s="1">
        <f t="shared" si="986"/>
        <v>0</v>
      </c>
      <c r="CL377" s="1">
        <f t="shared" si="986"/>
        <v>0</v>
      </c>
      <c r="CM377" s="1">
        <f t="shared" si="986"/>
        <v>0</v>
      </c>
      <c r="CN377" s="1">
        <f t="shared" si="986"/>
        <v>0</v>
      </c>
      <c r="CO377" s="1">
        <f t="shared" si="986"/>
        <v>0</v>
      </c>
      <c r="CP377" s="1">
        <f t="shared" si="986"/>
        <v>0</v>
      </c>
      <c r="CQ377" s="1">
        <f t="shared" si="986"/>
        <v>0</v>
      </c>
      <c r="CR377" s="1">
        <f t="shared" si="986"/>
        <v>0</v>
      </c>
      <c r="CS377" s="1">
        <f t="shared" si="986"/>
        <v>0</v>
      </c>
      <c r="CT377" s="1">
        <f t="shared" si="986"/>
        <v>0</v>
      </c>
      <c r="CU377" s="1">
        <f t="shared" si="986"/>
        <v>0</v>
      </c>
      <c r="CV377" s="1">
        <f t="shared" si="986"/>
        <v>0</v>
      </c>
      <c r="CW377" s="1">
        <f t="shared" si="986"/>
        <v>0</v>
      </c>
      <c r="CX377" s="1">
        <f t="shared" si="986"/>
        <v>0</v>
      </c>
      <c r="CY377" s="1">
        <f t="shared" si="986"/>
        <v>0</v>
      </c>
      <c r="CZ377" s="1">
        <f t="shared" si="986"/>
        <v>0</v>
      </c>
      <c r="DA377" s="1">
        <f t="shared" si="986"/>
        <v>0</v>
      </c>
      <c r="DB377" s="1">
        <f t="shared" si="986"/>
        <v>0</v>
      </c>
      <c r="DC377" s="1">
        <f t="shared" si="986"/>
        <v>0</v>
      </c>
      <c r="DD377" s="1">
        <f t="shared" si="986"/>
        <v>0</v>
      </c>
      <c r="DE377" s="1">
        <f t="shared" si="986"/>
        <v>0</v>
      </c>
    </row>
    <row r="378" spans="8:109">
      <c r="H378" s="75">
        <f>Registration!B39</f>
        <v>29</v>
      </c>
      <c r="I378" s="1" t="str">
        <f>Registration!C39</f>
        <v>Matt Campbell</v>
      </c>
      <c r="J378" s="1">
        <f t="shared" ref="J378:AO378" si="987">IF(ROW()=(COLUMN()+340),"-",+(COUNTIF(G7_1,$H38)*COUNTIF(G7_1,J$7))+(COUNTIF(G7_2,$H38)*COUNTIF(G7_2,J$7))+(COUNTIF(G7_3,$H38)*COUNTIF(G7_3,J$7))+(COUNTIF(G7_4,$H38)*COUNTIF(G7_4,J$7))+(COUNTIF(G7_5,$H38)*COUNTIF(G7_5,J$7))+(COUNTIF(G7_6,$H38)*COUNTIF(G7_6,J$7))+(COUNTIF(G7_7,$H38)*COUNTIF(G7_7,J$7))+(COUNTIF(G7_8,$H38)*COUNTIF(G7_8,J$7))+(COUNTIF(G7_9,$H38)*COUNTIF(G7_9,J$7))+(COUNTIF(G7_10,$H38)*COUNTIF(G7_10,J$7))+(COUNTIF(G8_1,$H38)*COUNTIF(G8_1,J$7))+(COUNTIF(G8_2,$H38)*COUNTIF(G8_2,J$7))+(COUNTIF(G8_3,$H38)*COUNTIF(G8_3,J$7))+(COUNTIF(G8_4,$H38)*COUNTIF(G8_4,J$7))+(COUNTIF(G8_5,$H38)*COUNTIF(G8_5,J$7))+(COUNTIF(G8_6,$H38)*COUNTIF(G8_6,J$7))+(COUNTIF(G8_7,$H38)*COUNTIF(G8_7,J$7))+(COUNTIF(G8_8,$H38)*COUNTIF(G8_8,J$7))+(COUNTIF(G8_9,$H38)*COUNTIF(G8_9,J$7))+(COUNTIF(G8_10,$H38)*COUNTIF(G8_10,J$7)))</f>
        <v>0</v>
      </c>
      <c r="K378" s="1">
        <f t="shared" si="987"/>
        <v>0</v>
      </c>
      <c r="L378" s="1">
        <f t="shared" si="987"/>
        <v>0</v>
      </c>
      <c r="M378" s="1">
        <f t="shared" si="987"/>
        <v>0</v>
      </c>
      <c r="N378" s="1">
        <f t="shared" si="987"/>
        <v>0</v>
      </c>
      <c r="O378" s="1">
        <f t="shared" si="987"/>
        <v>0</v>
      </c>
      <c r="P378" s="1">
        <f t="shared" si="987"/>
        <v>0</v>
      </c>
      <c r="Q378" s="1">
        <f t="shared" si="987"/>
        <v>0</v>
      </c>
      <c r="R378" s="1">
        <f t="shared" si="987"/>
        <v>1</v>
      </c>
      <c r="S378" s="1">
        <f t="shared" si="987"/>
        <v>0</v>
      </c>
      <c r="T378" s="1">
        <f t="shared" si="987"/>
        <v>0</v>
      </c>
      <c r="U378" s="1">
        <f t="shared" si="987"/>
        <v>0</v>
      </c>
      <c r="V378" s="1">
        <f t="shared" si="987"/>
        <v>0</v>
      </c>
      <c r="W378" s="1">
        <f t="shared" si="987"/>
        <v>0</v>
      </c>
      <c r="X378" s="1">
        <f t="shared" si="987"/>
        <v>0</v>
      </c>
      <c r="Y378" s="1">
        <f t="shared" si="987"/>
        <v>0</v>
      </c>
      <c r="Z378" s="1">
        <f t="shared" si="987"/>
        <v>0</v>
      </c>
      <c r="AA378" s="1">
        <f t="shared" si="987"/>
        <v>0</v>
      </c>
      <c r="AB378" s="1">
        <f t="shared" si="987"/>
        <v>0</v>
      </c>
      <c r="AC378" s="1">
        <f t="shared" si="987"/>
        <v>0</v>
      </c>
      <c r="AD378" s="1">
        <f t="shared" si="987"/>
        <v>0</v>
      </c>
      <c r="AE378" s="1">
        <f t="shared" si="987"/>
        <v>0</v>
      </c>
      <c r="AF378" s="1">
        <f t="shared" si="987"/>
        <v>1</v>
      </c>
      <c r="AG378" s="1">
        <f t="shared" si="987"/>
        <v>0</v>
      </c>
      <c r="AH378" s="1">
        <f t="shared" si="987"/>
        <v>1</v>
      </c>
      <c r="AI378" s="1">
        <f t="shared" si="987"/>
        <v>0</v>
      </c>
      <c r="AJ378" s="1">
        <f t="shared" si="987"/>
        <v>0</v>
      </c>
      <c r="AK378" s="1">
        <f t="shared" si="987"/>
        <v>0</v>
      </c>
      <c r="AL378" s="1" t="str">
        <f t="shared" si="987"/>
        <v>-</v>
      </c>
      <c r="AM378" s="1">
        <f t="shared" si="987"/>
        <v>0</v>
      </c>
      <c r="AN378" s="1">
        <f t="shared" si="987"/>
        <v>0</v>
      </c>
      <c r="AO378" s="1">
        <f t="shared" si="987"/>
        <v>0</v>
      </c>
      <c r="AP378" s="1">
        <f t="shared" ref="AP378:BU378" si="988">IF(ROW()=(COLUMN()+340),"-",+(COUNTIF(G7_1,$H38)*COUNTIF(G7_1,AP$7))+(COUNTIF(G7_2,$H38)*COUNTIF(G7_2,AP$7))+(COUNTIF(G7_3,$H38)*COUNTIF(G7_3,AP$7))+(COUNTIF(G7_4,$H38)*COUNTIF(G7_4,AP$7))+(COUNTIF(G7_5,$H38)*COUNTIF(G7_5,AP$7))+(COUNTIF(G7_6,$H38)*COUNTIF(G7_6,AP$7))+(COUNTIF(G7_7,$H38)*COUNTIF(G7_7,AP$7))+(COUNTIF(G7_8,$H38)*COUNTIF(G7_8,AP$7))+(COUNTIF(G7_9,$H38)*COUNTIF(G7_9,AP$7))+(COUNTIF(G7_10,$H38)*COUNTIF(G7_10,AP$7))+(COUNTIF(G8_1,$H38)*COUNTIF(G8_1,AP$7))+(COUNTIF(G8_2,$H38)*COUNTIF(G8_2,AP$7))+(COUNTIF(G8_3,$H38)*COUNTIF(G8_3,AP$7))+(COUNTIF(G8_4,$H38)*COUNTIF(G8_4,AP$7))+(COUNTIF(G8_5,$H38)*COUNTIF(G8_5,AP$7))+(COUNTIF(G8_6,$H38)*COUNTIF(G8_6,AP$7))+(COUNTIF(G8_7,$H38)*COUNTIF(G8_7,AP$7))+(COUNTIF(G8_8,$H38)*COUNTIF(G8_8,AP$7))+(COUNTIF(G8_9,$H38)*COUNTIF(G8_9,AP$7))+(COUNTIF(G8_10,$H38)*COUNTIF(G8_10,AP$7)))</f>
        <v>0</v>
      </c>
      <c r="AQ378" s="1">
        <f t="shared" si="988"/>
        <v>0</v>
      </c>
      <c r="AR378" s="1">
        <f t="shared" si="988"/>
        <v>0</v>
      </c>
      <c r="AS378" s="1">
        <f t="shared" si="988"/>
        <v>0</v>
      </c>
      <c r="AT378" s="1">
        <f t="shared" si="988"/>
        <v>0</v>
      </c>
      <c r="AU378" s="1">
        <f t="shared" si="988"/>
        <v>0</v>
      </c>
      <c r="AV378" s="1">
        <f t="shared" si="988"/>
        <v>0</v>
      </c>
      <c r="AW378" s="1">
        <f t="shared" si="988"/>
        <v>0</v>
      </c>
      <c r="AX378" s="1">
        <f t="shared" si="988"/>
        <v>0</v>
      </c>
      <c r="AY378" s="1">
        <f t="shared" si="988"/>
        <v>0</v>
      </c>
      <c r="AZ378" s="1">
        <f t="shared" si="988"/>
        <v>0</v>
      </c>
      <c r="BA378" s="1">
        <f t="shared" si="988"/>
        <v>0</v>
      </c>
      <c r="BB378" s="1">
        <f t="shared" si="988"/>
        <v>0</v>
      </c>
      <c r="BC378" s="1">
        <f t="shared" si="988"/>
        <v>0</v>
      </c>
      <c r="BD378" s="1">
        <f t="shared" si="988"/>
        <v>0</v>
      </c>
      <c r="BE378" s="1">
        <f t="shared" si="988"/>
        <v>0</v>
      </c>
      <c r="BF378" s="1">
        <f t="shared" si="988"/>
        <v>0</v>
      </c>
      <c r="BG378" s="1">
        <f t="shared" si="988"/>
        <v>0</v>
      </c>
      <c r="BH378" s="1">
        <f t="shared" si="988"/>
        <v>0</v>
      </c>
      <c r="BI378" s="1">
        <f t="shared" si="988"/>
        <v>0</v>
      </c>
      <c r="BJ378" s="1">
        <f t="shared" si="988"/>
        <v>0</v>
      </c>
      <c r="BK378" s="1">
        <f t="shared" si="988"/>
        <v>0</v>
      </c>
      <c r="BL378" s="1">
        <f t="shared" si="988"/>
        <v>0</v>
      </c>
      <c r="BM378" s="1">
        <f t="shared" si="988"/>
        <v>0</v>
      </c>
      <c r="BN378" s="1">
        <f t="shared" si="988"/>
        <v>0</v>
      </c>
      <c r="BO378" s="1">
        <f t="shared" si="988"/>
        <v>0</v>
      </c>
      <c r="BP378" s="1">
        <f t="shared" si="988"/>
        <v>0</v>
      </c>
      <c r="BQ378" s="1">
        <f t="shared" si="988"/>
        <v>0</v>
      </c>
      <c r="BR378" s="1">
        <f t="shared" si="988"/>
        <v>0</v>
      </c>
      <c r="BS378" s="1">
        <f t="shared" si="988"/>
        <v>0</v>
      </c>
      <c r="BT378" s="1">
        <f t="shared" si="988"/>
        <v>0</v>
      </c>
      <c r="BU378" s="1">
        <f t="shared" si="988"/>
        <v>0</v>
      </c>
      <c r="BV378" s="1">
        <f t="shared" ref="BV378:DE378" si="989">IF(ROW()=(COLUMN()+340),"-",+(COUNTIF(G7_1,$H38)*COUNTIF(G7_1,BV$7))+(COUNTIF(G7_2,$H38)*COUNTIF(G7_2,BV$7))+(COUNTIF(G7_3,$H38)*COUNTIF(G7_3,BV$7))+(COUNTIF(G7_4,$H38)*COUNTIF(G7_4,BV$7))+(COUNTIF(G7_5,$H38)*COUNTIF(G7_5,BV$7))+(COUNTIF(G7_6,$H38)*COUNTIF(G7_6,BV$7))+(COUNTIF(G7_7,$H38)*COUNTIF(G7_7,BV$7))+(COUNTIF(G7_8,$H38)*COUNTIF(G7_8,BV$7))+(COUNTIF(G7_9,$H38)*COUNTIF(G7_9,BV$7))+(COUNTIF(G7_10,$H38)*COUNTIF(G7_10,BV$7))+(COUNTIF(G8_1,$H38)*COUNTIF(G8_1,BV$7))+(COUNTIF(G8_2,$H38)*COUNTIF(G8_2,BV$7))+(COUNTIF(G8_3,$H38)*COUNTIF(G8_3,BV$7))+(COUNTIF(G8_4,$H38)*COUNTIF(G8_4,BV$7))+(COUNTIF(G8_5,$H38)*COUNTIF(G8_5,BV$7))+(COUNTIF(G8_6,$H38)*COUNTIF(G8_6,BV$7))+(COUNTIF(G8_7,$H38)*COUNTIF(G8_7,BV$7))+(COUNTIF(G8_8,$H38)*COUNTIF(G8_8,BV$7))+(COUNTIF(G8_9,$H38)*COUNTIF(G8_9,BV$7))+(COUNTIF(G8_10,$H38)*COUNTIF(G8_10,BV$7)))</f>
        <v>0</v>
      </c>
      <c r="BW378" s="1">
        <f t="shared" si="989"/>
        <v>0</v>
      </c>
      <c r="BX378" s="1">
        <f t="shared" si="989"/>
        <v>0</v>
      </c>
      <c r="BY378" s="1">
        <f t="shared" si="989"/>
        <v>0</v>
      </c>
      <c r="BZ378" s="1">
        <f t="shared" si="989"/>
        <v>0</v>
      </c>
      <c r="CA378" s="1">
        <f t="shared" si="989"/>
        <v>0</v>
      </c>
      <c r="CB378" s="1">
        <f t="shared" si="989"/>
        <v>0</v>
      </c>
      <c r="CC378" s="1">
        <f t="shared" si="989"/>
        <v>0</v>
      </c>
      <c r="CD378" s="1">
        <f t="shared" si="989"/>
        <v>0</v>
      </c>
      <c r="CE378" s="1">
        <f t="shared" si="989"/>
        <v>0</v>
      </c>
      <c r="CF378" s="1">
        <f t="shared" si="989"/>
        <v>0</v>
      </c>
      <c r="CG378" s="1">
        <f t="shared" si="989"/>
        <v>0</v>
      </c>
      <c r="CH378" s="1">
        <f t="shared" si="989"/>
        <v>0</v>
      </c>
      <c r="CI378" s="1">
        <f t="shared" si="989"/>
        <v>0</v>
      </c>
      <c r="CJ378" s="1">
        <f t="shared" si="989"/>
        <v>0</v>
      </c>
      <c r="CK378" s="1">
        <f t="shared" si="989"/>
        <v>0</v>
      </c>
      <c r="CL378" s="1">
        <f t="shared" si="989"/>
        <v>0</v>
      </c>
      <c r="CM378" s="1">
        <f t="shared" si="989"/>
        <v>0</v>
      </c>
      <c r="CN378" s="1">
        <f t="shared" si="989"/>
        <v>0</v>
      </c>
      <c r="CO378" s="1">
        <f t="shared" si="989"/>
        <v>0</v>
      </c>
      <c r="CP378" s="1">
        <f t="shared" si="989"/>
        <v>0</v>
      </c>
      <c r="CQ378" s="1">
        <f t="shared" si="989"/>
        <v>0</v>
      </c>
      <c r="CR378" s="1">
        <f t="shared" si="989"/>
        <v>0</v>
      </c>
      <c r="CS378" s="1">
        <f t="shared" si="989"/>
        <v>0</v>
      </c>
      <c r="CT378" s="1">
        <f t="shared" si="989"/>
        <v>0</v>
      </c>
      <c r="CU378" s="1">
        <f t="shared" si="989"/>
        <v>0</v>
      </c>
      <c r="CV378" s="1">
        <f t="shared" si="989"/>
        <v>0</v>
      </c>
      <c r="CW378" s="1">
        <f t="shared" si="989"/>
        <v>0</v>
      </c>
      <c r="CX378" s="1">
        <f t="shared" si="989"/>
        <v>0</v>
      </c>
      <c r="CY378" s="1">
        <f t="shared" si="989"/>
        <v>0</v>
      </c>
      <c r="CZ378" s="1">
        <f t="shared" si="989"/>
        <v>0</v>
      </c>
      <c r="DA378" s="1">
        <f t="shared" si="989"/>
        <v>0</v>
      </c>
      <c r="DB378" s="1">
        <f t="shared" si="989"/>
        <v>0</v>
      </c>
      <c r="DC378" s="1">
        <f t="shared" si="989"/>
        <v>0</v>
      </c>
      <c r="DD378" s="1">
        <f t="shared" si="989"/>
        <v>0</v>
      </c>
      <c r="DE378" s="1">
        <f t="shared" si="989"/>
        <v>0</v>
      </c>
    </row>
    <row r="379" spans="8:109">
      <c r="H379" s="75">
        <f>Registration!B40</f>
        <v>30</v>
      </c>
      <c r="I379" s="1" t="str">
        <f>Registration!C40</f>
        <v>Mike Coyne</v>
      </c>
      <c r="J379" s="1">
        <f t="shared" ref="J379:AO379" si="990">IF(ROW()=(COLUMN()+340),"-",+(COUNTIF(G7_1,$H39)*COUNTIF(G7_1,J$7))+(COUNTIF(G7_2,$H39)*COUNTIF(G7_2,J$7))+(COUNTIF(G7_3,$H39)*COUNTIF(G7_3,J$7))+(COUNTIF(G7_4,$H39)*COUNTIF(G7_4,J$7))+(COUNTIF(G7_5,$H39)*COUNTIF(G7_5,J$7))+(COUNTIF(G7_6,$H39)*COUNTIF(G7_6,J$7))+(COUNTIF(G7_7,$H39)*COUNTIF(G7_7,J$7))+(COUNTIF(G7_8,$H39)*COUNTIF(G7_8,J$7))+(COUNTIF(G7_9,$H39)*COUNTIF(G7_9,J$7))+(COUNTIF(G7_10,$H39)*COUNTIF(G7_10,J$7))+(COUNTIF(G8_1,$H39)*COUNTIF(G8_1,J$7))+(COUNTIF(G8_2,$H39)*COUNTIF(G8_2,J$7))+(COUNTIF(G8_3,$H39)*COUNTIF(G8_3,J$7))+(COUNTIF(G8_4,$H39)*COUNTIF(G8_4,J$7))+(COUNTIF(G8_5,$H39)*COUNTIF(G8_5,J$7))+(COUNTIF(G8_6,$H39)*COUNTIF(G8_6,J$7))+(COUNTIF(G8_7,$H39)*COUNTIF(G8_7,J$7))+(COUNTIF(G8_8,$H39)*COUNTIF(G8_8,J$7))+(COUNTIF(G8_9,$H39)*COUNTIF(G8_9,J$7))+(COUNTIF(G8_10,$H39)*COUNTIF(G8_10,J$7)))</f>
        <v>0</v>
      </c>
      <c r="K379" s="1">
        <f t="shared" si="990"/>
        <v>0</v>
      </c>
      <c r="L379" s="1">
        <f t="shared" si="990"/>
        <v>0</v>
      </c>
      <c r="M379" s="1">
        <f t="shared" si="990"/>
        <v>0</v>
      </c>
      <c r="N379" s="1">
        <f t="shared" si="990"/>
        <v>1</v>
      </c>
      <c r="O379" s="1">
        <f t="shared" si="990"/>
        <v>0</v>
      </c>
      <c r="P379" s="1">
        <f t="shared" si="990"/>
        <v>0</v>
      </c>
      <c r="Q379" s="1">
        <f t="shared" si="990"/>
        <v>0</v>
      </c>
      <c r="R379" s="1">
        <f t="shared" si="990"/>
        <v>0</v>
      </c>
      <c r="S379" s="1">
        <f t="shared" si="990"/>
        <v>0</v>
      </c>
      <c r="T379" s="1">
        <f t="shared" si="990"/>
        <v>0</v>
      </c>
      <c r="U379" s="1">
        <f t="shared" si="990"/>
        <v>0</v>
      </c>
      <c r="V379" s="1">
        <f t="shared" si="990"/>
        <v>0</v>
      </c>
      <c r="W379" s="1">
        <f t="shared" si="990"/>
        <v>0</v>
      </c>
      <c r="X379" s="1">
        <f t="shared" si="990"/>
        <v>0</v>
      </c>
      <c r="Y379" s="1">
        <f t="shared" si="990"/>
        <v>0</v>
      </c>
      <c r="Z379" s="1">
        <f t="shared" si="990"/>
        <v>0</v>
      </c>
      <c r="AA379" s="1">
        <f t="shared" si="990"/>
        <v>0</v>
      </c>
      <c r="AB379" s="1">
        <f t="shared" si="990"/>
        <v>0</v>
      </c>
      <c r="AC379" s="1">
        <f t="shared" si="990"/>
        <v>0</v>
      </c>
      <c r="AD379" s="1">
        <f t="shared" si="990"/>
        <v>0</v>
      </c>
      <c r="AE379" s="1">
        <f t="shared" si="990"/>
        <v>0</v>
      </c>
      <c r="AF379" s="1">
        <f t="shared" si="990"/>
        <v>0</v>
      </c>
      <c r="AG379" s="1">
        <f t="shared" si="990"/>
        <v>0</v>
      </c>
      <c r="AH379" s="1">
        <f t="shared" si="990"/>
        <v>0</v>
      </c>
      <c r="AI379" s="1">
        <f t="shared" si="990"/>
        <v>0</v>
      </c>
      <c r="AJ379" s="1">
        <f t="shared" si="990"/>
        <v>1</v>
      </c>
      <c r="AK379" s="1">
        <f t="shared" si="990"/>
        <v>1</v>
      </c>
      <c r="AL379" s="1">
        <f t="shared" si="990"/>
        <v>0</v>
      </c>
      <c r="AM379" s="1" t="str">
        <f t="shared" si="990"/>
        <v>-</v>
      </c>
      <c r="AN379" s="1">
        <f t="shared" si="990"/>
        <v>0</v>
      </c>
      <c r="AO379" s="1">
        <f t="shared" si="990"/>
        <v>0</v>
      </c>
      <c r="AP379" s="1">
        <f t="shared" ref="AP379:BU379" si="991">IF(ROW()=(COLUMN()+340),"-",+(COUNTIF(G7_1,$H39)*COUNTIF(G7_1,AP$7))+(COUNTIF(G7_2,$H39)*COUNTIF(G7_2,AP$7))+(COUNTIF(G7_3,$H39)*COUNTIF(G7_3,AP$7))+(COUNTIF(G7_4,$H39)*COUNTIF(G7_4,AP$7))+(COUNTIF(G7_5,$H39)*COUNTIF(G7_5,AP$7))+(COUNTIF(G7_6,$H39)*COUNTIF(G7_6,AP$7))+(COUNTIF(G7_7,$H39)*COUNTIF(G7_7,AP$7))+(COUNTIF(G7_8,$H39)*COUNTIF(G7_8,AP$7))+(COUNTIF(G7_9,$H39)*COUNTIF(G7_9,AP$7))+(COUNTIF(G7_10,$H39)*COUNTIF(G7_10,AP$7))+(COUNTIF(G8_1,$H39)*COUNTIF(G8_1,AP$7))+(COUNTIF(G8_2,$H39)*COUNTIF(G8_2,AP$7))+(COUNTIF(G8_3,$H39)*COUNTIF(G8_3,AP$7))+(COUNTIF(G8_4,$H39)*COUNTIF(G8_4,AP$7))+(COUNTIF(G8_5,$H39)*COUNTIF(G8_5,AP$7))+(COUNTIF(G8_6,$H39)*COUNTIF(G8_6,AP$7))+(COUNTIF(G8_7,$H39)*COUNTIF(G8_7,AP$7))+(COUNTIF(G8_8,$H39)*COUNTIF(G8_8,AP$7))+(COUNTIF(G8_9,$H39)*COUNTIF(G8_9,AP$7))+(COUNTIF(G8_10,$H39)*COUNTIF(G8_10,AP$7)))</f>
        <v>0</v>
      </c>
      <c r="AQ379" s="1">
        <f t="shared" si="991"/>
        <v>0</v>
      </c>
      <c r="AR379" s="1">
        <f t="shared" si="991"/>
        <v>0</v>
      </c>
      <c r="AS379" s="1">
        <f t="shared" si="991"/>
        <v>0</v>
      </c>
      <c r="AT379" s="1">
        <f t="shared" si="991"/>
        <v>0</v>
      </c>
      <c r="AU379" s="1">
        <f t="shared" si="991"/>
        <v>1</v>
      </c>
      <c r="AV379" s="1">
        <f t="shared" si="991"/>
        <v>0</v>
      </c>
      <c r="AW379" s="1">
        <f t="shared" si="991"/>
        <v>0</v>
      </c>
      <c r="AX379" s="1">
        <f t="shared" si="991"/>
        <v>0</v>
      </c>
      <c r="AY379" s="1">
        <f t="shared" si="991"/>
        <v>0</v>
      </c>
      <c r="AZ379" s="1">
        <f t="shared" si="991"/>
        <v>0</v>
      </c>
      <c r="BA379" s="1">
        <f t="shared" si="991"/>
        <v>0</v>
      </c>
      <c r="BB379" s="1">
        <f t="shared" si="991"/>
        <v>0</v>
      </c>
      <c r="BC379" s="1">
        <f t="shared" si="991"/>
        <v>0</v>
      </c>
      <c r="BD379" s="1">
        <f t="shared" si="991"/>
        <v>0</v>
      </c>
      <c r="BE379" s="1">
        <f t="shared" si="991"/>
        <v>0</v>
      </c>
      <c r="BF379" s="1">
        <f t="shared" si="991"/>
        <v>0</v>
      </c>
      <c r="BG379" s="1">
        <f t="shared" si="991"/>
        <v>0</v>
      </c>
      <c r="BH379" s="1">
        <f t="shared" si="991"/>
        <v>0</v>
      </c>
      <c r="BI379" s="1">
        <f t="shared" si="991"/>
        <v>0</v>
      </c>
      <c r="BJ379" s="1">
        <f t="shared" si="991"/>
        <v>0</v>
      </c>
      <c r="BK379" s="1">
        <f t="shared" si="991"/>
        <v>0</v>
      </c>
      <c r="BL379" s="1">
        <f t="shared" si="991"/>
        <v>0</v>
      </c>
      <c r="BM379" s="1">
        <f t="shared" si="991"/>
        <v>0</v>
      </c>
      <c r="BN379" s="1">
        <f t="shared" si="991"/>
        <v>0</v>
      </c>
      <c r="BO379" s="1">
        <f t="shared" si="991"/>
        <v>0</v>
      </c>
      <c r="BP379" s="1">
        <f t="shared" si="991"/>
        <v>0</v>
      </c>
      <c r="BQ379" s="1">
        <f t="shared" si="991"/>
        <v>0</v>
      </c>
      <c r="BR379" s="1">
        <f t="shared" si="991"/>
        <v>0</v>
      </c>
      <c r="BS379" s="1">
        <f t="shared" si="991"/>
        <v>0</v>
      </c>
      <c r="BT379" s="1">
        <f t="shared" si="991"/>
        <v>0</v>
      </c>
      <c r="BU379" s="1">
        <f t="shared" si="991"/>
        <v>0</v>
      </c>
      <c r="BV379" s="1">
        <f t="shared" ref="BV379:DE379" si="992">IF(ROW()=(COLUMN()+340),"-",+(COUNTIF(G7_1,$H39)*COUNTIF(G7_1,BV$7))+(COUNTIF(G7_2,$H39)*COUNTIF(G7_2,BV$7))+(COUNTIF(G7_3,$H39)*COUNTIF(G7_3,BV$7))+(COUNTIF(G7_4,$H39)*COUNTIF(G7_4,BV$7))+(COUNTIF(G7_5,$H39)*COUNTIF(G7_5,BV$7))+(COUNTIF(G7_6,$H39)*COUNTIF(G7_6,BV$7))+(COUNTIF(G7_7,$H39)*COUNTIF(G7_7,BV$7))+(COUNTIF(G7_8,$H39)*COUNTIF(G7_8,BV$7))+(COUNTIF(G7_9,$H39)*COUNTIF(G7_9,BV$7))+(COUNTIF(G7_10,$H39)*COUNTIF(G7_10,BV$7))+(COUNTIF(G8_1,$H39)*COUNTIF(G8_1,BV$7))+(COUNTIF(G8_2,$H39)*COUNTIF(G8_2,BV$7))+(COUNTIF(G8_3,$H39)*COUNTIF(G8_3,BV$7))+(COUNTIF(G8_4,$H39)*COUNTIF(G8_4,BV$7))+(COUNTIF(G8_5,$H39)*COUNTIF(G8_5,BV$7))+(COUNTIF(G8_6,$H39)*COUNTIF(G8_6,BV$7))+(COUNTIF(G8_7,$H39)*COUNTIF(G8_7,BV$7))+(COUNTIF(G8_8,$H39)*COUNTIF(G8_8,BV$7))+(COUNTIF(G8_9,$H39)*COUNTIF(G8_9,BV$7))+(COUNTIF(G8_10,$H39)*COUNTIF(G8_10,BV$7)))</f>
        <v>0</v>
      </c>
      <c r="BW379" s="1">
        <f t="shared" si="992"/>
        <v>0</v>
      </c>
      <c r="BX379" s="1">
        <f t="shared" si="992"/>
        <v>0</v>
      </c>
      <c r="BY379" s="1">
        <f t="shared" si="992"/>
        <v>0</v>
      </c>
      <c r="BZ379" s="1">
        <f t="shared" si="992"/>
        <v>0</v>
      </c>
      <c r="CA379" s="1">
        <f t="shared" si="992"/>
        <v>0</v>
      </c>
      <c r="CB379" s="1">
        <f t="shared" si="992"/>
        <v>0</v>
      </c>
      <c r="CC379" s="1">
        <f t="shared" si="992"/>
        <v>0</v>
      </c>
      <c r="CD379" s="1">
        <f t="shared" si="992"/>
        <v>0</v>
      </c>
      <c r="CE379" s="1">
        <f t="shared" si="992"/>
        <v>0</v>
      </c>
      <c r="CF379" s="1">
        <f t="shared" si="992"/>
        <v>0</v>
      </c>
      <c r="CG379" s="1">
        <f t="shared" si="992"/>
        <v>0</v>
      </c>
      <c r="CH379" s="1">
        <f t="shared" si="992"/>
        <v>0</v>
      </c>
      <c r="CI379" s="1">
        <f t="shared" si="992"/>
        <v>0</v>
      </c>
      <c r="CJ379" s="1">
        <f t="shared" si="992"/>
        <v>0</v>
      </c>
      <c r="CK379" s="1">
        <f t="shared" si="992"/>
        <v>0</v>
      </c>
      <c r="CL379" s="1">
        <f t="shared" si="992"/>
        <v>0</v>
      </c>
      <c r="CM379" s="1">
        <f t="shared" si="992"/>
        <v>0</v>
      </c>
      <c r="CN379" s="1">
        <f t="shared" si="992"/>
        <v>0</v>
      </c>
      <c r="CO379" s="1">
        <f t="shared" si="992"/>
        <v>0</v>
      </c>
      <c r="CP379" s="1">
        <f t="shared" si="992"/>
        <v>0</v>
      </c>
      <c r="CQ379" s="1">
        <f t="shared" si="992"/>
        <v>0</v>
      </c>
      <c r="CR379" s="1">
        <f t="shared" si="992"/>
        <v>0</v>
      </c>
      <c r="CS379" s="1">
        <f t="shared" si="992"/>
        <v>0</v>
      </c>
      <c r="CT379" s="1">
        <f t="shared" si="992"/>
        <v>0</v>
      </c>
      <c r="CU379" s="1">
        <f t="shared" si="992"/>
        <v>0</v>
      </c>
      <c r="CV379" s="1">
        <f t="shared" si="992"/>
        <v>0</v>
      </c>
      <c r="CW379" s="1">
        <f t="shared" si="992"/>
        <v>0</v>
      </c>
      <c r="CX379" s="1">
        <f t="shared" si="992"/>
        <v>0</v>
      </c>
      <c r="CY379" s="1">
        <f t="shared" si="992"/>
        <v>0</v>
      </c>
      <c r="CZ379" s="1">
        <f t="shared" si="992"/>
        <v>0</v>
      </c>
      <c r="DA379" s="1">
        <f t="shared" si="992"/>
        <v>0</v>
      </c>
      <c r="DB379" s="1">
        <f t="shared" si="992"/>
        <v>0</v>
      </c>
      <c r="DC379" s="1">
        <f t="shared" si="992"/>
        <v>0</v>
      </c>
      <c r="DD379" s="1">
        <f t="shared" si="992"/>
        <v>0</v>
      </c>
      <c r="DE379" s="1">
        <f t="shared" si="992"/>
        <v>0</v>
      </c>
    </row>
    <row r="380" spans="8:109">
      <c r="H380" s="75">
        <f>Registration!B41</f>
        <v>31</v>
      </c>
      <c r="I380" s="1" t="str">
        <f>Registration!C41</f>
        <v>Allen Hammack</v>
      </c>
      <c r="J380" s="1">
        <f t="shared" ref="J380:AO380" si="993">IF(ROW()=(COLUMN()+340),"-",+(COUNTIF(G7_1,$H40)*COUNTIF(G7_1,J$7))+(COUNTIF(G7_2,$H40)*COUNTIF(G7_2,J$7))+(COUNTIF(G7_3,$H40)*COUNTIF(G7_3,J$7))+(COUNTIF(G7_4,$H40)*COUNTIF(G7_4,J$7))+(COUNTIF(G7_5,$H40)*COUNTIF(G7_5,J$7))+(COUNTIF(G7_6,$H40)*COUNTIF(G7_6,J$7))+(COUNTIF(G7_7,$H40)*COUNTIF(G7_7,J$7))+(COUNTIF(G7_8,$H40)*COUNTIF(G7_8,J$7))+(COUNTIF(G7_9,$H40)*COUNTIF(G7_9,J$7))+(COUNTIF(G7_10,$H40)*COUNTIF(G7_10,J$7))+(COUNTIF(G8_1,$H40)*COUNTIF(G8_1,J$7))+(COUNTIF(G8_2,$H40)*COUNTIF(G8_2,J$7))+(COUNTIF(G8_3,$H40)*COUNTIF(G8_3,J$7))+(COUNTIF(G8_4,$H40)*COUNTIF(G8_4,J$7))+(COUNTIF(G8_5,$H40)*COUNTIF(G8_5,J$7))+(COUNTIF(G8_6,$H40)*COUNTIF(G8_6,J$7))+(COUNTIF(G8_7,$H40)*COUNTIF(G8_7,J$7))+(COUNTIF(G8_8,$H40)*COUNTIF(G8_8,J$7))+(COUNTIF(G8_9,$H40)*COUNTIF(G8_9,J$7))+(COUNTIF(G8_10,$H40)*COUNTIF(G8_10,J$7)))</f>
        <v>0</v>
      </c>
      <c r="K380" s="1">
        <f t="shared" si="993"/>
        <v>0</v>
      </c>
      <c r="L380" s="1">
        <f t="shared" si="993"/>
        <v>0</v>
      </c>
      <c r="M380" s="1">
        <f t="shared" si="993"/>
        <v>0</v>
      </c>
      <c r="N380" s="1">
        <f t="shared" si="993"/>
        <v>0</v>
      </c>
      <c r="O380" s="1">
        <f t="shared" si="993"/>
        <v>0</v>
      </c>
      <c r="P380" s="1">
        <f t="shared" si="993"/>
        <v>0</v>
      </c>
      <c r="Q380" s="1">
        <f t="shared" si="993"/>
        <v>0</v>
      </c>
      <c r="R380" s="1">
        <f t="shared" si="993"/>
        <v>0</v>
      </c>
      <c r="S380" s="1">
        <f t="shared" si="993"/>
        <v>0</v>
      </c>
      <c r="T380" s="1">
        <f t="shared" si="993"/>
        <v>0</v>
      </c>
      <c r="U380" s="1">
        <f t="shared" si="993"/>
        <v>0</v>
      </c>
      <c r="V380" s="1">
        <f t="shared" si="993"/>
        <v>0</v>
      </c>
      <c r="W380" s="1">
        <f t="shared" si="993"/>
        <v>0</v>
      </c>
      <c r="X380" s="1">
        <f t="shared" si="993"/>
        <v>0</v>
      </c>
      <c r="Y380" s="1">
        <f t="shared" si="993"/>
        <v>0</v>
      </c>
      <c r="Z380" s="1">
        <f t="shared" si="993"/>
        <v>0</v>
      </c>
      <c r="AA380" s="1">
        <f t="shared" si="993"/>
        <v>0</v>
      </c>
      <c r="AB380" s="1">
        <f t="shared" si="993"/>
        <v>0</v>
      </c>
      <c r="AC380" s="1">
        <f t="shared" si="993"/>
        <v>0</v>
      </c>
      <c r="AD380" s="1">
        <f t="shared" si="993"/>
        <v>0</v>
      </c>
      <c r="AE380" s="1">
        <f t="shared" si="993"/>
        <v>0</v>
      </c>
      <c r="AF380" s="1">
        <f t="shared" si="993"/>
        <v>0</v>
      </c>
      <c r="AG380" s="1">
        <f t="shared" si="993"/>
        <v>0</v>
      </c>
      <c r="AH380" s="1">
        <f t="shared" si="993"/>
        <v>0</v>
      </c>
      <c r="AI380" s="1">
        <f t="shared" si="993"/>
        <v>0</v>
      </c>
      <c r="AJ380" s="1">
        <f t="shared" si="993"/>
        <v>0</v>
      </c>
      <c r="AK380" s="1">
        <f t="shared" si="993"/>
        <v>0</v>
      </c>
      <c r="AL380" s="1">
        <f t="shared" si="993"/>
        <v>0</v>
      </c>
      <c r="AM380" s="1">
        <f t="shared" si="993"/>
        <v>0</v>
      </c>
      <c r="AN380" s="1" t="str">
        <f t="shared" si="993"/>
        <v>-</v>
      </c>
      <c r="AO380" s="1">
        <f t="shared" si="993"/>
        <v>0</v>
      </c>
      <c r="AP380" s="1">
        <f t="shared" ref="AP380:BU380" si="994">IF(ROW()=(COLUMN()+340),"-",+(COUNTIF(G7_1,$H40)*COUNTIF(G7_1,AP$7))+(COUNTIF(G7_2,$H40)*COUNTIF(G7_2,AP$7))+(COUNTIF(G7_3,$H40)*COUNTIF(G7_3,AP$7))+(COUNTIF(G7_4,$H40)*COUNTIF(G7_4,AP$7))+(COUNTIF(G7_5,$H40)*COUNTIF(G7_5,AP$7))+(COUNTIF(G7_6,$H40)*COUNTIF(G7_6,AP$7))+(COUNTIF(G7_7,$H40)*COUNTIF(G7_7,AP$7))+(COUNTIF(G7_8,$H40)*COUNTIF(G7_8,AP$7))+(COUNTIF(G7_9,$H40)*COUNTIF(G7_9,AP$7))+(COUNTIF(G7_10,$H40)*COUNTIF(G7_10,AP$7))+(COUNTIF(G8_1,$H40)*COUNTIF(G8_1,AP$7))+(COUNTIF(G8_2,$H40)*COUNTIF(G8_2,AP$7))+(COUNTIF(G8_3,$H40)*COUNTIF(G8_3,AP$7))+(COUNTIF(G8_4,$H40)*COUNTIF(G8_4,AP$7))+(COUNTIF(G8_5,$H40)*COUNTIF(G8_5,AP$7))+(COUNTIF(G8_6,$H40)*COUNTIF(G8_6,AP$7))+(COUNTIF(G8_7,$H40)*COUNTIF(G8_7,AP$7))+(COUNTIF(G8_8,$H40)*COUNTIF(G8_8,AP$7))+(COUNTIF(G8_9,$H40)*COUNTIF(G8_9,AP$7))+(COUNTIF(G8_10,$H40)*COUNTIF(G8_10,AP$7)))</f>
        <v>0</v>
      </c>
      <c r="AQ380" s="1">
        <f t="shared" si="994"/>
        <v>0</v>
      </c>
      <c r="AR380" s="1">
        <f t="shared" si="994"/>
        <v>0</v>
      </c>
      <c r="AS380" s="1">
        <f t="shared" si="994"/>
        <v>0</v>
      </c>
      <c r="AT380" s="1">
        <f t="shared" si="994"/>
        <v>0</v>
      </c>
      <c r="AU380" s="1">
        <f t="shared" si="994"/>
        <v>0</v>
      </c>
      <c r="AV380" s="1">
        <f t="shared" si="994"/>
        <v>0</v>
      </c>
      <c r="AW380" s="1">
        <f t="shared" si="994"/>
        <v>0</v>
      </c>
      <c r="AX380" s="1">
        <f t="shared" si="994"/>
        <v>0</v>
      </c>
      <c r="AY380" s="1">
        <f t="shared" si="994"/>
        <v>0</v>
      </c>
      <c r="AZ380" s="1">
        <f t="shared" si="994"/>
        <v>0</v>
      </c>
      <c r="BA380" s="1">
        <f t="shared" si="994"/>
        <v>0</v>
      </c>
      <c r="BB380" s="1">
        <f t="shared" si="994"/>
        <v>0</v>
      </c>
      <c r="BC380" s="1">
        <f t="shared" si="994"/>
        <v>0</v>
      </c>
      <c r="BD380" s="1">
        <f t="shared" si="994"/>
        <v>0</v>
      </c>
      <c r="BE380" s="1">
        <f t="shared" si="994"/>
        <v>0</v>
      </c>
      <c r="BF380" s="1">
        <f t="shared" si="994"/>
        <v>0</v>
      </c>
      <c r="BG380" s="1">
        <f t="shared" si="994"/>
        <v>0</v>
      </c>
      <c r="BH380" s="1">
        <f t="shared" si="994"/>
        <v>0</v>
      </c>
      <c r="BI380" s="1">
        <f t="shared" si="994"/>
        <v>0</v>
      </c>
      <c r="BJ380" s="1">
        <f t="shared" si="994"/>
        <v>0</v>
      </c>
      <c r="BK380" s="1">
        <f t="shared" si="994"/>
        <v>0</v>
      </c>
      <c r="BL380" s="1">
        <f t="shared" si="994"/>
        <v>0</v>
      </c>
      <c r="BM380" s="1">
        <f t="shared" si="994"/>
        <v>0</v>
      </c>
      <c r="BN380" s="1">
        <f t="shared" si="994"/>
        <v>0</v>
      </c>
      <c r="BO380" s="1">
        <f t="shared" si="994"/>
        <v>0</v>
      </c>
      <c r="BP380" s="1">
        <f t="shared" si="994"/>
        <v>0</v>
      </c>
      <c r="BQ380" s="1">
        <f t="shared" si="994"/>
        <v>0</v>
      </c>
      <c r="BR380" s="1">
        <f t="shared" si="994"/>
        <v>0</v>
      </c>
      <c r="BS380" s="1">
        <f t="shared" si="994"/>
        <v>0</v>
      </c>
      <c r="BT380" s="1">
        <f t="shared" si="994"/>
        <v>0</v>
      </c>
      <c r="BU380" s="1">
        <f t="shared" si="994"/>
        <v>0</v>
      </c>
      <c r="BV380" s="1">
        <f t="shared" ref="BV380:DE380" si="995">IF(ROW()=(COLUMN()+340),"-",+(COUNTIF(G7_1,$H40)*COUNTIF(G7_1,BV$7))+(COUNTIF(G7_2,$H40)*COUNTIF(G7_2,BV$7))+(COUNTIF(G7_3,$H40)*COUNTIF(G7_3,BV$7))+(COUNTIF(G7_4,$H40)*COUNTIF(G7_4,BV$7))+(COUNTIF(G7_5,$H40)*COUNTIF(G7_5,BV$7))+(COUNTIF(G7_6,$H40)*COUNTIF(G7_6,BV$7))+(COUNTIF(G7_7,$H40)*COUNTIF(G7_7,BV$7))+(COUNTIF(G7_8,$H40)*COUNTIF(G7_8,BV$7))+(COUNTIF(G7_9,$H40)*COUNTIF(G7_9,BV$7))+(COUNTIF(G7_10,$H40)*COUNTIF(G7_10,BV$7))+(COUNTIF(G8_1,$H40)*COUNTIF(G8_1,BV$7))+(COUNTIF(G8_2,$H40)*COUNTIF(G8_2,BV$7))+(COUNTIF(G8_3,$H40)*COUNTIF(G8_3,BV$7))+(COUNTIF(G8_4,$H40)*COUNTIF(G8_4,BV$7))+(COUNTIF(G8_5,$H40)*COUNTIF(G8_5,BV$7))+(COUNTIF(G8_6,$H40)*COUNTIF(G8_6,BV$7))+(COUNTIF(G8_7,$H40)*COUNTIF(G8_7,BV$7))+(COUNTIF(G8_8,$H40)*COUNTIF(G8_8,BV$7))+(COUNTIF(G8_9,$H40)*COUNTIF(G8_9,BV$7))+(COUNTIF(G8_10,$H40)*COUNTIF(G8_10,BV$7)))</f>
        <v>0</v>
      </c>
      <c r="BW380" s="1">
        <f t="shared" si="995"/>
        <v>0</v>
      </c>
      <c r="BX380" s="1">
        <f t="shared" si="995"/>
        <v>0</v>
      </c>
      <c r="BY380" s="1">
        <f t="shared" si="995"/>
        <v>0</v>
      </c>
      <c r="BZ380" s="1">
        <f t="shared" si="995"/>
        <v>0</v>
      </c>
      <c r="CA380" s="1">
        <f t="shared" si="995"/>
        <v>0</v>
      </c>
      <c r="CB380" s="1">
        <f t="shared" si="995"/>
        <v>0</v>
      </c>
      <c r="CC380" s="1">
        <f t="shared" si="995"/>
        <v>0</v>
      </c>
      <c r="CD380" s="1">
        <f t="shared" si="995"/>
        <v>0</v>
      </c>
      <c r="CE380" s="1">
        <f t="shared" si="995"/>
        <v>0</v>
      </c>
      <c r="CF380" s="1">
        <f t="shared" si="995"/>
        <v>0</v>
      </c>
      <c r="CG380" s="1">
        <f t="shared" si="995"/>
        <v>0</v>
      </c>
      <c r="CH380" s="1">
        <f t="shared" si="995"/>
        <v>0</v>
      </c>
      <c r="CI380" s="1">
        <f t="shared" si="995"/>
        <v>0</v>
      </c>
      <c r="CJ380" s="1">
        <f t="shared" si="995"/>
        <v>0</v>
      </c>
      <c r="CK380" s="1">
        <f t="shared" si="995"/>
        <v>0</v>
      </c>
      <c r="CL380" s="1">
        <f t="shared" si="995"/>
        <v>0</v>
      </c>
      <c r="CM380" s="1">
        <f t="shared" si="995"/>
        <v>0</v>
      </c>
      <c r="CN380" s="1">
        <f t="shared" si="995"/>
        <v>0</v>
      </c>
      <c r="CO380" s="1">
        <f t="shared" si="995"/>
        <v>0</v>
      </c>
      <c r="CP380" s="1">
        <f t="shared" si="995"/>
        <v>0</v>
      </c>
      <c r="CQ380" s="1">
        <f t="shared" si="995"/>
        <v>0</v>
      </c>
      <c r="CR380" s="1">
        <f t="shared" si="995"/>
        <v>0</v>
      </c>
      <c r="CS380" s="1">
        <f t="shared" si="995"/>
        <v>0</v>
      </c>
      <c r="CT380" s="1">
        <f t="shared" si="995"/>
        <v>0</v>
      </c>
      <c r="CU380" s="1">
        <f t="shared" si="995"/>
        <v>0</v>
      </c>
      <c r="CV380" s="1">
        <f t="shared" si="995"/>
        <v>0</v>
      </c>
      <c r="CW380" s="1">
        <f t="shared" si="995"/>
        <v>0</v>
      </c>
      <c r="CX380" s="1">
        <f t="shared" si="995"/>
        <v>0</v>
      </c>
      <c r="CY380" s="1">
        <f t="shared" si="995"/>
        <v>0</v>
      </c>
      <c r="CZ380" s="1">
        <f t="shared" si="995"/>
        <v>0</v>
      </c>
      <c r="DA380" s="1">
        <f t="shared" si="995"/>
        <v>0</v>
      </c>
      <c r="DB380" s="1">
        <f t="shared" si="995"/>
        <v>0</v>
      </c>
      <c r="DC380" s="1">
        <f t="shared" si="995"/>
        <v>0</v>
      </c>
      <c r="DD380" s="1">
        <f t="shared" si="995"/>
        <v>0</v>
      </c>
      <c r="DE380" s="1">
        <f t="shared" si="995"/>
        <v>0</v>
      </c>
    </row>
    <row r="381" spans="8:109">
      <c r="H381" s="75">
        <f>Registration!B42</f>
        <v>32</v>
      </c>
      <c r="I381" s="1" t="str">
        <f>Registration!C42</f>
        <v>Rick Conrad</v>
      </c>
      <c r="J381" s="1">
        <f t="shared" ref="J381:AO381" si="996">IF(ROW()=(COLUMN()+340),"-",+(COUNTIF(G7_1,$H41)*COUNTIF(G7_1,J$7))+(COUNTIF(G7_2,$H41)*COUNTIF(G7_2,J$7))+(COUNTIF(G7_3,$H41)*COUNTIF(G7_3,J$7))+(COUNTIF(G7_4,$H41)*COUNTIF(G7_4,J$7))+(COUNTIF(G7_5,$H41)*COUNTIF(G7_5,J$7))+(COUNTIF(G7_6,$H41)*COUNTIF(G7_6,J$7))+(COUNTIF(G7_7,$H41)*COUNTIF(G7_7,J$7))+(COUNTIF(G7_8,$H41)*COUNTIF(G7_8,J$7))+(COUNTIF(G7_9,$H41)*COUNTIF(G7_9,J$7))+(COUNTIF(G7_10,$H41)*COUNTIF(G7_10,J$7))+(COUNTIF(G8_1,$H41)*COUNTIF(G8_1,J$7))+(COUNTIF(G8_2,$H41)*COUNTIF(G8_2,J$7))+(COUNTIF(G8_3,$H41)*COUNTIF(G8_3,J$7))+(COUNTIF(G8_4,$H41)*COUNTIF(G8_4,J$7))+(COUNTIF(G8_5,$H41)*COUNTIF(G8_5,J$7))+(COUNTIF(G8_6,$H41)*COUNTIF(G8_6,J$7))+(COUNTIF(G8_7,$H41)*COUNTIF(G8_7,J$7))+(COUNTIF(G8_8,$H41)*COUNTIF(G8_8,J$7))+(COUNTIF(G8_9,$H41)*COUNTIF(G8_9,J$7))+(COUNTIF(G8_10,$H41)*COUNTIF(G8_10,J$7)))</f>
        <v>0</v>
      </c>
      <c r="K381" s="1">
        <f t="shared" si="996"/>
        <v>0</v>
      </c>
      <c r="L381" s="1">
        <f t="shared" si="996"/>
        <v>0</v>
      </c>
      <c r="M381" s="1">
        <f t="shared" si="996"/>
        <v>0</v>
      </c>
      <c r="N381" s="1">
        <f t="shared" si="996"/>
        <v>0</v>
      </c>
      <c r="O381" s="1">
        <f t="shared" si="996"/>
        <v>0</v>
      </c>
      <c r="P381" s="1">
        <f t="shared" si="996"/>
        <v>0</v>
      </c>
      <c r="Q381" s="1">
        <f t="shared" si="996"/>
        <v>0</v>
      </c>
      <c r="R381" s="1">
        <f t="shared" si="996"/>
        <v>0</v>
      </c>
      <c r="S381" s="1">
        <f t="shared" si="996"/>
        <v>0</v>
      </c>
      <c r="T381" s="1">
        <f t="shared" si="996"/>
        <v>0</v>
      </c>
      <c r="U381" s="1">
        <f t="shared" si="996"/>
        <v>0</v>
      </c>
      <c r="V381" s="1">
        <f t="shared" si="996"/>
        <v>0</v>
      </c>
      <c r="W381" s="1">
        <f t="shared" si="996"/>
        <v>0</v>
      </c>
      <c r="X381" s="1">
        <f t="shared" si="996"/>
        <v>0</v>
      </c>
      <c r="Y381" s="1">
        <f t="shared" si="996"/>
        <v>0</v>
      </c>
      <c r="Z381" s="1">
        <f t="shared" si="996"/>
        <v>0</v>
      </c>
      <c r="AA381" s="1">
        <f t="shared" si="996"/>
        <v>0</v>
      </c>
      <c r="AB381" s="1">
        <f t="shared" si="996"/>
        <v>0</v>
      </c>
      <c r="AC381" s="1">
        <f t="shared" si="996"/>
        <v>0</v>
      </c>
      <c r="AD381" s="1">
        <f t="shared" si="996"/>
        <v>0</v>
      </c>
      <c r="AE381" s="1">
        <f t="shared" si="996"/>
        <v>0</v>
      </c>
      <c r="AF381" s="1">
        <f t="shared" si="996"/>
        <v>0</v>
      </c>
      <c r="AG381" s="1">
        <f t="shared" si="996"/>
        <v>0</v>
      </c>
      <c r="AH381" s="1">
        <f t="shared" si="996"/>
        <v>0</v>
      </c>
      <c r="AI381" s="1">
        <f t="shared" si="996"/>
        <v>0</v>
      </c>
      <c r="AJ381" s="1">
        <f t="shared" si="996"/>
        <v>0</v>
      </c>
      <c r="AK381" s="1">
        <f t="shared" si="996"/>
        <v>0</v>
      </c>
      <c r="AL381" s="1">
        <f t="shared" si="996"/>
        <v>0</v>
      </c>
      <c r="AM381" s="1">
        <f t="shared" si="996"/>
        <v>0</v>
      </c>
      <c r="AN381" s="1">
        <f t="shared" si="996"/>
        <v>0</v>
      </c>
      <c r="AO381" s="1" t="str">
        <f t="shared" si="996"/>
        <v>-</v>
      </c>
      <c r="AP381" s="1">
        <f t="shared" ref="AP381:BU381" si="997">IF(ROW()=(COLUMN()+340),"-",+(COUNTIF(G7_1,$H41)*COUNTIF(G7_1,AP$7))+(COUNTIF(G7_2,$H41)*COUNTIF(G7_2,AP$7))+(COUNTIF(G7_3,$H41)*COUNTIF(G7_3,AP$7))+(COUNTIF(G7_4,$H41)*COUNTIF(G7_4,AP$7))+(COUNTIF(G7_5,$H41)*COUNTIF(G7_5,AP$7))+(COUNTIF(G7_6,$H41)*COUNTIF(G7_6,AP$7))+(COUNTIF(G7_7,$H41)*COUNTIF(G7_7,AP$7))+(COUNTIF(G7_8,$H41)*COUNTIF(G7_8,AP$7))+(COUNTIF(G7_9,$H41)*COUNTIF(G7_9,AP$7))+(COUNTIF(G7_10,$H41)*COUNTIF(G7_10,AP$7))+(COUNTIF(G8_1,$H41)*COUNTIF(G8_1,AP$7))+(COUNTIF(G8_2,$H41)*COUNTIF(G8_2,AP$7))+(COUNTIF(G8_3,$H41)*COUNTIF(G8_3,AP$7))+(COUNTIF(G8_4,$H41)*COUNTIF(G8_4,AP$7))+(COUNTIF(G8_5,$H41)*COUNTIF(G8_5,AP$7))+(COUNTIF(G8_6,$H41)*COUNTIF(G8_6,AP$7))+(COUNTIF(G8_7,$H41)*COUNTIF(G8_7,AP$7))+(COUNTIF(G8_8,$H41)*COUNTIF(G8_8,AP$7))+(COUNTIF(G8_9,$H41)*COUNTIF(G8_9,AP$7))+(COUNTIF(G8_10,$H41)*COUNTIF(G8_10,AP$7)))</f>
        <v>0</v>
      </c>
      <c r="AQ381" s="1">
        <f t="shared" si="997"/>
        <v>0</v>
      </c>
      <c r="AR381" s="1">
        <f t="shared" si="997"/>
        <v>0</v>
      </c>
      <c r="AS381" s="1">
        <f t="shared" si="997"/>
        <v>0</v>
      </c>
      <c r="AT381" s="1">
        <f t="shared" si="997"/>
        <v>0</v>
      </c>
      <c r="AU381" s="1">
        <f t="shared" si="997"/>
        <v>0</v>
      </c>
      <c r="AV381" s="1">
        <f t="shared" si="997"/>
        <v>0</v>
      </c>
      <c r="AW381" s="1">
        <f t="shared" si="997"/>
        <v>0</v>
      </c>
      <c r="AX381" s="1">
        <f t="shared" si="997"/>
        <v>0</v>
      </c>
      <c r="AY381" s="1">
        <f t="shared" si="997"/>
        <v>0</v>
      </c>
      <c r="AZ381" s="1">
        <f t="shared" si="997"/>
        <v>0</v>
      </c>
      <c r="BA381" s="1">
        <f t="shared" si="997"/>
        <v>0</v>
      </c>
      <c r="BB381" s="1">
        <f t="shared" si="997"/>
        <v>0</v>
      </c>
      <c r="BC381" s="1">
        <f t="shared" si="997"/>
        <v>0</v>
      </c>
      <c r="BD381" s="1">
        <f t="shared" si="997"/>
        <v>0</v>
      </c>
      <c r="BE381" s="1">
        <f t="shared" si="997"/>
        <v>0</v>
      </c>
      <c r="BF381" s="1">
        <f t="shared" si="997"/>
        <v>0</v>
      </c>
      <c r="BG381" s="1">
        <f t="shared" si="997"/>
        <v>0</v>
      </c>
      <c r="BH381" s="1">
        <f t="shared" si="997"/>
        <v>0</v>
      </c>
      <c r="BI381" s="1">
        <f t="shared" si="997"/>
        <v>0</v>
      </c>
      <c r="BJ381" s="1">
        <f t="shared" si="997"/>
        <v>0</v>
      </c>
      <c r="BK381" s="1">
        <f t="shared" si="997"/>
        <v>0</v>
      </c>
      <c r="BL381" s="1">
        <f t="shared" si="997"/>
        <v>0</v>
      </c>
      <c r="BM381" s="1">
        <f t="shared" si="997"/>
        <v>0</v>
      </c>
      <c r="BN381" s="1">
        <f t="shared" si="997"/>
        <v>0</v>
      </c>
      <c r="BO381" s="1">
        <f t="shared" si="997"/>
        <v>0</v>
      </c>
      <c r="BP381" s="1">
        <f t="shared" si="997"/>
        <v>0</v>
      </c>
      <c r="BQ381" s="1">
        <f t="shared" si="997"/>
        <v>0</v>
      </c>
      <c r="BR381" s="1">
        <f t="shared" si="997"/>
        <v>0</v>
      </c>
      <c r="BS381" s="1">
        <f t="shared" si="997"/>
        <v>0</v>
      </c>
      <c r="BT381" s="1">
        <f t="shared" si="997"/>
        <v>0</v>
      </c>
      <c r="BU381" s="1">
        <f t="shared" si="997"/>
        <v>0</v>
      </c>
      <c r="BV381" s="1">
        <f t="shared" ref="BV381:DE381" si="998">IF(ROW()=(COLUMN()+340),"-",+(COUNTIF(G7_1,$H41)*COUNTIF(G7_1,BV$7))+(COUNTIF(G7_2,$H41)*COUNTIF(G7_2,BV$7))+(COUNTIF(G7_3,$H41)*COUNTIF(G7_3,BV$7))+(COUNTIF(G7_4,$H41)*COUNTIF(G7_4,BV$7))+(COUNTIF(G7_5,$H41)*COUNTIF(G7_5,BV$7))+(COUNTIF(G7_6,$H41)*COUNTIF(G7_6,BV$7))+(COUNTIF(G7_7,$H41)*COUNTIF(G7_7,BV$7))+(COUNTIF(G7_8,$H41)*COUNTIF(G7_8,BV$7))+(COUNTIF(G7_9,$H41)*COUNTIF(G7_9,BV$7))+(COUNTIF(G7_10,$H41)*COUNTIF(G7_10,BV$7))+(COUNTIF(G8_1,$H41)*COUNTIF(G8_1,BV$7))+(COUNTIF(G8_2,$H41)*COUNTIF(G8_2,BV$7))+(COUNTIF(G8_3,$H41)*COUNTIF(G8_3,BV$7))+(COUNTIF(G8_4,$H41)*COUNTIF(G8_4,BV$7))+(COUNTIF(G8_5,$H41)*COUNTIF(G8_5,BV$7))+(COUNTIF(G8_6,$H41)*COUNTIF(G8_6,BV$7))+(COUNTIF(G8_7,$H41)*COUNTIF(G8_7,BV$7))+(COUNTIF(G8_8,$H41)*COUNTIF(G8_8,BV$7))+(COUNTIF(G8_9,$H41)*COUNTIF(G8_9,BV$7))+(COUNTIF(G8_10,$H41)*COUNTIF(G8_10,BV$7)))</f>
        <v>0</v>
      </c>
      <c r="BW381" s="1">
        <f t="shared" si="998"/>
        <v>0</v>
      </c>
      <c r="BX381" s="1">
        <f t="shared" si="998"/>
        <v>0</v>
      </c>
      <c r="BY381" s="1">
        <f t="shared" si="998"/>
        <v>0</v>
      </c>
      <c r="BZ381" s="1">
        <f t="shared" si="998"/>
        <v>0</v>
      </c>
      <c r="CA381" s="1">
        <f t="shared" si="998"/>
        <v>0</v>
      </c>
      <c r="CB381" s="1">
        <f t="shared" si="998"/>
        <v>0</v>
      </c>
      <c r="CC381" s="1">
        <f t="shared" si="998"/>
        <v>0</v>
      </c>
      <c r="CD381" s="1">
        <f t="shared" si="998"/>
        <v>0</v>
      </c>
      <c r="CE381" s="1">
        <f t="shared" si="998"/>
        <v>0</v>
      </c>
      <c r="CF381" s="1">
        <f t="shared" si="998"/>
        <v>0</v>
      </c>
      <c r="CG381" s="1">
        <f t="shared" si="998"/>
        <v>0</v>
      </c>
      <c r="CH381" s="1">
        <f t="shared" si="998"/>
        <v>0</v>
      </c>
      <c r="CI381" s="1">
        <f t="shared" si="998"/>
        <v>0</v>
      </c>
      <c r="CJ381" s="1">
        <f t="shared" si="998"/>
        <v>0</v>
      </c>
      <c r="CK381" s="1">
        <f t="shared" si="998"/>
        <v>0</v>
      </c>
      <c r="CL381" s="1">
        <f t="shared" si="998"/>
        <v>0</v>
      </c>
      <c r="CM381" s="1">
        <f t="shared" si="998"/>
        <v>0</v>
      </c>
      <c r="CN381" s="1">
        <f t="shared" si="998"/>
        <v>0</v>
      </c>
      <c r="CO381" s="1">
        <f t="shared" si="998"/>
        <v>0</v>
      </c>
      <c r="CP381" s="1">
        <f t="shared" si="998"/>
        <v>0</v>
      </c>
      <c r="CQ381" s="1">
        <f t="shared" si="998"/>
        <v>0</v>
      </c>
      <c r="CR381" s="1">
        <f t="shared" si="998"/>
        <v>0</v>
      </c>
      <c r="CS381" s="1">
        <f t="shared" si="998"/>
        <v>0</v>
      </c>
      <c r="CT381" s="1">
        <f t="shared" si="998"/>
        <v>0</v>
      </c>
      <c r="CU381" s="1">
        <f t="shared" si="998"/>
        <v>0</v>
      </c>
      <c r="CV381" s="1">
        <f t="shared" si="998"/>
        <v>0</v>
      </c>
      <c r="CW381" s="1">
        <f t="shared" si="998"/>
        <v>0</v>
      </c>
      <c r="CX381" s="1">
        <f t="shared" si="998"/>
        <v>0</v>
      </c>
      <c r="CY381" s="1">
        <f t="shared" si="998"/>
        <v>0</v>
      </c>
      <c r="CZ381" s="1">
        <f t="shared" si="998"/>
        <v>0</v>
      </c>
      <c r="DA381" s="1">
        <f t="shared" si="998"/>
        <v>0</v>
      </c>
      <c r="DB381" s="1">
        <f t="shared" si="998"/>
        <v>0</v>
      </c>
      <c r="DC381" s="1">
        <f t="shared" si="998"/>
        <v>0</v>
      </c>
      <c r="DD381" s="1">
        <f t="shared" si="998"/>
        <v>0</v>
      </c>
      <c r="DE381" s="1">
        <f t="shared" si="998"/>
        <v>0</v>
      </c>
    </row>
    <row r="382" spans="8:109">
      <c r="H382" s="75">
        <f>Registration!B43</f>
        <v>33</v>
      </c>
      <c r="I382" s="1" t="str">
        <f>Registration!C43</f>
        <v>Tim Hardwick</v>
      </c>
      <c r="J382" s="1">
        <f t="shared" ref="J382:AO382" si="999">IF(ROW()=(COLUMN()+340),"-",+(COUNTIF(G7_1,$H42)*COUNTIF(G7_1,J$7))+(COUNTIF(G7_2,$H42)*COUNTIF(G7_2,J$7))+(COUNTIF(G7_3,$H42)*COUNTIF(G7_3,J$7))+(COUNTIF(G7_4,$H42)*COUNTIF(G7_4,J$7))+(COUNTIF(G7_5,$H42)*COUNTIF(G7_5,J$7))+(COUNTIF(G7_6,$H42)*COUNTIF(G7_6,J$7))+(COUNTIF(G7_7,$H42)*COUNTIF(G7_7,J$7))+(COUNTIF(G7_8,$H42)*COUNTIF(G7_8,J$7))+(COUNTIF(G7_9,$H42)*COUNTIF(G7_9,J$7))+(COUNTIF(G7_10,$H42)*COUNTIF(G7_10,J$7))+(COUNTIF(G8_1,$H42)*COUNTIF(G8_1,J$7))+(COUNTIF(G8_2,$H42)*COUNTIF(G8_2,J$7))+(COUNTIF(G8_3,$H42)*COUNTIF(G8_3,J$7))+(COUNTIF(G8_4,$H42)*COUNTIF(G8_4,J$7))+(COUNTIF(G8_5,$H42)*COUNTIF(G8_5,J$7))+(COUNTIF(G8_6,$H42)*COUNTIF(G8_6,J$7))+(COUNTIF(G8_7,$H42)*COUNTIF(G8_7,J$7))+(COUNTIF(G8_8,$H42)*COUNTIF(G8_8,J$7))+(COUNTIF(G8_9,$H42)*COUNTIF(G8_9,J$7))+(COUNTIF(G8_10,$H42)*COUNTIF(G8_10,J$7)))</f>
        <v>0</v>
      </c>
      <c r="K382" s="1">
        <f t="shared" si="999"/>
        <v>0</v>
      </c>
      <c r="L382" s="1">
        <f t="shared" si="999"/>
        <v>0</v>
      </c>
      <c r="M382" s="1">
        <f t="shared" si="999"/>
        <v>0</v>
      </c>
      <c r="N382" s="1">
        <f t="shared" si="999"/>
        <v>0</v>
      </c>
      <c r="O382" s="1">
        <f t="shared" si="999"/>
        <v>0</v>
      </c>
      <c r="P382" s="1">
        <f t="shared" si="999"/>
        <v>0</v>
      </c>
      <c r="Q382" s="1">
        <f t="shared" si="999"/>
        <v>0</v>
      </c>
      <c r="R382" s="1">
        <f t="shared" si="999"/>
        <v>0</v>
      </c>
      <c r="S382" s="1">
        <f t="shared" si="999"/>
        <v>0</v>
      </c>
      <c r="T382" s="1">
        <f t="shared" si="999"/>
        <v>0</v>
      </c>
      <c r="U382" s="1">
        <f t="shared" si="999"/>
        <v>0</v>
      </c>
      <c r="V382" s="1">
        <f t="shared" si="999"/>
        <v>0</v>
      </c>
      <c r="W382" s="1">
        <f t="shared" si="999"/>
        <v>0</v>
      </c>
      <c r="X382" s="1">
        <f t="shared" si="999"/>
        <v>0</v>
      </c>
      <c r="Y382" s="1">
        <f t="shared" si="999"/>
        <v>0</v>
      </c>
      <c r="Z382" s="1">
        <f t="shared" si="999"/>
        <v>0</v>
      </c>
      <c r="AA382" s="1">
        <f t="shared" si="999"/>
        <v>0</v>
      </c>
      <c r="AB382" s="1">
        <f t="shared" si="999"/>
        <v>0</v>
      </c>
      <c r="AC382" s="1">
        <f t="shared" si="999"/>
        <v>0</v>
      </c>
      <c r="AD382" s="1">
        <f t="shared" si="999"/>
        <v>0</v>
      </c>
      <c r="AE382" s="1">
        <f t="shared" si="999"/>
        <v>0</v>
      </c>
      <c r="AF382" s="1">
        <f t="shared" si="999"/>
        <v>0</v>
      </c>
      <c r="AG382" s="1">
        <f t="shared" si="999"/>
        <v>0</v>
      </c>
      <c r="AH382" s="1">
        <f t="shared" si="999"/>
        <v>0</v>
      </c>
      <c r="AI382" s="1">
        <f t="shared" si="999"/>
        <v>0</v>
      </c>
      <c r="AJ382" s="1">
        <f t="shared" si="999"/>
        <v>0</v>
      </c>
      <c r="AK382" s="1">
        <f t="shared" si="999"/>
        <v>0</v>
      </c>
      <c r="AL382" s="1">
        <f t="shared" si="999"/>
        <v>0</v>
      </c>
      <c r="AM382" s="1">
        <f t="shared" si="999"/>
        <v>0</v>
      </c>
      <c r="AN382" s="1">
        <f t="shared" si="999"/>
        <v>0</v>
      </c>
      <c r="AO382" s="1">
        <f t="shared" si="999"/>
        <v>0</v>
      </c>
      <c r="AP382" s="1" t="str">
        <f t="shared" ref="AP382:BU382" si="1000">IF(ROW()=(COLUMN()+340),"-",+(COUNTIF(G7_1,$H42)*COUNTIF(G7_1,AP$7))+(COUNTIF(G7_2,$H42)*COUNTIF(G7_2,AP$7))+(COUNTIF(G7_3,$H42)*COUNTIF(G7_3,AP$7))+(COUNTIF(G7_4,$H42)*COUNTIF(G7_4,AP$7))+(COUNTIF(G7_5,$H42)*COUNTIF(G7_5,AP$7))+(COUNTIF(G7_6,$H42)*COUNTIF(G7_6,AP$7))+(COUNTIF(G7_7,$H42)*COUNTIF(G7_7,AP$7))+(COUNTIF(G7_8,$H42)*COUNTIF(G7_8,AP$7))+(COUNTIF(G7_9,$H42)*COUNTIF(G7_9,AP$7))+(COUNTIF(G7_10,$H42)*COUNTIF(G7_10,AP$7))+(COUNTIF(G8_1,$H42)*COUNTIF(G8_1,AP$7))+(COUNTIF(G8_2,$H42)*COUNTIF(G8_2,AP$7))+(COUNTIF(G8_3,$H42)*COUNTIF(G8_3,AP$7))+(COUNTIF(G8_4,$H42)*COUNTIF(G8_4,AP$7))+(COUNTIF(G8_5,$H42)*COUNTIF(G8_5,AP$7))+(COUNTIF(G8_6,$H42)*COUNTIF(G8_6,AP$7))+(COUNTIF(G8_7,$H42)*COUNTIF(G8_7,AP$7))+(COUNTIF(G8_8,$H42)*COUNTIF(G8_8,AP$7))+(COUNTIF(G8_9,$H42)*COUNTIF(G8_9,AP$7))+(COUNTIF(G8_10,$H42)*COUNTIF(G8_10,AP$7)))</f>
        <v>-</v>
      </c>
      <c r="AQ382" s="1">
        <f t="shared" si="1000"/>
        <v>0</v>
      </c>
      <c r="AR382" s="1">
        <f t="shared" si="1000"/>
        <v>0</v>
      </c>
      <c r="AS382" s="1">
        <f t="shared" si="1000"/>
        <v>0</v>
      </c>
      <c r="AT382" s="1">
        <f t="shared" si="1000"/>
        <v>0</v>
      </c>
      <c r="AU382" s="1">
        <f t="shared" si="1000"/>
        <v>0</v>
      </c>
      <c r="AV382" s="1">
        <f t="shared" si="1000"/>
        <v>0</v>
      </c>
      <c r="AW382" s="1">
        <f t="shared" si="1000"/>
        <v>0</v>
      </c>
      <c r="AX382" s="1">
        <f t="shared" si="1000"/>
        <v>0</v>
      </c>
      <c r="AY382" s="1">
        <f t="shared" si="1000"/>
        <v>0</v>
      </c>
      <c r="AZ382" s="1">
        <f t="shared" si="1000"/>
        <v>0</v>
      </c>
      <c r="BA382" s="1">
        <f t="shared" si="1000"/>
        <v>0</v>
      </c>
      <c r="BB382" s="1">
        <f t="shared" si="1000"/>
        <v>0</v>
      </c>
      <c r="BC382" s="1">
        <f t="shared" si="1000"/>
        <v>0</v>
      </c>
      <c r="BD382" s="1">
        <f t="shared" si="1000"/>
        <v>0</v>
      </c>
      <c r="BE382" s="1">
        <f t="shared" si="1000"/>
        <v>0</v>
      </c>
      <c r="BF382" s="1">
        <f t="shared" si="1000"/>
        <v>0</v>
      </c>
      <c r="BG382" s="1">
        <f t="shared" si="1000"/>
        <v>0</v>
      </c>
      <c r="BH382" s="1">
        <f t="shared" si="1000"/>
        <v>0</v>
      </c>
      <c r="BI382" s="1">
        <f t="shared" si="1000"/>
        <v>0</v>
      </c>
      <c r="BJ382" s="1">
        <f t="shared" si="1000"/>
        <v>0</v>
      </c>
      <c r="BK382" s="1">
        <f t="shared" si="1000"/>
        <v>0</v>
      </c>
      <c r="BL382" s="1">
        <f t="shared" si="1000"/>
        <v>0</v>
      </c>
      <c r="BM382" s="1">
        <f t="shared" si="1000"/>
        <v>0</v>
      </c>
      <c r="BN382" s="1">
        <f t="shared" si="1000"/>
        <v>0</v>
      </c>
      <c r="BO382" s="1">
        <f t="shared" si="1000"/>
        <v>0</v>
      </c>
      <c r="BP382" s="1">
        <f t="shared" si="1000"/>
        <v>0</v>
      </c>
      <c r="BQ382" s="1">
        <f t="shared" si="1000"/>
        <v>0</v>
      </c>
      <c r="BR382" s="1">
        <f t="shared" si="1000"/>
        <v>0</v>
      </c>
      <c r="BS382" s="1">
        <f t="shared" si="1000"/>
        <v>0</v>
      </c>
      <c r="BT382" s="1">
        <f t="shared" si="1000"/>
        <v>0</v>
      </c>
      <c r="BU382" s="1">
        <f t="shared" si="1000"/>
        <v>0</v>
      </c>
      <c r="BV382" s="1">
        <f t="shared" ref="BV382:DE382" si="1001">IF(ROW()=(COLUMN()+340),"-",+(COUNTIF(G7_1,$H42)*COUNTIF(G7_1,BV$7))+(COUNTIF(G7_2,$H42)*COUNTIF(G7_2,BV$7))+(COUNTIF(G7_3,$H42)*COUNTIF(G7_3,BV$7))+(COUNTIF(G7_4,$H42)*COUNTIF(G7_4,BV$7))+(COUNTIF(G7_5,$H42)*COUNTIF(G7_5,BV$7))+(COUNTIF(G7_6,$H42)*COUNTIF(G7_6,BV$7))+(COUNTIF(G7_7,$H42)*COUNTIF(G7_7,BV$7))+(COUNTIF(G7_8,$H42)*COUNTIF(G7_8,BV$7))+(COUNTIF(G7_9,$H42)*COUNTIF(G7_9,BV$7))+(COUNTIF(G7_10,$H42)*COUNTIF(G7_10,BV$7))+(COUNTIF(G8_1,$H42)*COUNTIF(G8_1,BV$7))+(COUNTIF(G8_2,$H42)*COUNTIF(G8_2,BV$7))+(COUNTIF(G8_3,$H42)*COUNTIF(G8_3,BV$7))+(COUNTIF(G8_4,$H42)*COUNTIF(G8_4,BV$7))+(COUNTIF(G8_5,$H42)*COUNTIF(G8_5,BV$7))+(COUNTIF(G8_6,$H42)*COUNTIF(G8_6,BV$7))+(COUNTIF(G8_7,$H42)*COUNTIF(G8_7,BV$7))+(COUNTIF(G8_8,$H42)*COUNTIF(G8_8,BV$7))+(COUNTIF(G8_9,$H42)*COUNTIF(G8_9,BV$7))+(COUNTIF(G8_10,$H42)*COUNTIF(G8_10,BV$7)))</f>
        <v>0</v>
      </c>
      <c r="BW382" s="1">
        <f t="shared" si="1001"/>
        <v>0</v>
      </c>
      <c r="BX382" s="1">
        <f t="shared" si="1001"/>
        <v>0</v>
      </c>
      <c r="BY382" s="1">
        <f t="shared" si="1001"/>
        <v>0</v>
      </c>
      <c r="BZ382" s="1">
        <f t="shared" si="1001"/>
        <v>0</v>
      </c>
      <c r="CA382" s="1">
        <f t="shared" si="1001"/>
        <v>0</v>
      </c>
      <c r="CB382" s="1">
        <f t="shared" si="1001"/>
        <v>0</v>
      </c>
      <c r="CC382" s="1">
        <f t="shared" si="1001"/>
        <v>0</v>
      </c>
      <c r="CD382" s="1">
        <f t="shared" si="1001"/>
        <v>0</v>
      </c>
      <c r="CE382" s="1">
        <f t="shared" si="1001"/>
        <v>0</v>
      </c>
      <c r="CF382" s="1">
        <f t="shared" si="1001"/>
        <v>0</v>
      </c>
      <c r="CG382" s="1">
        <f t="shared" si="1001"/>
        <v>0</v>
      </c>
      <c r="CH382" s="1">
        <f t="shared" si="1001"/>
        <v>0</v>
      </c>
      <c r="CI382" s="1">
        <f t="shared" si="1001"/>
        <v>0</v>
      </c>
      <c r="CJ382" s="1">
        <f t="shared" si="1001"/>
        <v>0</v>
      </c>
      <c r="CK382" s="1">
        <f t="shared" si="1001"/>
        <v>0</v>
      </c>
      <c r="CL382" s="1">
        <f t="shared" si="1001"/>
        <v>0</v>
      </c>
      <c r="CM382" s="1">
        <f t="shared" si="1001"/>
        <v>0</v>
      </c>
      <c r="CN382" s="1">
        <f t="shared" si="1001"/>
        <v>0</v>
      </c>
      <c r="CO382" s="1">
        <f t="shared" si="1001"/>
        <v>0</v>
      </c>
      <c r="CP382" s="1">
        <f t="shared" si="1001"/>
        <v>0</v>
      </c>
      <c r="CQ382" s="1">
        <f t="shared" si="1001"/>
        <v>0</v>
      </c>
      <c r="CR382" s="1">
        <f t="shared" si="1001"/>
        <v>0</v>
      </c>
      <c r="CS382" s="1">
        <f t="shared" si="1001"/>
        <v>0</v>
      </c>
      <c r="CT382" s="1">
        <f t="shared" si="1001"/>
        <v>0</v>
      </c>
      <c r="CU382" s="1">
        <f t="shared" si="1001"/>
        <v>0</v>
      </c>
      <c r="CV382" s="1">
        <f t="shared" si="1001"/>
        <v>0</v>
      </c>
      <c r="CW382" s="1">
        <f t="shared" si="1001"/>
        <v>0</v>
      </c>
      <c r="CX382" s="1">
        <f t="shared" si="1001"/>
        <v>0</v>
      </c>
      <c r="CY382" s="1">
        <f t="shared" si="1001"/>
        <v>0</v>
      </c>
      <c r="CZ382" s="1">
        <f t="shared" si="1001"/>
        <v>0</v>
      </c>
      <c r="DA382" s="1">
        <f t="shared" si="1001"/>
        <v>0</v>
      </c>
      <c r="DB382" s="1">
        <f t="shared" si="1001"/>
        <v>0</v>
      </c>
      <c r="DC382" s="1">
        <f t="shared" si="1001"/>
        <v>0</v>
      </c>
      <c r="DD382" s="1">
        <f t="shared" si="1001"/>
        <v>0</v>
      </c>
      <c r="DE382" s="1">
        <f t="shared" si="1001"/>
        <v>0</v>
      </c>
    </row>
    <row r="383" spans="8:109">
      <c r="H383" s="75">
        <f>Registration!B44</f>
        <v>34</v>
      </c>
      <c r="I383" s="1" t="str">
        <f>Registration!C44</f>
        <v>Elliott Segal</v>
      </c>
      <c r="J383" s="1">
        <f t="shared" ref="J383:AO383" si="1002">IF(ROW()=(COLUMN()+340),"-",+(COUNTIF(G7_1,$H43)*COUNTIF(G7_1,J$7))+(COUNTIF(G7_2,$H43)*COUNTIF(G7_2,J$7))+(COUNTIF(G7_3,$H43)*COUNTIF(G7_3,J$7))+(COUNTIF(G7_4,$H43)*COUNTIF(G7_4,J$7))+(COUNTIF(G7_5,$H43)*COUNTIF(G7_5,J$7))+(COUNTIF(G7_6,$H43)*COUNTIF(G7_6,J$7))+(COUNTIF(G7_7,$H43)*COUNTIF(G7_7,J$7))+(COUNTIF(G7_8,$H43)*COUNTIF(G7_8,J$7))+(COUNTIF(G7_9,$H43)*COUNTIF(G7_9,J$7))+(COUNTIF(G7_10,$H43)*COUNTIF(G7_10,J$7))+(COUNTIF(G8_1,$H43)*COUNTIF(G8_1,J$7))+(COUNTIF(G8_2,$H43)*COUNTIF(G8_2,J$7))+(COUNTIF(G8_3,$H43)*COUNTIF(G8_3,J$7))+(COUNTIF(G8_4,$H43)*COUNTIF(G8_4,J$7))+(COUNTIF(G8_5,$H43)*COUNTIF(G8_5,J$7))+(COUNTIF(G8_6,$H43)*COUNTIF(G8_6,J$7))+(COUNTIF(G8_7,$H43)*COUNTIF(G8_7,J$7))+(COUNTIF(G8_8,$H43)*COUNTIF(G8_8,J$7))+(COUNTIF(G8_9,$H43)*COUNTIF(G8_9,J$7))+(COUNTIF(G8_10,$H43)*COUNTIF(G8_10,J$7)))</f>
        <v>0</v>
      </c>
      <c r="K383" s="1">
        <f t="shared" si="1002"/>
        <v>0</v>
      </c>
      <c r="L383" s="1">
        <f t="shared" si="1002"/>
        <v>0</v>
      </c>
      <c r="M383" s="1">
        <f t="shared" si="1002"/>
        <v>0</v>
      </c>
      <c r="N383" s="1">
        <f t="shared" si="1002"/>
        <v>0</v>
      </c>
      <c r="O383" s="1">
        <f t="shared" si="1002"/>
        <v>0</v>
      </c>
      <c r="P383" s="1">
        <f t="shared" si="1002"/>
        <v>0</v>
      </c>
      <c r="Q383" s="1">
        <f t="shared" si="1002"/>
        <v>0</v>
      </c>
      <c r="R383" s="1">
        <f t="shared" si="1002"/>
        <v>0</v>
      </c>
      <c r="S383" s="1">
        <f t="shared" si="1002"/>
        <v>0</v>
      </c>
      <c r="T383" s="1">
        <f t="shared" si="1002"/>
        <v>0</v>
      </c>
      <c r="U383" s="1">
        <f t="shared" si="1002"/>
        <v>0</v>
      </c>
      <c r="V383" s="1">
        <f t="shared" si="1002"/>
        <v>0</v>
      </c>
      <c r="W383" s="1">
        <f t="shared" si="1002"/>
        <v>0</v>
      </c>
      <c r="X383" s="1">
        <f t="shared" si="1002"/>
        <v>0</v>
      </c>
      <c r="Y383" s="1">
        <f t="shared" si="1002"/>
        <v>0</v>
      </c>
      <c r="Z383" s="1">
        <f t="shared" si="1002"/>
        <v>0</v>
      </c>
      <c r="AA383" s="1">
        <f t="shared" si="1002"/>
        <v>0</v>
      </c>
      <c r="AB383" s="1">
        <f t="shared" si="1002"/>
        <v>0</v>
      </c>
      <c r="AC383" s="1">
        <f t="shared" si="1002"/>
        <v>0</v>
      </c>
      <c r="AD383" s="1">
        <f t="shared" si="1002"/>
        <v>0</v>
      </c>
      <c r="AE383" s="1">
        <f t="shared" si="1002"/>
        <v>0</v>
      </c>
      <c r="AF383" s="1">
        <f t="shared" si="1002"/>
        <v>0</v>
      </c>
      <c r="AG383" s="1">
        <f t="shared" si="1002"/>
        <v>0</v>
      </c>
      <c r="AH383" s="1">
        <f t="shared" si="1002"/>
        <v>0</v>
      </c>
      <c r="AI383" s="1">
        <f t="shared" si="1002"/>
        <v>0</v>
      </c>
      <c r="AJ383" s="1">
        <f t="shared" si="1002"/>
        <v>0</v>
      </c>
      <c r="AK383" s="1">
        <f t="shared" si="1002"/>
        <v>0</v>
      </c>
      <c r="AL383" s="1">
        <f t="shared" si="1002"/>
        <v>0</v>
      </c>
      <c r="AM383" s="1">
        <f t="shared" si="1002"/>
        <v>0</v>
      </c>
      <c r="AN383" s="1">
        <f t="shared" si="1002"/>
        <v>0</v>
      </c>
      <c r="AO383" s="1">
        <f t="shared" si="1002"/>
        <v>0</v>
      </c>
      <c r="AP383" s="1">
        <f t="shared" ref="AP383:BU383" si="1003">IF(ROW()=(COLUMN()+340),"-",+(COUNTIF(G7_1,$H43)*COUNTIF(G7_1,AP$7))+(COUNTIF(G7_2,$H43)*COUNTIF(G7_2,AP$7))+(COUNTIF(G7_3,$H43)*COUNTIF(G7_3,AP$7))+(COUNTIF(G7_4,$H43)*COUNTIF(G7_4,AP$7))+(COUNTIF(G7_5,$H43)*COUNTIF(G7_5,AP$7))+(COUNTIF(G7_6,$H43)*COUNTIF(G7_6,AP$7))+(COUNTIF(G7_7,$H43)*COUNTIF(G7_7,AP$7))+(COUNTIF(G7_8,$H43)*COUNTIF(G7_8,AP$7))+(COUNTIF(G7_9,$H43)*COUNTIF(G7_9,AP$7))+(COUNTIF(G7_10,$H43)*COUNTIF(G7_10,AP$7))+(COUNTIF(G8_1,$H43)*COUNTIF(G8_1,AP$7))+(COUNTIF(G8_2,$H43)*COUNTIF(G8_2,AP$7))+(COUNTIF(G8_3,$H43)*COUNTIF(G8_3,AP$7))+(COUNTIF(G8_4,$H43)*COUNTIF(G8_4,AP$7))+(COUNTIF(G8_5,$H43)*COUNTIF(G8_5,AP$7))+(COUNTIF(G8_6,$H43)*COUNTIF(G8_6,AP$7))+(COUNTIF(G8_7,$H43)*COUNTIF(G8_7,AP$7))+(COUNTIF(G8_8,$H43)*COUNTIF(G8_8,AP$7))+(COUNTIF(G8_9,$H43)*COUNTIF(G8_9,AP$7))+(COUNTIF(G8_10,$H43)*COUNTIF(G8_10,AP$7)))</f>
        <v>0</v>
      </c>
      <c r="AQ383" s="1" t="str">
        <f t="shared" si="1003"/>
        <v>-</v>
      </c>
      <c r="AR383" s="1">
        <f t="shared" si="1003"/>
        <v>0</v>
      </c>
      <c r="AS383" s="1">
        <f t="shared" si="1003"/>
        <v>0</v>
      </c>
      <c r="AT383" s="1">
        <f t="shared" si="1003"/>
        <v>0</v>
      </c>
      <c r="AU383" s="1">
        <f t="shared" si="1003"/>
        <v>0</v>
      </c>
      <c r="AV383" s="1">
        <f t="shared" si="1003"/>
        <v>0</v>
      </c>
      <c r="AW383" s="1">
        <f t="shared" si="1003"/>
        <v>0</v>
      </c>
      <c r="AX383" s="1">
        <f t="shared" si="1003"/>
        <v>0</v>
      </c>
      <c r="AY383" s="1">
        <f t="shared" si="1003"/>
        <v>0</v>
      </c>
      <c r="AZ383" s="1">
        <f t="shared" si="1003"/>
        <v>0</v>
      </c>
      <c r="BA383" s="1">
        <f t="shared" si="1003"/>
        <v>0</v>
      </c>
      <c r="BB383" s="1">
        <f t="shared" si="1003"/>
        <v>0</v>
      </c>
      <c r="BC383" s="1">
        <f t="shared" si="1003"/>
        <v>0</v>
      </c>
      <c r="BD383" s="1">
        <f t="shared" si="1003"/>
        <v>0</v>
      </c>
      <c r="BE383" s="1">
        <f t="shared" si="1003"/>
        <v>0</v>
      </c>
      <c r="BF383" s="1">
        <f t="shared" si="1003"/>
        <v>0</v>
      </c>
      <c r="BG383" s="1">
        <f t="shared" si="1003"/>
        <v>0</v>
      </c>
      <c r="BH383" s="1">
        <f t="shared" si="1003"/>
        <v>0</v>
      </c>
      <c r="BI383" s="1">
        <f t="shared" si="1003"/>
        <v>0</v>
      </c>
      <c r="BJ383" s="1">
        <f t="shared" si="1003"/>
        <v>0</v>
      </c>
      <c r="BK383" s="1">
        <f t="shared" si="1003"/>
        <v>0</v>
      </c>
      <c r="BL383" s="1">
        <f t="shared" si="1003"/>
        <v>0</v>
      </c>
      <c r="BM383" s="1">
        <f t="shared" si="1003"/>
        <v>0</v>
      </c>
      <c r="BN383" s="1">
        <f t="shared" si="1003"/>
        <v>0</v>
      </c>
      <c r="BO383" s="1">
        <f t="shared" si="1003"/>
        <v>0</v>
      </c>
      <c r="BP383" s="1">
        <f t="shared" si="1003"/>
        <v>0</v>
      </c>
      <c r="BQ383" s="1">
        <f t="shared" si="1003"/>
        <v>0</v>
      </c>
      <c r="BR383" s="1">
        <f t="shared" si="1003"/>
        <v>0</v>
      </c>
      <c r="BS383" s="1">
        <f t="shared" si="1003"/>
        <v>0</v>
      </c>
      <c r="BT383" s="1">
        <f t="shared" si="1003"/>
        <v>0</v>
      </c>
      <c r="BU383" s="1">
        <f t="shared" si="1003"/>
        <v>0</v>
      </c>
      <c r="BV383" s="1">
        <f t="shared" ref="BV383:DE383" si="1004">IF(ROW()=(COLUMN()+340),"-",+(COUNTIF(G7_1,$H43)*COUNTIF(G7_1,BV$7))+(COUNTIF(G7_2,$H43)*COUNTIF(G7_2,BV$7))+(COUNTIF(G7_3,$H43)*COUNTIF(G7_3,BV$7))+(COUNTIF(G7_4,$H43)*COUNTIF(G7_4,BV$7))+(COUNTIF(G7_5,$H43)*COUNTIF(G7_5,BV$7))+(COUNTIF(G7_6,$H43)*COUNTIF(G7_6,BV$7))+(COUNTIF(G7_7,$H43)*COUNTIF(G7_7,BV$7))+(COUNTIF(G7_8,$H43)*COUNTIF(G7_8,BV$7))+(COUNTIF(G7_9,$H43)*COUNTIF(G7_9,BV$7))+(COUNTIF(G7_10,$H43)*COUNTIF(G7_10,BV$7))+(COUNTIF(G8_1,$H43)*COUNTIF(G8_1,BV$7))+(COUNTIF(G8_2,$H43)*COUNTIF(G8_2,BV$7))+(COUNTIF(G8_3,$H43)*COUNTIF(G8_3,BV$7))+(COUNTIF(G8_4,$H43)*COUNTIF(G8_4,BV$7))+(COUNTIF(G8_5,$H43)*COUNTIF(G8_5,BV$7))+(COUNTIF(G8_6,$H43)*COUNTIF(G8_6,BV$7))+(COUNTIF(G8_7,$H43)*COUNTIF(G8_7,BV$7))+(COUNTIF(G8_8,$H43)*COUNTIF(G8_8,BV$7))+(COUNTIF(G8_9,$H43)*COUNTIF(G8_9,BV$7))+(COUNTIF(G8_10,$H43)*COUNTIF(G8_10,BV$7)))</f>
        <v>0</v>
      </c>
      <c r="BW383" s="1">
        <f t="shared" si="1004"/>
        <v>0</v>
      </c>
      <c r="BX383" s="1">
        <f t="shared" si="1004"/>
        <v>0</v>
      </c>
      <c r="BY383" s="1">
        <f t="shared" si="1004"/>
        <v>0</v>
      </c>
      <c r="BZ383" s="1">
        <f t="shared" si="1004"/>
        <v>0</v>
      </c>
      <c r="CA383" s="1">
        <f t="shared" si="1004"/>
        <v>0</v>
      </c>
      <c r="CB383" s="1">
        <f t="shared" si="1004"/>
        <v>0</v>
      </c>
      <c r="CC383" s="1">
        <f t="shared" si="1004"/>
        <v>0</v>
      </c>
      <c r="CD383" s="1">
        <f t="shared" si="1004"/>
        <v>0</v>
      </c>
      <c r="CE383" s="1">
        <f t="shared" si="1004"/>
        <v>0</v>
      </c>
      <c r="CF383" s="1">
        <f t="shared" si="1004"/>
        <v>0</v>
      </c>
      <c r="CG383" s="1">
        <f t="shared" si="1004"/>
        <v>0</v>
      </c>
      <c r="CH383" s="1">
        <f t="shared" si="1004"/>
        <v>0</v>
      </c>
      <c r="CI383" s="1">
        <f t="shared" si="1004"/>
        <v>0</v>
      </c>
      <c r="CJ383" s="1">
        <f t="shared" si="1004"/>
        <v>0</v>
      </c>
      <c r="CK383" s="1">
        <f t="shared" si="1004"/>
        <v>0</v>
      </c>
      <c r="CL383" s="1">
        <f t="shared" si="1004"/>
        <v>0</v>
      </c>
      <c r="CM383" s="1">
        <f t="shared" si="1004"/>
        <v>0</v>
      </c>
      <c r="CN383" s="1">
        <f t="shared" si="1004"/>
        <v>0</v>
      </c>
      <c r="CO383" s="1">
        <f t="shared" si="1004"/>
        <v>0</v>
      </c>
      <c r="CP383" s="1">
        <f t="shared" si="1004"/>
        <v>0</v>
      </c>
      <c r="CQ383" s="1">
        <f t="shared" si="1004"/>
        <v>0</v>
      </c>
      <c r="CR383" s="1">
        <f t="shared" si="1004"/>
        <v>0</v>
      </c>
      <c r="CS383" s="1">
        <f t="shared" si="1004"/>
        <v>0</v>
      </c>
      <c r="CT383" s="1">
        <f t="shared" si="1004"/>
        <v>0</v>
      </c>
      <c r="CU383" s="1">
        <f t="shared" si="1004"/>
        <v>0</v>
      </c>
      <c r="CV383" s="1">
        <f t="shared" si="1004"/>
        <v>0</v>
      </c>
      <c r="CW383" s="1">
        <f t="shared" si="1004"/>
        <v>0</v>
      </c>
      <c r="CX383" s="1">
        <f t="shared" si="1004"/>
        <v>0</v>
      </c>
      <c r="CY383" s="1">
        <f t="shared" si="1004"/>
        <v>0</v>
      </c>
      <c r="CZ383" s="1">
        <f t="shared" si="1004"/>
        <v>0</v>
      </c>
      <c r="DA383" s="1">
        <f t="shared" si="1004"/>
        <v>0</v>
      </c>
      <c r="DB383" s="1">
        <f t="shared" si="1004"/>
        <v>0</v>
      </c>
      <c r="DC383" s="1">
        <f t="shared" si="1004"/>
        <v>0</v>
      </c>
      <c r="DD383" s="1">
        <f t="shared" si="1004"/>
        <v>0</v>
      </c>
      <c r="DE383" s="1">
        <f t="shared" si="1004"/>
        <v>0</v>
      </c>
    </row>
    <row r="384" spans="8:109">
      <c r="H384" s="75">
        <f>Registration!B45</f>
        <v>35</v>
      </c>
      <c r="I384" s="1" t="str">
        <f>Registration!C45</f>
        <v>Robert Ford</v>
      </c>
      <c r="J384" s="1">
        <f t="shared" ref="J384:AO384" si="1005">IF(ROW()=(COLUMN()+340),"-",+(COUNTIF(G7_1,$H44)*COUNTIF(G7_1,J$7))+(COUNTIF(G7_2,$H44)*COUNTIF(G7_2,J$7))+(COUNTIF(G7_3,$H44)*COUNTIF(G7_3,J$7))+(COUNTIF(G7_4,$H44)*COUNTIF(G7_4,J$7))+(COUNTIF(G7_5,$H44)*COUNTIF(G7_5,J$7))+(COUNTIF(G7_6,$H44)*COUNTIF(G7_6,J$7))+(COUNTIF(G7_7,$H44)*COUNTIF(G7_7,J$7))+(COUNTIF(G7_8,$H44)*COUNTIF(G7_8,J$7))+(COUNTIF(G7_9,$H44)*COUNTIF(G7_9,J$7))+(COUNTIF(G7_10,$H44)*COUNTIF(G7_10,J$7))+(COUNTIF(G8_1,$H44)*COUNTIF(G8_1,J$7))+(COUNTIF(G8_2,$H44)*COUNTIF(G8_2,J$7))+(COUNTIF(G8_3,$H44)*COUNTIF(G8_3,J$7))+(COUNTIF(G8_4,$H44)*COUNTIF(G8_4,J$7))+(COUNTIF(G8_5,$H44)*COUNTIF(G8_5,J$7))+(COUNTIF(G8_6,$H44)*COUNTIF(G8_6,J$7))+(COUNTIF(G8_7,$H44)*COUNTIF(G8_7,J$7))+(COUNTIF(G8_8,$H44)*COUNTIF(G8_8,J$7))+(COUNTIF(G8_9,$H44)*COUNTIF(G8_9,J$7))+(COUNTIF(G8_10,$H44)*COUNTIF(G8_10,J$7)))</f>
        <v>0</v>
      </c>
      <c r="K384" s="1">
        <f t="shared" si="1005"/>
        <v>0</v>
      </c>
      <c r="L384" s="1">
        <f t="shared" si="1005"/>
        <v>0</v>
      </c>
      <c r="M384" s="1">
        <f t="shared" si="1005"/>
        <v>0</v>
      </c>
      <c r="N384" s="1">
        <f t="shared" si="1005"/>
        <v>0</v>
      </c>
      <c r="O384" s="1">
        <f t="shared" si="1005"/>
        <v>0</v>
      </c>
      <c r="P384" s="1">
        <f t="shared" si="1005"/>
        <v>0</v>
      </c>
      <c r="Q384" s="1">
        <f t="shared" si="1005"/>
        <v>0</v>
      </c>
      <c r="R384" s="1">
        <f t="shared" si="1005"/>
        <v>0</v>
      </c>
      <c r="S384" s="1">
        <f t="shared" si="1005"/>
        <v>0</v>
      </c>
      <c r="T384" s="1">
        <f t="shared" si="1005"/>
        <v>0</v>
      </c>
      <c r="U384" s="1">
        <f t="shared" si="1005"/>
        <v>0</v>
      </c>
      <c r="V384" s="1">
        <f t="shared" si="1005"/>
        <v>0</v>
      </c>
      <c r="W384" s="1">
        <f t="shared" si="1005"/>
        <v>0</v>
      </c>
      <c r="X384" s="1">
        <f t="shared" si="1005"/>
        <v>0</v>
      </c>
      <c r="Y384" s="1">
        <f t="shared" si="1005"/>
        <v>0</v>
      </c>
      <c r="Z384" s="1">
        <f t="shared" si="1005"/>
        <v>0</v>
      </c>
      <c r="AA384" s="1">
        <f t="shared" si="1005"/>
        <v>0</v>
      </c>
      <c r="AB384" s="1">
        <f t="shared" si="1005"/>
        <v>0</v>
      </c>
      <c r="AC384" s="1">
        <f t="shared" si="1005"/>
        <v>0</v>
      </c>
      <c r="AD384" s="1">
        <f t="shared" si="1005"/>
        <v>0</v>
      </c>
      <c r="AE384" s="1">
        <f t="shared" si="1005"/>
        <v>0</v>
      </c>
      <c r="AF384" s="1">
        <f t="shared" si="1005"/>
        <v>0</v>
      </c>
      <c r="AG384" s="1">
        <f t="shared" si="1005"/>
        <v>0</v>
      </c>
      <c r="AH384" s="1">
        <f t="shared" si="1005"/>
        <v>0</v>
      </c>
      <c r="AI384" s="1">
        <f t="shared" si="1005"/>
        <v>0</v>
      </c>
      <c r="AJ384" s="1">
        <f t="shared" si="1005"/>
        <v>0</v>
      </c>
      <c r="AK384" s="1">
        <f t="shared" si="1005"/>
        <v>0</v>
      </c>
      <c r="AL384" s="1">
        <f t="shared" si="1005"/>
        <v>0</v>
      </c>
      <c r="AM384" s="1">
        <f t="shared" si="1005"/>
        <v>0</v>
      </c>
      <c r="AN384" s="1">
        <f t="shared" si="1005"/>
        <v>0</v>
      </c>
      <c r="AO384" s="1">
        <f t="shared" si="1005"/>
        <v>0</v>
      </c>
      <c r="AP384" s="1">
        <f t="shared" ref="AP384:BU384" si="1006">IF(ROW()=(COLUMN()+340),"-",+(COUNTIF(G7_1,$H44)*COUNTIF(G7_1,AP$7))+(COUNTIF(G7_2,$H44)*COUNTIF(G7_2,AP$7))+(COUNTIF(G7_3,$H44)*COUNTIF(G7_3,AP$7))+(COUNTIF(G7_4,$H44)*COUNTIF(G7_4,AP$7))+(COUNTIF(G7_5,$H44)*COUNTIF(G7_5,AP$7))+(COUNTIF(G7_6,$H44)*COUNTIF(G7_6,AP$7))+(COUNTIF(G7_7,$H44)*COUNTIF(G7_7,AP$7))+(COUNTIF(G7_8,$H44)*COUNTIF(G7_8,AP$7))+(COUNTIF(G7_9,$H44)*COUNTIF(G7_9,AP$7))+(COUNTIF(G7_10,$H44)*COUNTIF(G7_10,AP$7))+(COUNTIF(G8_1,$H44)*COUNTIF(G8_1,AP$7))+(COUNTIF(G8_2,$H44)*COUNTIF(G8_2,AP$7))+(COUNTIF(G8_3,$H44)*COUNTIF(G8_3,AP$7))+(COUNTIF(G8_4,$H44)*COUNTIF(G8_4,AP$7))+(COUNTIF(G8_5,$H44)*COUNTIF(G8_5,AP$7))+(COUNTIF(G8_6,$H44)*COUNTIF(G8_6,AP$7))+(COUNTIF(G8_7,$H44)*COUNTIF(G8_7,AP$7))+(COUNTIF(G8_8,$H44)*COUNTIF(G8_8,AP$7))+(COUNTIF(G8_9,$H44)*COUNTIF(G8_9,AP$7))+(COUNTIF(G8_10,$H44)*COUNTIF(G8_10,AP$7)))</f>
        <v>0</v>
      </c>
      <c r="AQ384" s="1">
        <f t="shared" si="1006"/>
        <v>0</v>
      </c>
      <c r="AR384" s="1" t="str">
        <f t="shared" si="1006"/>
        <v>-</v>
      </c>
      <c r="AS384" s="1">
        <f t="shared" si="1006"/>
        <v>0</v>
      </c>
      <c r="AT384" s="1">
        <f t="shared" si="1006"/>
        <v>0</v>
      </c>
      <c r="AU384" s="1">
        <f t="shared" si="1006"/>
        <v>0</v>
      </c>
      <c r="AV384" s="1">
        <f t="shared" si="1006"/>
        <v>0</v>
      </c>
      <c r="AW384" s="1">
        <f t="shared" si="1006"/>
        <v>0</v>
      </c>
      <c r="AX384" s="1">
        <f t="shared" si="1006"/>
        <v>0</v>
      </c>
      <c r="AY384" s="1">
        <f t="shared" si="1006"/>
        <v>0</v>
      </c>
      <c r="AZ384" s="1">
        <f t="shared" si="1006"/>
        <v>0</v>
      </c>
      <c r="BA384" s="1">
        <f t="shared" si="1006"/>
        <v>0</v>
      </c>
      <c r="BB384" s="1">
        <f t="shared" si="1006"/>
        <v>0</v>
      </c>
      <c r="BC384" s="1">
        <f t="shared" si="1006"/>
        <v>0</v>
      </c>
      <c r="BD384" s="1">
        <f t="shared" si="1006"/>
        <v>0</v>
      </c>
      <c r="BE384" s="1">
        <f t="shared" si="1006"/>
        <v>0</v>
      </c>
      <c r="BF384" s="1">
        <f t="shared" si="1006"/>
        <v>0</v>
      </c>
      <c r="BG384" s="1">
        <f t="shared" si="1006"/>
        <v>0</v>
      </c>
      <c r="BH384" s="1">
        <f t="shared" si="1006"/>
        <v>0</v>
      </c>
      <c r="BI384" s="1">
        <f t="shared" si="1006"/>
        <v>0</v>
      </c>
      <c r="BJ384" s="1">
        <f t="shared" si="1006"/>
        <v>0</v>
      </c>
      <c r="BK384" s="1">
        <f t="shared" si="1006"/>
        <v>0</v>
      </c>
      <c r="BL384" s="1">
        <f t="shared" si="1006"/>
        <v>0</v>
      </c>
      <c r="BM384" s="1">
        <f t="shared" si="1006"/>
        <v>0</v>
      </c>
      <c r="BN384" s="1">
        <f t="shared" si="1006"/>
        <v>0</v>
      </c>
      <c r="BO384" s="1">
        <f t="shared" si="1006"/>
        <v>0</v>
      </c>
      <c r="BP384" s="1">
        <f t="shared" si="1006"/>
        <v>0</v>
      </c>
      <c r="BQ384" s="1">
        <f t="shared" si="1006"/>
        <v>0</v>
      </c>
      <c r="BR384" s="1">
        <f t="shared" si="1006"/>
        <v>0</v>
      </c>
      <c r="BS384" s="1">
        <f t="shared" si="1006"/>
        <v>0</v>
      </c>
      <c r="BT384" s="1">
        <f t="shared" si="1006"/>
        <v>0</v>
      </c>
      <c r="BU384" s="1">
        <f t="shared" si="1006"/>
        <v>0</v>
      </c>
      <c r="BV384" s="1">
        <f t="shared" ref="BV384:DE384" si="1007">IF(ROW()=(COLUMN()+340),"-",+(COUNTIF(G7_1,$H44)*COUNTIF(G7_1,BV$7))+(COUNTIF(G7_2,$H44)*COUNTIF(G7_2,BV$7))+(COUNTIF(G7_3,$H44)*COUNTIF(G7_3,BV$7))+(COUNTIF(G7_4,$H44)*COUNTIF(G7_4,BV$7))+(COUNTIF(G7_5,$H44)*COUNTIF(G7_5,BV$7))+(COUNTIF(G7_6,$H44)*COUNTIF(G7_6,BV$7))+(COUNTIF(G7_7,$H44)*COUNTIF(G7_7,BV$7))+(COUNTIF(G7_8,$H44)*COUNTIF(G7_8,BV$7))+(COUNTIF(G7_9,$H44)*COUNTIF(G7_9,BV$7))+(COUNTIF(G7_10,$H44)*COUNTIF(G7_10,BV$7))+(COUNTIF(G8_1,$H44)*COUNTIF(G8_1,BV$7))+(COUNTIF(G8_2,$H44)*COUNTIF(G8_2,BV$7))+(COUNTIF(G8_3,$H44)*COUNTIF(G8_3,BV$7))+(COUNTIF(G8_4,$H44)*COUNTIF(G8_4,BV$7))+(COUNTIF(G8_5,$H44)*COUNTIF(G8_5,BV$7))+(COUNTIF(G8_6,$H44)*COUNTIF(G8_6,BV$7))+(COUNTIF(G8_7,$H44)*COUNTIF(G8_7,BV$7))+(COUNTIF(G8_8,$H44)*COUNTIF(G8_8,BV$7))+(COUNTIF(G8_9,$H44)*COUNTIF(G8_9,BV$7))+(COUNTIF(G8_10,$H44)*COUNTIF(G8_10,BV$7)))</f>
        <v>0</v>
      </c>
      <c r="BW384" s="1">
        <f t="shared" si="1007"/>
        <v>0</v>
      </c>
      <c r="BX384" s="1">
        <f t="shared" si="1007"/>
        <v>0</v>
      </c>
      <c r="BY384" s="1">
        <f t="shared" si="1007"/>
        <v>0</v>
      </c>
      <c r="BZ384" s="1">
        <f t="shared" si="1007"/>
        <v>0</v>
      </c>
      <c r="CA384" s="1">
        <f t="shared" si="1007"/>
        <v>0</v>
      </c>
      <c r="CB384" s="1">
        <f t="shared" si="1007"/>
        <v>0</v>
      </c>
      <c r="CC384" s="1">
        <f t="shared" si="1007"/>
        <v>0</v>
      </c>
      <c r="CD384" s="1">
        <f t="shared" si="1007"/>
        <v>0</v>
      </c>
      <c r="CE384" s="1">
        <f t="shared" si="1007"/>
        <v>0</v>
      </c>
      <c r="CF384" s="1">
        <f t="shared" si="1007"/>
        <v>0</v>
      </c>
      <c r="CG384" s="1">
        <f t="shared" si="1007"/>
        <v>0</v>
      </c>
      <c r="CH384" s="1">
        <f t="shared" si="1007"/>
        <v>0</v>
      </c>
      <c r="CI384" s="1">
        <f t="shared" si="1007"/>
        <v>0</v>
      </c>
      <c r="CJ384" s="1">
        <f t="shared" si="1007"/>
        <v>0</v>
      </c>
      <c r="CK384" s="1">
        <f t="shared" si="1007"/>
        <v>0</v>
      </c>
      <c r="CL384" s="1">
        <f t="shared" si="1007"/>
        <v>0</v>
      </c>
      <c r="CM384" s="1">
        <f t="shared" si="1007"/>
        <v>0</v>
      </c>
      <c r="CN384" s="1">
        <f t="shared" si="1007"/>
        <v>0</v>
      </c>
      <c r="CO384" s="1">
        <f t="shared" si="1007"/>
        <v>0</v>
      </c>
      <c r="CP384" s="1">
        <f t="shared" si="1007"/>
        <v>0</v>
      </c>
      <c r="CQ384" s="1">
        <f t="shared" si="1007"/>
        <v>0</v>
      </c>
      <c r="CR384" s="1">
        <f t="shared" si="1007"/>
        <v>0</v>
      </c>
      <c r="CS384" s="1">
        <f t="shared" si="1007"/>
        <v>0</v>
      </c>
      <c r="CT384" s="1">
        <f t="shared" si="1007"/>
        <v>0</v>
      </c>
      <c r="CU384" s="1">
        <f t="shared" si="1007"/>
        <v>0</v>
      </c>
      <c r="CV384" s="1">
        <f t="shared" si="1007"/>
        <v>0</v>
      </c>
      <c r="CW384" s="1">
        <f t="shared" si="1007"/>
        <v>0</v>
      </c>
      <c r="CX384" s="1">
        <f t="shared" si="1007"/>
        <v>0</v>
      </c>
      <c r="CY384" s="1">
        <f t="shared" si="1007"/>
        <v>0</v>
      </c>
      <c r="CZ384" s="1">
        <f t="shared" si="1007"/>
        <v>0</v>
      </c>
      <c r="DA384" s="1">
        <f t="shared" si="1007"/>
        <v>0</v>
      </c>
      <c r="DB384" s="1">
        <f t="shared" si="1007"/>
        <v>0</v>
      </c>
      <c r="DC384" s="1">
        <f t="shared" si="1007"/>
        <v>0</v>
      </c>
      <c r="DD384" s="1">
        <f t="shared" si="1007"/>
        <v>0</v>
      </c>
      <c r="DE384" s="1">
        <f t="shared" si="1007"/>
        <v>0</v>
      </c>
    </row>
    <row r="385" spans="8:109">
      <c r="H385" s="75">
        <f>Registration!B46</f>
        <v>36</v>
      </c>
      <c r="I385" s="1" t="str">
        <f>Registration!C46</f>
        <v>Ken Boucher</v>
      </c>
      <c r="J385" s="1">
        <f t="shared" ref="J385:AO385" si="1008">IF(ROW()=(COLUMN()+340),"-",+(COUNTIF(G7_1,$H45)*COUNTIF(G7_1,J$7))+(COUNTIF(G7_2,$H45)*COUNTIF(G7_2,J$7))+(COUNTIF(G7_3,$H45)*COUNTIF(G7_3,J$7))+(COUNTIF(G7_4,$H45)*COUNTIF(G7_4,J$7))+(COUNTIF(G7_5,$H45)*COUNTIF(G7_5,J$7))+(COUNTIF(G7_6,$H45)*COUNTIF(G7_6,J$7))+(COUNTIF(G7_7,$H45)*COUNTIF(G7_7,J$7))+(COUNTIF(G7_8,$H45)*COUNTIF(G7_8,J$7))+(COUNTIF(G7_9,$H45)*COUNTIF(G7_9,J$7))+(COUNTIF(G7_10,$H45)*COUNTIF(G7_10,J$7))+(COUNTIF(G8_1,$H45)*COUNTIF(G8_1,J$7))+(COUNTIF(G8_2,$H45)*COUNTIF(G8_2,J$7))+(COUNTIF(G8_3,$H45)*COUNTIF(G8_3,J$7))+(COUNTIF(G8_4,$H45)*COUNTIF(G8_4,J$7))+(COUNTIF(G8_5,$H45)*COUNTIF(G8_5,J$7))+(COUNTIF(G8_6,$H45)*COUNTIF(G8_6,J$7))+(COUNTIF(G8_7,$H45)*COUNTIF(G8_7,J$7))+(COUNTIF(G8_8,$H45)*COUNTIF(G8_8,J$7))+(COUNTIF(G8_9,$H45)*COUNTIF(G8_9,J$7))+(COUNTIF(G8_10,$H45)*COUNTIF(G8_10,J$7)))</f>
        <v>0</v>
      </c>
      <c r="K385" s="1">
        <f t="shared" si="1008"/>
        <v>0</v>
      </c>
      <c r="L385" s="1">
        <f t="shared" si="1008"/>
        <v>1</v>
      </c>
      <c r="M385" s="1">
        <f t="shared" si="1008"/>
        <v>0</v>
      </c>
      <c r="N385" s="1">
        <f t="shared" si="1008"/>
        <v>0</v>
      </c>
      <c r="O385" s="1">
        <f t="shared" si="1008"/>
        <v>0</v>
      </c>
      <c r="P385" s="1">
        <f t="shared" si="1008"/>
        <v>0</v>
      </c>
      <c r="Q385" s="1">
        <f t="shared" si="1008"/>
        <v>0</v>
      </c>
      <c r="R385" s="1">
        <f t="shared" si="1008"/>
        <v>0</v>
      </c>
      <c r="S385" s="1">
        <f t="shared" si="1008"/>
        <v>0</v>
      </c>
      <c r="T385" s="1">
        <f t="shared" si="1008"/>
        <v>0</v>
      </c>
      <c r="U385" s="1">
        <f t="shared" si="1008"/>
        <v>0</v>
      </c>
      <c r="V385" s="1">
        <f t="shared" si="1008"/>
        <v>0</v>
      </c>
      <c r="W385" s="1">
        <f t="shared" si="1008"/>
        <v>0</v>
      </c>
      <c r="X385" s="1">
        <f t="shared" si="1008"/>
        <v>0</v>
      </c>
      <c r="Y385" s="1">
        <f t="shared" si="1008"/>
        <v>0</v>
      </c>
      <c r="Z385" s="1">
        <f t="shared" si="1008"/>
        <v>0</v>
      </c>
      <c r="AA385" s="1">
        <f t="shared" si="1008"/>
        <v>0</v>
      </c>
      <c r="AB385" s="1">
        <f t="shared" si="1008"/>
        <v>0</v>
      </c>
      <c r="AC385" s="1">
        <f t="shared" si="1008"/>
        <v>0</v>
      </c>
      <c r="AD385" s="1">
        <f t="shared" si="1008"/>
        <v>0</v>
      </c>
      <c r="AE385" s="1">
        <f t="shared" si="1008"/>
        <v>0</v>
      </c>
      <c r="AF385" s="1">
        <f t="shared" si="1008"/>
        <v>0</v>
      </c>
      <c r="AG385" s="1">
        <f t="shared" si="1008"/>
        <v>1</v>
      </c>
      <c r="AH385" s="1">
        <f t="shared" si="1008"/>
        <v>0</v>
      </c>
      <c r="AI385" s="1">
        <f t="shared" si="1008"/>
        <v>0</v>
      </c>
      <c r="AJ385" s="1">
        <f t="shared" si="1008"/>
        <v>1</v>
      </c>
      <c r="AK385" s="1">
        <f t="shared" si="1008"/>
        <v>0</v>
      </c>
      <c r="AL385" s="1">
        <f t="shared" si="1008"/>
        <v>0</v>
      </c>
      <c r="AM385" s="1">
        <f t="shared" si="1008"/>
        <v>0</v>
      </c>
      <c r="AN385" s="1">
        <f t="shared" si="1008"/>
        <v>0</v>
      </c>
      <c r="AO385" s="1">
        <f t="shared" si="1008"/>
        <v>0</v>
      </c>
      <c r="AP385" s="1">
        <f t="shared" ref="AP385:BU385" si="1009">IF(ROW()=(COLUMN()+340),"-",+(COUNTIF(G7_1,$H45)*COUNTIF(G7_1,AP$7))+(COUNTIF(G7_2,$H45)*COUNTIF(G7_2,AP$7))+(COUNTIF(G7_3,$H45)*COUNTIF(G7_3,AP$7))+(COUNTIF(G7_4,$H45)*COUNTIF(G7_4,AP$7))+(COUNTIF(G7_5,$H45)*COUNTIF(G7_5,AP$7))+(COUNTIF(G7_6,$H45)*COUNTIF(G7_6,AP$7))+(COUNTIF(G7_7,$H45)*COUNTIF(G7_7,AP$7))+(COUNTIF(G7_8,$H45)*COUNTIF(G7_8,AP$7))+(COUNTIF(G7_9,$H45)*COUNTIF(G7_9,AP$7))+(COUNTIF(G7_10,$H45)*COUNTIF(G7_10,AP$7))+(COUNTIF(G8_1,$H45)*COUNTIF(G8_1,AP$7))+(COUNTIF(G8_2,$H45)*COUNTIF(G8_2,AP$7))+(COUNTIF(G8_3,$H45)*COUNTIF(G8_3,AP$7))+(COUNTIF(G8_4,$H45)*COUNTIF(G8_4,AP$7))+(COUNTIF(G8_5,$H45)*COUNTIF(G8_5,AP$7))+(COUNTIF(G8_6,$H45)*COUNTIF(G8_6,AP$7))+(COUNTIF(G8_7,$H45)*COUNTIF(G8_7,AP$7))+(COUNTIF(G8_8,$H45)*COUNTIF(G8_8,AP$7))+(COUNTIF(G8_9,$H45)*COUNTIF(G8_9,AP$7))+(COUNTIF(G8_10,$H45)*COUNTIF(G8_10,AP$7)))</f>
        <v>0</v>
      </c>
      <c r="AQ385" s="1">
        <f t="shared" si="1009"/>
        <v>0</v>
      </c>
      <c r="AR385" s="1">
        <f t="shared" si="1009"/>
        <v>0</v>
      </c>
      <c r="AS385" s="1" t="str">
        <f t="shared" si="1009"/>
        <v>-</v>
      </c>
      <c r="AT385" s="1">
        <f t="shared" si="1009"/>
        <v>0</v>
      </c>
      <c r="AU385" s="1">
        <f t="shared" si="1009"/>
        <v>0</v>
      </c>
      <c r="AV385" s="1">
        <f t="shared" si="1009"/>
        <v>0</v>
      </c>
      <c r="AW385" s="1">
        <f t="shared" si="1009"/>
        <v>0</v>
      </c>
      <c r="AX385" s="1">
        <f t="shared" si="1009"/>
        <v>0</v>
      </c>
      <c r="AY385" s="1">
        <f t="shared" si="1009"/>
        <v>0</v>
      </c>
      <c r="AZ385" s="1">
        <f t="shared" si="1009"/>
        <v>0</v>
      </c>
      <c r="BA385" s="1">
        <f t="shared" si="1009"/>
        <v>0</v>
      </c>
      <c r="BB385" s="1">
        <f t="shared" si="1009"/>
        <v>0</v>
      </c>
      <c r="BC385" s="1">
        <f t="shared" si="1009"/>
        <v>0</v>
      </c>
      <c r="BD385" s="1">
        <f t="shared" si="1009"/>
        <v>0</v>
      </c>
      <c r="BE385" s="1">
        <f t="shared" si="1009"/>
        <v>0</v>
      </c>
      <c r="BF385" s="1">
        <f t="shared" si="1009"/>
        <v>0</v>
      </c>
      <c r="BG385" s="1">
        <f t="shared" si="1009"/>
        <v>0</v>
      </c>
      <c r="BH385" s="1">
        <f t="shared" si="1009"/>
        <v>1</v>
      </c>
      <c r="BI385" s="1">
        <f t="shared" si="1009"/>
        <v>0</v>
      </c>
      <c r="BJ385" s="1">
        <f t="shared" si="1009"/>
        <v>0</v>
      </c>
      <c r="BK385" s="1">
        <f t="shared" si="1009"/>
        <v>0</v>
      </c>
      <c r="BL385" s="1">
        <f t="shared" si="1009"/>
        <v>0</v>
      </c>
      <c r="BM385" s="1">
        <f t="shared" si="1009"/>
        <v>0</v>
      </c>
      <c r="BN385" s="1">
        <f t="shared" si="1009"/>
        <v>0</v>
      </c>
      <c r="BO385" s="1">
        <f t="shared" si="1009"/>
        <v>0</v>
      </c>
      <c r="BP385" s="1">
        <f t="shared" si="1009"/>
        <v>0</v>
      </c>
      <c r="BQ385" s="1">
        <f t="shared" si="1009"/>
        <v>0</v>
      </c>
      <c r="BR385" s="1">
        <f t="shared" si="1009"/>
        <v>0</v>
      </c>
      <c r="BS385" s="1">
        <f t="shared" si="1009"/>
        <v>0</v>
      </c>
      <c r="BT385" s="1">
        <f t="shared" si="1009"/>
        <v>0</v>
      </c>
      <c r="BU385" s="1">
        <f t="shared" si="1009"/>
        <v>0</v>
      </c>
      <c r="BV385" s="1">
        <f t="shared" ref="BV385:DE385" si="1010">IF(ROW()=(COLUMN()+340),"-",+(COUNTIF(G7_1,$H45)*COUNTIF(G7_1,BV$7))+(COUNTIF(G7_2,$H45)*COUNTIF(G7_2,BV$7))+(COUNTIF(G7_3,$H45)*COUNTIF(G7_3,BV$7))+(COUNTIF(G7_4,$H45)*COUNTIF(G7_4,BV$7))+(COUNTIF(G7_5,$H45)*COUNTIF(G7_5,BV$7))+(COUNTIF(G7_6,$H45)*COUNTIF(G7_6,BV$7))+(COUNTIF(G7_7,$H45)*COUNTIF(G7_7,BV$7))+(COUNTIF(G7_8,$H45)*COUNTIF(G7_8,BV$7))+(COUNTIF(G7_9,$H45)*COUNTIF(G7_9,BV$7))+(COUNTIF(G7_10,$H45)*COUNTIF(G7_10,BV$7))+(COUNTIF(G8_1,$H45)*COUNTIF(G8_1,BV$7))+(COUNTIF(G8_2,$H45)*COUNTIF(G8_2,BV$7))+(COUNTIF(G8_3,$H45)*COUNTIF(G8_3,BV$7))+(COUNTIF(G8_4,$H45)*COUNTIF(G8_4,BV$7))+(COUNTIF(G8_5,$H45)*COUNTIF(G8_5,BV$7))+(COUNTIF(G8_6,$H45)*COUNTIF(G8_6,BV$7))+(COUNTIF(G8_7,$H45)*COUNTIF(G8_7,BV$7))+(COUNTIF(G8_8,$H45)*COUNTIF(G8_8,BV$7))+(COUNTIF(G8_9,$H45)*COUNTIF(G8_9,BV$7))+(COUNTIF(G8_10,$H45)*COUNTIF(G8_10,BV$7)))</f>
        <v>0</v>
      </c>
      <c r="BW385" s="1">
        <f t="shared" si="1010"/>
        <v>0</v>
      </c>
      <c r="BX385" s="1">
        <f t="shared" si="1010"/>
        <v>0</v>
      </c>
      <c r="BY385" s="1">
        <f t="shared" si="1010"/>
        <v>0</v>
      </c>
      <c r="BZ385" s="1">
        <f t="shared" si="1010"/>
        <v>0</v>
      </c>
      <c r="CA385" s="1">
        <f t="shared" si="1010"/>
        <v>0</v>
      </c>
      <c r="CB385" s="1">
        <f t="shared" si="1010"/>
        <v>0</v>
      </c>
      <c r="CC385" s="1">
        <f t="shared" si="1010"/>
        <v>0</v>
      </c>
      <c r="CD385" s="1">
        <f t="shared" si="1010"/>
        <v>0</v>
      </c>
      <c r="CE385" s="1">
        <f t="shared" si="1010"/>
        <v>0</v>
      </c>
      <c r="CF385" s="1">
        <f t="shared" si="1010"/>
        <v>0</v>
      </c>
      <c r="CG385" s="1">
        <f t="shared" si="1010"/>
        <v>0</v>
      </c>
      <c r="CH385" s="1">
        <f t="shared" si="1010"/>
        <v>0</v>
      </c>
      <c r="CI385" s="1">
        <f t="shared" si="1010"/>
        <v>0</v>
      </c>
      <c r="CJ385" s="1">
        <f t="shared" si="1010"/>
        <v>0</v>
      </c>
      <c r="CK385" s="1">
        <f t="shared" si="1010"/>
        <v>0</v>
      </c>
      <c r="CL385" s="1">
        <f t="shared" si="1010"/>
        <v>0</v>
      </c>
      <c r="CM385" s="1">
        <f t="shared" si="1010"/>
        <v>0</v>
      </c>
      <c r="CN385" s="1">
        <f t="shared" si="1010"/>
        <v>0</v>
      </c>
      <c r="CO385" s="1">
        <f t="shared" si="1010"/>
        <v>0</v>
      </c>
      <c r="CP385" s="1">
        <f t="shared" si="1010"/>
        <v>0</v>
      </c>
      <c r="CQ385" s="1">
        <f t="shared" si="1010"/>
        <v>0</v>
      </c>
      <c r="CR385" s="1">
        <f t="shared" si="1010"/>
        <v>0</v>
      </c>
      <c r="CS385" s="1">
        <f t="shared" si="1010"/>
        <v>0</v>
      </c>
      <c r="CT385" s="1">
        <f t="shared" si="1010"/>
        <v>0</v>
      </c>
      <c r="CU385" s="1">
        <f t="shared" si="1010"/>
        <v>0</v>
      </c>
      <c r="CV385" s="1">
        <f t="shared" si="1010"/>
        <v>0</v>
      </c>
      <c r="CW385" s="1">
        <f t="shared" si="1010"/>
        <v>0</v>
      </c>
      <c r="CX385" s="1">
        <f t="shared" si="1010"/>
        <v>0</v>
      </c>
      <c r="CY385" s="1">
        <f t="shared" si="1010"/>
        <v>0</v>
      </c>
      <c r="CZ385" s="1">
        <f t="shared" si="1010"/>
        <v>0</v>
      </c>
      <c r="DA385" s="1">
        <f t="shared" si="1010"/>
        <v>0</v>
      </c>
      <c r="DB385" s="1">
        <f t="shared" si="1010"/>
        <v>0</v>
      </c>
      <c r="DC385" s="1">
        <f t="shared" si="1010"/>
        <v>0</v>
      </c>
      <c r="DD385" s="1">
        <f t="shared" si="1010"/>
        <v>0</v>
      </c>
      <c r="DE385" s="1">
        <f t="shared" si="1010"/>
        <v>0</v>
      </c>
    </row>
    <row r="386" spans="8:109">
      <c r="H386" s="75">
        <f>Registration!B47</f>
        <v>37</v>
      </c>
      <c r="I386" s="1" t="str">
        <f>Registration!C47</f>
        <v>Joe Gundersen</v>
      </c>
      <c r="J386" s="1">
        <f t="shared" ref="J386:AO386" si="1011">IF(ROW()=(COLUMN()+340),"-",+(COUNTIF(G7_1,$H46)*COUNTIF(G7_1,J$7))+(COUNTIF(G7_2,$H46)*COUNTIF(G7_2,J$7))+(COUNTIF(G7_3,$H46)*COUNTIF(G7_3,J$7))+(COUNTIF(G7_4,$H46)*COUNTIF(G7_4,J$7))+(COUNTIF(G7_5,$H46)*COUNTIF(G7_5,J$7))+(COUNTIF(G7_6,$H46)*COUNTIF(G7_6,J$7))+(COUNTIF(G7_7,$H46)*COUNTIF(G7_7,J$7))+(COUNTIF(G7_8,$H46)*COUNTIF(G7_8,J$7))+(COUNTIF(G7_9,$H46)*COUNTIF(G7_9,J$7))+(COUNTIF(G7_10,$H46)*COUNTIF(G7_10,J$7))+(COUNTIF(G8_1,$H46)*COUNTIF(G8_1,J$7))+(COUNTIF(G8_2,$H46)*COUNTIF(G8_2,J$7))+(COUNTIF(G8_3,$H46)*COUNTIF(G8_3,J$7))+(COUNTIF(G8_4,$H46)*COUNTIF(G8_4,J$7))+(COUNTIF(G8_5,$H46)*COUNTIF(G8_5,J$7))+(COUNTIF(G8_6,$H46)*COUNTIF(G8_6,J$7))+(COUNTIF(G8_7,$H46)*COUNTIF(G8_7,J$7))+(COUNTIF(G8_8,$H46)*COUNTIF(G8_8,J$7))+(COUNTIF(G8_9,$H46)*COUNTIF(G8_9,J$7))+(COUNTIF(G8_10,$H46)*COUNTIF(G8_10,J$7)))</f>
        <v>0</v>
      </c>
      <c r="K386" s="1">
        <f t="shared" si="1011"/>
        <v>0</v>
      </c>
      <c r="L386" s="1">
        <f t="shared" si="1011"/>
        <v>0</v>
      </c>
      <c r="M386" s="1">
        <f t="shared" si="1011"/>
        <v>0</v>
      </c>
      <c r="N386" s="1">
        <f t="shared" si="1011"/>
        <v>0</v>
      </c>
      <c r="O386" s="1">
        <f t="shared" si="1011"/>
        <v>0</v>
      </c>
      <c r="P386" s="1">
        <f t="shared" si="1011"/>
        <v>0</v>
      </c>
      <c r="Q386" s="1">
        <f t="shared" si="1011"/>
        <v>0</v>
      </c>
      <c r="R386" s="1">
        <f t="shared" si="1011"/>
        <v>0</v>
      </c>
      <c r="S386" s="1">
        <f t="shared" si="1011"/>
        <v>0</v>
      </c>
      <c r="T386" s="1">
        <f t="shared" si="1011"/>
        <v>0</v>
      </c>
      <c r="U386" s="1">
        <f t="shared" si="1011"/>
        <v>0</v>
      </c>
      <c r="V386" s="1">
        <f t="shared" si="1011"/>
        <v>0</v>
      </c>
      <c r="W386" s="1">
        <f t="shared" si="1011"/>
        <v>0</v>
      </c>
      <c r="X386" s="1">
        <f t="shared" si="1011"/>
        <v>0</v>
      </c>
      <c r="Y386" s="1">
        <f t="shared" si="1011"/>
        <v>0</v>
      </c>
      <c r="Z386" s="1">
        <f t="shared" si="1011"/>
        <v>0</v>
      </c>
      <c r="AA386" s="1">
        <f t="shared" si="1011"/>
        <v>0</v>
      </c>
      <c r="AB386" s="1">
        <f t="shared" si="1011"/>
        <v>0</v>
      </c>
      <c r="AC386" s="1">
        <f t="shared" si="1011"/>
        <v>0</v>
      </c>
      <c r="AD386" s="1">
        <f t="shared" si="1011"/>
        <v>0</v>
      </c>
      <c r="AE386" s="1">
        <f t="shared" si="1011"/>
        <v>0</v>
      </c>
      <c r="AF386" s="1">
        <f t="shared" si="1011"/>
        <v>0</v>
      </c>
      <c r="AG386" s="1">
        <f t="shared" si="1011"/>
        <v>0</v>
      </c>
      <c r="AH386" s="1">
        <f t="shared" si="1011"/>
        <v>0</v>
      </c>
      <c r="AI386" s="1">
        <f t="shared" si="1011"/>
        <v>0</v>
      </c>
      <c r="AJ386" s="1">
        <f t="shared" si="1011"/>
        <v>0</v>
      </c>
      <c r="AK386" s="1">
        <f t="shared" si="1011"/>
        <v>0</v>
      </c>
      <c r="AL386" s="1">
        <f t="shared" si="1011"/>
        <v>0</v>
      </c>
      <c r="AM386" s="1">
        <f t="shared" si="1011"/>
        <v>0</v>
      </c>
      <c r="AN386" s="1">
        <f t="shared" si="1011"/>
        <v>0</v>
      </c>
      <c r="AO386" s="1">
        <f t="shared" si="1011"/>
        <v>0</v>
      </c>
      <c r="AP386" s="1">
        <f t="shared" ref="AP386:BU386" si="1012">IF(ROW()=(COLUMN()+340),"-",+(COUNTIF(G7_1,$H46)*COUNTIF(G7_1,AP$7))+(COUNTIF(G7_2,$H46)*COUNTIF(G7_2,AP$7))+(COUNTIF(G7_3,$H46)*COUNTIF(G7_3,AP$7))+(COUNTIF(G7_4,$H46)*COUNTIF(G7_4,AP$7))+(COUNTIF(G7_5,$H46)*COUNTIF(G7_5,AP$7))+(COUNTIF(G7_6,$H46)*COUNTIF(G7_6,AP$7))+(COUNTIF(G7_7,$H46)*COUNTIF(G7_7,AP$7))+(COUNTIF(G7_8,$H46)*COUNTIF(G7_8,AP$7))+(COUNTIF(G7_9,$H46)*COUNTIF(G7_9,AP$7))+(COUNTIF(G7_10,$H46)*COUNTIF(G7_10,AP$7))+(COUNTIF(G8_1,$H46)*COUNTIF(G8_1,AP$7))+(COUNTIF(G8_2,$H46)*COUNTIF(G8_2,AP$7))+(COUNTIF(G8_3,$H46)*COUNTIF(G8_3,AP$7))+(COUNTIF(G8_4,$H46)*COUNTIF(G8_4,AP$7))+(COUNTIF(G8_5,$H46)*COUNTIF(G8_5,AP$7))+(COUNTIF(G8_6,$H46)*COUNTIF(G8_6,AP$7))+(COUNTIF(G8_7,$H46)*COUNTIF(G8_7,AP$7))+(COUNTIF(G8_8,$H46)*COUNTIF(G8_8,AP$7))+(COUNTIF(G8_9,$H46)*COUNTIF(G8_9,AP$7))+(COUNTIF(G8_10,$H46)*COUNTIF(G8_10,AP$7)))</f>
        <v>0</v>
      </c>
      <c r="AQ386" s="1">
        <f t="shared" si="1012"/>
        <v>0</v>
      </c>
      <c r="AR386" s="1">
        <f t="shared" si="1012"/>
        <v>0</v>
      </c>
      <c r="AS386" s="1">
        <f t="shared" si="1012"/>
        <v>0</v>
      </c>
      <c r="AT386" s="1" t="str">
        <f t="shared" si="1012"/>
        <v>-</v>
      </c>
      <c r="AU386" s="1">
        <f t="shared" si="1012"/>
        <v>0</v>
      </c>
      <c r="AV386" s="1">
        <f t="shared" si="1012"/>
        <v>0</v>
      </c>
      <c r="AW386" s="1">
        <f t="shared" si="1012"/>
        <v>0</v>
      </c>
      <c r="AX386" s="1">
        <f t="shared" si="1012"/>
        <v>0</v>
      </c>
      <c r="AY386" s="1">
        <f t="shared" si="1012"/>
        <v>0</v>
      </c>
      <c r="AZ386" s="1">
        <f t="shared" si="1012"/>
        <v>0</v>
      </c>
      <c r="BA386" s="1">
        <f t="shared" si="1012"/>
        <v>0</v>
      </c>
      <c r="BB386" s="1">
        <f t="shared" si="1012"/>
        <v>0</v>
      </c>
      <c r="BC386" s="1">
        <f t="shared" si="1012"/>
        <v>0</v>
      </c>
      <c r="BD386" s="1">
        <f t="shared" si="1012"/>
        <v>0</v>
      </c>
      <c r="BE386" s="1">
        <f t="shared" si="1012"/>
        <v>0</v>
      </c>
      <c r="BF386" s="1">
        <f t="shared" si="1012"/>
        <v>0</v>
      </c>
      <c r="BG386" s="1">
        <f t="shared" si="1012"/>
        <v>0</v>
      </c>
      <c r="BH386" s="1">
        <f t="shared" si="1012"/>
        <v>0</v>
      </c>
      <c r="BI386" s="1">
        <f t="shared" si="1012"/>
        <v>0</v>
      </c>
      <c r="BJ386" s="1">
        <f t="shared" si="1012"/>
        <v>0</v>
      </c>
      <c r="BK386" s="1">
        <f t="shared" si="1012"/>
        <v>0</v>
      </c>
      <c r="BL386" s="1">
        <f t="shared" si="1012"/>
        <v>0</v>
      </c>
      <c r="BM386" s="1">
        <f t="shared" si="1012"/>
        <v>0</v>
      </c>
      <c r="BN386" s="1">
        <f t="shared" si="1012"/>
        <v>0</v>
      </c>
      <c r="BO386" s="1">
        <f t="shared" si="1012"/>
        <v>0</v>
      </c>
      <c r="BP386" s="1">
        <f t="shared" si="1012"/>
        <v>0</v>
      </c>
      <c r="BQ386" s="1">
        <f t="shared" si="1012"/>
        <v>0</v>
      </c>
      <c r="BR386" s="1">
        <f t="shared" si="1012"/>
        <v>0</v>
      </c>
      <c r="BS386" s="1">
        <f t="shared" si="1012"/>
        <v>0</v>
      </c>
      <c r="BT386" s="1">
        <f t="shared" si="1012"/>
        <v>0</v>
      </c>
      <c r="BU386" s="1">
        <f t="shared" si="1012"/>
        <v>0</v>
      </c>
      <c r="BV386" s="1">
        <f t="shared" ref="BV386:DE386" si="1013">IF(ROW()=(COLUMN()+340),"-",+(COUNTIF(G7_1,$H46)*COUNTIF(G7_1,BV$7))+(COUNTIF(G7_2,$H46)*COUNTIF(G7_2,BV$7))+(COUNTIF(G7_3,$H46)*COUNTIF(G7_3,BV$7))+(COUNTIF(G7_4,$H46)*COUNTIF(G7_4,BV$7))+(COUNTIF(G7_5,$H46)*COUNTIF(G7_5,BV$7))+(COUNTIF(G7_6,$H46)*COUNTIF(G7_6,BV$7))+(COUNTIF(G7_7,$H46)*COUNTIF(G7_7,BV$7))+(COUNTIF(G7_8,$H46)*COUNTIF(G7_8,BV$7))+(COUNTIF(G7_9,$H46)*COUNTIF(G7_9,BV$7))+(COUNTIF(G7_10,$H46)*COUNTIF(G7_10,BV$7))+(COUNTIF(G8_1,$H46)*COUNTIF(G8_1,BV$7))+(COUNTIF(G8_2,$H46)*COUNTIF(G8_2,BV$7))+(COUNTIF(G8_3,$H46)*COUNTIF(G8_3,BV$7))+(COUNTIF(G8_4,$H46)*COUNTIF(G8_4,BV$7))+(COUNTIF(G8_5,$H46)*COUNTIF(G8_5,BV$7))+(COUNTIF(G8_6,$H46)*COUNTIF(G8_6,BV$7))+(COUNTIF(G8_7,$H46)*COUNTIF(G8_7,BV$7))+(COUNTIF(G8_8,$H46)*COUNTIF(G8_8,BV$7))+(COUNTIF(G8_9,$H46)*COUNTIF(G8_9,BV$7))+(COUNTIF(G8_10,$H46)*COUNTIF(G8_10,BV$7)))</f>
        <v>0</v>
      </c>
      <c r="BW386" s="1">
        <f t="shared" si="1013"/>
        <v>0</v>
      </c>
      <c r="BX386" s="1">
        <f t="shared" si="1013"/>
        <v>0</v>
      </c>
      <c r="BY386" s="1">
        <f t="shared" si="1013"/>
        <v>0</v>
      </c>
      <c r="BZ386" s="1">
        <f t="shared" si="1013"/>
        <v>0</v>
      </c>
      <c r="CA386" s="1">
        <f t="shared" si="1013"/>
        <v>0</v>
      </c>
      <c r="CB386" s="1">
        <f t="shared" si="1013"/>
        <v>0</v>
      </c>
      <c r="CC386" s="1">
        <f t="shared" si="1013"/>
        <v>0</v>
      </c>
      <c r="CD386" s="1">
        <f t="shared" si="1013"/>
        <v>0</v>
      </c>
      <c r="CE386" s="1">
        <f t="shared" si="1013"/>
        <v>0</v>
      </c>
      <c r="CF386" s="1">
        <f t="shared" si="1013"/>
        <v>0</v>
      </c>
      <c r="CG386" s="1">
        <f t="shared" si="1013"/>
        <v>0</v>
      </c>
      <c r="CH386" s="1">
        <f t="shared" si="1013"/>
        <v>0</v>
      </c>
      <c r="CI386" s="1">
        <f t="shared" si="1013"/>
        <v>0</v>
      </c>
      <c r="CJ386" s="1">
        <f t="shared" si="1013"/>
        <v>0</v>
      </c>
      <c r="CK386" s="1">
        <f t="shared" si="1013"/>
        <v>0</v>
      </c>
      <c r="CL386" s="1">
        <f t="shared" si="1013"/>
        <v>0</v>
      </c>
      <c r="CM386" s="1">
        <f t="shared" si="1013"/>
        <v>0</v>
      </c>
      <c r="CN386" s="1">
        <f t="shared" si="1013"/>
        <v>0</v>
      </c>
      <c r="CO386" s="1">
        <f t="shared" si="1013"/>
        <v>0</v>
      </c>
      <c r="CP386" s="1">
        <f t="shared" si="1013"/>
        <v>0</v>
      </c>
      <c r="CQ386" s="1">
        <f t="shared" si="1013"/>
        <v>0</v>
      </c>
      <c r="CR386" s="1">
        <f t="shared" si="1013"/>
        <v>0</v>
      </c>
      <c r="CS386" s="1">
        <f t="shared" si="1013"/>
        <v>0</v>
      </c>
      <c r="CT386" s="1">
        <f t="shared" si="1013"/>
        <v>0</v>
      </c>
      <c r="CU386" s="1">
        <f t="shared" si="1013"/>
        <v>0</v>
      </c>
      <c r="CV386" s="1">
        <f t="shared" si="1013"/>
        <v>0</v>
      </c>
      <c r="CW386" s="1">
        <f t="shared" si="1013"/>
        <v>0</v>
      </c>
      <c r="CX386" s="1">
        <f t="shared" si="1013"/>
        <v>0</v>
      </c>
      <c r="CY386" s="1">
        <f t="shared" si="1013"/>
        <v>0</v>
      </c>
      <c r="CZ386" s="1">
        <f t="shared" si="1013"/>
        <v>0</v>
      </c>
      <c r="DA386" s="1">
        <f t="shared" si="1013"/>
        <v>0</v>
      </c>
      <c r="DB386" s="1">
        <f t="shared" si="1013"/>
        <v>0</v>
      </c>
      <c r="DC386" s="1">
        <f t="shared" si="1013"/>
        <v>0</v>
      </c>
      <c r="DD386" s="1">
        <f t="shared" si="1013"/>
        <v>0</v>
      </c>
      <c r="DE386" s="1">
        <f t="shared" si="1013"/>
        <v>0</v>
      </c>
    </row>
    <row r="387" spans="8:109">
      <c r="H387" s="75">
        <f>Registration!B48</f>
        <v>38</v>
      </c>
      <c r="I387" s="1" t="str">
        <f>Registration!C48</f>
        <v>Anthony Carver</v>
      </c>
      <c r="J387" s="1">
        <f t="shared" ref="J387:AO387" si="1014">IF(ROW()=(COLUMN()+340),"-",+(COUNTIF(G7_1,$H47)*COUNTIF(G7_1,J$7))+(COUNTIF(G7_2,$H47)*COUNTIF(G7_2,J$7))+(COUNTIF(G7_3,$H47)*COUNTIF(G7_3,J$7))+(COUNTIF(G7_4,$H47)*COUNTIF(G7_4,J$7))+(COUNTIF(G7_5,$H47)*COUNTIF(G7_5,J$7))+(COUNTIF(G7_6,$H47)*COUNTIF(G7_6,J$7))+(COUNTIF(G7_7,$H47)*COUNTIF(G7_7,J$7))+(COUNTIF(G7_8,$H47)*COUNTIF(G7_8,J$7))+(COUNTIF(G7_9,$H47)*COUNTIF(G7_9,J$7))+(COUNTIF(G7_10,$H47)*COUNTIF(G7_10,J$7))+(COUNTIF(G8_1,$H47)*COUNTIF(G8_1,J$7))+(COUNTIF(G8_2,$H47)*COUNTIF(G8_2,J$7))+(COUNTIF(G8_3,$H47)*COUNTIF(G8_3,J$7))+(COUNTIF(G8_4,$H47)*COUNTIF(G8_4,J$7))+(COUNTIF(G8_5,$H47)*COUNTIF(G8_5,J$7))+(COUNTIF(G8_6,$H47)*COUNTIF(G8_6,J$7))+(COUNTIF(G8_7,$H47)*COUNTIF(G8_7,J$7))+(COUNTIF(G8_8,$H47)*COUNTIF(G8_8,J$7))+(COUNTIF(G8_9,$H47)*COUNTIF(G8_9,J$7))+(COUNTIF(G8_10,$H47)*COUNTIF(G8_10,J$7)))</f>
        <v>0</v>
      </c>
      <c r="K387" s="1">
        <f t="shared" si="1014"/>
        <v>0</v>
      </c>
      <c r="L387" s="1">
        <f t="shared" si="1014"/>
        <v>0</v>
      </c>
      <c r="M387" s="1">
        <f t="shared" si="1014"/>
        <v>0</v>
      </c>
      <c r="N387" s="1">
        <f t="shared" si="1014"/>
        <v>0</v>
      </c>
      <c r="O387" s="1">
        <f t="shared" si="1014"/>
        <v>0</v>
      </c>
      <c r="P387" s="1">
        <f t="shared" si="1014"/>
        <v>0</v>
      </c>
      <c r="Q387" s="1">
        <f t="shared" si="1014"/>
        <v>0</v>
      </c>
      <c r="R387" s="1">
        <f t="shared" si="1014"/>
        <v>0</v>
      </c>
      <c r="S387" s="1">
        <f t="shared" si="1014"/>
        <v>0</v>
      </c>
      <c r="T387" s="1">
        <f t="shared" si="1014"/>
        <v>0</v>
      </c>
      <c r="U387" s="1">
        <f t="shared" si="1014"/>
        <v>0</v>
      </c>
      <c r="V387" s="1">
        <f t="shared" si="1014"/>
        <v>0</v>
      </c>
      <c r="W387" s="1">
        <f t="shared" si="1014"/>
        <v>0</v>
      </c>
      <c r="X387" s="1">
        <f t="shared" si="1014"/>
        <v>0</v>
      </c>
      <c r="Y387" s="1">
        <f t="shared" si="1014"/>
        <v>0</v>
      </c>
      <c r="Z387" s="1">
        <f t="shared" si="1014"/>
        <v>0</v>
      </c>
      <c r="AA387" s="1">
        <f t="shared" si="1014"/>
        <v>0</v>
      </c>
      <c r="AB387" s="1">
        <f t="shared" si="1014"/>
        <v>0</v>
      </c>
      <c r="AC387" s="1">
        <f t="shared" si="1014"/>
        <v>0</v>
      </c>
      <c r="AD387" s="1">
        <f t="shared" si="1014"/>
        <v>0</v>
      </c>
      <c r="AE387" s="1">
        <f t="shared" si="1014"/>
        <v>0</v>
      </c>
      <c r="AF387" s="1">
        <f t="shared" si="1014"/>
        <v>0</v>
      </c>
      <c r="AG387" s="1">
        <f t="shared" si="1014"/>
        <v>0</v>
      </c>
      <c r="AH387" s="1">
        <f t="shared" si="1014"/>
        <v>0</v>
      </c>
      <c r="AI387" s="1">
        <f t="shared" si="1014"/>
        <v>0</v>
      </c>
      <c r="AJ387" s="1">
        <f t="shared" si="1014"/>
        <v>1</v>
      </c>
      <c r="AK387" s="1">
        <f t="shared" si="1014"/>
        <v>0</v>
      </c>
      <c r="AL387" s="1">
        <f t="shared" si="1014"/>
        <v>0</v>
      </c>
      <c r="AM387" s="1">
        <f t="shared" si="1014"/>
        <v>1</v>
      </c>
      <c r="AN387" s="1">
        <f t="shared" si="1014"/>
        <v>0</v>
      </c>
      <c r="AO387" s="1">
        <f t="shared" si="1014"/>
        <v>0</v>
      </c>
      <c r="AP387" s="1">
        <f t="shared" ref="AP387:BU387" si="1015">IF(ROW()=(COLUMN()+340),"-",+(COUNTIF(G7_1,$H47)*COUNTIF(G7_1,AP$7))+(COUNTIF(G7_2,$H47)*COUNTIF(G7_2,AP$7))+(COUNTIF(G7_3,$H47)*COUNTIF(G7_3,AP$7))+(COUNTIF(G7_4,$H47)*COUNTIF(G7_4,AP$7))+(COUNTIF(G7_5,$H47)*COUNTIF(G7_5,AP$7))+(COUNTIF(G7_6,$H47)*COUNTIF(G7_6,AP$7))+(COUNTIF(G7_7,$H47)*COUNTIF(G7_7,AP$7))+(COUNTIF(G7_8,$H47)*COUNTIF(G7_8,AP$7))+(COUNTIF(G7_9,$H47)*COUNTIF(G7_9,AP$7))+(COUNTIF(G7_10,$H47)*COUNTIF(G7_10,AP$7))+(COUNTIF(G8_1,$H47)*COUNTIF(G8_1,AP$7))+(COUNTIF(G8_2,$H47)*COUNTIF(G8_2,AP$7))+(COUNTIF(G8_3,$H47)*COUNTIF(G8_3,AP$7))+(COUNTIF(G8_4,$H47)*COUNTIF(G8_4,AP$7))+(COUNTIF(G8_5,$H47)*COUNTIF(G8_5,AP$7))+(COUNTIF(G8_6,$H47)*COUNTIF(G8_6,AP$7))+(COUNTIF(G8_7,$H47)*COUNTIF(G8_7,AP$7))+(COUNTIF(G8_8,$H47)*COUNTIF(G8_8,AP$7))+(COUNTIF(G8_9,$H47)*COUNTIF(G8_9,AP$7))+(COUNTIF(G8_10,$H47)*COUNTIF(G8_10,AP$7)))</f>
        <v>0</v>
      </c>
      <c r="AQ387" s="1">
        <f t="shared" si="1015"/>
        <v>0</v>
      </c>
      <c r="AR387" s="1">
        <f t="shared" si="1015"/>
        <v>0</v>
      </c>
      <c r="AS387" s="1">
        <f t="shared" si="1015"/>
        <v>0</v>
      </c>
      <c r="AT387" s="1">
        <f t="shared" si="1015"/>
        <v>0</v>
      </c>
      <c r="AU387" s="1" t="str">
        <f t="shared" si="1015"/>
        <v>-</v>
      </c>
      <c r="AV387" s="1">
        <f t="shared" si="1015"/>
        <v>0</v>
      </c>
      <c r="AW387" s="1">
        <f t="shared" si="1015"/>
        <v>0</v>
      </c>
      <c r="AX387" s="1">
        <f t="shared" si="1015"/>
        <v>0</v>
      </c>
      <c r="AY387" s="1">
        <f t="shared" si="1015"/>
        <v>0</v>
      </c>
      <c r="AZ387" s="1">
        <f t="shared" si="1015"/>
        <v>0</v>
      </c>
      <c r="BA387" s="1">
        <f t="shared" si="1015"/>
        <v>0</v>
      </c>
      <c r="BB387" s="1">
        <f t="shared" si="1015"/>
        <v>0</v>
      </c>
      <c r="BC387" s="1">
        <f t="shared" si="1015"/>
        <v>0</v>
      </c>
      <c r="BD387" s="1">
        <f t="shared" si="1015"/>
        <v>0</v>
      </c>
      <c r="BE387" s="1">
        <f t="shared" si="1015"/>
        <v>0</v>
      </c>
      <c r="BF387" s="1">
        <f t="shared" si="1015"/>
        <v>0</v>
      </c>
      <c r="BG387" s="1">
        <f t="shared" si="1015"/>
        <v>0</v>
      </c>
      <c r="BH387" s="1">
        <f t="shared" si="1015"/>
        <v>0</v>
      </c>
      <c r="BI387" s="1">
        <f t="shared" si="1015"/>
        <v>0</v>
      </c>
      <c r="BJ387" s="1">
        <f t="shared" si="1015"/>
        <v>0</v>
      </c>
      <c r="BK387" s="1">
        <f t="shared" si="1015"/>
        <v>0</v>
      </c>
      <c r="BL387" s="1">
        <f t="shared" si="1015"/>
        <v>0</v>
      </c>
      <c r="BM387" s="1">
        <f t="shared" si="1015"/>
        <v>0</v>
      </c>
      <c r="BN387" s="1">
        <f t="shared" si="1015"/>
        <v>0</v>
      </c>
      <c r="BO387" s="1">
        <f t="shared" si="1015"/>
        <v>0</v>
      </c>
      <c r="BP387" s="1">
        <f t="shared" si="1015"/>
        <v>0</v>
      </c>
      <c r="BQ387" s="1">
        <f t="shared" si="1015"/>
        <v>0</v>
      </c>
      <c r="BR387" s="1">
        <f t="shared" si="1015"/>
        <v>0</v>
      </c>
      <c r="BS387" s="1">
        <f t="shared" si="1015"/>
        <v>0</v>
      </c>
      <c r="BT387" s="1">
        <f t="shared" si="1015"/>
        <v>0</v>
      </c>
      <c r="BU387" s="1">
        <f t="shared" si="1015"/>
        <v>0</v>
      </c>
      <c r="BV387" s="1">
        <f t="shared" ref="BV387:DE387" si="1016">IF(ROW()=(COLUMN()+340),"-",+(COUNTIF(G7_1,$H47)*COUNTIF(G7_1,BV$7))+(COUNTIF(G7_2,$H47)*COUNTIF(G7_2,BV$7))+(COUNTIF(G7_3,$H47)*COUNTIF(G7_3,BV$7))+(COUNTIF(G7_4,$H47)*COUNTIF(G7_4,BV$7))+(COUNTIF(G7_5,$H47)*COUNTIF(G7_5,BV$7))+(COUNTIF(G7_6,$H47)*COUNTIF(G7_6,BV$7))+(COUNTIF(G7_7,$H47)*COUNTIF(G7_7,BV$7))+(COUNTIF(G7_8,$H47)*COUNTIF(G7_8,BV$7))+(COUNTIF(G7_9,$H47)*COUNTIF(G7_9,BV$7))+(COUNTIF(G7_10,$H47)*COUNTIF(G7_10,BV$7))+(COUNTIF(G8_1,$H47)*COUNTIF(G8_1,BV$7))+(COUNTIF(G8_2,$H47)*COUNTIF(G8_2,BV$7))+(COUNTIF(G8_3,$H47)*COUNTIF(G8_3,BV$7))+(COUNTIF(G8_4,$H47)*COUNTIF(G8_4,BV$7))+(COUNTIF(G8_5,$H47)*COUNTIF(G8_5,BV$7))+(COUNTIF(G8_6,$H47)*COUNTIF(G8_6,BV$7))+(COUNTIF(G8_7,$H47)*COUNTIF(G8_7,BV$7))+(COUNTIF(G8_8,$H47)*COUNTIF(G8_8,BV$7))+(COUNTIF(G8_9,$H47)*COUNTIF(G8_9,BV$7))+(COUNTIF(G8_10,$H47)*COUNTIF(G8_10,BV$7)))</f>
        <v>0</v>
      </c>
      <c r="BW387" s="1">
        <f t="shared" si="1016"/>
        <v>0</v>
      </c>
      <c r="BX387" s="1">
        <f t="shared" si="1016"/>
        <v>0</v>
      </c>
      <c r="BY387" s="1">
        <f t="shared" si="1016"/>
        <v>0</v>
      </c>
      <c r="BZ387" s="1">
        <f t="shared" si="1016"/>
        <v>0</v>
      </c>
      <c r="CA387" s="1">
        <f t="shared" si="1016"/>
        <v>0</v>
      </c>
      <c r="CB387" s="1">
        <f t="shared" si="1016"/>
        <v>0</v>
      </c>
      <c r="CC387" s="1">
        <f t="shared" si="1016"/>
        <v>0</v>
      </c>
      <c r="CD387" s="1">
        <f t="shared" si="1016"/>
        <v>0</v>
      </c>
      <c r="CE387" s="1">
        <f t="shared" si="1016"/>
        <v>0</v>
      </c>
      <c r="CF387" s="1">
        <f t="shared" si="1016"/>
        <v>0</v>
      </c>
      <c r="CG387" s="1">
        <f t="shared" si="1016"/>
        <v>0</v>
      </c>
      <c r="CH387" s="1">
        <f t="shared" si="1016"/>
        <v>0</v>
      </c>
      <c r="CI387" s="1">
        <f t="shared" si="1016"/>
        <v>0</v>
      </c>
      <c r="CJ387" s="1">
        <f t="shared" si="1016"/>
        <v>0</v>
      </c>
      <c r="CK387" s="1">
        <f t="shared" si="1016"/>
        <v>0</v>
      </c>
      <c r="CL387" s="1">
        <f t="shared" si="1016"/>
        <v>0</v>
      </c>
      <c r="CM387" s="1">
        <f t="shared" si="1016"/>
        <v>0</v>
      </c>
      <c r="CN387" s="1">
        <f t="shared" si="1016"/>
        <v>0</v>
      </c>
      <c r="CO387" s="1">
        <f t="shared" si="1016"/>
        <v>0</v>
      </c>
      <c r="CP387" s="1">
        <f t="shared" si="1016"/>
        <v>0</v>
      </c>
      <c r="CQ387" s="1">
        <f t="shared" si="1016"/>
        <v>0</v>
      </c>
      <c r="CR387" s="1">
        <f t="shared" si="1016"/>
        <v>0</v>
      </c>
      <c r="CS387" s="1">
        <f t="shared" si="1016"/>
        <v>0</v>
      </c>
      <c r="CT387" s="1">
        <f t="shared" si="1016"/>
        <v>0</v>
      </c>
      <c r="CU387" s="1">
        <f t="shared" si="1016"/>
        <v>0</v>
      </c>
      <c r="CV387" s="1">
        <f t="shared" si="1016"/>
        <v>0</v>
      </c>
      <c r="CW387" s="1">
        <f t="shared" si="1016"/>
        <v>0</v>
      </c>
      <c r="CX387" s="1">
        <f t="shared" si="1016"/>
        <v>0</v>
      </c>
      <c r="CY387" s="1">
        <f t="shared" si="1016"/>
        <v>0</v>
      </c>
      <c r="CZ387" s="1">
        <f t="shared" si="1016"/>
        <v>0</v>
      </c>
      <c r="DA387" s="1">
        <f t="shared" si="1016"/>
        <v>0</v>
      </c>
      <c r="DB387" s="1">
        <f t="shared" si="1016"/>
        <v>0</v>
      </c>
      <c r="DC387" s="1">
        <f t="shared" si="1016"/>
        <v>0</v>
      </c>
      <c r="DD387" s="1">
        <f t="shared" si="1016"/>
        <v>0</v>
      </c>
      <c r="DE387" s="1">
        <f t="shared" si="1016"/>
        <v>0</v>
      </c>
    </row>
    <row r="388" spans="8:109">
      <c r="H388" s="75">
        <f>Registration!B49</f>
        <v>39</v>
      </c>
      <c r="I388" s="1" t="str">
        <f>Registration!C49</f>
        <v>Dave Lionett</v>
      </c>
      <c r="J388" s="1">
        <f t="shared" ref="J388:AO388" si="1017">IF(ROW()=(COLUMN()+340),"-",+(COUNTIF(G7_1,$H48)*COUNTIF(G7_1,J$7))+(COUNTIF(G7_2,$H48)*COUNTIF(G7_2,J$7))+(COUNTIF(G7_3,$H48)*COUNTIF(G7_3,J$7))+(COUNTIF(G7_4,$H48)*COUNTIF(G7_4,J$7))+(COUNTIF(G7_5,$H48)*COUNTIF(G7_5,J$7))+(COUNTIF(G7_6,$H48)*COUNTIF(G7_6,J$7))+(COUNTIF(G7_7,$H48)*COUNTIF(G7_7,J$7))+(COUNTIF(G7_8,$H48)*COUNTIF(G7_8,J$7))+(COUNTIF(G7_9,$H48)*COUNTIF(G7_9,J$7))+(COUNTIF(G7_10,$H48)*COUNTIF(G7_10,J$7))+(COUNTIF(G8_1,$H48)*COUNTIF(G8_1,J$7))+(COUNTIF(G8_2,$H48)*COUNTIF(G8_2,J$7))+(COUNTIF(G8_3,$H48)*COUNTIF(G8_3,J$7))+(COUNTIF(G8_4,$H48)*COUNTIF(G8_4,J$7))+(COUNTIF(G8_5,$H48)*COUNTIF(G8_5,J$7))+(COUNTIF(G8_6,$H48)*COUNTIF(G8_6,J$7))+(COUNTIF(G8_7,$H48)*COUNTIF(G8_7,J$7))+(COUNTIF(G8_8,$H48)*COUNTIF(G8_8,J$7))+(COUNTIF(G8_9,$H48)*COUNTIF(G8_9,J$7))+(COUNTIF(G8_10,$H48)*COUNTIF(G8_10,J$7)))</f>
        <v>0</v>
      </c>
      <c r="K388" s="1">
        <f t="shared" si="1017"/>
        <v>0</v>
      </c>
      <c r="L388" s="1">
        <f t="shared" si="1017"/>
        <v>0</v>
      </c>
      <c r="M388" s="1">
        <f t="shared" si="1017"/>
        <v>0</v>
      </c>
      <c r="N388" s="1">
        <f t="shared" si="1017"/>
        <v>0</v>
      </c>
      <c r="O388" s="1">
        <f t="shared" si="1017"/>
        <v>0</v>
      </c>
      <c r="P388" s="1">
        <f t="shared" si="1017"/>
        <v>0</v>
      </c>
      <c r="Q388" s="1">
        <f t="shared" si="1017"/>
        <v>0</v>
      </c>
      <c r="R388" s="1">
        <f t="shared" si="1017"/>
        <v>0</v>
      </c>
      <c r="S388" s="1">
        <f t="shared" si="1017"/>
        <v>0</v>
      </c>
      <c r="T388" s="1">
        <f t="shared" si="1017"/>
        <v>1</v>
      </c>
      <c r="U388" s="1">
        <f t="shared" si="1017"/>
        <v>0</v>
      </c>
      <c r="V388" s="1">
        <f t="shared" si="1017"/>
        <v>0</v>
      </c>
      <c r="W388" s="1">
        <f t="shared" si="1017"/>
        <v>0</v>
      </c>
      <c r="X388" s="1">
        <f t="shared" si="1017"/>
        <v>0</v>
      </c>
      <c r="Y388" s="1">
        <f t="shared" si="1017"/>
        <v>0</v>
      </c>
      <c r="Z388" s="1">
        <f t="shared" si="1017"/>
        <v>0</v>
      </c>
      <c r="AA388" s="1">
        <f t="shared" si="1017"/>
        <v>0</v>
      </c>
      <c r="AB388" s="1">
        <f t="shared" si="1017"/>
        <v>0</v>
      </c>
      <c r="AC388" s="1">
        <f t="shared" si="1017"/>
        <v>0</v>
      </c>
      <c r="AD388" s="1">
        <f t="shared" si="1017"/>
        <v>0</v>
      </c>
      <c r="AE388" s="1">
        <f t="shared" si="1017"/>
        <v>1</v>
      </c>
      <c r="AF388" s="1">
        <f t="shared" si="1017"/>
        <v>0</v>
      </c>
      <c r="AG388" s="1">
        <f t="shared" si="1017"/>
        <v>1</v>
      </c>
      <c r="AH388" s="1">
        <f t="shared" si="1017"/>
        <v>0</v>
      </c>
      <c r="AI388" s="1">
        <f t="shared" si="1017"/>
        <v>0</v>
      </c>
      <c r="AJ388" s="1">
        <f t="shared" si="1017"/>
        <v>0</v>
      </c>
      <c r="AK388" s="1">
        <f t="shared" si="1017"/>
        <v>0</v>
      </c>
      <c r="AL388" s="1">
        <f t="shared" si="1017"/>
        <v>0</v>
      </c>
      <c r="AM388" s="1">
        <f t="shared" si="1017"/>
        <v>0</v>
      </c>
      <c r="AN388" s="1">
        <f t="shared" si="1017"/>
        <v>0</v>
      </c>
      <c r="AO388" s="1">
        <f t="shared" si="1017"/>
        <v>0</v>
      </c>
      <c r="AP388" s="1">
        <f t="shared" ref="AP388:BU388" si="1018">IF(ROW()=(COLUMN()+340),"-",+(COUNTIF(G7_1,$H48)*COUNTIF(G7_1,AP$7))+(COUNTIF(G7_2,$H48)*COUNTIF(G7_2,AP$7))+(COUNTIF(G7_3,$H48)*COUNTIF(G7_3,AP$7))+(COUNTIF(G7_4,$H48)*COUNTIF(G7_4,AP$7))+(COUNTIF(G7_5,$H48)*COUNTIF(G7_5,AP$7))+(COUNTIF(G7_6,$H48)*COUNTIF(G7_6,AP$7))+(COUNTIF(G7_7,$H48)*COUNTIF(G7_7,AP$7))+(COUNTIF(G7_8,$H48)*COUNTIF(G7_8,AP$7))+(COUNTIF(G7_9,$H48)*COUNTIF(G7_9,AP$7))+(COUNTIF(G7_10,$H48)*COUNTIF(G7_10,AP$7))+(COUNTIF(G8_1,$H48)*COUNTIF(G8_1,AP$7))+(COUNTIF(G8_2,$H48)*COUNTIF(G8_2,AP$7))+(COUNTIF(G8_3,$H48)*COUNTIF(G8_3,AP$7))+(COUNTIF(G8_4,$H48)*COUNTIF(G8_4,AP$7))+(COUNTIF(G8_5,$H48)*COUNTIF(G8_5,AP$7))+(COUNTIF(G8_6,$H48)*COUNTIF(G8_6,AP$7))+(COUNTIF(G8_7,$H48)*COUNTIF(G8_7,AP$7))+(COUNTIF(G8_8,$H48)*COUNTIF(G8_8,AP$7))+(COUNTIF(G8_9,$H48)*COUNTIF(G8_9,AP$7))+(COUNTIF(G8_10,$H48)*COUNTIF(G8_10,AP$7)))</f>
        <v>0</v>
      </c>
      <c r="AQ388" s="1">
        <f t="shared" si="1018"/>
        <v>0</v>
      </c>
      <c r="AR388" s="1">
        <f t="shared" si="1018"/>
        <v>0</v>
      </c>
      <c r="AS388" s="1">
        <f t="shared" si="1018"/>
        <v>0</v>
      </c>
      <c r="AT388" s="1">
        <f t="shared" si="1018"/>
        <v>0</v>
      </c>
      <c r="AU388" s="1">
        <f t="shared" si="1018"/>
        <v>0</v>
      </c>
      <c r="AV388" s="1" t="str">
        <f t="shared" si="1018"/>
        <v>-</v>
      </c>
      <c r="AW388" s="1">
        <f t="shared" si="1018"/>
        <v>0</v>
      </c>
      <c r="AX388" s="1">
        <f t="shared" si="1018"/>
        <v>0</v>
      </c>
      <c r="AY388" s="1">
        <f t="shared" si="1018"/>
        <v>0</v>
      </c>
      <c r="AZ388" s="1">
        <f t="shared" si="1018"/>
        <v>0</v>
      </c>
      <c r="BA388" s="1">
        <f t="shared" si="1018"/>
        <v>0</v>
      </c>
      <c r="BB388" s="1">
        <f t="shared" si="1018"/>
        <v>0</v>
      </c>
      <c r="BC388" s="1">
        <f t="shared" si="1018"/>
        <v>0</v>
      </c>
      <c r="BD388" s="1">
        <f t="shared" si="1018"/>
        <v>0</v>
      </c>
      <c r="BE388" s="1">
        <f t="shared" si="1018"/>
        <v>0</v>
      </c>
      <c r="BF388" s="1">
        <f t="shared" si="1018"/>
        <v>1</v>
      </c>
      <c r="BG388" s="1">
        <f t="shared" si="1018"/>
        <v>1</v>
      </c>
      <c r="BH388" s="1">
        <f t="shared" si="1018"/>
        <v>0</v>
      </c>
      <c r="BI388" s="1">
        <f t="shared" si="1018"/>
        <v>1</v>
      </c>
      <c r="BJ388" s="1">
        <f t="shared" si="1018"/>
        <v>0</v>
      </c>
      <c r="BK388" s="1">
        <f t="shared" si="1018"/>
        <v>0</v>
      </c>
      <c r="BL388" s="1">
        <f t="shared" si="1018"/>
        <v>0</v>
      </c>
      <c r="BM388" s="1">
        <f t="shared" si="1018"/>
        <v>0</v>
      </c>
      <c r="BN388" s="1">
        <f t="shared" si="1018"/>
        <v>0</v>
      </c>
      <c r="BO388" s="1">
        <f t="shared" si="1018"/>
        <v>0</v>
      </c>
      <c r="BP388" s="1">
        <f t="shared" si="1018"/>
        <v>0</v>
      </c>
      <c r="BQ388" s="1">
        <f t="shared" si="1018"/>
        <v>0</v>
      </c>
      <c r="BR388" s="1">
        <f t="shared" si="1018"/>
        <v>0</v>
      </c>
      <c r="BS388" s="1">
        <f t="shared" si="1018"/>
        <v>0</v>
      </c>
      <c r="BT388" s="1">
        <f t="shared" si="1018"/>
        <v>0</v>
      </c>
      <c r="BU388" s="1">
        <f t="shared" si="1018"/>
        <v>0</v>
      </c>
      <c r="BV388" s="1">
        <f t="shared" ref="BV388:DE388" si="1019">IF(ROW()=(COLUMN()+340),"-",+(COUNTIF(G7_1,$H48)*COUNTIF(G7_1,BV$7))+(COUNTIF(G7_2,$H48)*COUNTIF(G7_2,BV$7))+(COUNTIF(G7_3,$H48)*COUNTIF(G7_3,BV$7))+(COUNTIF(G7_4,$H48)*COUNTIF(G7_4,BV$7))+(COUNTIF(G7_5,$H48)*COUNTIF(G7_5,BV$7))+(COUNTIF(G7_6,$H48)*COUNTIF(G7_6,BV$7))+(COUNTIF(G7_7,$H48)*COUNTIF(G7_7,BV$7))+(COUNTIF(G7_8,$H48)*COUNTIF(G7_8,BV$7))+(COUNTIF(G7_9,$H48)*COUNTIF(G7_9,BV$7))+(COUNTIF(G7_10,$H48)*COUNTIF(G7_10,BV$7))+(COUNTIF(G8_1,$H48)*COUNTIF(G8_1,BV$7))+(COUNTIF(G8_2,$H48)*COUNTIF(G8_2,BV$7))+(COUNTIF(G8_3,$H48)*COUNTIF(G8_3,BV$7))+(COUNTIF(G8_4,$H48)*COUNTIF(G8_4,BV$7))+(COUNTIF(G8_5,$H48)*COUNTIF(G8_5,BV$7))+(COUNTIF(G8_6,$H48)*COUNTIF(G8_6,BV$7))+(COUNTIF(G8_7,$H48)*COUNTIF(G8_7,BV$7))+(COUNTIF(G8_8,$H48)*COUNTIF(G8_8,BV$7))+(COUNTIF(G8_9,$H48)*COUNTIF(G8_9,BV$7))+(COUNTIF(G8_10,$H48)*COUNTIF(G8_10,BV$7)))</f>
        <v>0</v>
      </c>
      <c r="BW388" s="1">
        <f t="shared" si="1019"/>
        <v>0</v>
      </c>
      <c r="BX388" s="1">
        <f t="shared" si="1019"/>
        <v>0</v>
      </c>
      <c r="BY388" s="1">
        <f t="shared" si="1019"/>
        <v>0</v>
      </c>
      <c r="BZ388" s="1">
        <f t="shared" si="1019"/>
        <v>0</v>
      </c>
      <c r="CA388" s="1">
        <f t="shared" si="1019"/>
        <v>0</v>
      </c>
      <c r="CB388" s="1">
        <f t="shared" si="1019"/>
        <v>0</v>
      </c>
      <c r="CC388" s="1">
        <f t="shared" si="1019"/>
        <v>0</v>
      </c>
      <c r="CD388" s="1">
        <f t="shared" si="1019"/>
        <v>0</v>
      </c>
      <c r="CE388" s="1">
        <f t="shared" si="1019"/>
        <v>0</v>
      </c>
      <c r="CF388" s="1">
        <f t="shared" si="1019"/>
        <v>0</v>
      </c>
      <c r="CG388" s="1">
        <f t="shared" si="1019"/>
        <v>0</v>
      </c>
      <c r="CH388" s="1">
        <f t="shared" si="1019"/>
        <v>0</v>
      </c>
      <c r="CI388" s="1">
        <f t="shared" si="1019"/>
        <v>0</v>
      </c>
      <c r="CJ388" s="1">
        <f t="shared" si="1019"/>
        <v>0</v>
      </c>
      <c r="CK388" s="1">
        <f t="shared" si="1019"/>
        <v>0</v>
      </c>
      <c r="CL388" s="1">
        <f t="shared" si="1019"/>
        <v>0</v>
      </c>
      <c r="CM388" s="1">
        <f t="shared" si="1019"/>
        <v>0</v>
      </c>
      <c r="CN388" s="1">
        <f t="shared" si="1019"/>
        <v>0</v>
      </c>
      <c r="CO388" s="1">
        <f t="shared" si="1019"/>
        <v>0</v>
      </c>
      <c r="CP388" s="1">
        <f t="shared" si="1019"/>
        <v>0</v>
      </c>
      <c r="CQ388" s="1">
        <f t="shared" si="1019"/>
        <v>0</v>
      </c>
      <c r="CR388" s="1">
        <f t="shared" si="1019"/>
        <v>0</v>
      </c>
      <c r="CS388" s="1">
        <f t="shared" si="1019"/>
        <v>0</v>
      </c>
      <c r="CT388" s="1">
        <f t="shared" si="1019"/>
        <v>0</v>
      </c>
      <c r="CU388" s="1">
        <f t="shared" si="1019"/>
        <v>0</v>
      </c>
      <c r="CV388" s="1">
        <f t="shared" si="1019"/>
        <v>0</v>
      </c>
      <c r="CW388" s="1">
        <f t="shared" si="1019"/>
        <v>0</v>
      </c>
      <c r="CX388" s="1">
        <f t="shared" si="1019"/>
        <v>0</v>
      </c>
      <c r="CY388" s="1">
        <f t="shared" si="1019"/>
        <v>0</v>
      </c>
      <c r="CZ388" s="1">
        <f t="shared" si="1019"/>
        <v>0</v>
      </c>
      <c r="DA388" s="1">
        <f t="shared" si="1019"/>
        <v>0</v>
      </c>
      <c r="DB388" s="1">
        <f t="shared" si="1019"/>
        <v>0</v>
      </c>
      <c r="DC388" s="1">
        <f t="shared" si="1019"/>
        <v>0</v>
      </c>
      <c r="DD388" s="1">
        <f t="shared" si="1019"/>
        <v>0</v>
      </c>
      <c r="DE388" s="1">
        <f t="shared" si="1019"/>
        <v>0</v>
      </c>
    </row>
    <row r="389" spans="8:109">
      <c r="H389" s="75">
        <f>Registration!B50</f>
        <v>40</v>
      </c>
      <c r="I389" s="1" t="str">
        <f>Registration!C50</f>
        <v>Paul Bolduc</v>
      </c>
      <c r="J389" s="1">
        <f t="shared" ref="J389:AO389" si="1020">IF(ROW()=(COLUMN()+340),"-",+(COUNTIF(G7_1,$H49)*COUNTIF(G7_1,J$7))+(COUNTIF(G7_2,$H49)*COUNTIF(G7_2,J$7))+(COUNTIF(G7_3,$H49)*COUNTIF(G7_3,J$7))+(COUNTIF(G7_4,$H49)*COUNTIF(G7_4,J$7))+(COUNTIF(G7_5,$H49)*COUNTIF(G7_5,J$7))+(COUNTIF(G7_6,$H49)*COUNTIF(G7_6,J$7))+(COUNTIF(G7_7,$H49)*COUNTIF(G7_7,J$7))+(COUNTIF(G7_8,$H49)*COUNTIF(G7_8,J$7))+(COUNTIF(G7_9,$H49)*COUNTIF(G7_9,J$7))+(COUNTIF(G7_10,$H49)*COUNTIF(G7_10,J$7))+(COUNTIF(G8_1,$H49)*COUNTIF(G8_1,J$7))+(COUNTIF(G8_2,$H49)*COUNTIF(G8_2,J$7))+(COUNTIF(G8_3,$H49)*COUNTIF(G8_3,J$7))+(COUNTIF(G8_4,$H49)*COUNTIF(G8_4,J$7))+(COUNTIF(G8_5,$H49)*COUNTIF(G8_5,J$7))+(COUNTIF(G8_6,$H49)*COUNTIF(G8_6,J$7))+(COUNTIF(G8_7,$H49)*COUNTIF(G8_7,J$7))+(COUNTIF(G8_8,$H49)*COUNTIF(G8_8,J$7))+(COUNTIF(G8_9,$H49)*COUNTIF(G8_9,J$7))+(COUNTIF(G8_10,$H49)*COUNTIF(G8_10,J$7)))</f>
        <v>0</v>
      </c>
      <c r="K389" s="1">
        <f t="shared" si="1020"/>
        <v>0</v>
      </c>
      <c r="L389" s="1">
        <f t="shared" si="1020"/>
        <v>0</v>
      </c>
      <c r="M389" s="1">
        <f t="shared" si="1020"/>
        <v>0</v>
      </c>
      <c r="N389" s="1">
        <f t="shared" si="1020"/>
        <v>0</v>
      </c>
      <c r="O389" s="1">
        <f t="shared" si="1020"/>
        <v>0</v>
      </c>
      <c r="P389" s="1">
        <f t="shared" si="1020"/>
        <v>0</v>
      </c>
      <c r="Q389" s="1">
        <f t="shared" si="1020"/>
        <v>0</v>
      </c>
      <c r="R389" s="1">
        <f t="shared" si="1020"/>
        <v>0</v>
      </c>
      <c r="S389" s="1">
        <f t="shared" si="1020"/>
        <v>0</v>
      </c>
      <c r="T389" s="1">
        <f t="shared" si="1020"/>
        <v>0</v>
      </c>
      <c r="U389" s="1">
        <f t="shared" si="1020"/>
        <v>0</v>
      </c>
      <c r="V389" s="1">
        <f t="shared" si="1020"/>
        <v>0</v>
      </c>
      <c r="W389" s="1">
        <f t="shared" si="1020"/>
        <v>0</v>
      </c>
      <c r="X389" s="1">
        <f t="shared" si="1020"/>
        <v>0</v>
      </c>
      <c r="Y389" s="1">
        <f t="shared" si="1020"/>
        <v>0</v>
      </c>
      <c r="Z389" s="1">
        <f t="shared" si="1020"/>
        <v>0</v>
      </c>
      <c r="AA389" s="1">
        <f t="shared" si="1020"/>
        <v>0</v>
      </c>
      <c r="AB389" s="1">
        <f t="shared" si="1020"/>
        <v>0</v>
      </c>
      <c r="AC389" s="1">
        <f t="shared" si="1020"/>
        <v>0</v>
      </c>
      <c r="AD389" s="1">
        <f t="shared" si="1020"/>
        <v>0</v>
      </c>
      <c r="AE389" s="1">
        <f t="shared" si="1020"/>
        <v>0</v>
      </c>
      <c r="AF389" s="1">
        <f t="shared" si="1020"/>
        <v>0</v>
      </c>
      <c r="AG389" s="1">
        <f t="shared" si="1020"/>
        <v>0</v>
      </c>
      <c r="AH389" s="1">
        <f t="shared" si="1020"/>
        <v>0</v>
      </c>
      <c r="AI389" s="1">
        <f t="shared" si="1020"/>
        <v>0</v>
      </c>
      <c r="AJ389" s="1">
        <f t="shared" si="1020"/>
        <v>0</v>
      </c>
      <c r="AK389" s="1">
        <f t="shared" si="1020"/>
        <v>0</v>
      </c>
      <c r="AL389" s="1">
        <f t="shared" si="1020"/>
        <v>0</v>
      </c>
      <c r="AM389" s="1">
        <f t="shared" si="1020"/>
        <v>0</v>
      </c>
      <c r="AN389" s="1">
        <f t="shared" si="1020"/>
        <v>0</v>
      </c>
      <c r="AO389" s="1">
        <f t="shared" si="1020"/>
        <v>0</v>
      </c>
      <c r="AP389" s="1">
        <f t="shared" ref="AP389:BU389" si="1021">IF(ROW()=(COLUMN()+340),"-",+(COUNTIF(G7_1,$H49)*COUNTIF(G7_1,AP$7))+(COUNTIF(G7_2,$H49)*COUNTIF(G7_2,AP$7))+(COUNTIF(G7_3,$H49)*COUNTIF(G7_3,AP$7))+(COUNTIF(G7_4,$H49)*COUNTIF(G7_4,AP$7))+(COUNTIF(G7_5,$H49)*COUNTIF(G7_5,AP$7))+(COUNTIF(G7_6,$H49)*COUNTIF(G7_6,AP$7))+(COUNTIF(G7_7,$H49)*COUNTIF(G7_7,AP$7))+(COUNTIF(G7_8,$H49)*COUNTIF(G7_8,AP$7))+(COUNTIF(G7_9,$H49)*COUNTIF(G7_9,AP$7))+(COUNTIF(G7_10,$H49)*COUNTIF(G7_10,AP$7))+(COUNTIF(G8_1,$H49)*COUNTIF(G8_1,AP$7))+(COUNTIF(G8_2,$H49)*COUNTIF(G8_2,AP$7))+(COUNTIF(G8_3,$H49)*COUNTIF(G8_3,AP$7))+(COUNTIF(G8_4,$H49)*COUNTIF(G8_4,AP$7))+(COUNTIF(G8_5,$H49)*COUNTIF(G8_5,AP$7))+(COUNTIF(G8_6,$H49)*COUNTIF(G8_6,AP$7))+(COUNTIF(G8_7,$H49)*COUNTIF(G8_7,AP$7))+(COUNTIF(G8_8,$H49)*COUNTIF(G8_8,AP$7))+(COUNTIF(G8_9,$H49)*COUNTIF(G8_9,AP$7))+(COUNTIF(G8_10,$H49)*COUNTIF(G8_10,AP$7)))</f>
        <v>0</v>
      </c>
      <c r="AQ389" s="1">
        <f t="shared" si="1021"/>
        <v>0</v>
      </c>
      <c r="AR389" s="1">
        <f t="shared" si="1021"/>
        <v>0</v>
      </c>
      <c r="AS389" s="1">
        <f t="shared" si="1021"/>
        <v>0</v>
      </c>
      <c r="AT389" s="1">
        <f t="shared" si="1021"/>
        <v>0</v>
      </c>
      <c r="AU389" s="1">
        <f t="shared" si="1021"/>
        <v>0</v>
      </c>
      <c r="AV389" s="1">
        <f t="shared" si="1021"/>
        <v>0</v>
      </c>
      <c r="AW389" s="1" t="str">
        <f t="shared" si="1021"/>
        <v>-</v>
      </c>
      <c r="AX389" s="1">
        <f t="shared" si="1021"/>
        <v>0</v>
      </c>
      <c r="AY389" s="1">
        <f t="shared" si="1021"/>
        <v>0</v>
      </c>
      <c r="AZ389" s="1">
        <f t="shared" si="1021"/>
        <v>0</v>
      </c>
      <c r="BA389" s="1">
        <f t="shared" si="1021"/>
        <v>0</v>
      </c>
      <c r="BB389" s="1">
        <f t="shared" si="1021"/>
        <v>0</v>
      </c>
      <c r="BC389" s="1">
        <f t="shared" si="1021"/>
        <v>0</v>
      </c>
      <c r="BD389" s="1">
        <f t="shared" si="1021"/>
        <v>0</v>
      </c>
      <c r="BE389" s="1">
        <f t="shared" si="1021"/>
        <v>0</v>
      </c>
      <c r="BF389" s="1">
        <f t="shared" si="1021"/>
        <v>0</v>
      </c>
      <c r="BG389" s="1">
        <f t="shared" si="1021"/>
        <v>0</v>
      </c>
      <c r="BH389" s="1">
        <f t="shared" si="1021"/>
        <v>0</v>
      </c>
      <c r="BI389" s="1">
        <f t="shared" si="1021"/>
        <v>0</v>
      </c>
      <c r="BJ389" s="1">
        <f t="shared" si="1021"/>
        <v>0</v>
      </c>
      <c r="BK389" s="1">
        <f t="shared" si="1021"/>
        <v>0</v>
      </c>
      <c r="BL389" s="1">
        <f t="shared" si="1021"/>
        <v>0</v>
      </c>
      <c r="BM389" s="1">
        <f t="shared" si="1021"/>
        <v>0</v>
      </c>
      <c r="BN389" s="1">
        <f t="shared" si="1021"/>
        <v>0</v>
      </c>
      <c r="BO389" s="1">
        <f t="shared" si="1021"/>
        <v>0</v>
      </c>
      <c r="BP389" s="1">
        <f t="shared" si="1021"/>
        <v>0</v>
      </c>
      <c r="BQ389" s="1">
        <f t="shared" si="1021"/>
        <v>0</v>
      </c>
      <c r="BR389" s="1">
        <f t="shared" si="1021"/>
        <v>0</v>
      </c>
      <c r="BS389" s="1">
        <f t="shared" si="1021"/>
        <v>0</v>
      </c>
      <c r="BT389" s="1">
        <f t="shared" si="1021"/>
        <v>0</v>
      </c>
      <c r="BU389" s="1">
        <f t="shared" si="1021"/>
        <v>0</v>
      </c>
      <c r="BV389" s="1">
        <f t="shared" ref="BV389:DE389" si="1022">IF(ROW()=(COLUMN()+340),"-",+(COUNTIF(G7_1,$H49)*COUNTIF(G7_1,BV$7))+(COUNTIF(G7_2,$H49)*COUNTIF(G7_2,BV$7))+(COUNTIF(G7_3,$H49)*COUNTIF(G7_3,BV$7))+(COUNTIF(G7_4,$H49)*COUNTIF(G7_4,BV$7))+(COUNTIF(G7_5,$H49)*COUNTIF(G7_5,BV$7))+(COUNTIF(G7_6,$H49)*COUNTIF(G7_6,BV$7))+(COUNTIF(G7_7,$H49)*COUNTIF(G7_7,BV$7))+(COUNTIF(G7_8,$H49)*COUNTIF(G7_8,BV$7))+(COUNTIF(G7_9,$H49)*COUNTIF(G7_9,BV$7))+(COUNTIF(G7_10,$H49)*COUNTIF(G7_10,BV$7))+(COUNTIF(G8_1,$H49)*COUNTIF(G8_1,BV$7))+(COUNTIF(G8_2,$H49)*COUNTIF(G8_2,BV$7))+(COUNTIF(G8_3,$H49)*COUNTIF(G8_3,BV$7))+(COUNTIF(G8_4,$H49)*COUNTIF(G8_4,BV$7))+(COUNTIF(G8_5,$H49)*COUNTIF(G8_5,BV$7))+(COUNTIF(G8_6,$H49)*COUNTIF(G8_6,BV$7))+(COUNTIF(G8_7,$H49)*COUNTIF(G8_7,BV$7))+(COUNTIF(G8_8,$H49)*COUNTIF(G8_8,BV$7))+(COUNTIF(G8_9,$H49)*COUNTIF(G8_9,BV$7))+(COUNTIF(G8_10,$H49)*COUNTIF(G8_10,BV$7)))</f>
        <v>0</v>
      </c>
      <c r="BW389" s="1">
        <f t="shared" si="1022"/>
        <v>0</v>
      </c>
      <c r="BX389" s="1">
        <f t="shared" si="1022"/>
        <v>0</v>
      </c>
      <c r="BY389" s="1">
        <f t="shared" si="1022"/>
        <v>0</v>
      </c>
      <c r="BZ389" s="1">
        <f t="shared" si="1022"/>
        <v>0</v>
      </c>
      <c r="CA389" s="1">
        <f t="shared" si="1022"/>
        <v>0</v>
      </c>
      <c r="CB389" s="1">
        <f t="shared" si="1022"/>
        <v>0</v>
      </c>
      <c r="CC389" s="1">
        <f t="shared" si="1022"/>
        <v>0</v>
      </c>
      <c r="CD389" s="1">
        <f t="shared" si="1022"/>
        <v>0</v>
      </c>
      <c r="CE389" s="1">
        <f t="shared" si="1022"/>
        <v>0</v>
      </c>
      <c r="CF389" s="1">
        <f t="shared" si="1022"/>
        <v>0</v>
      </c>
      <c r="CG389" s="1">
        <f t="shared" si="1022"/>
        <v>0</v>
      </c>
      <c r="CH389" s="1">
        <f t="shared" si="1022"/>
        <v>0</v>
      </c>
      <c r="CI389" s="1">
        <f t="shared" si="1022"/>
        <v>0</v>
      </c>
      <c r="CJ389" s="1">
        <f t="shared" si="1022"/>
        <v>0</v>
      </c>
      <c r="CK389" s="1">
        <f t="shared" si="1022"/>
        <v>0</v>
      </c>
      <c r="CL389" s="1">
        <f t="shared" si="1022"/>
        <v>0</v>
      </c>
      <c r="CM389" s="1">
        <f t="shared" si="1022"/>
        <v>0</v>
      </c>
      <c r="CN389" s="1">
        <f t="shared" si="1022"/>
        <v>0</v>
      </c>
      <c r="CO389" s="1">
        <f t="shared" si="1022"/>
        <v>0</v>
      </c>
      <c r="CP389" s="1">
        <f t="shared" si="1022"/>
        <v>0</v>
      </c>
      <c r="CQ389" s="1">
        <f t="shared" si="1022"/>
        <v>0</v>
      </c>
      <c r="CR389" s="1">
        <f t="shared" si="1022"/>
        <v>0</v>
      </c>
      <c r="CS389" s="1">
        <f t="shared" si="1022"/>
        <v>0</v>
      </c>
      <c r="CT389" s="1">
        <f t="shared" si="1022"/>
        <v>0</v>
      </c>
      <c r="CU389" s="1">
        <f t="shared" si="1022"/>
        <v>0</v>
      </c>
      <c r="CV389" s="1">
        <f t="shared" si="1022"/>
        <v>0</v>
      </c>
      <c r="CW389" s="1">
        <f t="shared" si="1022"/>
        <v>0</v>
      </c>
      <c r="CX389" s="1">
        <f t="shared" si="1022"/>
        <v>0</v>
      </c>
      <c r="CY389" s="1">
        <f t="shared" si="1022"/>
        <v>0</v>
      </c>
      <c r="CZ389" s="1">
        <f t="shared" si="1022"/>
        <v>0</v>
      </c>
      <c r="DA389" s="1">
        <f t="shared" si="1022"/>
        <v>0</v>
      </c>
      <c r="DB389" s="1">
        <f t="shared" si="1022"/>
        <v>0</v>
      </c>
      <c r="DC389" s="1">
        <f t="shared" si="1022"/>
        <v>0</v>
      </c>
      <c r="DD389" s="1">
        <f t="shared" si="1022"/>
        <v>0</v>
      </c>
      <c r="DE389" s="1">
        <f t="shared" si="1022"/>
        <v>0</v>
      </c>
    </row>
    <row r="390" spans="8:109">
      <c r="H390" s="75">
        <f>Registration!B51</f>
        <v>41</v>
      </c>
      <c r="I390" s="1" t="str">
        <f>Registration!C51</f>
        <v>Joe Rickman</v>
      </c>
      <c r="J390" s="1">
        <f t="shared" ref="J390:AO390" si="1023">IF(ROW()=(COLUMN()+340),"-",+(COUNTIF(G7_1,$H50)*COUNTIF(G7_1,J$7))+(COUNTIF(G7_2,$H50)*COUNTIF(G7_2,J$7))+(COUNTIF(G7_3,$H50)*COUNTIF(G7_3,J$7))+(COUNTIF(G7_4,$H50)*COUNTIF(G7_4,J$7))+(COUNTIF(G7_5,$H50)*COUNTIF(G7_5,J$7))+(COUNTIF(G7_6,$H50)*COUNTIF(G7_6,J$7))+(COUNTIF(G7_7,$H50)*COUNTIF(G7_7,J$7))+(COUNTIF(G7_8,$H50)*COUNTIF(G7_8,J$7))+(COUNTIF(G7_9,$H50)*COUNTIF(G7_9,J$7))+(COUNTIF(G7_10,$H50)*COUNTIF(G7_10,J$7))+(COUNTIF(G8_1,$H50)*COUNTIF(G8_1,J$7))+(COUNTIF(G8_2,$H50)*COUNTIF(G8_2,J$7))+(COUNTIF(G8_3,$H50)*COUNTIF(G8_3,J$7))+(COUNTIF(G8_4,$H50)*COUNTIF(G8_4,J$7))+(COUNTIF(G8_5,$H50)*COUNTIF(G8_5,J$7))+(COUNTIF(G8_6,$H50)*COUNTIF(G8_6,J$7))+(COUNTIF(G8_7,$H50)*COUNTIF(G8_7,J$7))+(COUNTIF(G8_8,$H50)*COUNTIF(G8_8,J$7))+(COUNTIF(G8_9,$H50)*COUNTIF(G8_9,J$7))+(COUNTIF(G8_10,$H50)*COUNTIF(G8_10,J$7)))</f>
        <v>0</v>
      </c>
      <c r="K390" s="1">
        <f t="shared" si="1023"/>
        <v>0</v>
      </c>
      <c r="L390" s="1">
        <f t="shared" si="1023"/>
        <v>0</v>
      </c>
      <c r="M390" s="1">
        <f t="shared" si="1023"/>
        <v>0</v>
      </c>
      <c r="N390" s="1">
        <f t="shared" si="1023"/>
        <v>0</v>
      </c>
      <c r="O390" s="1">
        <f t="shared" si="1023"/>
        <v>0</v>
      </c>
      <c r="P390" s="1">
        <f t="shared" si="1023"/>
        <v>0</v>
      </c>
      <c r="Q390" s="1">
        <f t="shared" si="1023"/>
        <v>0</v>
      </c>
      <c r="R390" s="1">
        <f t="shared" si="1023"/>
        <v>0</v>
      </c>
      <c r="S390" s="1">
        <f t="shared" si="1023"/>
        <v>0</v>
      </c>
      <c r="T390" s="1">
        <f t="shared" si="1023"/>
        <v>0</v>
      </c>
      <c r="U390" s="1">
        <f t="shared" si="1023"/>
        <v>0</v>
      </c>
      <c r="V390" s="1">
        <f t="shared" si="1023"/>
        <v>0</v>
      </c>
      <c r="W390" s="1">
        <f t="shared" si="1023"/>
        <v>0</v>
      </c>
      <c r="X390" s="1">
        <f t="shared" si="1023"/>
        <v>0</v>
      </c>
      <c r="Y390" s="1">
        <f t="shared" si="1023"/>
        <v>0</v>
      </c>
      <c r="Z390" s="1">
        <f t="shared" si="1023"/>
        <v>0</v>
      </c>
      <c r="AA390" s="1">
        <f t="shared" si="1023"/>
        <v>0</v>
      </c>
      <c r="AB390" s="1">
        <f t="shared" si="1023"/>
        <v>0</v>
      </c>
      <c r="AC390" s="1">
        <f t="shared" si="1023"/>
        <v>0</v>
      </c>
      <c r="AD390" s="1">
        <f t="shared" si="1023"/>
        <v>0</v>
      </c>
      <c r="AE390" s="1">
        <f t="shared" si="1023"/>
        <v>0</v>
      </c>
      <c r="AF390" s="1">
        <f t="shared" si="1023"/>
        <v>0</v>
      </c>
      <c r="AG390" s="1">
        <f t="shared" si="1023"/>
        <v>0</v>
      </c>
      <c r="AH390" s="1">
        <f t="shared" si="1023"/>
        <v>0</v>
      </c>
      <c r="AI390" s="1">
        <f t="shared" si="1023"/>
        <v>0</v>
      </c>
      <c r="AJ390" s="1">
        <f t="shared" si="1023"/>
        <v>0</v>
      </c>
      <c r="AK390" s="1">
        <f t="shared" si="1023"/>
        <v>0</v>
      </c>
      <c r="AL390" s="1">
        <f t="shared" si="1023"/>
        <v>0</v>
      </c>
      <c r="AM390" s="1">
        <f t="shared" si="1023"/>
        <v>0</v>
      </c>
      <c r="AN390" s="1">
        <f t="shared" si="1023"/>
        <v>0</v>
      </c>
      <c r="AO390" s="1">
        <f t="shared" si="1023"/>
        <v>0</v>
      </c>
      <c r="AP390" s="1">
        <f t="shared" ref="AP390:BU390" si="1024">IF(ROW()=(COLUMN()+340),"-",+(COUNTIF(G7_1,$H50)*COUNTIF(G7_1,AP$7))+(COUNTIF(G7_2,$H50)*COUNTIF(G7_2,AP$7))+(COUNTIF(G7_3,$H50)*COUNTIF(G7_3,AP$7))+(COUNTIF(G7_4,$H50)*COUNTIF(G7_4,AP$7))+(COUNTIF(G7_5,$H50)*COUNTIF(G7_5,AP$7))+(COUNTIF(G7_6,$H50)*COUNTIF(G7_6,AP$7))+(COUNTIF(G7_7,$H50)*COUNTIF(G7_7,AP$7))+(COUNTIF(G7_8,$H50)*COUNTIF(G7_8,AP$7))+(COUNTIF(G7_9,$H50)*COUNTIF(G7_9,AP$7))+(COUNTIF(G7_10,$H50)*COUNTIF(G7_10,AP$7))+(COUNTIF(G8_1,$H50)*COUNTIF(G8_1,AP$7))+(COUNTIF(G8_2,$H50)*COUNTIF(G8_2,AP$7))+(COUNTIF(G8_3,$H50)*COUNTIF(G8_3,AP$7))+(COUNTIF(G8_4,$H50)*COUNTIF(G8_4,AP$7))+(COUNTIF(G8_5,$H50)*COUNTIF(G8_5,AP$7))+(COUNTIF(G8_6,$H50)*COUNTIF(G8_6,AP$7))+(COUNTIF(G8_7,$H50)*COUNTIF(G8_7,AP$7))+(COUNTIF(G8_8,$H50)*COUNTIF(G8_8,AP$7))+(COUNTIF(G8_9,$H50)*COUNTIF(G8_9,AP$7))+(COUNTIF(G8_10,$H50)*COUNTIF(G8_10,AP$7)))</f>
        <v>0</v>
      </c>
      <c r="AQ390" s="1">
        <f t="shared" si="1024"/>
        <v>0</v>
      </c>
      <c r="AR390" s="1">
        <f t="shared" si="1024"/>
        <v>0</v>
      </c>
      <c r="AS390" s="1">
        <f t="shared" si="1024"/>
        <v>0</v>
      </c>
      <c r="AT390" s="1">
        <f t="shared" si="1024"/>
        <v>0</v>
      </c>
      <c r="AU390" s="1">
        <f t="shared" si="1024"/>
        <v>0</v>
      </c>
      <c r="AV390" s="1">
        <f t="shared" si="1024"/>
        <v>0</v>
      </c>
      <c r="AW390" s="1">
        <f t="shared" si="1024"/>
        <v>0</v>
      </c>
      <c r="AX390" s="1" t="str">
        <f t="shared" si="1024"/>
        <v>-</v>
      </c>
      <c r="AY390" s="1">
        <f t="shared" si="1024"/>
        <v>0</v>
      </c>
      <c r="AZ390" s="1">
        <f t="shared" si="1024"/>
        <v>0</v>
      </c>
      <c r="BA390" s="1">
        <f t="shared" si="1024"/>
        <v>0</v>
      </c>
      <c r="BB390" s="1">
        <f t="shared" si="1024"/>
        <v>0</v>
      </c>
      <c r="BC390" s="1">
        <f t="shared" si="1024"/>
        <v>0</v>
      </c>
      <c r="BD390" s="1">
        <f t="shared" si="1024"/>
        <v>0</v>
      </c>
      <c r="BE390" s="1">
        <f t="shared" si="1024"/>
        <v>0</v>
      </c>
      <c r="BF390" s="1">
        <f t="shared" si="1024"/>
        <v>0</v>
      </c>
      <c r="BG390" s="1">
        <f t="shared" si="1024"/>
        <v>0</v>
      </c>
      <c r="BH390" s="1">
        <f t="shared" si="1024"/>
        <v>0</v>
      </c>
      <c r="BI390" s="1">
        <f t="shared" si="1024"/>
        <v>0</v>
      </c>
      <c r="BJ390" s="1">
        <f t="shared" si="1024"/>
        <v>0</v>
      </c>
      <c r="BK390" s="1">
        <f t="shared" si="1024"/>
        <v>0</v>
      </c>
      <c r="BL390" s="1">
        <f t="shared" si="1024"/>
        <v>0</v>
      </c>
      <c r="BM390" s="1">
        <f t="shared" si="1024"/>
        <v>0</v>
      </c>
      <c r="BN390" s="1">
        <f t="shared" si="1024"/>
        <v>0</v>
      </c>
      <c r="BO390" s="1">
        <f t="shared" si="1024"/>
        <v>0</v>
      </c>
      <c r="BP390" s="1">
        <f t="shared" si="1024"/>
        <v>0</v>
      </c>
      <c r="BQ390" s="1">
        <f t="shared" si="1024"/>
        <v>0</v>
      </c>
      <c r="BR390" s="1">
        <f t="shared" si="1024"/>
        <v>0</v>
      </c>
      <c r="BS390" s="1">
        <f t="shared" si="1024"/>
        <v>0</v>
      </c>
      <c r="BT390" s="1">
        <f t="shared" si="1024"/>
        <v>0</v>
      </c>
      <c r="BU390" s="1">
        <f t="shared" si="1024"/>
        <v>0</v>
      </c>
      <c r="BV390" s="1">
        <f t="shared" ref="BV390:DE390" si="1025">IF(ROW()=(COLUMN()+340),"-",+(COUNTIF(G7_1,$H50)*COUNTIF(G7_1,BV$7))+(COUNTIF(G7_2,$H50)*COUNTIF(G7_2,BV$7))+(COUNTIF(G7_3,$H50)*COUNTIF(G7_3,BV$7))+(COUNTIF(G7_4,$H50)*COUNTIF(G7_4,BV$7))+(COUNTIF(G7_5,$H50)*COUNTIF(G7_5,BV$7))+(COUNTIF(G7_6,$H50)*COUNTIF(G7_6,BV$7))+(COUNTIF(G7_7,$H50)*COUNTIF(G7_7,BV$7))+(COUNTIF(G7_8,$H50)*COUNTIF(G7_8,BV$7))+(COUNTIF(G7_9,$H50)*COUNTIF(G7_9,BV$7))+(COUNTIF(G7_10,$H50)*COUNTIF(G7_10,BV$7))+(COUNTIF(G8_1,$H50)*COUNTIF(G8_1,BV$7))+(COUNTIF(G8_2,$H50)*COUNTIF(G8_2,BV$7))+(COUNTIF(G8_3,$H50)*COUNTIF(G8_3,BV$7))+(COUNTIF(G8_4,$H50)*COUNTIF(G8_4,BV$7))+(COUNTIF(G8_5,$H50)*COUNTIF(G8_5,BV$7))+(COUNTIF(G8_6,$H50)*COUNTIF(G8_6,BV$7))+(COUNTIF(G8_7,$H50)*COUNTIF(G8_7,BV$7))+(COUNTIF(G8_8,$H50)*COUNTIF(G8_8,BV$7))+(COUNTIF(G8_9,$H50)*COUNTIF(G8_9,BV$7))+(COUNTIF(G8_10,$H50)*COUNTIF(G8_10,BV$7)))</f>
        <v>0</v>
      </c>
      <c r="BW390" s="1">
        <f t="shared" si="1025"/>
        <v>0</v>
      </c>
      <c r="BX390" s="1">
        <f t="shared" si="1025"/>
        <v>0</v>
      </c>
      <c r="BY390" s="1">
        <f t="shared" si="1025"/>
        <v>0</v>
      </c>
      <c r="BZ390" s="1">
        <f t="shared" si="1025"/>
        <v>0</v>
      </c>
      <c r="CA390" s="1">
        <f t="shared" si="1025"/>
        <v>0</v>
      </c>
      <c r="CB390" s="1">
        <f t="shared" si="1025"/>
        <v>0</v>
      </c>
      <c r="CC390" s="1">
        <f t="shared" si="1025"/>
        <v>0</v>
      </c>
      <c r="CD390" s="1">
        <f t="shared" si="1025"/>
        <v>0</v>
      </c>
      <c r="CE390" s="1">
        <f t="shared" si="1025"/>
        <v>0</v>
      </c>
      <c r="CF390" s="1">
        <f t="shared" si="1025"/>
        <v>0</v>
      </c>
      <c r="CG390" s="1">
        <f t="shared" si="1025"/>
        <v>0</v>
      </c>
      <c r="CH390" s="1">
        <f t="shared" si="1025"/>
        <v>0</v>
      </c>
      <c r="CI390" s="1">
        <f t="shared" si="1025"/>
        <v>0</v>
      </c>
      <c r="CJ390" s="1">
        <f t="shared" si="1025"/>
        <v>0</v>
      </c>
      <c r="CK390" s="1">
        <f t="shared" si="1025"/>
        <v>0</v>
      </c>
      <c r="CL390" s="1">
        <f t="shared" si="1025"/>
        <v>0</v>
      </c>
      <c r="CM390" s="1">
        <f t="shared" si="1025"/>
        <v>0</v>
      </c>
      <c r="CN390" s="1">
        <f t="shared" si="1025"/>
        <v>0</v>
      </c>
      <c r="CO390" s="1">
        <f t="shared" si="1025"/>
        <v>0</v>
      </c>
      <c r="CP390" s="1">
        <f t="shared" si="1025"/>
        <v>0</v>
      </c>
      <c r="CQ390" s="1">
        <f t="shared" si="1025"/>
        <v>0</v>
      </c>
      <c r="CR390" s="1">
        <f t="shared" si="1025"/>
        <v>0</v>
      </c>
      <c r="CS390" s="1">
        <f t="shared" si="1025"/>
        <v>0</v>
      </c>
      <c r="CT390" s="1">
        <f t="shared" si="1025"/>
        <v>0</v>
      </c>
      <c r="CU390" s="1">
        <f t="shared" si="1025"/>
        <v>0</v>
      </c>
      <c r="CV390" s="1">
        <f t="shared" si="1025"/>
        <v>0</v>
      </c>
      <c r="CW390" s="1">
        <f t="shared" si="1025"/>
        <v>0</v>
      </c>
      <c r="CX390" s="1">
        <f t="shared" si="1025"/>
        <v>0</v>
      </c>
      <c r="CY390" s="1">
        <f t="shared" si="1025"/>
        <v>0</v>
      </c>
      <c r="CZ390" s="1">
        <f t="shared" si="1025"/>
        <v>0</v>
      </c>
      <c r="DA390" s="1">
        <f t="shared" si="1025"/>
        <v>0</v>
      </c>
      <c r="DB390" s="1">
        <f t="shared" si="1025"/>
        <v>0</v>
      </c>
      <c r="DC390" s="1">
        <f t="shared" si="1025"/>
        <v>0</v>
      </c>
      <c r="DD390" s="1">
        <f t="shared" si="1025"/>
        <v>0</v>
      </c>
      <c r="DE390" s="1">
        <f t="shared" si="1025"/>
        <v>0</v>
      </c>
    </row>
    <row r="391" spans="8:109">
      <c r="H391" s="75">
        <f>Registration!B52</f>
        <v>42</v>
      </c>
      <c r="I391" s="1" t="str">
        <f>Registration!C52</f>
        <v>Steve Walker</v>
      </c>
      <c r="J391" s="1">
        <f t="shared" ref="J391:AO391" si="1026">IF(ROW()=(COLUMN()+340),"-",+(COUNTIF(G7_1,$H51)*COUNTIF(G7_1,J$7))+(COUNTIF(G7_2,$H51)*COUNTIF(G7_2,J$7))+(COUNTIF(G7_3,$H51)*COUNTIF(G7_3,J$7))+(COUNTIF(G7_4,$H51)*COUNTIF(G7_4,J$7))+(COUNTIF(G7_5,$H51)*COUNTIF(G7_5,J$7))+(COUNTIF(G7_6,$H51)*COUNTIF(G7_6,J$7))+(COUNTIF(G7_7,$H51)*COUNTIF(G7_7,J$7))+(COUNTIF(G7_8,$H51)*COUNTIF(G7_8,J$7))+(COUNTIF(G7_9,$H51)*COUNTIF(G7_9,J$7))+(COUNTIF(G7_10,$H51)*COUNTIF(G7_10,J$7))+(COUNTIF(G8_1,$H51)*COUNTIF(G8_1,J$7))+(COUNTIF(G8_2,$H51)*COUNTIF(G8_2,J$7))+(COUNTIF(G8_3,$H51)*COUNTIF(G8_3,J$7))+(COUNTIF(G8_4,$H51)*COUNTIF(G8_4,J$7))+(COUNTIF(G8_5,$H51)*COUNTIF(G8_5,J$7))+(COUNTIF(G8_6,$H51)*COUNTIF(G8_6,J$7))+(COUNTIF(G8_7,$H51)*COUNTIF(G8_7,J$7))+(COUNTIF(G8_8,$H51)*COUNTIF(G8_8,J$7))+(COUNTIF(G8_9,$H51)*COUNTIF(G8_9,J$7))+(COUNTIF(G8_10,$H51)*COUNTIF(G8_10,J$7)))</f>
        <v>0</v>
      </c>
      <c r="K391" s="1">
        <f t="shared" si="1026"/>
        <v>0</v>
      </c>
      <c r="L391" s="1">
        <f t="shared" si="1026"/>
        <v>0</v>
      </c>
      <c r="M391" s="1">
        <f t="shared" si="1026"/>
        <v>0</v>
      </c>
      <c r="N391" s="1">
        <f t="shared" si="1026"/>
        <v>0</v>
      </c>
      <c r="O391" s="1">
        <f t="shared" si="1026"/>
        <v>0</v>
      </c>
      <c r="P391" s="1">
        <f t="shared" si="1026"/>
        <v>0</v>
      </c>
      <c r="Q391" s="1">
        <f t="shared" si="1026"/>
        <v>0</v>
      </c>
      <c r="R391" s="1">
        <f t="shared" si="1026"/>
        <v>0</v>
      </c>
      <c r="S391" s="1">
        <f t="shared" si="1026"/>
        <v>0</v>
      </c>
      <c r="T391" s="1">
        <f t="shared" si="1026"/>
        <v>0</v>
      </c>
      <c r="U391" s="1">
        <f t="shared" si="1026"/>
        <v>0</v>
      </c>
      <c r="V391" s="1">
        <f t="shared" si="1026"/>
        <v>0</v>
      </c>
      <c r="W391" s="1">
        <f t="shared" si="1026"/>
        <v>0</v>
      </c>
      <c r="X391" s="1">
        <f t="shared" si="1026"/>
        <v>0</v>
      </c>
      <c r="Y391" s="1">
        <f t="shared" si="1026"/>
        <v>0</v>
      </c>
      <c r="Z391" s="1">
        <f t="shared" si="1026"/>
        <v>0</v>
      </c>
      <c r="AA391" s="1">
        <f t="shared" si="1026"/>
        <v>0</v>
      </c>
      <c r="AB391" s="1">
        <f t="shared" si="1026"/>
        <v>0</v>
      </c>
      <c r="AC391" s="1">
        <f t="shared" si="1026"/>
        <v>0</v>
      </c>
      <c r="AD391" s="1">
        <f t="shared" si="1026"/>
        <v>0</v>
      </c>
      <c r="AE391" s="1">
        <f t="shared" si="1026"/>
        <v>0</v>
      </c>
      <c r="AF391" s="1">
        <f t="shared" si="1026"/>
        <v>0</v>
      </c>
      <c r="AG391" s="1">
        <f t="shared" si="1026"/>
        <v>0</v>
      </c>
      <c r="AH391" s="1">
        <f t="shared" si="1026"/>
        <v>0</v>
      </c>
      <c r="AI391" s="1">
        <f t="shared" si="1026"/>
        <v>0</v>
      </c>
      <c r="AJ391" s="1">
        <f t="shared" si="1026"/>
        <v>0</v>
      </c>
      <c r="AK391" s="1">
        <f t="shared" si="1026"/>
        <v>0</v>
      </c>
      <c r="AL391" s="1">
        <f t="shared" si="1026"/>
        <v>0</v>
      </c>
      <c r="AM391" s="1">
        <f t="shared" si="1026"/>
        <v>0</v>
      </c>
      <c r="AN391" s="1">
        <f t="shared" si="1026"/>
        <v>0</v>
      </c>
      <c r="AO391" s="1">
        <f t="shared" si="1026"/>
        <v>0</v>
      </c>
      <c r="AP391" s="1">
        <f t="shared" ref="AP391:BU391" si="1027">IF(ROW()=(COLUMN()+340),"-",+(COUNTIF(G7_1,$H51)*COUNTIF(G7_1,AP$7))+(COUNTIF(G7_2,$H51)*COUNTIF(G7_2,AP$7))+(COUNTIF(G7_3,$H51)*COUNTIF(G7_3,AP$7))+(COUNTIF(G7_4,$H51)*COUNTIF(G7_4,AP$7))+(COUNTIF(G7_5,$H51)*COUNTIF(G7_5,AP$7))+(COUNTIF(G7_6,$H51)*COUNTIF(G7_6,AP$7))+(COUNTIF(G7_7,$H51)*COUNTIF(G7_7,AP$7))+(COUNTIF(G7_8,$H51)*COUNTIF(G7_8,AP$7))+(COUNTIF(G7_9,$H51)*COUNTIF(G7_9,AP$7))+(COUNTIF(G7_10,$H51)*COUNTIF(G7_10,AP$7))+(COUNTIF(G8_1,$H51)*COUNTIF(G8_1,AP$7))+(COUNTIF(G8_2,$H51)*COUNTIF(G8_2,AP$7))+(COUNTIF(G8_3,$H51)*COUNTIF(G8_3,AP$7))+(COUNTIF(G8_4,$H51)*COUNTIF(G8_4,AP$7))+(COUNTIF(G8_5,$H51)*COUNTIF(G8_5,AP$7))+(COUNTIF(G8_6,$H51)*COUNTIF(G8_6,AP$7))+(COUNTIF(G8_7,$H51)*COUNTIF(G8_7,AP$7))+(COUNTIF(G8_8,$H51)*COUNTIF(G8_8,AP$7))+(COUNTIF(G8_9,$H51)*COUNTIF(G8_9,AP$7))+(COUNTIF(G8_10,$H51)*COUNTIF(G8_10,AP$7)))</f>
        <v>0</v>
      </c>
      <c r="AQ391" s="1">
        <f t="shared" si="1027"/>
        <v>0</v>
      </c>
      <c r="AR391" s="1">
        <f t="shared" si="1027"/>
        <v>0</v>
      </c>
      <c r="AS391" s="1">
        <f t="shared" si="1027"/>
        <v>0</v>
      </c>
      <c r="AT391" s="1">
        <f t="shared" si="1027"/>
        <v>0</v>
      </c>
      <c r="AU391" s="1">
        <f t="shared" si="1027"/>
        <v>0</v>
      </c>
      <c r="AV391" s="1">
        <f t="shared" si="1027"/>
        <v>0</v>
      </c>
      <c r="AW391" s="1">
        <f t="shared" si="1027"/>
        <v>0</v>
      </c>
      <c r="AX391" s="1">
        <f t="shared" si="1027"/>
        <v>0</v>
      </c>
      <c r="AY391" s="1" t="str">
        <f t="shared" si="1027"/>
        <v>-</v>
      </c>
      <c r="AZ391" s="1">
        <f t="shared" si="1027"/>
        <v>0</v>
      </c>
      <c r="BA391" s="1">
        <f t="shared" si="1027"/>
        <v>0</v>
      </c>
      <c r="BB391" s="1">
        <f t="shared" si="1027"/>
        <v>0</v>
      </c>
      <c r="BC391" s="1">
        <f t="shared" si="1027"/>
        <v>0</v>
      </c>
      <c r="BD391" s="1">
        <f t="shared" si="1027"/>
        <v>0</v>
      </c>
      <c r="BE391" s="1">
        <f t="shared" si="1027"/>
        <v>0</v>
      </c>
      <c r="BF391" s="1">
        <f t="shared" si="1027"/>
        <v>0</v>
      </c>
      <c r="BG391" s="1">
        <f t="shared" si="1027"/>
        <v>0</v>
      </c>
      <c r="BH391" s="1">
        <f t="shared" si="1027"/>
        <v>0</v>
      </c>
      <c r="BI391" s="1">
        <f t="shared" si="1027"/>
        <v>0</v>
      </c>
      <c r="BJ391" s="1">
        <f t="shared" si="1027"/>
        <v>0</v>
      </c>
      <c r="BK391" s="1">
        <f t="shared" si="1027"/>
        <v>0</v>
      </c>
      <c r="BL391" s="1">
        <f t="shared" si="1027"/>
        <v>0</v>
      </c>
      <c r="BM391" s="1">
        <f t="shared" si="1027"/>
        <v>0</v>
      </c>
      <c r="BN391" s="1">
        <f t="shared" si="1027"/>
        <v>0</v>
      </c>
      <c r="BO391" s="1">
        <f t="shared" si="1027"/>
        <v>0</v>
      </c>
      <c r="BP391" s="1">
        <f t="shared" si="1027"/>
        <v>0</v>
      </c>
      <c r="BQ391" s="1">
        <f t="shared" si="1027"/>
        <v>0</v>
      </c>
      <c r="BR391" s="1">
        <f t="shared" si="1027"/>
        <v>0</v>
      </c>
      <c r="BS391" s="1">
        <f t="shared" si="1027"/>
        <v>0</v>
      </c>
      <c r="BT391" s="1">
        <f t="shared" si="1027"/>
        <v>0</v>
      </c>
      <c r="BU391" s="1">
        <f t="shared" si="1027"/>
        <v>0</v>
      </c>
      <c r="BV391" s="1">
        <f t="shared" ref="BV391:DE391" si="1028">IF(ROW()=(COLUMN()+340),"-",+(COUNTIF(G7_1,$H51)*COUNTIF(G7_1,BV$7))+(COUNTIF(G7_2,$H51)*COUNTIF(G7_2,BV$7))+(COUNTIF(G7_3,$H51)*COUNTIF(G7_3,BV$7))+(COUNTIF(G7_4,$H51)*COUNTIF(G7_4,BV$7))+(COUNTIF(G7_5,$H51)*COUNTIF(G7_5,BV$7))+(COUNTIF(G7_6,$H51)*COUNTIF(G7_6,BV$7))+(COUNTIF(G7_7,$H51)*COUNTIF(G7_7,BV$7))+(COUNTIF(G7_8,$H51)*COUNTIF(G7_8,BV$7))+(COUNTIF(G7_9,$H51)*COUNTIF(G7_9,BV$7))+(COUNTIF(G7_10,$H51)*COUNTIF(G7_10,BV$7))+(COUNTIF(G8_1,$H51)*COUNTIF(G8_1,BV$7))+(COUNTIF(G8_2,$H51)*COUNTIF(G8_2,BV$7))+(COUNTIF(G8_3,$H51)*COUNTIF(G8_3,BV$7))+(COUNTIF(G8_4,$H51)*COUNTIF(G8_4,BV$7))+(COUNTIF(G8_5,$H51)*COUNTIF(G8_5,BV$7))+(COUNTIF(G8_6,$H51)*COUNTIF(G8_6,BV$7))+(COUNTIF(G8_7,$H51)*COUNTIF(G8_7,BV$7))+(COUNTIF(G8_8,$H51)*COUNTIF(G8_8,BV$7))+(COUNTIF(G8_9,$H51)*COUNTIF(G8_9,BV$7))+(COUNTIF(G8_10,$H51)*COUNTIF(G8_10,BV$7)))</f>
        <v>0</v>
      </c>
      <c r="BW391" s="1">
        <f t="shared" si="1028"/>
        <v>0</v>
      </c>
      <c r="BX391" s="1">
        <f t="shared" si="1028"/>
        <v>0</v>
      </c>
      <c r="BY391" s="1">
        <f t="shared" si="1028"/>
        <v>0</v>
      </c>
      <c r="BZ391" s="1">
        <f t="shared" si="1028"/>
        <v>0</v>
      </c>
      <c r="CA391" s="1">
        <f t="shared" si="1028"/>
        <v>0</v>
      </c>
      <c r="CB391" s="1">
        <f t="shared" si="1028"/>
        <v>0</v>
      </c>
      <c r="CC391" s="1">
        <f t="shared" si="1028"/>
        <v>0</v>
      </c>
      <c r="CD391" s="1">
        <f t="shared" si="1028"/>
        <v>0</v>
      </c>
      <c r="CE391" s="1">
        <f t="shared" si="1028"/>
        <v>0</v>
      </c>
      <c r="CF391" s="1">
        <f t="shared" si="1028"/>
        <v>0</v>
      </c>
      <c r="CG391" s="1">
        <f t="shared" si="1028"/>
        <v>0</v>
      </c>
      <c r="CH391" s="1">
        <f t="shared" si="1028"/>
        <v>0</v>
      </c>
      <c r="CI391" s="1">
        <f t="shared" si="1028"/>
        <v>0</v>
      </c>
      <c r="CJ391" s="1">
        <f t="shared" si="1028"/>
        <v>0</v>
      </c>
      <c r="CK391" s="1">
        <f t="shared" si="1028"/>
        <v>0</v>
      </c>
      <c r="CL391" s="1">
        <f t="shared" si="1028"/>
        <v>0</v>
      </c>
      <c r="CM391" s="1">
        <f t="shared" si="1028"/>
        <v>0</v>
      </c>
      <c r="CN391" s="1">
        <f t="shared" si="1028"/>
        <v>0</v>
      </c>
      <c r="CO391" s="1">
        <f t="shared" si="1028"/>
        <v>0</v>
      </c>
      <c r="CP391" s="1">
        <f t="shared" si="1028"/>
        <v>0</v>
      </c>
      <c r="CQ391" s="1">
        <f t="shared" si="1028"/>
        <v>0</v>
      </c>
      <c r="CR391" s="1">
        <f t="shared" si="1028"/>
        <v>0</v>
      </c>
      <c r="CS391" s="1">
        <f t="shared" si="1028"/>
        <v>0</v>
      </c>
      <c r="CT391" s="1">
        <f t="shared" si="1028"/>
        <v>0</v>
      </c>
      <c r="CU391" s="1">
        <f t="shared" si="1028"/>
        <v>0</v>
      </c>
      <c r="CV391" s="1">
        <f t="shared" si="1028"/>
        <v>0</v>
      </c>
      <c r="CW391" s="1">
        <f t="shared" si="1028"/>
        <v>0</v>
      </c>
      <c r="CX391" s="1">
        <f t="shared" si="1028"/>
        <v>0</v>
      </c>
      <c r="CY391" s="1">
        <f t="shared" si="1028"/>
        <v>0</v>
      </c>
      <c r="CZ391" s="1">
        <f t="shared" si="1028"/>
        <v>0</v>
      </c>
      <c r="DA391" s="1">
        <f t="shared" si="1028"/>
        <v>0</v>
      </c>
      <c r="DB391" s="1">
        <f t="shared" si="1028"/>
        <v>0</v>
      </c>
      <c r="DC391" s="1">
        <f t="shared" si="1028"/>
        <v>0</v>
      </c>
      <c r="DD391" s="1">
        <f t="shared" si="1028"/>
        <v>0</v>
      </c>
      <c r="DE391" s="1">
        <f t="shared" si="1028"/>
        <v>0</v>
      </c>
    </row>
    <row r="392" spans="8:109">
      <c r="H392" s="75">
        <f>Registration!B53</f>
        <v>43</v>
      </c>
      <c r="I392" s="1" t="str">
        <f>Registration!C53</f>
        <v>Joann Walker</v>
      </c>
      <c r="J392" s="1">
        <f t="shared" ref="J392:AO392" si="1029">IF(ROW()=(COLUMN()+340),"-",+(COUNTIF(G7_1,$H52)*COUNTIF(G7_1,J$7))+(COUNTIF(G7_2,$H52)*COUNTIF(G7_2,J$7))+(COUNTIF(G7_3,$H52)*COUNTIF(G7_3,J$7))+(COUNTIF(G7_4,$H52)*COUNTIF(G7_4,J$7))+(COUNTIF(G7_5,$H52)*COUNTIF(G7_5,J$7))+(COUNTIF(G7_6,$H52)*COUNTIF(G7_6,J$7))+(COUNTIF(G7_7,$H52)*COUNTIF(G7_7,J$7))+(COUNTIF(G7_8,$H52)*COUNTIF(G7_8,J$7))+(COUNTIF(G7_9,$H52)*COUNTIF(G7_9,J$7))+(COUNTIF(G7_10,$H52)*COUNTIF(G7_10,J$7))+(COUNTIF(G8_1,$H52)*COUNTIF(G8_1,J$7))+(COUNTIF(G8_2,$H52)*COUNTIF(G8_2,J$7))+(COUNTIF(G8_3,$H52)*COUNTIF(G8_3,J$7))+(COUNTIF(G8_4,$H52)*COUNTIF(G8_4,J$7))+(COUNTIF(G8_5,$H52)*COUNTIF(G8_5,J$7))+(COUNTIF(G8_6,$H52)*COUNTIF(G8_6,J$7))+(COUNTIF(G8_7,$H52)*COUNTIF(G8_7,J$7))+(COUNTIF(G8_8,$H52)*COUNTIF(G8_8,J$7))+(COUNTIF(G8_9,$H52)*COUNTIF(G8_9,J$7))+(COUNTIF(G8_10,$H52)*COUNTIF(G8_10,J$7)))</f>
        <v>0</v>
      </c>
      <c r="K392" s="1">
        <f t="shared" si="1029"/>
        <v>0</v>
      </c>
      <c r="L392" s="1">
        <f t="shared" si="1029"/>
        <v>0</v>
      </c>
      <c r="M392" s="1">
        <f t="shared" si="1029"/>
        <v>0</v>
      </c>
      <c r="N392" s="1">
        <f t="shared" si="1029"/>
        <v>0</v>
      </c>
      <c r="O392" s="1">
        <f t="shared" si="1029"/>
        <v>0</v>
      </c>
      <c r="P392" s="1">
        <f t="shared" si="1029"/>
        <v>0</v>
      </c>
      <c r="Q392" s="1">
        <f t="shared" si="1029"/>
        <v>0</v>
      </c>
      <c r="R392" s="1">
        <f t="shared" si="1029"/>
        <v>0</v>
      </c>
      <c r="S392" s="1">
        <f t="shared" si="1029"/>
        <v>0</v>
      </c>
      <c r="T392" s="1">
        <f t="shared" si="1029"/>
        <v>0</v>
      </c>
      <c r="U392" s="1">
        <f t="shared" si="1029"/>
        <v>0</v>
      </c>
      <c r="V392" s="1">
        <f t="shared" si="1029"/>
        <v>0</v>
      </c>
      <c r="W392" s="1">
        <f t="shared" si="1029"/>
        <v>0</v>
      </c>
      <c r="X392" s="1">
        <f t="shared" si="1029"/>
        <v>0</v>
      </c>
      <c r="Y392" s="1">
        <f t="shared" si="1029"/>
        <v>0</v>
      </c>
      <c r="Z392" s="1">
        <f t="shared" si="1029"/>
        <v>0</v>
      </c>
      <c r="AA392" s="1">
        <f t="shared" si="1029"/>
        <v>0</v>
      </c>
      <c r="AB392" s="1">
        <f t="shared" si="1029"/>
        <v>0</v>
      </c>
      <c r="AC392" s="1">
        <f t="shared" si="1029"/>
        <v>0</v>
      </c>
      <c r="AD392" s="1">
        <f t="shared" si="1029"/>
        <v>0</v>
      </c>
      <c r="AE392" s="1">
        <f t="shared" si="1029"/>
        <v>0</v>
      </c>
      <c r="AF392" s="1">
        <f t="shared" si="1029"/>
        <v>0</v>
      </c>
      <c r="AG392" s="1">
        <f t="shared" si="1029"/>
        <v>0</v>
      </c>
      <c r="AH392" s="1">
        <f t="shared" si="1029"/>
        <v>0</v>
      </c>
      <c r="AI392" s="1">
        <f t="shared" si="1029"/>
        <v>0</v>
      </c>
      <c r="AJ392" s="1">
        <f t="shared" si="1029"/>
        <v>0</v>
      </c>
      <c r="AK392" s="1">
        <f t="shared" si="1029"/>
        <v>0</v>
      </c>
      <c r="AL392" s="1">
        <f t="shared" si="1029"/>
        <v>0</v>
      </c>
      <c r="AM392" s="1">
        <f t="shared" si="1029"/>
        <v>0</v>
      </c>
      <c r="AN392" s="1">
        <f t="shared" si="1029"/>
        <v>0</v>
      </c>
      <c r="AO392" s="1">
        <f t="shared" si="1029"/>
        <v>0</v>
      </c>
      <c r="AP392" s="1">
        <f t="shared" ref="AP392:BU392" si="1030">IF(ROW()=(COLUMN()+340),"-",+(COUNTIF(G7_1,$H52)*COUNTIF(G7_1,AP$7))+(COUNTIF(G7_2,$H52)*COUNTIF(G7_2,AP$7))+(COUNTIF(G7_3,$H52)*COUNTIF(G7_3,AP$7))+(COUNTIF(G7_4,$H52)*COUNTIF(G7_4,AP$7))+(COUNTIF(G7_5,$H52)*COUNTIF(G7_5,AP$7))+(COUNTIF(G7_6,$H52)*COUNTIF(G7_6,AP$7))+(COUNTIF(G7_7,$H52)*COUNTIF(G7_7,AP$7))+(COUNTIF(G7_8,$H52)*COUNTIF(G7_8,AP$7))+(COUNTIF(G7_9,$H52)*COUNTIF(G7_9,AP$7))+(COUNTIF(G7_10,$H52)*COUNTIF(G7_10,AP$7))+(COUNTIF(G8_1,$H52)*COUNTIF(G8_1,AP$7))+(COUNTIF(G8_2,$H52)*COUNTIF(G8_2,AP$7))+(COUNTIF(G8_3,$H52)*COUNTIF(G8_3,AP$7))+(COUNTIF(G8_4,$H52)*COUNTIF(G8_4,AP$7))+(COUNTIF(G8_5,$H52)*COUNTIF(G8_5,AP$7))+(COUNTIF(G8_6,$H52)*COUNTIF(G8_6,AP$7))+(COUNTIF(G8_7,$H52)*COUNTIF(G8_7,AP$7))+(COUNTIF(G8_8,$H52)*COUNTIF(G8_8,AP$7))+(COUNTIF(G8_9,$H52)*COUNTIF(G8_9,AP$7))+(COUNTIF(G8_10,$H52)*COUNTIF(G8_10,AP$7)))</f>
        <v>0</v>
      </c>
      <c r="AQ392" s="1">
        <f t="shared" si="1030"/>
        <v>0</v>
      </c>
      <c r="AR392" s="1">
        <f t="shared" si="1030"/>
        <v>0</v>
      </c>
      <c r="AS392" s="1">
        <f t="shared" si="1030"/>
        <v>0</v>
      </c>
      <c r="AT392" s="1">
        <f t="shared" si="1030"/>
        <v>0</v>
      </c>
      <c r="AU392" s="1">
        <f t="shared" si="1030"/>
        <v>0</v>
      </c>
      <c r="AV392" s="1">
        <f t="shared" si="1030"/>
        <v>0</v>
      </c>
      <c r="AW392" s="1">
        <f t="shared" si="1030"/>
        <v>0</v>
      </c>
      <c r="AX392" s="1">
        <f t="shared" si="1030"/>
        <v>0</v>
      </c>
      <c r="AY392" s="1">
        <f t="shared" si="1030"/>
        <v>0</v>
      </c>
      <c r="AZ392" s="1" t="str">
        <f t="shared" si="1030"/>
        <v>-</v>
      </c>
      <c r="BA392" s="1">
        <f t="shared" si="1030"/>
        <v>0</v>
      </c>
      <c r="BB392" s="1">
        <f t="shared" si="1030"/>
        <v>0</v>
      </c>
      <c r="BC392" s="1">
        <f t="shared" si="1030"/>
        <v>0</v>
      </c>
      <c r="BD392" s="1">
        <f t="shared" si="1030"/>
        <v>0</v>
      </c>
      <c r="BE392" s="1">
        <f t="shared" si="1030"/>
        <v>0</v>
      </c>
      <c r="BF392" s="1">
        <f t="shared" si="1030"/>
        <v>0</v>
      </c>
      <c r="BG392" s="1">
        <f t="shared" si="1030"/>
        <v>0</v>
      </c>
      <c r="BH392" s="1">
        <f t="shared" si="1030"/>
        <v>0</v>
      </c>
      <c r="BI392" s="1">
        <f t="shared" si="1030"/>
        <v>0</v>
      </c>
      <c r="BJ392" s="1">
        <f t="shared" si="1030"/>
        <v>0</v>
      </c>
      <c r="BK392" s="1">
        <f t="shared" si="1030"/>
        <v>0</v>
      </c>
      <c r="BL392" s="1">
        <f t="shared" si="1030"/>
        <v>0</v>
      </c>
      <c r="BM392" s="1">
        <f t="shared" si="1030"/>
        <v>0</v>
      </c>
      <c r="BN392" s="1">
        <f t="shared" si="1030"/>
        <v>0</v>
      </c>
      <c r="BO392" s="1">
        <f t="shared" si="1030"/>
        <v>0</v>
      </c>
      <c r="BP392" s="1">
        <f t="shared" si="1030"/>
        <v>0</v>
      </c>
      <c r="BQ392" s="1">
        <f t="shared" si="1030"/>
        <v>0</v>
      </c>
      <c r="BR392" s="1">
        <f t="shared" si="1030"/>
        <v>0</v>
      </c>
      <c r="BS392" s="1">
        <f t="shared" si="1030"/>
        <v>0</v>
      </c>
      <c r="BT392" s="1">
        <f t="shared" si="1030"/>
        <v>0</v>
      </c>
      <c r="BU392" s="1">
        <f t="shared" si="1030"/>
        <v>0</v>
      </c>
      <c r="BV392" s="1">
        <f t="shared" ref="BV392:DE392" si="1031">IF(ROW()=(COLUMN()+340),"-",+(COUNTIF(G7_1,$H52)*COUNTIF(G7_1,BV$7))+(COUNTIF(G7_2,$H52)*COUNTIF(G7_2,BV$7))+(COUNTIF(G7_3,$H52)*COUNTIF(G7_3,BV$7))+(COUNTIF(G7_4,$H52)*COUNTIF(G7_4,BV$7))+(COUNTIF(G7_5,$H52)*COUNTIF(G7_5,BV$7))+(COUNTIF(G7_6,$H52)*COUNTIF(G7_6,BV$7))+(COUNTIF(G7_7,$H52)*COUNTIF(G7_7,BV$7))+(COUNTIF(G7_8,$H52)*COUNTIF(G7_8,BV$7))+(COUNTIF(G7_9,$H52)*COUNTIF(G7_9,BV$7))+(COUNTIF(G7_10,$H52)*COUNTIF(G7_10,BV$7))+(COUNTIF(G8_1,$H52)*COUNTIF(G8_1,BV$7))+(COUNTIF(G8_2,$H52)*COUNTIF(G8_2,BV$7))+(COUNTIF(G8_3,$H52)*COUNTIF(G8_3,BV$7))+(COUNTIF(G8_4,$H52)*COUNTIF(G8_4,BV$7))+(COUNTIF(G8_5,$H52)*COUNTIF(G8_5,BV$7))+(COUNTIF(G8_6,$H52)*COUNTIF(G8_6,BV$7))+(COUNTIF(G8_7,$H52)*COUNTIF(G8_7,BV$7))+(COUNTIF(G8_8,$H52)*COUNTIF(G8_8,BV$7))+(COUNTIF(G8_9,$H52)*COUNTIF(G8_9,BV$7))+(COUNTIF(G8_10,$H52)*COUNTIF(G8_10,BV$7)))</f>
        <v>0</v>
      </c>
      <c r="BW392" s="1">
        <f t="shared" si="1031"/>
        <v>0</v>
      </c>
      <c r="BX392" s="1">
        <f t="shared" si="1031"/>
        <v>0</v>
      </c>
      <c r="BY392" s="1">
        <f t="shared" si="1031"/>
        <v>0</v>
      </c>
      <c r="BZ392" s="1">
        <f t="shared" si="1031"/>
        <v>0</v>
      </c>
      <c r="CA392" s="1">
        <f t="shared" si="1031"/>
        <v>0</v>
      </c>
      <c r="CB392" s="1">
        <f t="shared" si="1031"/>
        <v>0</v>
      </c>
      <c r="CC392" s="1">
        <f t="shared" si="1031"/>
        <v>0</v>
      </c>
      <c r="CD392" s="1">
        <f t="shared" si="1031"/>
        <v>0</v>
      </c>
      <c r="CE392" s="1">
        <f t="shared" si="1031"/>
        <v>0</v>
      </c>
      <c r="CF392" s="1">
        <f t="shared" si="1031"/>
        <v>0</v>
      </c>
      <c r="CG392" s="1">
        <f t="shared" si="1031"/>
        <v>0</v>
      </c>
      <c r="CH392" s="1">
        <f t="shared" si="1031"/>
        <v>0</v>
      </c>
      <c r="CI392" s="1">
        <f t="shared" si="1031"/>
        <v>0</v>
      </c>
      <c r="CJ392" s="1">
        <f t="shared" si="1031"/>
        <v>0</v>
      </c>
      <c r="CK392" s="1">
        <f t="shared" si="1031"/>
        <v>0</v>
      </c>
      <c r="CL392" s="1">
        <f t="shared" si="1031"/>
        <v>0</v>
      </c>
      <c r="CM392" s="1">
        <f t="shared" si="1031"/>
        <v>0</v>
      </c>
      <c r="CN392" s="1">
        <f t="shared" si="1031"/>
        <v>0</v>
      </c>
      <c r="CO392" s="1">
        <f t="shared" si="1031"/>
        <v>0</v>
      </c>
      <c r="CP392" s="1">
        <f t="shared" si="1031"/>
        <v>0</v>
      </c>
      <c r="CQ392" s="1">
        <f t="shared" si="1031"/>
        <v>0</v>
      </c>
      <c r="CR392" s="1">
        <f t="shared" si="1031"/>
        <v>0</v>
      </c>
      <c r="CS392" s="1">
        <f t="shared" si="1031"/>
        <v>0</v>
      </c>
      <c r="CT392" s="1">
        <f t="shared" si="1031"/>
        <v>0</v>
      </c>
      <c r="CU392" s="1">
        <f t="shared" si="1031"/>
        <v>0</v>
      </c>
      <c r="CV392" s="1">
        <f t="shared" si="1031"/>
        <v>0</v>
      </c>
      <c r="CW392" s="1">
        <f t="shared" si="1031"/>
        <v>0</v>
      </c>
      <c r="CX392" s="1">
        <f t="shared" si="1031"/>
        <v>0</v>
      </c>
      <c r="CY392" s="1">
        <f t="shared" si="1031"/>
        <v>0</v>
      </c>
      <c r="CZ392" s="1">
        <f t="shared" si="1031"/>
        <v>0</v>
      </c>
      <c r="DA392" s="1">
        <f t="shared" si="1031"/>
        <v>0</v>
      </c>
      <c r="DB392" s="1">
        <f t="shared" si="1031"/>
        <v>0</v>
      </c>
      <c r="DC392" s="1">
        <f t="shared" si="1031"/>
        <v>0</v>
      </c>
      <c r="DD392" s="1">
        <f t="shared" si="1031"/>
        <v>0</v>
      </c>
      <c r="DE392" s="1">
        <f t="shared" si="1031"/>
        <v>0</v>
      </c>
    </row>
    <row r="393" spans="8:109">
      <c r="H393" s="75">
        <f>Registration!B54</f>
        <v>44</v>
      </c>
      <c r="I393" s="1" t="str">
        <f>Registration!C54</f>
        <v>Troy Shady</v>
      </c>
      <c r="J393" s="1">
        <f t="shared" ref="J393:AO393" si="1032">IF(ROW()=(COLUMN()+340),"-",+(COUNTIF(G7_1,$H53)*COUNTIF(G7_1,J$7))+(COUNTIF(G7_2,$H53)*COUNTIF(G7_2,J$7))+(COUNTIF(G7_3,$H53)*COUNTIF(G7_3,J$7))+(COUNTIF(G7_4,$H53)*COUNTIF(G7_4,J$7))+(COUNTIF(G7_5,$H53)*COUNTIF(G7_5,J$7))+(COUNTIF(G7_6,$H53)*COUNTIF(G7_6,J$7))+(COUNTIF(G7_7,$H53)*COUNTIF(G7_7,J$7))+(COUNTIF(G7_8,$H53)*COUNTIF(G7_8,J$7))+(COUNTIF(G7_9,$H53)*COUNTIF(G7_9,J$7))+(COUNTIF(G7_10,$H53)*COUNTIF(G7_10,J$7))+(COUNTIF(G8_1,$H53)*COUNTIF(G8_1,J$7))+(COUNTIF(G8_2,$H53)*COUNTIF(G8_2,J$7))+(COUNTIF(G8_3,$H53)*COUNTIF(G8_3,J$7))+(COUNTIF(G8_4,$H53)*COUNTIF(G8_4,J$7))+(COUNTIF(G8_5,$H53)*COUNTIF(G8_5,J$7))+(COUNTIF(G8_6,$H53)*COUNTIF(G8_6,J$7))+(COUNTIF(G8_7,$H53)*COUNTIF(G8_7,J$7))+(COUNTIF(G8_8,$H53)*COUNTIF(G8_8,J$7))+(COUNTIF(G8_9,$H53)*COUNTIF(G8_9,J$7))+(COUNTIF(G8_10,$H53)*COUNTIF(G8_10,J$7)))</f>
        <v>0</v>
      </c>
      <c r="K393" s="1">
        <f t="shared" si="1032"/>
        <v>0</v>
      </c>
      <c r="L393" s="1">
        <f t="shared" si="1032"/>
        <v>0</v>
      </c>
      <c r="M393" s="1">
        <f t="shared" si="1032"/>
        <v>0</v>
      </c>
      <c r="N393" s="1">
        <f t="shared" si="1032"/>
        <v>0</v>
      </c>
      <c r="O393" s="1">
        <f t="shared" si="1032"/>
        <v>0</v>
      </c>
      <c r="P393" s="1">
        <f t="shared" si="1032"/>
        <v>0</v>
      </c>
      <c r="Q393" s="1">
        <f t="shared" si="1032"/>
        <v>0</v>
      </c>
      <c r="R393" s="1">
        <f t="shared" si="1032"/>
        <v>0</v>
      </c>
      <c r="S393" s="1">
        <f t="shared" si="1032"/>
        <v>0</v>
      </c>
      <c r="T393" s="1">
        <f t="shared" si="1032"/>
        <v>0</v>
      </c>
      <c r="U393" s="1">
        <f t="shared" si="1032"/>
        <v>0</v>
      </c>
      <c r="V393" s="1">
        <f t="shared" si="1032"/>
        <v>0</v>
      </c>
      <c r="W393" s="1">
        <f t="shared" si="1032"/>
        <v>0</v>
      </c>
      <c r="X393" s="1">
        <f t="shared" si="1032"/>
        <v>0</v>
      </c>
      <c r="Y393" s="1">
        <f t="shared" si="1032"/>
        <v>0</v>
      </c>
      <c r="Z393" s="1">
        <f t="shared" si="1032"/>
        <v>0</v>
      </c>
      <c r="AA393" s="1">
        <f t="shared" si="1032"/>
        <v>0</v>
      </c>
      <c r="AB393" s="1">
        <f t="shared" si="1032"/>
        <v>0</v>
      </c>
      <c r="AC393" s="1">
        <f t="shared" si="1032"/>
        <v>0</v>
      </c>
      <c r="AD393" s="1">
        <f t="shared" si="1032"/>
        <v>0</v>
      </c>
      <c r="AE393" s="1">
        <f t="shared" si="1032"/>
        <v>0</v>
      </c>
      <c r="AF393" s="1">
        <f t="shared" si="1032"/>
        <v>0</v>
      </c>
      <c r="AG393" s="1">
        <f t="shared" si="1032"/>
        <v>0</v>
      </c>
      <c r="AH393" s="1">
        <f t="shared" si="1032"/>
        <v>0</v>
      </c>
      <c r="AI393" s="1">
        <f t="shared" si="1032"/>
        <v>0</v>
      </c>
      <c r="AJ393" s="1">
        <f t="shared" si="1032"/>
        <v>0</v>
      </c>
      <c r="AK393" s="1">
        <f t="shared" si="1032"/>
        <v>0</v>
      </c>
      <c r="AL393" s="1">
        <f t="shared" si="1032"/>
        <v>0</v>
      </c>
      <c r="AM393" s="1">
        <f t="shared" si="1032"/>
        <v>0</v>
      </c>
      <c r="AN393" s="1">
        <f t="shared" si="1032"/>
        <v>0</v>
      </c>
      <c r="AO393" s="1">
        <f t="shared" si="1032"/>
        <v>0</v>
      </c>
      <c r="AP393" s="1">
        <f t="shared" ref="AP393:BU393" si="1033">IF(ROW()=(COLUMN()+340),"-",+(COUNTIF(G7_1,$H53)*COUNTIF(G7_1,AP$7))+(COUNTIF(G7_2,$H53)*COUNTIF(G7_2,AP$7))+(COUNTIF(G7_3,$H53)*COUNTIF(G7_3,AP$7))+(COUNTIF(G7_4,$H53)*COUNTIF(G7_4,AP$7))+(COUNTIF(G7_5,$H53)*COUNTIF(G7_5,AP$7))+(COUNTIF(G7_6,$H53)*COUNTIF(G7_6,AP$7))+(COUNTIF(G7_7,$H53)*COUNTIF(G7_7,AP$7))+(COUNTIF(G7_8,$H53)*COUNTIF(G7_8,AP$7))+(COUNTIF(G7_9,$H53)*COUNTIF(G7_9,AP$7))+(COUNTIF(G7_10,$H53)*COUNTIF(G7_10,AP$7))+(COUNTIF(G8_1,$H53)*COUNTIF(G8_1,AP$7))+(COUNTIF(G8_2,$H53)*COUNTIF(G8_2,AP$7))+(COUNTIF(G8_3,$H53)*COUNTIF(G8_3,AP$7))+(COUNTIF(G8_4,$H53)*COUNTIF(G8_4,AP$7))+(COUNTIF(G8_5,$H53)*COUNTIF(G8_5,AP$7))+(COUNTIF(G8_6,$H53)*COUNTIF(G8_6,AP$7))+(COUNTIF(G8_7,$H53)*COUNTIF(G8_7,AP$7))+(COUNTIF(G8_8,$H53)*COUNTIF(G8_8,AP$7))+(COUNTIF(G8_9,$H53)*COUNTIF(G8_9,AP$7))+(COUNTIF(G8_10,$H53)*COUNTIF(G8_10,AP$7)))</f>
        <v>0</v>
      </c>
      <c r="AQ393" s="1">
        <f t="shared" si="1033"/>
        <v>0</v>
      </c>
      <c r="AR393" s="1">
        <f t="shared" si="1033"/>
        <v>0</v>
      </c>
      <c r="AS393" s="1">
        <f t="shared" si="1033"/>
        <v>0</v>
      </c>
      <c r="AT393" s="1">
        <f t="shared" si="1033"/>
        <v>0</v>
      </c>
      <c r="AU393" s="1">
        <f t="shared" si="1033"/>
        <v>0</v>
      </c>
      <c r="AV393" s="1">
        <f t="shared" si="1033"/>
        <v>0</v>
      </c>
      <c r="AW393" s="1">
        <f t="shared" si="1033"/>
        <v>0</v>
      </c>
      <c r="AX393" s="1">
        <f t="shared" si="1033"/>
        <v>0</v>
      </c>
      <c r="AY393" s="1">
        <f t="shared" si="1033"/>
        <v>0</v>
      </c>
      <c r="AZ393" s="1">
        <f t="shared" si="1033"/>
        <v>0</v>
      </c>
      <c r="BA393" s="1" t="str">
        <f t="shared" si="1033"/>
        <v>-</v>
      </c>
      <c r="BB393" s="1">
        <f t="shared" si="1033"/>
        <v>0</v>
      </c>
      <c r="BC393" s="1">
        <f t="shared" si="1033"/>
        <v>0</v>
      </c>
      <c r="BD393" s="1">
        <f t="shared" si="1033"/>
        <v>0</v>
      </c>
      <c r="BE393" s="1">
        <f t="shared" si="1033"/>
        <v>0</v>
      </c>
      <c r="BF393" s="1">
        <f t="shared" si="1033"/>
        <v>0</v>
      </c>
      <c r="BG393" s="1">
        <f t="shared" si="1033"/>
        <v>0</v>
      </c>
      <c r="BH393" s="1">
        <f t="shared" si="1033"/>
        <v>0</v>
      </c>
      <c r="BI393" s="1">
        <f t="shared" si="1033"/>
        <v>0</v>
      </c>
      <c r="BJ393" s="1">
        <f t="shared" si="1033"/>
        <v>0</v>
      </c>
      <c r="BK393" s="1">
        <f t="shared" si="1033"/>
        <v>0</v>
      </c>
      <c r="BL393" s="1">
        <f t="shared" si="1033"/>
        <v>0</v>
      </c>
      <c r="BM393" s="1">
        <f t="shared" si="1033"/>
        <v>0</v>
      </c>
      <c r="BN393" s="1">
        <f t="shared" si="1033"/>
        <v>0</v>
      </c>
      <c r="BO393" s="1">
        <f t="shared" si="1033"/>
        <v>0</v>
      </c>
      <c r="BP393" s="1">
        <f t="shared" si="1033"/>
        <v>0</v>
      </c>
      <c r="BQ393" s="1">
        <f t="shared" si="1033"/>
        <v>0</v>
      </c>
      <c r="BR393" s="1">
        <f t="shared" si="1033"/>
        <v>0</v>
      </c>
      <c r="BS393" s="1">
        <f t="shared" si="1033"/>
        <v>0</v>
      </c>
      <c r="BT393" s="1">
        <f t="shared" si="1033"/>
        <v>0</v>
      </c>
      <c r="BU393" s="1">
        <f t="shared" si="1033"/>
        <v>0</v>
      </c>
      <c r="BV393" s="1">
        <f t="shared" ref="BV393:DE393" si="1034">IF(ROW()=(COLUMN()+340),"-",+(COUNTIF(G7_1,$H53)*COUNTIF(G7_1,BV$7))+(COUNTIF(G7_2,$H53)*COUNTIF(G7_2,BV$7))+(COUNTIF(G7_3,$H53)*COUNTIF(G7_3,BV$7))+(COUNTIF(G7_4,$H53)*COUNTIF(G7_4,BV$7))+(COUNTIF(G7_5,$H53)*COUNTIF(G7_5,BV$7))+(COUNTIF(G7_6,$H53)*COUNTIF(G7_6,BV$7))+(COUNTIF(G7_7,$H53)*COUNTIF(G7_7,BV$7))+(COUNTIF(G7_8,$H53)*COUNTIF(G7_8,BV$7))+(COUNTIF(G7_9,$H53)*COUNTIF(G7_9,BV$7))+(COUNTIF(G7_10,$H53)*COUNTIF(G7_10,BV$7))+(COUNTIF(G8_1,$H53)*COUNTIF(G8_1,BV$7))+(COUNTIF(G8_2,$H53)*COUNTIF(G8_2,BV$7))+(COUNTIF(G8_3,$H53)*COUNTIF(G8_3,BV$7))+(COUNTIF(G8_4,$H53)*COUNTIF(G8_4,BV$7))+(COUNTIF(G8_5,$H53)*COUNTIF(G8_5,BV$7))+(COUNTIF(G8_6,$H53)*COUNTIF(G8_6,BV$7))+(COUNTIF(G8_7,$H53)*COUNTIF(G8_7,BV$7))+(COUNTIF(G8_8,$H53)*COUNTIF(G8_8,BV$7))+(COUNTIF(G8_9,$H53)*COUNTIF(G8_9,BV$7))+(COUNTIF(G8_10,$H53)*COUNTIF(G8_10,BV$7)))</f>
        <v>0</v>
      </c>
      <c r="BW393" s="1">
        <f t="shared" si="1034"/>
        <v>0</v>
      </c>
      <c r="BX393" s="1">
        <f t="shared" si="1034"/>
        <v>0</v>
      </c>
      <c r="BY393" s="1">
        <f t="shared" si="1034"/>
        <v>0</v>
      </c>
      <c r="BZ393" s="1">
        <f t="shared" si="1034"/>
        <v>0</v>
      </c>
      <c r="CA393" s="1">
        <f t="shared" si="1034"/>
        <v>0</v>
      </c>
      <c r="CB393" s="1">
        <f t="shared" si="1034"/>
        <v>0</v>
      </c>
      <c r="CC393" s="1">
        <f t="shared" si="1034"/>
        <v>0</v>
      </c>
      <c r="CD393" s="1">
        <f t="shared" si="1034"/>
        <v>0</v>
      </c>
      <c r="CE393" s="1">
        <f t="shared" si="1034"/>
        <v>0</v>
      </c>
      <c r="CF393" s="1">
        <f t="shared" si="1034"/>
        <v>0</v>
      </c>
      <c r="CG393" s="1">
        <f t="shared" si="1034"/>
        <v>0</v>
      </c>
      <c r="CH393" s="1">
        <f t="shared" si="1034"/>
        <v>0</v>
      </c>
      <c r="CI393" s="1">
        <f t="shared" si="1034"/>
        <v>0</v>
      </c>
      <c r="CJ393" s="1">
        <f t="shared" si="1034"/>
        <v>0</v>
      </c>
      <c r="CK393" s="1">
        <f t="shared" si="1034"/>
        <v>0</v>
      </c>
      <c r="CL393" s="1">
        <f t="shared" si="1034"/>
        <v>0</v>
      </c>
      <c r="CM393" s="1">
        <f t="shared" si="1034"/>
        <v>0</v>
      </c>
      <c r="CN393" s="1">
        <f t="shared" si="1034"/>
        <v>0</v>
      </c>
      <c r="CO393" s="1">
        <f t="shared" si="1034"/>
        <v>0</v>
      </c>
      <c r="CP393" s="1">
        <f t="shared" si="1034"/>
        <v>0</v>
      </c>
      <c r="CQ393" s="1">
        <f t="shared" si="1034"/>
        <v>0</v>
      </c>
      <c r="CR393" s="1">
        <f t="shared" si="1034"/>
        <v>0</v>
      </c>
      <c r="CS393" s="1">
        <f t="shared" si="1034"/>
        <v>0</v>
      </c>
      <c r="CT393" s="1">
        <f t="shared" si="1034"/>
        <v>0</v>
      </c>
      <c r="CU393" s="1">
        <f t="shared" si="1034"/>
        <v>0</v>
      </c>
      <c r="CV393" s="1">
        <f t="shared" si="1034"/>
        <v>0</v>
      </c>
      <c r="CW393" s="1">
        <f t="shared" si="1034"/>
        <v>0</v>
      </c>
      <c r="CX393" s="1">
        <f t="shared" si="1034"/>
        <v>0</v>
      </c>
      <c r="CY393" s="1">
        <f t="shared" si="1034"/>
        <v>0</v>
      </c>
      <c r="CZ393" s="1">
        <f t="shared" si="1034"/>
        <v>0</v>
      </c>
      <c r="DA393" s="1">
        <f t="shared" si="1034"/>
        <v>0</v>
      </c>
      <c r="DB393" s="1">
        <f t="shared" si="1034"/>
        <v>0</v>
      </c>
      <c r="DC393" s="1">
        <f t="shared" si="1034"/>
        <v>0</v>
      </c>
      <c r="DD393" s="1">
        <f t="shared" si="1034"/>
        <v>0</v>
      </c>
      <c r="DE393" s="1">
        <f t="shared" si="1034"/>
        <v>0</v>
      </c>
    </row>
    <row r="394" spans="8:109">
      <c r="H394" s="75">
        <f>Registration!B55</f>
        <v>45</v>
      </c>
      <c r="I394" s="1" t="str">
        <f>Registration!C55</f>
        <v>Carol Lufburrow</v>
      </c>
      <c r="J394" s="1">
        <f t="shared" ref="J394:AO394" si="1035">IF(ROW()=(COLUMN()+340),"-",+(COUNTIF(G7_1,$H54)*COUNTIF(G7_1,J$7))+(COUNTIF(G7_2,$H54)*COUNTIF(G7_2,J$7))+(COUNTIF(G7_3,$H54)*COUNTIF(G7_3,J$7))+(COUNTIF(G7_4,$H54)*COUNTIF(G7_4,J$7))+(COUNTIF(G7_5,$H54)*COUNTIF(G7_5,J$7))+(COUNTIF(G7_6,$H54)*COUNTIF(G7_6,J$7))+(COUNTIF(G7_7,$H54)*COUNTIF(G7_7,J$7))+(COUNTIF(G7_8,$H54)*COUNTIF(G7_8,J$7))+(COUNTIF(G7_9,$H54)*COUNTIF(G7_9,J$7))+(COUNTIF(G7_10,$H54)*COUNTIF(G7_10,J$7))+(COUNTIF(G8_1,$H54)*COUNTIF(G8_1,J$7))+(COUNTIF(G8_2,$H54)*COUNTIF(G8_2,J$7))+(COUNTIF(G8_3,$H54)*COUNTIF(G8_3,J$7))+(COUNTIF(G8_4,$H54)*COUNTIF(G8_4,J$7))+(COUNTIF(G8_5,$H54)*COUNTIF(G8_5,J$7))+(COUNTIF(G8_6,$H54)*COUNTIF(G8_6,J$7))+(COUNTIF(G8_7,$H54)*COUNTIF(G8_7,J$7))+(COUNTIF(G8_8,$H54)*COUNTIF(G8_8,J$7))+(COUNTIF(G8_9,$H54)*COUNTIF(G8_9,J$7))+(COUNTIF(G8_10,$H54)*COUNTIF(G8_10,J$7)))</f>
        <v>0</v>
      </c>
      <c r="K394" s="1">
        <f t="shared" si="1035"/>
        <v>0</v>
      </c>
      <c r="L394" s="1">
        <f t="shared" si="1035"/>
        <v>0</v>
      </c>
      <c r="M394" s="1">
        <f t="shared" si="1035"/>
        <v>0</v>
      </c>
      <c r="N394" s="1">
        <f t="shared" si="1035"/>
        <v>0</v>
      </c>
      <c r="O394" s="1">
        <f t="shared" si="1035"/>
        <v>0</v>
      </c>
      <c r="P394" s="1">
        <f t="shared" si="1035"/>
        <v>0</v>
      </c>
      <c r="Q394" s="1">
        <f t="shared" si="1035"/>
        <v>0</v>
      </c>
      <c r="R394" s="1">
        <f t="shared" si="1035"/>
        <v>0</v>
      </c>
      <c r="S394" s="1">
        <f t="shared" si="1035"/>
        <v>0</v>
      </c>
      <c r="T394" s="1">
        <f t="shared" si="1035"/>
        <v>0</v>
      </c>
      <c r="U394" s="1">
        <f t="shared" si="1035"/>
        <v>0</v>
      </c>
      <c r="V394" s="1">
        <f t="shared" si="1035"/>
        <v>0</v>
      </c>
      <c r="W394" s="1">
        <f t="shared" si="1035"/>
        <v>0</v>
      </c>
      <c r="X394" s="1">
        <f t="shared" si="1035"/>
        <v>0</v>
      </c>
      <c r="Y394" s="1">
        <f t="shared" si="1035"/>
        <v>0</v>
      </c>
      <c r="Z394" s="1">
        <f t="shared" si="1035"/>
        <v>0</v>
      </c>
      <c r="AA394" s="1">
        <f t="shared" si="1035"/>
        <v>0</v>
      </c>
      <c r="AB394" s="1">
        <f t="shared" si="1035"/>
        <v>0</v>
      </c>
      <c r="AC394" s="1">
        <f t="shared" si="1035"/>
        <v>0</v>
      </c>
      <c r="AD394" s="1">
        <f t="shared" si="1035"/>
        <v>0</v>
      </c>
      <c r="AE394" s="1">
        <f t="shared" si="1035"/>
        <v>0</v>
      </c>
      <c r="AF394" s="1">
        <f t="shared" si="1035"/>
        <v>0</v>
      </c>
      <c r="AG394" s="1">
        <f t="shared" si="1035"/>
        <v>0</v>
      </c>
      <c r="AH394" s="1">
        <f t="shared" si="1035"/>
        <v>0</v>
      </c>
      <c r="AI394" s="1">
        <f t="shared" si="1035"/>
        <v>0</v>
      </c>
      <c r="AJ394" s="1">
        <f t="shared" si="1035"/>
        <v>0</v>
      </c>
      <c r="AK394" s="1">
        <f t="shared" si="1035"/>
        <v>0</v>
      </c>
      <c r="AL394" s="1">
        <f t="shared" si="1035"/>
        <v>0</v>
      </c>
      <c r="AM394" s="1">
        <f t="shared" si="1035"/>
        <v>0</v>
      </c>
      <c r="AN394" s="1">
        <f t="shared" si="1035"/>
        <v>0</v>
      </c>
      <c r="AO394" s="1">
        <f t="shared" si="1035"/>
        <v>0</v>
      </c>
      <c r="AP394" s="1">
        <f t="shared" ref="AP394:BU394" si="1036">IF(ROW()=(COLUMN()+340),"-",+(COUNTIF(G7_1,$H54)*COUNTIF(G7_1,AP$7))+(COUNTIF(G7_2,$H54)*COUNTIF(G7_2,AP$7))+(COUNTIF(G7_3,$H54)*COUNTIF(G7_3,AP$7))+(COUNTIF(G7_4,$H54)*COUNTIF(G7_4,AP$7))+(COUNTIF(G7_5,$H54)*COUNTIF(G7_5,AP$7))+(COUNTIF(G7_6,$H54)*COUNTIF(G7_6,AP$7))+(COUNTIF(G7_7,$H54)*COUNTIF(G7_7,AP$7))+(COUNTIF(G7_8,$H54)*COUNTIF(G7_8,AP$7))+(COUNTIF(G7_9,$H54)*COUNTIF(G7_9,AP$7))+(COUNTIF(G7_10,$H54)*COUNTIF(G7_10,AP$7))+(COUNTIF(G8_1,$H54)*COUNTIF(G8_1,AP$7))+(COUNTIF(G8_2,$H54)*COUNTIF(G8_2,AP$7))+(COUNTIF(G8_3,$H54)*COUNTIF(G8_3,AP$7))+(COUNTIF(G8_4,$H54)*COUNTIF(G8_4,AP$7))+(COUNTIF(G8_5,$H54)*COUNTIF(G8_5,AP$7))+(COUNTIF(G8_6,$H54)*COUNTIF(G8_6,AP$7))+(COUNTIF(G8_7,$H54)*COUNTIF(G8_7,AP$7))+(COUNTIF(G8_8,$H54)*COUNTIF(G8_8,AP$7))+(COUNTIF(G8_9,$H54)*COUNTIF(G8_9,AP$7))+(COUNTIF(G8_10,$H54)*COUNTIF(G8_10,AP$7)))</f>
        <v>0</v>
      </c>
      <c r="AQ394" s="1">
        <f t="shared" si="1036"/>
        <v>0</v>
      </c>
      <c r="AR394" s="1">
        <f t="shared" si="1036"/>
        <v>0</v>
      </c>
      <c r="AS394" s="1">
        <f t="shared" si="1036"/>
        <v>0</v>
      </c>
      <c r="AT394" s="1">
        <f t="shared" si="1036"/>
        <v>0</v>
      </c>
      <c r="AU394" s="1">
        <f t="shared" si="1036"/>
        <v>0</v>
      </c>
      <c r="AV394" s="1">
        <f t="shared" si="1036"/>
        <v>0</v>
      </c>
      <c r="AW394" s="1">
        <f t="shared" si="1036"/>
        <v>0</v>
      </c>
      <c r="AX394" s="1">
        <f t="shared" si="1036"/>
        <v>0</v>
      </c>
      <c r="AY394" s="1">
        <f t="shared" si="1036"/>
        <v>0</v>
      </c>
      <c r="AZ394" s="1">
        <f t="shared" si="1036"/>
        <v>0</v>
      </c>
      <c r="BA394" s="1">
        <f t="shared" si="1036"/>
        <v>0</v>
      </c>
      <c r="BB394" s="1" t="str">
        <f t="shared" si="1036"/>
        <v>-</v>
      </c>
      <c r="BC394" s="1">
        <f t="shared" si="1036"/>
        <v>0</v>
      </c>
      <c r="BD394" s="1">
        <f t="shared" si="1036"/>
        <v>0</v>
      </c>
      <c r="BE394" s="1">
        <f t="shared" si="1036"/>
        <v>0</v>
      </c>
      <c r="BF394" s="1">
        <f t="shared" si="1036"/>
        <v>0</v>
      </c>
      <c r="BG394" s="1">
        <f t="shared" si="1036"/>
        <v>0</v>
      </c>
      <c r="BH394" s="1">
        <f t="shared" si="1036"/>
        <v>0</v>
      </c>
      <c r="BI394" s="1">
        <f t="shared" si="1036"/>
        <v>0</v>
      </c>
      <c r="BJ394" s="1">
        <f t="shared" si="1036"/>
        <v>0</v>
      </c>
      <c r="BK394" s="1">
        <f t="shared" si="1036"/>
        <v>0</v>
      </c>
      <c r="BL394" s="1">
        <f t="shared" si="1036"/>
        <v>0</v>
      </c>
      <c r="BM394" s="1">
        <f t="shared" si="1036"/>
        <v>0</v>
      </c>
      <c r="BN394" s="1">
        <f t="shared" si="1036"/>
        <v>0</v>
      </c>
      <c r="BO394" s="1">
        <f t="shared" si="1036"/>
        <v>0</v>
      </c>
      <c r="BP394" s="1">
        <f t="shared" si="1036"/>
        <v>0</v>
      </c>
      <c r="BQ394" s="1">
        <f t="shared" si="1036"/>
        <v>0</v>
      </c>
      <c r="BR394" s="1">
        <f t="shared" si="1036"/>
        <v>0</v>
      </c>
      <c r="BS394" s="1">
        <f t="shared" si="1036"/>
        <v>0</v>
      </c>
      <c r="BT394" s="1">
        <f t="shared" si="1036"/>
        <v>0</v>
      </c>
      <c r="BU394" s="1">
        <f t="shared" si="1036"/>
        <v>0</v>
      </c>
      <c r="BV394" s="1">
        <f t="shared" ref="BV394:DE394" si="1037">IF(ROW()=(COLUMN()+340),"-",+(COUNTIF(G7_1,$H54)*COUNTIF(G7_1,BV$7))+(COUNTIF(G7_2,$H54)*COUNTIF(G7_2,BV$7))+(COUNTIF(G7_3,$H54)*COUNTIF(G7_3,BV$7))+(COUNTIF(G7_4,$H54)*COUNTIF(G7_4,BV$7))+(COUNTIF(G7_5,$H54)*COUNTIF(G7_5,BV$7))+(COUNTIF(G7_6,$H54)*COUNTIF(G7_6,BV$7))+(COUNTIF(G7_7,$H54)*COUNTIF(G7_7,BV$7))+(COUNTIF(G7_8,$H54)*COUNTIF(G7_8,BV$7))+(COUNTIF(G7_9,$H54)*COUNTIF(G7_9,BV$7))+(COUNTIF(G7_10,$H54)*COUNTIF(G7_10,BV$7))+(COUNTIF(G8_1,$H54)*COUNTIF(G8_1,BV$7))+(COUNTIF(G8_2,$H54)*COUNTIF(G8_2,BV$7))+(COUNTIF(G8_3,$H54)*COUNTIF(G8_3,BV$7))+(COUNTIF(G8_4,$H54)*COUNTIF(G8_4,BV$7))+(COUNTIF(G8_5,$H54)*COUNTIF(G8_5,BV$7))+(COUNTIF(G8_6,$H54)*COUNTIF(G8_6,BV$7))+(COUNTIF(G8_7,$H54)*COUNTIF(G8_7,BV$7))+(COUNTIF(G8_8,$H54)*COUNTIF(G8_8,BV$7))+(COUNTIF(G8_9,$H54)*COUNTIF(G8_9,BV$7))+(COUNTIF(G8_10,$H54)*COUNTIF(G8_10,BV$7)))</f>
        <v>0</v>
      </c>
      <c r="BW394" s="1">
        <f t="shared" si="1037"/>
        <v>0</v>
      </c>
      <c r="BX394" s="1">
        <f t="shared" si="1037"/>
        <v>0</v>
      </c>
      <c r="BY394" s="1">
        <f t="shared" si="1037"/>
        <v>0</v>
      </c>
      <c r="BZ394" s="1">
        <f t="shared" si="1037"/>
        <v>0</v>
      </c>
      <c r="CA394" s="1">
        <f t="shared" si="1037"/>
        <v>0</v>
      </c>
      <c r="CB394" s="1">
        <f t="shared" si="1037"/>
        <v>0</v>
      </c>
      <c r="CC394" s="1">
        <f t="shared" si="1037"/>
        <v>0</v>
      </c>
      <c r="CD394" s="1">
        <f t="shared" si="1037"/>
        <v>0</v>
      </c>
      <c r="CE394" s="1">
        <f t="shared" si="1037"/>
        <v>0</v>
      </c>
      <c r="CF394" s="1">
        <f t="shared" si="1037"/>
        <v>0</v>
      </c>
      <c r="CG394" s="1">
        <f t="shared" si="1037"/>
        <v>0</v>
      </c>
      <c r="CH394" s="1">
        <f t="shared" si="1037"/>
        <v>0</v>
      </c>
      <c r="CI394" s="1">
        <f t="shared" si="1037"/>
        <v>0</v>
      </c>
      <c r="CJ394" s="1">
        <f t="shared" si="1037"/>
        <v>0</v>
      </c>
      <c r="CK394" s="1">
        <f t="shared" si="1037"/>
        <v>0</v>
      </c>
      <c r="CL394" s="1">
        <f t="shared" si="1037"/>
        <v>0</v>
      </c>
      <c r="CM394" s="1">
        <f t="shared" si="1037"/>
        <v>0</v>
      </c>
      <c r="CN394" s="1">
        <f t="shared" si="1037"/>
        <v>0</v>
      </c>
      <c r="CO394" s="1">
        <f t="shared" si="1037"/>
        <v>0</v>
      </c>
      <c r="CP394" s="1">
        <f t="shared" si="1037"/>
        <v>0</v>
      </c>
      <c r="CQ394" s="1">
        <f t="shared" si="1037"/>
        <v>0</v>
      </c>
      <c r="CR394" s="1">
        <f t="shared" si="1037"/>
        <v>0</v>
      </c>
      <c r="CS394" s="1">
        <f t="shared" si="1037"/>
        <v>0</v>
      </c>
      <c r="CT394" s="1">
        <f t="shared" si="1037"/>
        <v>0</v>
      </c>
      <c r="CU394" s="1">
        <f t="shared" si="1037"/>
        <v>0</v>
      </c>
      <c r="CV394" s="1">
        <f t="shared" si="1037"/>
        <v>0</v>
      </c>
      <c r="CW394" s="1">
        <f t="shared" si="1037"/>
        <v>0</v>
      </c>
      <c r="CX394" s="1">
        <f t="shared" si="1037"/>
        <v>0</v>
      </c>
      <c r="CY394" s="1">
        <f t="shared" si="1037"/>
        <v>0</v>
      </c>
      <c r="CZ394" s="1">
        <f t="shared" si="1037"/>
        <v>0</v>
      </c>
      <c r="DA394" s="1">
        <f t="shared" si="1037"/>
        <v>0</v>
      </c>
      <c r="DB394" s="1">
        <f t="shared" si="1037"/>
        <v>0</v>
      </c>
      <c r="DC394" s="1">
        <f t="shared" si="1037"/>
        <v>0</v>
      </c>
      <c r="DD394" s="1">
        <f t="shared" si="1037"/>
        <v>0</v>
      </c>
      <c r="DE394" s="1">
        <f t="shared" si="1037"/>
        <v>0</v>
      </c>
    </row>
    <row r="395" spans="8:109">
      <c r="H395" s="75">
        <f>Registration!B56</f>
        <v>46</v>
      </c>
      <c r="I395" s="1" t="str">
        <f>Registration!C56</f>
        <v>Richard S</v>
      </c>
      <c r="J395" s="1">
        <f t="shared" ref="J395:AO395" si="1038">IF(ROW()=(COLUMN()+340),"-",+(COUNTIF(G7_1,$H55)*COUNTIF(G7_1,J$7))+(COUNTIF(G7_2,$H55)*COUNTIF(G7_2,J$7))+(COUNTIF(G7_3,$H55)*COUNTIF(G7_3,J$7))+(COUNTIF(G7_4,$H55)*COUNTIF(G7_4,J$7))+(COUNTIF(G7_5,$H55)*COUNTIF(G7_5,J$7))+(COUNTIF(G7_6,$H55)*COUNTIF(G7_6,J$7))+(COUNTIF(G7_7,$H55)*COUNTIF(G7_7,J$7))+(COUNTIF(G7_8,$H55)*COUNTIF(G7_8,J$7))+(COUNTIF(G7_9,$H55)*COUNTIF(G7_9,J$7))+(COUNTIF(G7_10,$H55)*COUNTIF(G7_10,J$7))+(COUNTIF(G8_1,$H55)*COUNTIF(G8_1,J$7))+(COUNTIF(G8_2,$H55)*COUNTIF(G8_2,J$7))+(COUNTIF(G8_3,$H55)*COUNTIF(G8_3,J$7))+(COUNTIF(G8_4,$H55)*COUNTIF(G8_4,J$7))+(COUNTIF(G8_5,$H55)*COUNTIF(G8_5,J$7))+(COUNTIF(G8_6,$H55)*COUNTIF(G8_6,J$7))+(COUNTIF(G8_7,$H55)*COUNTIF(G8_7,J$7))+(COUNTIF(G8_8,$H55)*COUNTIF(G8_8,J$7))+(COUNTIF(G8_9,$H55)*COUNTIF(G8_9,J$7))+(COUNTIF(G8_10,$H55)*COUNTIF(G8_10,J$7)))</f>
        <v>0</v>
      </c>
      <c r="K395" s="1">
        <f t="shared" si="1038"/>
        <v>0</v>
      </c>
      <c r="L395" s="1">
        <f t="shared" si="1038"/>
        <v>0</v>
      </c>
      <c r="M395" s="1">
        <f t="shared" si="1038"/>
        <v>0</v>
      </c>
      <c r="N395" s="1">
        <f t="shared" si="1038"/>
        <v>0</v>
      </c>
      <c r="O395" s="1">
        <f t="shared" si="1038"/>
        <v>0</v>
      </c>
      <c r="P395" s="1">
        <f t="shared" si="1038"/>
        <v>0</v>
      </c>
      <c r="Q395" s="1">
        <f t="shared" si="1038"/>
        <v>0</v>
      </c>
      <c r="R395" s="1">
        <f t="shared" si="1038"/>
        <v>0</v>
      </c>
      <c r="S395" s="1">
        <f t="shared" si="1038"/>
        <v>0</v>
      </c>
      <c r="T395" s="1">
        <f t="shared" si="1038"/>
        <v>0</v>
      </c>
      <c r="U395" s="1">
        <f t="shared" si="1038"/>
        <v>0</v>
      </c>
      <c r="V395" s="1">
        <f t="shared" si="1038"/>
        <v>0</v>
      </c>
      <c r="W395" s="1">
        <f t="shared" si="1038"/>
        <v>0</v>
      </c>
      <c r="X395" s="1">
        <f t="shared" si="1038"/>
        <v>0</v>
      </c>
      <c r="Y395" s="1">
        <f t="shared" si="1038"/>
        <v>0</v>
      </c>
      <c r="Z395" s="1">
        <f t="shared" si="1038"/>
        <v>0</v>
      </c>
      <c r="AA395" s="1">
        <f t="shared" si="1038"/>
        <v>0</v>
      </c>
      <c r="AB395" s="1">
        <f t="shared" si="1038"/>
        <v>0</v>
      </c>
      <c r="AC395" s="1">
        <f t="shared" si="1038"/>
        <v>0</v>
      </c>
      <c r="AD395" s="1">
        <f t="shared" si="1038"/>
        <v>0</v>
      </c>
      <c r="AE395" s="1">
        <f t="shared" si="1038"/>
        <v>0</v>
      </c>
      <c r="AF395" s="1">
        <f t="shared" si="1038"/>
        <v>0</v>
      </c>
      <c r="AG395" s="1">
        <f t="shared" si="1038"/>
        <v>0</v>
      </c>
      <c r="AH395" s="1">
        <f t="shared" si="1038"/>
        <v>0</v>
      </c>
      <c r="AI395" s="1">
        <f t="shared" si="1038"/>
        <v>0</v>
      </c>
      <c r="AJ395" s="1">
        <f t="shared" si="1038"/>
        <v>0</v>
      </c>
      <c r="AK395" s="1">
        <f t="shared" si="1038"/>
        <v>0</v>
      </c>
      <c r="AL395" s="1">
        <f t="shared" si="1038"/>
        <v>0</v>
      </c>
      <c r="AM395" s="1">
        <f t="shared" si="1038"/>
        <v>0</v>
      </c>
      <c r="AN395" s="1">
        <f t="shared" si="1038"/>
        <v>0</v>
      </c>
      <c r="AO395" s="1">
        <f t="shared" si="1038"/>
        <v>0</v>
      </c>
      <c r="AP395" s="1">
        <f t="shared" ref="AP395:BU395" si="1039">IF(ROW()=(COLUMN()+340),"-",+(COUNTIF(G7_1,$H55)*COUNTIF(G7_1,AP$7))+(COUNTIF(G7_2,$H55)*COUNTIF(G7_2,AP$7))+(COUNTIF(G7_3,$H55)*COUNTIF(G7_3,AP$7))+(COUNTIF(G7_4,$H55)*COUNTIF(G7_4,AP$7))+(COUNTIF(G7_5,$H55)*COUNTIF(G7_5,AP$7))+(COUNTIF(G7_6,$H55)*COUNTIF(G7_6,AP$7))+(COUNTIF(G7_7,$H55)*COUNTIF(G7_7,AP$7))+(COUNTIF(G7_8,$H55)*COUNTIF(G7_8,AP$7))+(COUNTIF(G7_9,$H55)*COUNTIF(G7_9,AP$7))+(COUNTIF(G7_10,$H55)*COUNTIF(G7_10,AP$7))+(COUNTIF(G8_1,$H55)*COUNTIF(G8_1,AP$7))+(COUNTIF(G8_2,$H55)*COUNTIF(G8_2,AP$7))+(COUNTIF(G8_3,$H55)*COUNTIF(G8_3,AP$7))+(COUNTIF(G8_4,$H55)*COUNTIF(G8_4,AP$7))+(COUNTIF(G8_5,$H55)*COUNTIF(G8_5,AP$7))+(COUNTIF(G8_6,$H55)*COUNTIF(G8_6,AP$7))+(COUNTIF(G8_7,$H55)*COUNTIF(G8_7,AP$7))+(COUNTIF(G8_8,$H55)*COUNTIF(G8_8,AP$7))+(COUNTIF(G8_9,$H55)*COUNTIF(G8_9,AP$7))+(COUNTIF(G8_10,$H55)*COUNTIF(G8_10,AP$7)))</f>
        <v>0</v>
      </c>
      <c r="AQ395" s="1">
        <f t="shared" si="1039"/>
        <v>0</v>
      </c>
      <c r="AR395" s="1">
        <f t="shared" si="1039"/>
        <v>0</v>
      </c>
      <c r="AS395" s="1">
        <f t="shared" si="1039"/>
        <v>0</v>
      </c>
      <c r="AT395" s="1">
        <f t="shared" si="1039"/>
        <v>0</v>
      </c>
      <c r="AU395" s="1">
        <f t="shared" si="1039"/>
        <v>0</v>
      </c>
      <c r="AV395" s="1">
        <f t="shared" si="1039"/>
        <v>0</v>
      </c>
      <c r="AW395" s="1">
        <f t="shared" si="1039"/>
        <v>0</v>
      </c>
      <c r="AX395" s="1">
        <f t="shared" si="1039"/>
        <v>0</v>
      </c>
      <c r="AY395" s="1">
        <f t="shared" si="1039"/>
        <v>0</v>
      </c>
      <c r="AZ395" s="1">
        <f t="shared" si="1039"/>
        <v>0</v>
      </c>
      <c r="BA395" s="1">
        <f t="shared" si="1039"/>
        <v>0</v>
      </c>
      <c r="BB395" s="1">
        <f t="shared" si="1039"/>
        <v>0</v>
      </c>
      <c r="BC395" s="1" t="str">
        <f t="shared" si="1039"/>
        <v>-</v>
      </c>
      <c r="BD395" s="1">
        <f t="shared" si="1039"/>
        <v>0</v>
      </c>
      <c r="BE395" s="1">
        <f t="shared" si="1039"/>
        <v>0</v>
      </c>
      <c r="BF395" s="1">
        <f t="shared" si="1039"/>
        <v>0</v>
      </c>
      <c r="BG395" s="1">
        <f t="shared" si="1039"/>
        <v>0</v>
      </c>
      <c r="BH395" s="1">
        <f t="shared" si="1039"/>
        <v>0</v>
      </c>
      <c r="BI395" s="1">
        <f t="shared" si="1039"/>
        <v>0</v>
      </c>
      <c r="BJ395" s="1">
        <f t="shared" si="1039"/>
        <v>0</v>
      </c>
      <c r="BK395" s="1">
        <f t="shared" si="1039"/>
        <v>0</v>
      </c>
      <c r="BL395" s="1">
        <f t="shared" si="1039"/>
        <v>0</v>
      </c>
      <c r="BM395" s="1">
        <f t="shared" si="1039"/>
        <v>0</v>
      </c>
      <c r="BN395" s="1">
        <f t="shared" si="1039"/>
        <v>0</v>
      </c>
      <c r="BO395" s="1">
        <f t="shared" si="1039"/>
        <v>0</v>
      </c>
      <c r="BP395" s="1">
        <f t="shared" si="1039"/>
        <v>0</v>
      </c>
      <c r="BQ395" s="1">
        <f t="shared" si="1039"/>
        <v>0</v>
      </c>
      <c r="BR395" s="1">
        <f t="shared" si="1039"/>
        <v>0</v>
      </c>
      <c r="BS395" s="1">
        <f t="shared" si="1039"/>
        <v>0</v>
      </c>
      <c r="BT395" s="1">
        <f t="shared" si="1039"/>
        <v>0</v>
      </c>
      <c r="BU395" s="1">
        <f t="shared" si="1039"/>
        <v>0</v>
      </c>
      <c r="BV395" s="1">
        <f t="shared" ref="BV395:DE395" si="1040">IF(ROW()=(COLUMN()+340),"-",+(COUNTIF(G7_1,$H55)*COUNTIF(G7_1,BV$7))+(COUNTIF(G7_2,$H55)*COUNTIF(G7_2,BV$7))+(COUNTIF(G7_3,$H55)*COUNTIF(G7_3,BV$7))+(COUNTIF(G7_4,$H55)*COUNTIF(G7_4,BV$7))+(COUNTIF(G7_5,$H55)*COUNTIF(G7_5,BV$7))+(COUNTIF(G7_6,$H55)*COUNTIF(G7_6,BV$7))+(COUNTIF(G7_7,$H55)*COUNTIF(G7_7,BV$7))+(COUNTIF(G7_8,$H55)*COUNTIF(G7_8,BV$7))+(COUNTIF(G7_9,$H55)*COUNTIF(G7_9,BV$7))+(COUNTIF(G7_10,$H55)*COUNTIF(G7_10,BV$7))+(COUNTIF(G8_1,$H55)*COUNTIF(G8_1,BV$7))+(COUNTIF(G8_2,$H55)*COUNTIF(G8_2,BV$7))+(COUNTIF(G8_3,$H55)*COUNTIF(G8_3,BV$7))+(COUNTIF(G8_4,$H55)*COUNTIF(G8_4,BV$7))+(COUNTIF(G8_5,$H55)*COUNTIF(G8_5,BV$7))+(COUNTIF(G8_6,$H55)*COUNTIF(G8_6,BV$7))+(COUNTIF(G8_7,$H55)*COUNTIF(G8_7,BV$7))+(COUNTIF(G8_8,$H55)*COUNTIF(G8_8,BV$7))+(COUNTIF(G8_9,$H55)*COUNTIF(G8_9,BV$7))+(COUNTIF(G8_10,$H55)*COUNTIF(G8_10,BV$7)))</f>
        <v>0</v>
      </c>
      <c r="BW395" s="1">
        <f t="shared" si="1040"/>
        <v>0</v>
      </c>
      <c r="BX395" s="1">
        <f t="shared" si="1040"/>
        <v>0</v>
      </c>
      <c r="BY395" s="1">
        <f t="shared" si="1040"/>
        <v>0</v>
      </c>
      <c r="BZ395" s="1">
        <f t="shared" si="1040"/>
        <v>0</v>
      </c>
      <c r="CA395" s="1">
        <f t="shared" si="1040"/>
        <v>0</v>
      </c>
      <c r="CB395" s="1">
        <f t="shared" si="1040"/>
        <v>0</v>
      </c>
      <c r="CC395" s="1">
        <f t="shared" si="1040"/>
        <v>0</v>
      </c>
      <c r="CD395" s="1">
        <f t="shared" si="1040"/>
        <v>0</v>
      </c>
      <c r="CE395" s="1">
        <f t="shared" si="1040"/>
        <v>0</v>
      </c>
      <c r="CF395" s="1">
        <f t="shared" si="1040"/>
        <v>0</v>
      </c>
      <c r="CG395" s="1">
        <f t="shared" si="1040"/>
        <v>0</v>
      </c>
      <c r="CH395" s="1">
        <f t="shared" si="1040"/>
        <v>0</v>
      </c>
      <c r="CI395" s="1">
        <f t="shared" si="1040"/>
        <v>0</v>
      </c>
      <c r="CJ395" s="1">
        <f t="shared" si="1040"/>
        <v>0</v>
      </c>
      <c r="CK395" s="1">
        <f t="shared" si="1040"/>
        <v>0</v>
      </c>
      <c r="CL395" s="1">
        <f t="shared" si="1040"/>
        <v>0</v>
      </c>
      <c r="CM395" s="1">
        <f t="shared" si="1040"/>
        <v>0</v>
      </c>
      <c r="CN395" s="1">
        <f t="shared" si="1040"/>
        <v>0</v>
      </c>
      <c r="CO395" s="1">
        <f t="shared" si="1040"/>
        <v>0</v>
      </c>
      <c r="CP395" s="1">
        <f t="shared" si="1040"/>
        <v>0</v>
      </c>
      <c r="CQ395" s="1">
        <f t="shared" si="1040"/>
        <v>0</v>
      </c>
      <c r="CR395" s="1">
        <f t="shared" si="1040"/>
        <v>0</v>
      </c>
      <c r="CS395" s="1">
        <f t="shared" si="1040"/>
        <v>0</v>
      </c>
      <c r="CT395" s="1">
        <f t="shared" si="1040"/>
        <v>0</v>
      </c>
      <c r="CU395" s="1">
        <f t="shared" si="1040"/>
        <v>0</v>
      </c>
      <c r="CV395" s="1">
        <f t="shared" si="1040"/>
        <v>0</v>
      </c>
      <c r="CW395" s="1">
        <f t="shared" si="1040"/>
        <v>0</v>
      </c>
      <c r="CX395" s="1">
        <f t="shared" si="1040"/>
        <v>0</v>
      </c>
      <c r="CY395" s="1">
        <f t="shared" si="1040"/>
        <v>0</v>
      </c>
      <c r="CZ395" s="1">
        <f t="shared" si="1040"/>
        <v>0</v>
      </c>
      <c r="DA395" s="1">
        <f t="shared" si="1040"/>
        <v>0</v>
      </c>
      <c r="DB395" s="1">
        <f t="shared" si="1040"/>
        <v>0</v>
      </c>
      <c r="DC395" s="1">
        <f t="shared" si="1040"/>
        <v>0</v>
      </c>
      <c r="DD395" s="1">
        <f t="shared" si="1040"/>
        <v>0</v>
      </c>
      <c r="DE395" s="1">
        <f t="shared" si="1040"/>
        <v>0</v>
      </c>
    </row>
    <row r="396" spans="8:109">
      <c r="H396" s="75">
        <f>Registration!B57</f>
        <v>47</v>
      </c>
      <c r="I396" s="1" t="str">
        <f>Registration!C57</f>
        <v>George Callen</v>
      </c>
      <c r="J396" s="1">
        <f t="shared" ref="J396:AO396" si="1041">IF(ROW()=(COLUMN()+340),"-",+(COUNTIF(G7_1,$H56)*COUNTIF(G7_1,J$7))+(COUNTIF(G7_2,$H56)*COUNTIF(G7_2,J$7))+(COUNTIF(G7_3,$H56)*COUNTIF(G7_3,J$7))+(COUNTIF(G7_4,$H56)*COUNTIF(G7_4,J$7))+(COUNTIF(G7_5,$H56)*COUNTIF(G7_5,J$7))+(COUNTIF(G7_6,$H56)*COUNTIF(G7_6,J$7))+(COUNTIF(G7_7,$H56)*COUNTIF(G7_7,J$7))+(COUNTIF(G7_8,$H56)*COUNTIF(G7_8,J$7))+(COUNTIF(G7_9,$H56)*COUNTIF(G7_9,J$7))+(COUNTIF(G7_10,$H56)*COUNTIF(G7_10,J$7))+(COUNTIF(G8_1,$H56)*COUNTIF(G8_1,J$7))+(COUNTIF(G8_2,$H56)*COUNTIF(G8_2,J$7))+(COUNTIF(G8_3,$H56)*COUNTIF(G8_3,J$7))+(COUNTIF(G8_4,$H56)*COUNTIF(G8_4,J$7))+(COUNTIF(G8_5,$H56)*COUNTIF(G8_5,J$7))+(COUNTIF(G8_6,$H56)*COUNTIF(G8_6,J$7))+(COUNTIF(G8_7,$H56)*COUNTIF(G8_7,J$7))+(COUNTIF(G8_8,$H56)*COUNTIF(G8_8,J$7))+(COUNTIF(G8_9,$H56)*COUNTIF(G8_9,J$7))+(COUNTIF(G8_10,$H56)*COUNTIF(G8_10,J$7)))</f>
        <v>0</v>
      </c>
      <c r="K396" s="1">
        <f t="shared" si="1041"/>
        <v>0</v>
      </c>
      <c r="L396" s="1">
        <f t="shared" si="1041"/>
        <v>0</v>
      </c>
      <c r="M396" s="1">
        <f t="shared" si="1041"/>
        <v>0</v>
      </c>
      <c r="N396" s="1">
        <f t="shared" si="1041"/>
        <v>0</v>
      </c>
      <c r="O396" s="1">
        <f t="shared" si="1041"/>
        <v>0</v>
      </c>
      <c r="P396" s="1">
        <f t="shared" si="1041"/>
        <v>0</v>
      </c>
      <c r="Q396" s="1">
        <f t="shared" si="1041"/>
        <v>0</v>
      </c>
      <c r="R396" s="1">
        <f t="shared" si="1041"/>
        <v>0</v>
      </c>
      <c r="S396" s="1">
        <f t="shared" si="1041"/>
        <v>0</v>
      </c>
      <c r="T396" s="1">
        <f t="shared" si="1041"/>
        <v>0</v>
      </c>
      <c r="U396" s="1">
        <f t="shared" si="1041"/>
        <v>0</v>
      </c>
      <c r="V396" s="1">
        <f t="shared" si="1041"/>
        <v>0</v>
      </c>
      <c r="W396" s="1">
        <f t="shared" si="1041"/>
        <v>0</v>
      </c>
      <c r="X396" s="1">
        <f t="shared" si="1041"/>
        <v>0</v>
      </c>
      <c r="Y396" s="1">
        <f t="shared" si="1041"/>
        <v>0</v>
      </c>
      <c r="Z396" s="1">
        <f t="shared" si="1041"/>
        <v>0</v>
      </c>
      <c r="AA396" s="1">
        <f t="shared" si="1041"/>
        <v>0</v>
      </c>
      <c r="AB396" s="1">
        <f t="shared" si="1041"/>
        <v>0</v>
      </c>
      <c r="AC396" s="1">
        <f t="shared" si="1041"/>
        <v>0</v>
      </c>
      <c r="AD396" s="1">
        <f t="shared" si="1041"/>
        <v>0</v>
      </c>
      <c r="AE396" s="1">
        <f t="shared" si="1041"/>
        <v>0</v>
      </c>
      <c r="AF396" s="1">
        <f t="shared" si="1041"/>
        <v>0</v>
      </c>
      <c r="AG396" s="1">
        <f t="shared" si="1041"/>
        <v>0</v>
      </c>
      <c r="AH396" s="1">
        <f t="shared" si="1041"/>
        <v>0</v>
      </c>
      <c r="AI396" s="1">
        <f t="shared" si="1041"/>
        <v>0</v>
      </c>
      <c r="AJ396" s="1">
        <f t="shared" si="1041"/>
        <v>0</v>
      </c>
      <c r="AK396" s="1">
        <f t="shared" si="1041"/>
        <v>0</v>
      </c>
      <c r="AL396" s="1">
        <f t="shared" si="1041"/>
        <v>0</v>
      </c>
      <c r="AM396" s="1">
        <f t="shared" si="1041"/>
        <v>0</v>
      </c>
      <c r="AN396" s="1">
        <f t="shared" si="1041"/>
        <v>0</v>
      </c>
      <c r="AO396" s="1">
        <f t="shared" si="1041"/>
        <v>0</v>
      </c>
      <c r="AP396" s="1">
        <f t="shared" ref="AP396:BU396" si="1042">IF(ROW()=(COLUMN()+340),"-",+(COUNTIF(G7_1,$H56)*COUNTIF(G7_1,AP$7))+(COUNTIF(G7_2,$H56)*COUNTIF(G7_2,AP$7))+(COUNTIF(G7_3,$H56)*COUNTIF(G7_3,AP$7))+(COUNTIF(G7_4,$H56)*COUNTIF(G7_4,AP$7))+(COUNTIF(G7_5,$H56)*COUNTIF(G7_5,AP$7))+(COUNTIF(G7_6,$H56)*COUNTIF(G7_6,AP$7))+(COUNTIF(G7_7,$H56)*COUNTIF(G7_7,AP$7))+(COUNTIF(G7_8,$H56)*COUNTIF(G7_8,AP$7))+(COUNTIF(G7_9,$H56)*COUNTIF(G7_9,AP$7))+(COUNTIF(G7_10,$H56)*COUNTIF(G7_10,AP$7))+(COUNTIF(G8_1,$H56)*COUNTIF(G8_1,AP$7))+(COUNTIF(G8_2,$H56)*COUNTIF(G8_2,AP$7))+(COUNTIF(G8_3,$H56)*COUNTIF(G8_3,AP$7))+(COUNTIF(G8_4,$H56)*COUNTIF(G8_4,AP$7))+(COUNTIF(G8_5,$H56)*COUNTIF(G8_5,AP$7))+(COUNTIF(G8_6,$H56)*COUNTIF(G8_6,AP$7))+(COUNTIF(G8_7,$H56)*COUNTIF(G8_7,AP$7))+(COUNTIF(G8_8,$H56)*COUNTIF(G8_8,AP$7))+(COUNTIF(G8_9,$H56)*COUNTIF(G8_9,AP$7))+(COUNTIF(G8_10,$H56)*COUNTIF(G8_10,AP$7)))</f>
        <v>0</v>
      </c>
      <c r="AQ396" s="1">
        <f t="shared" si="1042"/>
        <v>0</v>
      </c>
      <c r="AR396" s="1">
        <f t="shared" si="1042"/>
        <v>0</v>
      </c>
      <c r="AS396" s="1">
        <f t="shared" si="1042"/>
        <v>0</v>
      </c>
      <c r="AT396" s="1">
        <f t="shared" si="1042"/>
        <v>0</v>
      </c>
      <c r="AU396" s="1">
        <f t="shared" si="1042"/>
        <v>0</v>
      </c>
      <c r="AV396" s="1">
        <f t="shared" si="1042"/>
        <v>0</v>
      </c>
      <c r="AW396" s="1">
        <f t="shared" si="1042"/>
        <v>0</v>
      </c>
      <c r="AX396" s="1">
        <f t="shared" si="1042"/>
        <v>0</v>
      </c>
      <c r="AY396" s="1">
        <f t="shared" si="1042"/>
        <v>0</v>
      </c>
      <c r="AZ396" s="1">
        <f t="shared" si="1042"/>
        <v>0</v>
      </c>
      <c r="BA396" s="1">
        <f t="shared" si="1042"/>
        <v>0</v>
      </c>
      <c r="BB396" s="1">
        <f t="shared" si="1042"/>
        <v>0</v>
      </c>
      <c r="BC396" s="1">
        <f t="shared" si="1042"/>
        <v>0</v>
      </c>
      <c r="BD396" s="1" t="str">
        <f t="shared" si="1042"/>
        <v>-</v>
      </c>
      <c r="BE396" s="1">
        <f t="shared" si="1042"/>
        <v>0</v>
      </c>
      <c r="BF396" s="1">
        <f t="shared" si="1042"/>
        <v>0</v>
      </c>
      <c r="BG396" s="1">
        <f t="shared" si="1042"/>
        <v>0</v>
      </c>
      <c r="BH396" s="1">
        <f t="shared" si="1042"/>
        <v>0</v>
      </c>
      <c r="BI396" s="1">
        <f t="shared" si="1042"/>
        <v>0</v>
      </c>
      <c r="BJ396" s="1">
        <f t="shared" si="1042"/>
        <v>0</v>
      </c>
      <c r="BK396" s="1">
        <f t="shared" si="1042"/>
        <v>0</v>
      </c>
      <c r="BL396" s="1">
        <f t="shared" si="1042"/>
        <v>0</v>
      </c>
      <c r="BM396" s="1">
        <f t="shared" si="1042"/>
        <v>0</v>
      </c>
      <c r="BN396" s="1">
        <f t="shared" si="1042"/>
        <v>0</v>
      </c>
      <c r="BO396" s="1">
        <f t="shared" si="1042"/>
        <v>0</v>
      </c>
      <c r="BP396" s="1">
        <f t="shared" si="1042"/>
        <v>0</v>
      </c>
      <c r="BQ396" s="1">
        <f t="shared" si="1042"/>
        <v>0</v>
      </c>
      <c r="BR396" s="1">
        <f t="shared" si="1042"/>
        <v>0</v>
      </c>
      <c r="BS396" s="1">
        <f t="shared" si="1042"/>
        <v>0</v>
      </c>
      <c r="BT396" s="1">
        <f t="shared" si="1042"/>
        <v>0</v>
      </c>
      <c r="BU396" s="1">
        <f t="shared" si="1042"/>
        <v>0</v>
      </c>
      <c r="BV396" s="1">
        <f t="shared" ref="BV396:DE396" si="1043">IF(ROW()=(COLUMN()+340),"-",+(COUNTIF(G7_1,$H56)*COUNTIF(G7_1,BV$7))+(COUNTIF(G7_2,$H56)*COUNTIF(G7_2,BV$7))+(COUNTIF(G7_3,$H56)*COUNTIF(G7_3,BV$7))+(COUNTIF(G7_4,$H56)*COUNTIF(G7_4,BV$7))+(COUNTIF(G7_5,$H56)*COUNTIF(G7_5,BV$7))+(COUNTIF(G7_6,$H56)*COUNTIF(G7_6,BV$7))+(COUNTIF(G7_7,$H56)*COUNTIF(G7_7,BV$7))+(COUNTIF(G7_8,$H56)*COUNTIF(G7_8,BV$7))+(COUNTIF(G7_9,$H56)*COUNTIF(G7_9,BV$7))+(COUNTIF(G7_10,$H56)*COUNTIF(G7_10,BV$7))+(COUNTIF(G8_1,$H56)*COUNTIF(G8_1,BV$7))+(COUNTIF(G8_2,$H56)*COUNTIF(G8_2,BV$7))+(COUNTIF(G8_3,$H56)*COUNTIF(G8_3,BV$7))+(COUNTIF(G8_4,$H56)*COUNTIF(G8_4,BV$7))+(COUNTIF(G8_5,$H56)*COUNTIF(G8_5,BV$7))+(COUNTIF(G8_6,$H56)*COUNTIF(G8_6,BV$7))+(COUNTIF(G8_7,$H56)*COUNTIF(G8_7,BV$7))+(COUNTIF(G8_8,$H56)*COUNTIF(G8_8,BV$7))+(COUNTIF(G8_9,$H56)*COUNTIF(G8_9,BV$7))+(COUNTIF(G8_10,$H56)*COUNTIF(G8_10,BV$7)))</f>
        <v>0</v>
      </c>
      <c r="BW396" s="1">
        <f t="shared" si="1043"/>
        <v>0</v>
      </c>
      <c r="BX396" s="1">
        <f t="shared" si="1043"/>
        <v>0</v>
      </c>
      <c r="BY396" s="1">
        <f t="shared" si="1043"/>
        <v>0</v>
      </c>
      <c r="BZ396" s="1">
        <f t="shared" si="1043"/>
        <v>0</v>
      </c>
      <c r="CA396" s="1">
        <f t="shared" si="1043"/>
        <v>0</v>
      </c>
      <c r="CB396" s="1">
        <f t="shared" si="1043"/>
        <v>0</v>
      </c>
      <c r="CC396" s="1">
        <f t="shared" si="1043"/>
        <v>0</v>
      </c>
      <c r="CD396" s="1">
        <f t="shared" si="1043"/>
        <v>0</v>
      </c>
      <c r="CE396" s="1">
        <f t="shared" si="1043"/>
        <v>0</v>
      </c>
      <c r="CF396" s="1">
        <f t="shared" si="1043"/>
        <v>0</v>
      </c>
      <c r="CG396" s="1">
        <f t="shared" si="1043"/>
        <v>0</v>
      </c>
      <c r="CH396" s="1">
        <f t="shared" si="1043"/>
        <v>0</v>
      </c>
      <c r="CI396" s="1">
        <f t="shared" si="1043"/>
        <v>0</v>
      </c>
      <c r="CJ396" s="1">
        <f t="shared" si="1043"/>
        <v>0</v>
      </c>
      <c r="CK396" s="1">
        <f t="shared" si="1043"/>
        <v>0</v>
      </c>
      <c r="CL396" s="1">
        <f t="shared" si="1043"/>
        <v>0</v>
      </c>
      <c r="CM396" s="1">
        <f t="shared" si="1043"/>
        <v>0</v>
      </c>
      <c r="CN396" s="1">
        <f t="shared" si="1043"/>
        <v>0</v>
      </c>
      <c r="CO396" s="1">
        <f t="shared" si="1043"/>
        <v>0</v>
      </c>
      <c r="CP396" s="1">
        <f t="shared" si="1043"/>
        <v>0</v>
      </c>
      <c r="CQ396" s="1">
        <f t="shared" si="1043"/>
        <v>0</v>
      </c>
      <c r="CR396" s="1">
        <f t="shared" si="1043"/>
        <v>0</v>
      </c>
      <c r="CS396" s="1">
        <f t="shared" si="1043"/>
        <v>0</v>
      </c>
      <c r="CT396" s="1">
        <f t="shared" si="1043"/>
        <v>0</v>
      </c>
      <c r="CU396" s="1">
        <f t="shared" si="1043"/>
        <v>0</v>
      </c>
      <c r="CV396" s="1">
        <f t="shared" si="1043"/>
        <v>0</v>
      </c>
      <c r="CW396" s="1">
        <f t="shared" si="1043"/>
        <v>0</v>
      </c>
      <c r="CX396" s="1">
        <f t="shared" si="1043"/>
        <v>0</v>
      </c>
      <c r="CY396" s="1">
        <f t="shared" si="1043"/>
        <v>0</v>
      </c>
      <c r="CZ396" s="1">
        <f t="shared" si="1043"/>
        <v>0</v>
      </c>
      <c r="DA396" s="1">
        <f t="shared" si="1043"/>
        <v>0</v>
      </c>
      <c r="DB396" s="1">
        <f t="shared" si="1043"/>
        <v>0</v>
      </c>
      <c r="DC396" s="1">
        <f t="shared" si="1043"/>
        <v>0</v>
      </c>
      <c r="DD396" s="1">
        <f t="shared" si="1043"/>
        <v>0</v>
      </c>
      <c r="DE396" s="1">
        <f t="shared" si="1043"/>
        <v>0</v>
      </c>
    </row>
    <row r="397" spans="8:109">
      <c r="H397" s="75">
        <f>Registration!B58</f>
        <v>48</v>
      </c>
      <c r="I397" s="1" t="str">
        <f>Registration!C58</f>
        <v>William Barber</v>
      </c>
      <c r="J397" s="1">
        <f t="shared" ref="J397:AO397" si="1044">IF(ROW()=(COLUMN()+340),"-",+(COUNTIF(G7_1,$H57)*COUNTIF(G7_1,J$7))+(COUNTIF(G7_2,$H57)*COUNTIF(G7_2,J$7))+(COUNTIF(G7_3,$H57)*COUNTIF(G7_3,J$7))+(COUNTIF(G7_4,$H57)*COUNTIF(G7_4,J$7))+(COUNTIF(G7_5,$H57)*COUNTIF(G7_5,J$7))+(COUNTIF(G7_6,$H57)*COUNTIF(G7_6,J$7))+(COUNTIF(G7_7,$H57)*COUNTIF(G7_7,J$7))+(COUNTIF(G7_8,$H57)*COUNTIF(G7_8,J$7))+(COUNTIF(G7_9,$H57)*COUNTIF(G7_9,J$7))+(COUNTIF(G7_10,$H57)*COUNTIF(G7_10,J$7))+(COUNTIF(G8_1,$H57)*COUNTIF(G8_1,J$7))+(COUNTIF(G8_2,$H57)*COUNTIF(G8_2,J$7))+(COUNTIF(G8_3,$H57)*COUNTIF(G8_3,J$7))+(COUNTIF(G8_4,$H57)*COUNTIF(G8_4,J$7))+(COUNTIF(G8_5,$H57)*COUNTIF(G8_5,J$7))+(COUNTIF(G8_6,$H57)*COUNTIF(G8_6,J$7))+(COUNTIF(G8_7,$H57)*COUNTIF(G8_7,J$7))+(COUNTIF(G8_8,$H57)*COUNTIF(G8_8,J$7))+(COUNTIF(G8_9,$H57)*COUNTIF(G8_9,J$7))+(COUNTIF(G8_10,$H57)*COUNTIF(G8_10,J$7)))</f>
        <v>0</v>
      </c>
      <c r="K397" s="1">
        <f t="shared" si="1044"/>
        <v>0</v>
      </c>
      <c r="L397" s="1">
        <f t="shared" si="1044"/>
        <v>0</v>
      </c>
      <c r="M397" s="1">
        <f t="shared" si="1044"/>
        <v>0</v>
      </c>
      <c r="N397" s="1">
        <f t="shared" si="1044"/>
        <v>0</v>
      </c>
      <c r="O397" s="1">
        <f t="shared" si="1044"/>
        <v>0</v>
      </c>
      <c r="P397" s="1">
        <f t="shared" si="1044"/>
        <v>0</v>
      </c>
      <c r="Q397" s="1">
        <f t="shared" si="1044"/>
        <v>0</v>
      </c>
      <c r="R397" s="1">
        <f t="shared" si="1044"/>
        <v>0</v>
      </c>
      <c r="S397" s="1">
        <f t="shared" si="1044"/>
        <v>0</v>
      </c>
      <c r="T397" s="1">
        <f t="shared" si="1044"/>
        <v>0</v>
      </c>
      <c r="U397" s="1">
        <f t="shared" si="1044"/>
        <v>0</v>
      </c>
      <c r="V397" s="1">
        <f t="shared" si="1044"/>
        <v>0</v>
      </c>
      <c r="W397" s="1">
        <f t="shared" si="1044"/>
        <v>0</v>
      </c>
      <c r="X397" s="1">
        <f t="shared" si="1044"/>
        <v>0</v>
      </c>
      <c r="Y397" s="1">
        <f t="shared" si="1044"/>
        <v>0</v>
      </c>
      <c r="Z397" s="1">
        <f t="shared" si="1044"/>
        <v>0</v>
      </c>
      <c r="AA397" s="1">
        <f t="shared" si="1044"/>
        <v>0</v>
      </c>
      <c r="AB397" s="1">
        <f t="shared" si="1044"/>
        <v>0</v>
      </c>
      <c r="AC397" s="1">
        <f t="shared" si="1044"/>
        <v>0</v>
      </c>
      <c r="AD397" s="1">
        <f t="shared" si="1044"/>
        <v>0</v>
      </c>
      <c r="AE397" s="1">
        <f t="shared" si="1044"/>
        <v>0</v>
      </c>
      <c r="AF397" s="1">
        <f t="shared" si="1044"/>
        <v>0</v>
      </c>
      <c r="AG397" s="1">
        <f t="shared" si="1044"/>
        <v>0</v>
      </c>
      <c r="AH397" s="1">
        <f t="shared" si="1044"/>
        <v>0</v>
      </c>
      <c r="AI397" s="1">
        <f t="shared" si="1044"/>
        <v>0</v>
      </c>
      <c r="AJ397" s="1">
        <f t="shared" si="1044"/>
        <v>0</v>
      </c>
      <c r="AK397" s="1">
        <f t="shared" si="1044"/>
        <v>0</v>
      </c>
      <c r="AL397" s="1">
        <f t="shared" si="1044"/>
        <v>0</v>
      </c>
      <c r="AM397" s="1">
        <f t="shared" si="1044"/>
        <v>0</v>
      </c>
      <c r="AN397" s="1">
        <f t="shared" si="1044"/>
        <v>0</v>
      </c>
      <c r="AO397" s="1">
        <f t="shared" si="1044"/>
        <v>0</v>
      </c>
      <c r="AP397" s="1">
        <f t="shared" ref="AP397:BU397" si="1045">IF(ROW()=(COLUMN()+340),"-",+(COUNTIF(G7_1,$H57)*COUNTIF(G7_1,AP$7))+(COUNTIF(G7_2,$H57)*COUNTIF(G7_2,AP$7))+(COUNTIF(G7_3,$H57)*COUNTIF(G7_3,AP$7))+(COUNTIF(G7_4,$H57)*COUNTIF(G7_4,AP$7))+(COUNTIF(G7_5,$H57)*COUNTIF(G7_5,AP$7))+(COUNTIF(G7_6,$H57)*COUNTIF(G7_6,AP$7))+(COUNTIF(G7_7,$H57)*COUNTIF(G7_7,AP$7))+(COUNTIF(G7_8,$H57)*COUNTIF(G7_8,AP$7))+(COUNTIF(G7_9,$H57)*COUNTIF(G7_9,AP$7))+(COUNTIF(G7_10,$H57)*COUNTIF(G7_10,AP$7))+(COUNTIF(G8_1,$H57)*COUNTIF(G8_1,AP$7))+(COUNTIF(G8_2,$H57)*COUNTIF(G8_2,AP$7))+(COUNTIF(G8_3,$H57)*COUNTIF(G8_3,AP$7))+(COUNTIF(G8_4,$H57)*COUNTIF(G8_4,AP$7))+(COUNTIF(G8_5,$H57)*COUNTIF(G8_5,AP$7))+(COUNTIF(G8_6,$H57)*COUNTIF(G8_6,AP$7))+(COUNTIF(G8_7,$H57)*COUNTIF(G8_7,AP$7))+(COUNTIF(G8_8,$H57)*COUNTIF(G8_8,AP$7))+(COUNTIF(G8_9,$H57)*COUNTIF(G8_9,AP$7))+(COUNTIF(G8_10,$H57)*COUNTIF(G8_10,AP$7)))</f>
        <v>0</v>
      </c>
      <c r="AQ397" s="1">
        <f t="shared" si="1045"/>
        <v>0</v>
      </c>
      <c r="AR397" s="1">
        <f t="shared" si="1045"/>
        <v>0</v>
      </c>
      <c r="AS397" s="1">
        <f t="shared" si="1045"/>
        <v>0</v>
      </c>
      <c r="AT397" s="1">
        <f t="shared" si="1045"/>
        <v>0</v>
      </c>
      <c r="AU397" s="1">
        <f t="shared" si="1045"/>
        <v>0</v>
      </c>
      <c r="AV397" s="1">
        <f t="shared" si="1045"/>
        <v>0</v>
      </c>
      <c r="AW397" s="1">
        <f t="shared" si="1045"/>
        <v>0</v>
      </c>
      <c r="AX397" s="1">
        <f t="shared" si="1045"/>
        <v>0</v>
      </c>
      <c r="AY397" s="1">
        <f t="shared" si="1045"/>
        <v>0</v>
      </c>
      <c r="AZ397" s="1">
        <f t="shared" si="1045"/>
        <v>0</v>
      </c>
      <c r="BA397" s="1">
        <f t="shared" si="1045"/>
        <v>0</v>
      </c>
      <c r="BB397" s="1">
        <f t="shared" si="1045"/>
        <v>0</v>
      </c>
      <c r="BC397" s="1">
        <f t="shared" si="1045"/>
        <v>0</v>
      </c>
      <c r="BD397" s="1">
        <f t="shared" si="1045"/>
        <v>0</v>
      </c>
      <c r="BE397" s="1" t="str">
        <f t="shared" si="1045"/>
        <v>-</v>
      </c>
      <c r="BF397" s="1">
        <f t="shared" si="1045"/>
        <v>0</v>
      </c>
      <c r="BG397" s="1">
        <f t="shared" si="1045"/>
        <v>0</v>
      </c>
      <c r="BH397" s="1">
        <f t="shared" si="1045"/>
        <v>0</v>
      </c>
      <c r="BI397" s="1">
        <f t="shared" si="1045"/>
        <v>0</v>
      </c>
      <c r="BJ397" s="1">
        <f t="shared" si="1045"/>
        <v>0</v>
      </c>
      <c r="BK397" s="1">
        <f t="shared" si="1045"/>
        <v>0</v>
      </c>
      <c r="BL397" s="1">
        <f t="shared" si="1045"/>
        <v>0</v>
      </c>
      <c r="BM397" s="1">
        <f t="shared" si="1045"/>
        <v>0</v>
      </c>
      <c r="BN397" s="1">
        <f t="shared" si="1045"/>
        <v>0</v>
      </c>
      <c r="BO397" s="1">
        <f t="shared" si="1045"/>
        <v>0</v>
      </c>
      <c r="BP397" s="1">
        <f t="shared" si="1045"/>
        <v>0</v>
      </c>
      <c r="BQ397" s="1">
        <f t="shared" si="1045"/>
        <v>0</v>
      </c>
      <c r="BR397" s="1">
        <f t="shared" si="1045"/>
        <v>0</v>
      </c>
      <c r="BS397" s="1">
        <f t="shared" si="1045"/>
        <v>0</v>
      </c>
      <c r="BT397" s="1">
        <f t="shared" si="1045"/>
        <v>0</v>
      </c>
      <c r="BU397" s="1">
        <f t="shared" si="1045"/>
        <v>0</v>
      </c>
      <c r="BV397" s="1">
        <f t="shared" ref="BV397:DE397" si="1046">IF(ROW()=(COLUMN()+340),"-",+(COUNTIF(G7_1,$H57)*COUNTIF(G7_1,BV$7))+(COUNTIF(G7_2,$H57)*COUNTIF(G7_2,BV$7))+(COUNTIF(G7_3,$H57)*COUNTIF(G7_3,BV$7))+(COUNTIF(G7_4,$H57)*COUNTIF(G7_4,BV$7))+(COUNTIF(G7_5,$H57)*COUNTIF(G7_5,BV$7))+(COUNTIF(G7_6,$H57)*COUNTIF(G7_6,BV$7))+(COUNTIF(G7_7,$H57)*COUNTIF(G7_7,BV$7))+(COUNTIF(G7_8,$H57)*COUNTIF(G7_8,BV$7))+(COUNTIF(G7_9,$H57)*COUNTIF(G7_9,BV$7))+(COUNTIF(G7_10,$H57)*COUNTIF(G7_10,BV$7))+(COUNTIF(G8_1,$H57)*COUNTIF(G8_1,BV$7))+(COUNTIF(G8_2,$H57)*COUNTIF(G8_2,BV$7))+(COUNTIF(G8_3,$H57)*COUNTIF(G8_3,BV$7))+(COUNTIF(G8_4,$H57)*COUNTIF(G8_4,BV$7))+(COUNTIF(G8_5,$H57)*COUNTIF(G8_5,BV$7))+(COUNTIF(G8_6,$H57)*COUNTIF(G8_6,BV$7))+(COUNTIF(G8_7,$H57)*COUNTIF(G8_7,BV$7))+(COUNTIF(G8_8,$H57)*COUNTIF(G8_8,BV$7))+(COUNTIF(G8_9,$H57)*COUNTIF(G8_9,BV$7))+(COUNTIF(G8_10,$H57)*COUNTIF(G8_10,BV$7)))</f>
        <v>0</v>
      </c>
      <c r="BW397" s="1">
        <f t="shared" si="1046"/>
        <v>0</v>
      </c>
      <c r="BX397" s="1">
        <f t="shared" si="1046"/>
        <v>0</v>
      </c>
      <c r="BY397" s="1">
        <f t="shared" si="1046"/>
        <v>0</v>
      </c>
      <c r="BZ397" s="1">
        <f t="shared" si="1046"/>
        <v>0</v>
      </c>
      <c r="CA397" s="1">
        <f t="shared" si="1046"/>
        <v>0</v>
      </c>
      <c r="CB397" s="1">
        <f t="shared" si="1046"/>
        <v>0</v>
      </c>
      <c r="CC397" s="1">
        <f t="shared" si="1046"/>
        <v>0</v>
      </c>
      <c r="CD397" s="1">
        <f t="shared" si="1046"/>
        <v>0</v>
      </c>
      <c r="CE397" s="1">
        <f t="shared" si="1046"/>
        <v>0</v>
      </c>
      <c r="CF397" s="1">
        <f t="shared" si="1046"/>
        <v>0</v>
      </c>
      <c r="CG397" s="1">
        <f t="shared" si="1046"/>
        <v>0</v>
      </c>
      <c r="CH397" s="1">
        <f t="shared" si="1046"/>
        <v>0</v>
      </c>
      <c r="CI397" s="1">
        <f t="shared" si="1046"/>
        <v>0</v>
      </c>
      <c r="CJ397" s="1">
        <f t="shared" si="1046"/>
        <v>0</v>
      </c>
      <c r="CK397" s="1">
        <f t="shared" si="1046"/>
        <v>0</v>
      </c>
      <c r="CL397" s="1">
        <f t="shared" si="1046"/>
        <v>0</v>
      </c>
      <c r="CM397" s="1">
        <f t="shared" si="1046"/>
        <v>0</v>
      </c>
      <c r="CN397" s="1">
        <f t="shared" si="1046"/>
        <v>0</v>
      </c>
      <c r="CO397" s="1">
        <f t="shared" si="1046"/>
        <v>0</v>
      </c>
      <c r="CP397" s="1">
        <f t="shared" si="1046"/>
        <v>0</v>
      </c>
      <c r="CQ397" s="1">
        <f t="shared" si="1046"/>
        <v>0</v>
      </c>
      <c r="CR397" s="1">
        <f t="shared" si="1046"/>
        <v>0</v>
      </c>
      <c r="CS397" s="1">
        <f t="shared" si="1046"/>
        <v>0</v>
      </c>
      <c r="CT397" s="1">
        <f t="shared" si="1046"/>
        <v>0</v>
      </c>
      <c r="CU397" s="1">
        <f t="shared" si="1046"/>
        <v>0</v>
      </c>
      <c r="CV397" s="1">
        <f t="shared" si="1046"/>
        <v>0</v>
      </c>
      <c r="CW397" s="1">
        <f t="shared" si="1046"/>
        <v>0</v>
      </c>
      <c r="CX397" s="1">
        <f t="shared" si="1046"/>
        <v>0</v>
      </c>
      <c r="CY397" s="1">
        <f t="shared" si="1046"/>
        <v>0</v>
      </c>
      <c r="CZ397" s="1">
        <f t="shared" si="1046"/>
        <v>0</v>
      </c>
      <c r="DA397" s="1">
        <f t="shared" si="1046"/>
        <v>0</v>
      </c>
      <c r="DB397" s="1">
        <f t="shared" si="1046"/>
        <v>0</v>
      </c>
      <c r="DC397" s="1">
        <f t="shared" si="1046"/>
        <v>0</v>
      </c>
      <c r="DD397" s="1">
        <f t="shared" si="1046"/>
        <v>0</v>
      </c>
      <c r="DE397" s="1">
        <f t="shared" si="1046"/>
        <v>0</v>
      </c>
    </row>
    <row r="398" spans="8:109">
      <c r="H398" s="75">
        <f>Registration!B59</f>
        <v>49</v>
      </c>
      <c r="I398" s="1" t="str">
        <f>Registration!C59</f>
        <v>Charlie Beattie</v>
      </c>
      <c r="J398" s="1">
        <f t="shared" ref="J398:AO398" si="1047">IF(ROW()=(COLUMN()+340),"-",+(COUNTIF(G7_1,$H58)*COUNTIF(G7_1,J$7))+(COUNTIF(G7_2,$H58)*COUNTIF(G7_2,J$7))+(COUNTIF(G7_3,$H58)*COUNTIF(G7_3,J$7))+(COUNTIF(G7_4,$H58)*COUNTIF(G7_4,J$7))+(COUNTIF(G7_5,$H58)*COUNTIF(G7_5,J$7))+(COUNTIF(G7_6,$H58)*COUNTIF(G7_6,J$7))+(COUNTIF(G7_7,$H58)*COUNTIF(G7_7,J$7))+(COUNTIF(G7_8,$H58)*COUNTIF(G7_8,J$7))+(COUNTIF(G7_9,$H58)*COUNTIF(G7_9,J$7))+(COUNTIF(G7_10,$H58)*COUNTIF(G7_10,J$7))+(COUNTIF(G8_1,$H58)*COUNTIF(G8_1,J$7))+(COUNTIF(G8_2,$H58)*COUNTIF(G8_2,J$7))+(COUNTIF(G8_3,$H58)*COUNTIF(G8_3,J$7))+(COUNTIF(G8_4,$H58)*COUNTIF(G8_4,J$7))+(COUNTIF(G8_5,$H58)*COUNTIF(G8_5,J$7))+(COUNTIF(G8_6,$H58)*COUNTIF(G8_6,J$7))+(COUNTIF(G8_7,$H58)*COUNTIF(G8_7,J$7))+(COUNTIF(G8_8,$H58)*COUNTIF(G8_8,J$7))+(COUNTIF(G8_9,$H58)*COUNTIF(G8_9,J$7))+(COUNTIF(G8_10,$H58)*COUNTIF(G8_10,J$7)))</f>
        <v>0</v>
      </c>
      <c r="K398" s="1">
        <f t="shared" si="1047"/>
        <v>0</v>
      </c>
      <c r="L398" s="1">
        <f t="shared" si="1047"/>
        <v>0</v>
      </c>
      <c r="M398" s="1">
        <f t="shared" si="1047"/>
        <v>0</v>
      </c>
      <c r="N398" s="1">
        <f t="shared" si="1047"/>
        <v>0</v>
      </c>
      <c r="O398" s="1">
        <f t="shared" si="1047"/>
        <v>0</v>
      </c>
      <c r="P398" s="1">
        <f t="shared" si="1047"/>
        <v>0</v>
      </c>
      <c r="Q398" s="1">
        <f t="shared" si="1047"/>
        <v>0</v>
      </c>
      <c r="R398" s="1">
        <f t="shared" si="1047"/>
        <v>0</v>
      </c>
      <c r="S398" s="1">
        <f t="shared" si="1047"/>
        <v>0</v>
      </c>
      <c r="T398" s="1">
        <f t="shared" si="1047"/>
        <v>1</v>
      </c>
      <c r="U398" s="1">
        <f t="shared" si="1047"/>
        <v>0</v>
      </c>
      <c r="V398" s="1">
        <f t="shared" si="1047"/>
        <v>0</v>
      </c>
      <c r="W398" s="1">
        <f t="shared" si="1047"/>
        <v>0</v>
      </c>
      <c r="X398" s="1">
        <f t="shared" si="1047"/>
        <v>0</v>
      </c>
      <c r="Y398" s="1">
        <f t="shared" si="1047"/>
        <v>0</v>
      </c>
      <c r="Z398" s="1">
        <f t="shared" si="1047"/>
        <v>0</v>
      </c>
      <c r="AA398" s="1">
        <f t="shared" si="1047"/>
        <v>0</v>
      </c>
      <c r="AB398" s="1">
        <f t="shared" si="1047"/>
        <v>0</v>
      </c>
      <c r="AC398" s="1">
        <f t="shared" si="1047"/>
        <v>0</v>
      </c>
      <c r="AD398" s="1">
        <f t="shared" si="1047"/>
        <v>0</v>
      </c>
      <c r="AE398" s="1">
        <f t="shared" si="1047"/>
        <v>0</v>
      </c>
      <c r="AF398" s="1">
        <f t="shared" si="1047"/>
        <v>0</v>
      </c>
      <c r="AG398" s="1">
        <f t="shared" si="1047"/>
        <v>1</v>
      </c>
      <c r="AH398" s="1">
        <f t="shared" si="1047"/>
        <v>0</v>
      </c>
      <c r="AI398" s="1">
        <f t="shared" si="1047"/>
        <v>0</v>
      </c>
      <c r="AJ398" s="1">
        <f t="shared" si="1047"/>
        <v>0</v>
      </c>
      <c r="AK398" s="1">
        <f t="shared" si="1047"/>
        <v>0</v>
      </c>
      <c r="AL398" s="1">
        <f t="shared" si="1047"/>
        <v>0</v>
      </c>
      <c r="AM398" s="1">
        <f t="shared" si="1047"/>
        <v>0</v>
      </c>
      <c r="AN398" s="1">
        <f t="shared" si="1047"/>
        <v>0</v>
      </c>
      <c r="AO398" s="1">
        <f t="shared" si="1047"/>
        <v>0</v>
      </c>
      <c r="AP398" s="1">
        <f t="shared" ref="AP398:BU398" si="1048">IF(ROW()=(COLUMN()+340),"-",+(COUNTIF(G7_1,$H58)*COUNTIF(G7_1,AP$7))+(COUNTIF(G7_2,$H58)*COUNTIF(G7_2,AP$7))+(COUNTIF(G7_3,$H58)*COUNTIF(G7_3,AP$7))+(COUNTIF(G7_4,$H58)*COUNTIF(G7_4,AP$7))+(COUNTIF(G7_5,$H58)*COUNTIF(G7_5,AP$7))+(COUNTIF(G7_6,$H58)*COUNTIF(G7_6,AP$7))+(COUNTIF(G7_7,$H58)*COUNTIF(G7_7,AP$7))+(COUNTIF(G7_8,$H58)*COUNTIF(G7_8,AP$7))+(COUNTIF(G7_9,$H58)*COUNTIF(G7_9,AP$7))+(COUNTIF(G7_10,$H58)*COUNTIF(G7_10,AP$7))+(COUNTIF(G8_1,$H58)*COUNTIF(G8_1,AP$7))+(COUNTIF(G8_2,$H58)*COUNTIF(G8_2,AP$7))+(COUNTIF(G8_3,$H58)*COUNTIF(G8_3,AP$7))+(COUNTIF(G8_4,$H58)*COUNTIF(G8_4,AP$7))+(COUNTIF(G8_5,$H58)*COUNTIF(G8_5,AP$7))+(COUNTIF(G8_6,$H58)*COUNTIF(G8_6,AP$7))+(COUNTIF(G8_7,$H58)*COUNTIF(G8_7,AP$7))+(COUNTIF(G8_8,$H58)*COUNTIF(G8_8,AP$7))+(COUNTIF(G8_9,$H58)*COUNTIF(G8_9,AP$7))+(COUNTIF(G8_10,$H58)*COUNTIF(G8_10,AP$7)))</f>
        <v>0</v>
      </c>
      <c r="AQ398" s="1">
        <f t="shared" si="1048"/>
        <v>0</v>
      </c>
      <c r="AR398" s="1">
        <f t="shared" si="1048"/>
        <v>0</v>
      </c>
      <c r="AS398" s="1">
        <f t="shared" si="1048"/>
        <v>0</v>
      </c>
      <c r="AT398" s="1">
        <f t="shared" si="1048"/>
        <v>0</v>
      </c>
      <c r="AU398" s="1">
        <f t="shared" si="1048"/>
        <v>0</v>
      </c>
      <c r="AV398" s="1">
        <f t="shared" si="1048"/>
        <v>1</v>
      </c>
      <c r="AW398" s="1">
        <f t="shared" si="1048"/>
        <v>0</v>
      </c>
      <c r="AX398" s="1">
        <f t="shared" si="1048"/>
        <v>0</v>
      </c>
      <c r="AY398" s="1">
        <f t="shared" si="1048"/>
        <v>0</v>
      </c>
      <c r="AZ398" s="1">
        <f t="shared" si="1048"/>
        <v>0</v>
      </c>
      <c r="BA398" s="1">
        <f t="shared" si="1048"/>
        <v>0</v>
      </c>
      <c r="BB398" s="1">
        <f t="shared" si="1048"/>
        <v>0</v>
      </c>
      <c r="BC398" s="1">
        <f t="shared" si="1048"/>
        <v>0</v>
      </c>
      <c r="BD398" s="1">
        <f t="shared" si="1048"/>
        <v>0</v>
      </c>
      <c r="BE398" s="1">
        <f t="shared" si="1048"/>
        <v>0</v>
      </c>
      <c r="BF398" s="1" t="str">
        <f t="shared" si="1048"/>
        <v>-</v>
      </c>
      <c r="BG398" s="1">
        <f t="shared" si="1048"/>
        <v>0</v>
      </c>
      <c r="BH398" s="1">
        <f t="shared" si="1048"/>
        <v>0</v>
      </c>
      <c r="BI398" s="1">
        <f t="shared" si="1048"/>
        <v>0</v>
      </c>
      <c r="BJ398" s="1">
        <f t="shared" si="1048"/>
        <v>0</v>
      </c>
      <c r="BK398" s="1">
        <f t="shared" si="1048"/>
        <v>0</v>
      </c>
      <c r="BL398" s="1">
        <f t="shared" si="1048"/>
        <v>0</v>
      </c>
      <c r="BM398" s="1">
        <f t="shared" si="1048"/>
        <v>0</v>
      </c>
      <c r="BN398" s="1">
        <f t="shared" si="1048"/>
        <v>0</v>
      </c>
      <c r="BO398" s="1">
        <f t="shared" si="1048"/>
        <v>0</v>
      </c>
      <c r="BP398" s="1">
        <f t="shared" si="1048"/>
        <v>0</v>
      </c>
      <c r="BQ398" s="1">
        <f t="shared" si="1048"/>
        <v>0</v>
      </c>
      <c r="BR398" s="1">
        <f t="shared" si="1048"/>
        <v>0</v>
      </c>
      <c r="BS398" s="1">
        <f t="shared" si="1048"/>
        <v>0</v>
      </c>
      <c r="BT398" s="1">
        <f t="shared" si="1048"/>
        <v>0</v>
      </c>
      <c r="BU398" s="1">
        <f t="shared" si="1048"/>
        <v>0</v>
      </c>
      <c r="BV398" s="1">
        <f t="shared" ref="BV398:DE398" si="1049">IF(ROW()=(COLUMN()+340),"-",+(COUNTIF(G7_1,$H58)*COUNTIF(G7_1,BV$7))+(COUNTIF(G7_2,$H58)*COUNTIF(G7_2,BV$7))+(COUNTIF(G7_3,$H58)*COUNTIF(G7_3,BV$7))+(COUNTIF(G7_4,$H58)*COUNTIF(G7_4,BV$7))+(COUNTIF(G7_5,$H58)*COUNTIF(G7_5,BV$7))+(COUNTIF(G7_6,$H58)*COUNTIF(G7_6,BV$7))+(COUNTIF(G7_7,$H58)*COUNTIF(G7_7,BV$7))+(COUNTIF(G7_8,$H58)*COUNTIF(G7_8,BV$7))+(COUNTIF(G7_9,$H58)*COUNTIF(G7_9,BV$7))+(COUNTIF(G7_10,$H58)*COUNTIF(G7_10,BV$7))+(COUNTIF(G8_1,$H58)*COUNTIF(G8_1,BV$7))+(COUNTIF(G8_2,$H58)*COUNTIF(G8_2,BV$7))+(COUNTIF(G8_3,$H58)*COUNTIF(G8_3,BV$7))+(COUNTIF(G8_4,$H58)*COUNTIF(G8_4,BV$7))+(COUNTIF(G8_5,$H58)*COUNTIF(G8_5,BV$7))+(COUNTIF(G8_6,$H58)*COUNTIF(G8_6,BV$7))+(COUNTIF(G8_7,$H58)*COUNTIF(G8_7,BV$7))+(COUNTIF(G8_8,$H58)*COUNTIF(G8_8,BV$7))+(COUNTIF(G8_9,$H58)*COUNTIF(G8_9,BV$7))+(COUNTIF(G8_10,$H58)*COUNTIF(G8_10,BV$7)))</f>
        <v>0</v>
      </c>
      <c r="BW398" s="1">
        <f t="shared" si="1049"/>
        <v>0</v>
      </c>
      <c r="BX398" s="1">
        <f t="shared" si="1049"/>
        <v>0</v>
      </c>
      <c r="BY398" s="1">
        <f t="shared" si="1049"/>
        <v>0</v>
      </c>
      <c r="BZ398" s="1">
        <f t="shared" si="1049"/>
        <v>0</v>
      </c>
      <c r="CA398" s="1">
        <f t="shared" si="1049"/>
        <v>0</v>
      </c>
      <c r="CB398" s="1">
        <f t="shared" si="1049"/>
        <v>0</v>
      </c>
      <c r="CC398" s="1">
        <f t="shared" si="1049"/>
        <v>0</v>
      </c>
      <c r="CD398" s="1">
        <f t="shared" si="1049"/>
        <v>0</v>
      </c>
      <c r="CE398" s="1">
        <f t="shared" si="1049"/>
        <v>0</v>
      </c>
      <c r="CF398" s="1">
        <f t="shared" si="1049"/>
        <v>0</v>
      </c>
      <c r="CG398" s="1">
        <f t="shared" si="1049"/>
        <v>0</v>
      </c>
      <c r="CH398" s="1">
        <f t="shared" si="1049"/>
        <v>0</v>
      </c>
      <c r="CI398" s="1">
        <f t="shared" si="1049"/>
        <v>0</v>
      </c>
      <c r="CJ398" s="1">
        <f t="shared" si="1049"/>
        <v>0</v>
      </c>
      <c r="CK398" s="1">
        <f t="shared" si="1049"/>
        <v>0</v>
      </c>
      <c r="CL398" s="1">
        <f t="shared" si="1049"/>
        <v>0</v>
      </c>
      <c r="CM398" s="1">
        <f t="shared" si="1049"/>
        <v>0</v>
      </c>
      <c r="CN398" s="1">
        <f t="shared" si="1049"/>
        <v>0</v>
      </c>
      <c r="CO398" s="1">
        <f t="shared" si="1049"/>
        <v>0</v>
      </c>
      <c r="CP398" s="1">
        <f t="shared" si="1049"/>
        <v>0</v>
      </c>
      <c r="CQ398" s="1">
        <f t="shared" si="1049"/>
        <v>0</v>
      </c>
      <c r="CR398" s="1">
        <f t="shared" si="1049"/>
        <v>0</v>
      </c>
      <c r="CS398" s="1">
        <f t="shared" si="1049"/>
        <v>0</v>
      </c>
      <c r="CT398" s="1">
        <f t="shared" si="1049"/>
        <v>0</v>
      </c>
      <c r="CU398" s="1">
        <f t="shared" si="1049"/>
        <v>0</v>
      </c>
      <c r="CV398" s="1">
        <f t="shared" si="1049"/>
        <v>0</v>
      </c>
      <c r="CW398" s="1">
        <f t="shared" si="1049"/>
        <v>0</v>
      </c>
      <c r="CX398" s="1">
        <f t="shared" si="1049"/>
        <v>0</v>
      </c>
      <c r="CY398" s="1">
        <f t="shared" si="1049"/>
        <v>0</v>
      </c>
      <c r="CZ398" s="1">
        <f t="shared" si="1049"/>
        <v>0</v>
      </c>
      <c r="DA398" s="1">
        <f t="shared" si="1049"/>
        <v>0</v>
      </c>
      <c r="DB398" s="1">
        <f t="shared" si="1049"/>
        <v>0</v>
      </c>
      <c r="DC398" s="1">
        <f t="shared" si="1049"/>
        <v>0</v>
      </c>
      <c r="DD398" s="1">
        <f t="shared" si="1049"/>
        <v>0</v>
      </c>
      <c r="DE398" s="1">
        <f t="shared" si="1049"/>
        <v>0</v>
      </c>
    </row>
    <row r="399" spans="8:109">
      <c r="H399" s="75">
        <f>Registration!B60</f>
        <v>50</v>
      </c>
      <c r="I399" s="1" t="str">
        <f>Registration!C60</f>
        <v>Kevin Karg</v>
      </c>
      <c r="J399" s="1">
        <f t="shared" ref="J399:AO399" si="1050">IF(ROW()=(COLUMN()+340),"-",+(COUNTIF(G7_1,$H59)*COUNTIF(G7_1,J$7))+(COUNTIF(G7_2,$H59)*COUNTIF(G7_2,J$7))+(COUNTIF(G7_3,$H59)*COUNTIF(G7_3,J$7))+(COUNTIF(G7_4,$H59)*COUNTIF(G7_4,J$7))+(COUNTIF(G7_5,$H59)*COUNTIF(G7_5,J$7))+(COUNTIF(G7_6,$H59)*COUNTIF(G7_6,J$7))+(COUNTIF(G7_7,$H59)*COUNTIF(G7_7,J$7))+(COUNTIF(G7_8,$H59)*COUNTIF(G7_8,J$7))+(COUNTIF(G7_9,$H59)*COUNTIF(G7_9,J$7))+(COUNTIF(G7_10,$H59)*COUNTIF(G7_10,J$7))+(COUNTIF(G8_1,$H59)*COUNTIF(G8_1,J$7))+(COUNTIF(G8_2,$H59)*COUNTIF(G8_2,J$7))+(COUNTIF(G8_3,$H59)*COUNTIF(G8_3,J$7))+(COUNTIF(G8_4,$H59)*COUNTIF(G8_4,J$7))+(COUNTIF(G8_5,$H59)*COUNTIF(G8_5,J$7))+(COUNTIF(G8_6,$H59)*COUNTIF(G8_6,J$7))+(COUNTIF(G8_7,$H59)*COUNTIF(G8_7,J$7))+(COUNTIF(G8_8,$H59)*COUNTIF(G8_8,J$7))+(COUNTIF(G8_9,$H59)*COUNTIF(G8_9,J$7))+(COUNTIF(G8_10,$H59)*COUNTIF(G8_10,J$7)))</f>
        <v>0</v>
      </c>
      <c r="K399" s="1">
        <f t="shared" si="1050"/>
        <v>0</v>
      </c>
      <c r="L399" s="1">
        <f t="shared" si="1050"/>
        <v>0</v>
      </c>
      <c r="M399" s="1">
        <f t="shared" si="1050"/>
        <v>0</v>
      </c>
      <c r="N399" s="1">
        <f t="shared" si="1050"/>
        <v>0</v>
      </c>
      <c r="O399" s="1">
        <f t="shared" si="1050"/>
        <v>0</v>
      </c>
      <c r="P399" s="1">
        <f t="shared" si="1050"/>
        <v>0</v>
      </c>
      <c r="Q399" s="1">
        <f t="shared" si="1050"/>
        <v>0</v>
      </c>
      <c r="R399" s="1">
        <f t="shared" si="1050"/>
        <v>0</v>
      </c>
      <c r="S399" s="1">
        <f t="shared" si="1050"/>
        <v>0</v>
      </c>
      <c r="T399" s="1">
        <f t="shared" si="1050"/>
        <v>0</v>
      </c>
      <c r="U399" s="1">
        <f t="shared" si="1050"/>
        <v>0</v>
      </c>
      <c r="V399" s="1">
        <f t="shared" si="1050"/>
        <v>0</v>
      </c>
      <c r="W399" s="1">
        <f t="shared" si="1050"/>
        <v>0</v>
      </c>
      <c r="X399" s="1">
        <f t="shared" si="1050"/>
        <v>0</v>
      </c>
      <c r="Y399" s="1">
        <f t="shared" si="1050"/>
        <v>0</v>
      </c>
      <c r="Z399" s="1">
        <f t="shared" si="1050"/>
        <v>0</v>
      </c>
      <c r="AA399" s="1">
        <f t="shared" si="1050"/>
        <v>0</v>
      </c>
      <c r="AB399" s="1">
        <f t="shared" si="1050"/>
        <v>0</v>
      </c>
      <c r="AC399" s="1">
        <f t="shared" si="1050"/>
        <v>0</v>
      </c>
      <c r="AD399" s="1">
        <f t="shared" si="1050"/>
        <v>0</v>
      </c>
      <c r="AE399" s="1">
        <f t="shared" si="1050"/>
        <v>1</v>
      </c>
      <c r="AF399" s="1">
        <f t="shared" si="1050"/>
        <v>0</v>
      </c>
      <c r="AG399" s="1">
        <f t="shared" si="1050"/>
        <v>0</v>
      </c>
      <c r="AH399" s="1">
        <f t="shared" si="1050"/>
        <v>0</v>
      </c>
      <c r="AI399" s="1">
        <f t="shared" si="1050"/>
        <v>0</v>
      </c>
      <c r="AJ399" s="1">
        <f t="shared" si="1050"/>
        <v>0</v>
      </c>
      <c r="AK399" s="1">
        <f t="shared" si="1050"/>
        <v>0</v>
      </c>
      <c r="AL399" s="1">
        <f t="shared" si="1050"/>
        <v>0</v>
      </c>
      <c r="AM399" s="1">
        <f t="shared" si="1050"/>
        <v>0</v>
      </c>
      <c r="AN399" s="1">
        <f t="shared" si="1050"/>
        <v>0</v>
      </c>
      <c r="AO399" s="1">
        <f t="shared" si="1050"/>
        <v>0</v>
      </c>
      <c r="AP399" s="1">
        <f t="shared" ref="AP399:BU399" si="1051">IF(ROW()=(COLUMN()+340),"-",+(COUNTIF(G7_1,$H59)*COUNTIF(G7_1,AP$7))+(COUNTIF(G7_2,$H59)*COUNTIF(G7_2,AP$7))+(COUNTIF(G7_3,$H59)*COUNTIF(G7_3,AP$7))+(COUNTIF(G7_4,$H59)*COUNTIF(G7_4,AP$7))+(COUNTIF(G7_5,$H59)*COUNTIF(G7_5,AP$7))+(COUNTIF(G7_6,$H59)*COUNTIF(G7_6,AP$7))+(COUNTIF(G7_7,$H59)*COUNTIF(G7_7,AP$7))+(COUNTIF(G7_8,$H59)*COUNTIF(G7_8,AP$7))+(COUNTIF(G7_9,$H59)*COUNTIF(G7_9,AP$7))+(COUNTIF(G7_10,$H59)*COUNTIF(G7_10,AP$7))+(COUNTIF(G8_1,$H59)*COUNTIF(G8_1,AP$7))+(COUNTIF(G8_2,$H59)*COUNTIF(G8_2,AP$7))+(COUNTIF(G8_3,$H59)*COUNTIF(G8_3,AP$7))+(COUNTIF(G8_4,$H59)*COUNTIF(G8_4,AP$7))+(COUNTIF(G8_5,$H59)*COUNTIF(G8_5,AP$7))+(COUNTIF(G8_6,$H59)*COUNTIF(G8_6,AP$7))+(COUNTIF(G8_7,$H59)*COUNTIF(G8_7,AP$7))+(COUNTIF(G8_8,$H59)*COUNTIF(G8_8,AP$7))+(COUNTIF(G8_9,$H59)*COUNTIF(G8_9,AP$7))+(COUNTIF(G8_10,$H59)*COUNTIF(G8_10,AP$7)))</f>
        <v>0</v>
      </c>
      <c r="AQ399" s="1">
        <f t="shared" si="1051"/>
        <v>0</v>
      </c>
      <c r="AR399" s="1">
        <f t="shared" si="1051"/>
        <v>0</v>
      </c>
      <c r="AS399" s="1">
        <f t="shared" si="1051"/>
        <v>0</v>
      </c>
      <c r="AT399" s="1">
        <f t="shared" si="1051"/>
        <v>0</v>
      </c>
      <c r="AU399" s="1">
        <f t="shared" si="1051"/>
        <v>0</v>
      </c>
      <c r="AV399" s="1">
        <f t="shared" si="1051"/>
        <v>1</v>
      </c>
      <c r="AW399" s="1">
        <f t="shared" si="1051"/>
        <v>0</v>
      </c>
      <c r="AX399" s="1">
        <f t="shared" si="1051"/>
        <v>0</v>
      </c>
      <c r="AY399" s="1">
        <f t="shared" si="1051"/>
        <v>0</v>
      </c>
      <c r="AZ399" s="1">
        <f t="shared" si="1051"/>
        <v>0</v>
      </c>
      <c r="BA399" s="1">
        <f t="shared" si="1051"/>
        <v>0</v>
      </c>
      <c r="BB399" s="1">
        <f t="shared" si="1051"/>
        <v>0</v>
      </c>
      <c r="BC399" s="1">
        <f t="shared" si="1051"/>
        <v>0</v>
      </c>
      <c r="BD399" s="1">
        <f t="shared" si="1051"/>
        <v>0</v>
      </c>
      <c r="BE399" s="1">
        <f t="shared" si="1051"/>
        <v>0</v>
      </c>
      <c r="BF399" s="1">
        <f t="shared" si="1051"/>
        <v>0</v>
      </c>
      <c r="BG399" s="1" t="str">
        <f t="shared" si="1051"/>
        <v>-</v>
      </c>
      <c r="BH399" s="1">
        <f t="shared" si="1051"/>
        <v>0</v>
      </c>
      <c r="BI399" s="1">
        <f t="shared" si="1051"/>
        <v>1</v>
      </c>
      <c r="BJ399" s="1">
        <f t="shared" si="1051"/>
        <v>0</v>
      </c>
      <c r="BK399" s="1">
        <f t="shared" si="1051"/>
        <v>0</v>
      </c>
      <c r="BL399" s="1">
        <f t="shared" si="1051"/>
        <v>0</v>
      </c>
      <c r="BM399" s="1">
        <f t="shared" si="1051"/>
        <v>0</v>
      </c>
      <c r="BN399" s="1">
        <f t="shared" si="1051"/>
        <v>0</v>
      </c>
      <c r="BO399" s="1">
        <f t="shared" si="1051"/>
        <v>0</v>
      </c>
      <c r="BP399" s="1">
        <f t="shared" si="1051"/>
        <v>0</v>
      </c>
      <c r="BQ399" s="1">
        <f t="shared" si="1051"/>
        <v>0</v>
      </c>
      <c r="BR399" s="1">
        <f t="shared" si="1051"/>
        <v>0</v>
      </c>
      <c r="BS399" s="1">
        <f t="shared" si="1051"/>
        <v>0</v>
      </c>
      <c r="BT399" s="1">
        <f t="shared" si="1051"/>
        <v>0</v>
      </c>
      <c r="BU399" s="1">
        <f t="shared" si="1051"/>
        <v>0</v>
      </c>
      <c r="BV399" s="1">
        <f t="shared" ref="BV399:DE399" si="1052">IF(ROW()=(COLUMN()+340),"-",+(COUNTIF(G7_1,$H59)*COUNTIF(G7_1,BV$7))+(COUNTIF(G7_2,$H59)*COUNTIF(G7_2,BV$7))+(COUNTIF(G7_3,$H59)*COUNTIF(G7_3,BV$7))+(COUNTIF(G7_4,$H59)*COUNTIF(G7_4,BV$7))+(COUNTIF(G7_5,$H59)*COUNTIF(G7_5,BV$7))+(COUNTIF(G7_6,$H59)*COUNTIF(G7_6,BV$7))+(COUNTIF(G7_7,$H59)*COUNTIF(G7_7,BV$7))+(COUNTIF(G7_8,$H59)*COUNTIF(G7_8,BV$7))+(COUNTIF(G7_9,$H59)*COUNTIF(G7_9,BV$7))+(COUNTIF(G7_10,$H59)*COUNTIF(G7_10,BV$7))+(COUNTIF(G8_1,$H59)*COUNTIF(G8_1,BV$7))+(COUNTIF(G8_2,$H59)*COUNTIF(G8_2,BV$7))+(COUNTIF(G8_3,$H59)*COUNTIF(G8_3,BV$7))+(COUNTIF(G8_4,$H59)*COUNTIF(G8_4,BV$7))+(COUNTIF(G8_5,$H59)*COUNTIF(G8_5,BV$7))+(COUNTIF(G8_6,$H59)*COUNTIF(G8_6,BV$7))+(COUNTIF(G8_7,$H59)*COUNTIF(G8_7,BV$7))+(COUNTIF(G8_8,$H59)*COUNTIF(G8_8,BV$7))+(COUNTIF(G8_9,$H59)*COUNTIF(G8_9,BV$7))+(COUNTIF(G8_10,$H59)*COUNTIF(G8_10,BV$7)))</f>
        <v>0</v>
      </c>
      <c r="BW399" s="1">
        <f t="shared" si="1052"/>
        <v>0</v>
      </c>
      <c r="BX399" s="1">
        <f t="shared" si="1052"/>
        <v>0</v>
      </c>
      <c r="BY399" s="1">
        <f t="shared" si="1052"/>
        <v>0</v>
      </c>
      <c r="BZ399" s="1">
        <f t="shared" si="1052"/>
        <v>0</v>
      </c>
      <c r="CA399" s="1">
        <f t="shared" si="1052"/>
        <v>0</v>
      </c>
      <c r="CB399" s="1">
        <f t="shared" si="1052"/>
        <v>0</v>
      </c>
      <c r="CC399" s="1">
        <f t="shared" si="1052"/>
        <v>0</v>
      </c>
      <c r="CD399" s="1">
        <f t="shared" si="1052"/>
        <v>0</v>
      </c>
      <c r="CE399" s="1">
        <f t="shared" si="1052"/>
        <v>0</v>
      </c>
      <c r="CF399" s="1">
        <f t="shared" si="1052"/>
        <v>0</v>
      </c>
      <c r="CG399" s="1">
        <f t="shared" si="1052"/>
        <v>0</v>
      </c>
      <c r="CH399" s="1">
        <f t="shared" si="1052"/>
        <v>0</v>
      </c>
      <c r="CI399" s="1">
        <f t="shared" si="1052"/>
        <v>0</v>
      </c>
      <c r="CJ399" s="1">
        <f t="shared" si="1052"/>
        <v>0</v>
      </c>
      <c r="CK399" s="1">
        <f t="shared" si="1052"/>
        <v>0</v>
      </c>
      <c r="CL399" s="1">
        <f t="shared" si="1052"/>
        <v>0</v>
      </c>
      <c r="CM399" s="1">
        <f t="shared" si="1052"/>
        <v>0</v>
      </c>
      <c r="CN399" s="1">
        <f t="shared" si="1052"/>
        <v>0</v>
      </c>
      <c r="CO399" s="1">
        <f t="shared" si="1052"/>
        <v>0</v>
      </c>
      <c r="CP399" s="1">
        <f t="shared" si="1052"/>
        <v>0</v>
      </c>
      <c r="CQ399" s="1">
        <f t="shared" si="1052"/>
        <v>0</v>
      </c>
      <c r="CR399" s="1">
        <f t="shared" si="1052"/>
        <v>0</v>
      </c>
      <c r="CS399" s="1">
        <f t="shared" si="1052"/>
        <v>0</v>
      </c>
      <c r="CT399" s="1">
        <f t="shared" si="1052"/>
        <v>0</v>
      </c>
      <c r="CU399" s="1">
        <f t="shared" si="1052"/>
        <v>0</v>
      </c>
      <c r="CV399" s="1">
        <f t="shared" si="1052"/>
        <v>0</v>
      </c>
      <c r="CW399" s="1">
        <f t="shared" si="1052"/>
        <v>0</v>
      </c>
      <c r="CX399" s="1">
        <f t="shared" si="1052"/>
        <v>0</v>
      </c>
      <c r="CY399" s="1">
        <f t="shared" si="1052"/>
        <v>0</v>
      </c>
      <c r="CZ399" s="1">
        <f t="shared" si="1052"/>
        <v>0</v>
      </c>
      <c r="DA399" s="1">
        <f t="shared" si="1052"/>
        <v>0</v>
      </c>
      <c r="DB399" s="1">
        <f t="shared" si="1052"/>
        <v>0</v>
      </c>
      <c r="DC399" s="1">
        <f t="shared" si="1052"/>
        <v>0</v>
      </c>
      <c r="DD399" s="1">
        <f t="shared" si="1052"/>
        <v>0</v>
      </c>
      <c r="DE399" s="1">
        <f t="shared" si="1052"/>
        <v>0</v>
      </c>
    </row>
    <row r="400" spans="8:109">
      <c r="H400" s="75">
        <f>Registration!B61</f>
        <v>51</v>
      </c>
      <c r="I400" s="1" t="str">
        <f>Registration!C61</f>
        <v>David Synder</v>
      </c>
      <c r="J400" s="1">
        <f t="shared" ref="J400:AO400" si="1053">IF(ROW()=(COLUMN()+340),"-",+(COUNTIF(G7_1,$H60)*COUNTIF(G7_1,J$7))+(COUNTIF(G7_2,$H60)*COUNTIF(G7_2,J$7))+(COUNTIF(G7_3,$H60)*COUNTIF(G7_3,J$7))+(COUNTIF(G7_4,$H60)*COUNTIF(G7_4,J$7))+(COUNTIF(G7_5,$H60)*COUNTIF(G7_5,J$7))+(COUNTIF(G7_6,$H60)*COUNTIF(G7_6,J$7))+(COUNTIF(G7_7,$H60)*COUNTIF(G7_7,J$7))+(COUNTIF(G7_8,$H60)*COUNTIF(G7_8,J$7))+(COUNTIF(G7_9,$H60)*COUNTIF(G7_9,J$7))+(COUNTIF(G7_10,$H60)*COUNTIF(G7_10,J$7))+(COUNTIF(G8_1,$H60)*COUNTIF(G8_1,J$7))+(COUNTIF(G8_2,$H60)*COUNTIF(G8_2,J$7))+(COUNTIF(G8_3,$H60)*COUNTIF(G8_3,J$7))+(COUNTIF(G8_4,$H60)*COUNTIF(G8_4,J$7))+(COUNTIF(G8_5,$H60)*COUNTIF(G8_5,J$7))+(COUNTIF(G8_6,$H60)*COUNTIF(G8_6,J$7))+(COUNTIF(G8_7,$H60)*COUNTIF(G8_7,J$7))+(COUNTIF(G8_8,$H60)*COUNTIF(G8_8,J$7))+(COUNTIF(G8_9,$H60)*COUNTIF(G8_9,J$7))+(COUNTIF(G8_10,$H60)*COUNTIF(G8_10,J$7)))</f>
        <v>0</v>
      </c>
      <c r="K400" s="1">
        <f t="shared" si="1053"/>
        <v>0</v>
      </c>
      <c r="L400" s="1">
        <f t="shared" si="1053"/>
        <v>1</v>
      </c>
      <c r="M400" s="1">
        <f t="shared" si="1053"/>
        <v>0</v>
      </c>
      <c r="N400" s="1">
        <f t="shared" si="1053"/>
        <v>0</v>
      </c>
      <c r="O400" s="1">
        <f t="shared" si="1053"/>
        <v>0</v>
      </c>
      <c r="P400" s="1">
        <f t="shared" si="1053"/>
        <v>0</v>
      </c>
      <c r="Q400" s="1">
        <f t="shared" si="1053"/>
        <v>0</v>
      </c>
      <c r="R400" s="1">
        <f t="shared" si="1053"/>
        <v>0</v>
      </c>
      <c r="S400" s="1">
        <f t="shared" si="1053"/>
        <v>0</v>
      </c>
      <c r="T400" s="1">
        <f t="shared" si="1053"/>
        <v>0</v>
      </c>
      <c r="U400" s="1">
        <f t="shared" si="1053"/>
        <v>0</v>
      </c>
      <c r="V400" s="1">
        <f t="shared" si="1053"/>
        <v>0</v>
      </c>
      <c r="W400" s="1">
        <f t="shared" si="1053"/>
        <v>0</v>
      </c>
      <c r="X400" s="1">
        <f t="shared" si="1053"/>
        <v>0</v>
      </c>
      <c r="Y400" s="1">
        <f t="shared" si="1053"/>
        <v>0</v>
      </c>
      <c r="Z400" s="1">
        <f t="shared" si="1053"/>
        <v>0</v>
      </c>
      <c r="AA400" s="1">
        <f t="shared" si="1053"/>
        <v>0</v>
      </c>
      <c r="AB400" s="1">
        <f t="shared" si="1053"/>
        <v>0</v>
      </c>
      <c r="AC400" s="1">
        <f t="shared" si="1053"/>
        <v>0</v>
      </c>
      <c r="AD400" s="1">
        <f t="shared" si="1053"/>
        <v>0</v>
      </c>
      <c r="AE400" s="1">
        <f t="shared" si="1053"/>
        <v>0</v>
      </c>
      <c r="AF400" s="1">
        <f t="shared" si="1053"/>
        <v>0</v>
      </c>
      <c r="AG400" s="1">
        <f t="shared" si="1053"/>
        <v>1</v>
      </c>
      <c r="AH400" s="1">
        <f t="shared" si="1053"/>
        <v>0</v>
      </c>
      <c r="AI400" s="1">
        <f t="shared" si="1053"/>
        <v>0</v>
      </c>
      <c r="AJ400" s="1">
        <f t="shared" si="1053"/>
        <v>1</v>
      </c>
      <c r="AK400" s="1">
        <f t="shared" si="1053"/>
        <v>0</v>
      </c>
      <c r="AL400" s="1">
        <f t="shared" si="1053"/>
        <v>0</v>
      </c>
      <c r="AM400" s="1">
        <f t="shared" si="1053"/>
        <v>0</v>
      </c>
      <c r="AN400" s="1">
        <f t="shared" si="1053"/>
        <v>0</v>
      </c>
      <c r="AO400" s="1">
        <f t="shared" si="1053"/>
        <v>0</v>
      </c>
      <c r="AP400" s="1">
        <f t="shared" ref="AP400:BU400" si="1054">IF(ROW()=(COLUMN()+340),"-",+(COUNTIF(G7_1,$H60)*COUNTIF(G7_1,AP$7))+(COUNTIF(G7_2,$H60)*COUNTIF(G7_2,AP$7))+(COUNTIF(G7_3,$H60)*COUNTIF(G7_3,AP$7))+(COUNTIF(G7_4,$H60)*COUNTIF(G7_4,AP$7))+(COUNTIF(G7_5,$H60)*COUNTIF(G7_5,AP$7))+(COUNTIF(G7_6,$H60)*COUNTIF(G7_6,AP$7))+(COUNTIF(G7_7,$H60)*COUNTIF(G7_7,AP$7))+(COUNTIF(G7_8,$H60)*COUNTIF(G7_8,AP$7))+(COUNTIF(G7_9,$H60)*COUNTIF(G7_9,AP$7))+(COUNTIF(G7_10,$H60)*COUNTIF(G7_10,AP$7))+(COUNTIF(G8_1,$H60)*COUNTIF(G8_1,AP$7))+(COUNTIF(G8_2,$H60)*COUNTIF(G8_2,AP$7))+(COUNTIF(G8_3,$H60)*COUNTIF(G8_3,AP$7))+(COUNTIF(G8_4,$H60)*COUNTIF(G8_4,AP$7))+(COUNTIF(G8_5,$H60)*COUNTIF(G8_5,AP$7))+(COUNTIF(G8_6,$H60)*COUNTIF(G8_6,AP$7))+(COUNTIF(G8_7,$H60)*COUNTIF(G8_7,AP$7))+(COUNTIF(G8_8,$H60)*COUNTIF(G8_8,AP$7))+(COUNTIF(G8_9,$H60)*COUNTIF(G8_9,AP$7))+(COUNTIF(G8_10,$H60)*COUNTIF(G8_10,AP$7)))</f>
        <v>0</v>
      </c>
      <c r="AQ400" s="1">
        <f t="shared" si="1054"/>
        <v>0</v>
      </c>
      <c r="AR400" s="1">
        <f t="shared" si="1054"/>
        <v>0</v>
      </c>
      <c r="AS400" s="1">
        <f t="shared" si="1054"/>
        <v>1</v>
      </c>
      <c r="AT400" s="1">
        <f t="shared" si="1054"/>
        <v>0</v>
      </c>
      <c r="AU400" s="1">
        <f t="shared" si="1054"/>
        <v>0</v>
      </c>
      <c r="AV400" s="1">
        <f t="shared" si="1054"/>
        <v>0</v>
      </c>
      <c r="AW400" s="1">
        <f t="shared" si="1054"/>
        <v>0</v>
      </c>
      <c r="AX400" s="1">
        <f t="shared" si="1054"/>
        <v>0</v>
      </c>
      <c r="AY400" s="1">
        <f t="shared" si="1054"/>
        <v>0</v>
      </c>
      <c r="AZ400" s="1">
        <f t="shared" si="1054"/>
        <v>0</v>
      </c>
      <c r="BA400" s="1">
        <f t="shared" si="1054"/>
        <v>0</v>
      </c>
      <c r="BB400" s="1">
        <f t="shared" si="1054"/>
        <v>0</v>
      </c>
      <c r="BC400" s="1">
        <f t="shared" si="1054"/>
        <v>0</v>
      </c>
      <c r="BD400" s="1">
        <f t="shared" si="1054"/>
        <v>0</v>
      </c>
      <c r="BE400" s="1">
        <f t="shared" si="1054"/>
        <v>0</v>
      </c>
      <c r="BF400" s="1">
        <f t="shared" si="1054"/>
        <v>0</v>
      </c>
      <c r="BG400" s="1">
        <f t="shared" si="1054"/>
        <v>0</v>
      </c>
      <c r="BH400" s="1" t="str">
        <f t="shared" si="1054"/>
        <v>-</v>
      </c>
      <c r="BI400" s="1">
        <f t="shared" si="1054"/>
        <v>0</v>
      </c>
      <c r="BJ400" s="1">
        <f t="shared" si="1054"/>
        <v>0</v>
      </c>
      <c r="BK400" s="1">
        <f t="shared" si="1054"/>
        <v>0</v>
      </c>
      <c r="BL400" s="1">
        <f t="shared" si="1054"/>
        <v>0</v>
      </c>
      <c r="BM400" s="1">
        <f t="shared" si="1054"/>
        <v>0</v>
      </c>
      <c r="BN400" s="1">
        <f t="shared" si="1054"/>
        <v>0</v>
      </c>
      <c r="BO400" s="1">
        <f t="shared" si="1054"/>
        <v>0</v>
      </c>
      <c r="BP400" s="1">
        <f t="shared" si="1054"/>
        <v>0</v>
      </c>
      <c r="BQ400" s="1">
        <f t="shared" si="1054"/>
        <v>0</v>
      </c>
      <c r="BR400" s="1">
        <f t="shared" si="1054"/>
        <v>0</v>
      </c>
      <c r="BS400" s="1">
        <f t="shared" si="1054"/>
        <v>0</v>
      </c>
      <c r="BT400" s="1">
        <f t="shared" si="1054"/>
        <v>0</v>
      </c>
      <c r="BU400" s="1">
        <f t="shared" si="1054"/>
        <v>0</v>
      </c>
      <c r="BV400" s="1">
        <f t="shared" ref="BV400:DE400" si="1055">IF(ROW()=(COLUMN()+340),"-",+(COUNTIF(G7_1,$H60)*COUNTIF(G7_1,BV$7))+(COUNTIF(G7_2,$H60)*COUNTIF(G7_2,BV$7))+(COUNTIF(G7_3,$H60)*COUNTIF(G7_3,BV$7))+(COUNTIF(G7_4,$H60)*COUNTIF(G7_4,BV$7))+(COUNTIF(G7_5,$H60)*COUNTIF(G7_5,BV$7))+(COUNTIF(G7_6,$H60)*COUNTIF(G7_6,BV$7))+(COUNTIF(G7_7,$H60)*COUNTIF(G7_7,BV$7))+(COUNTIF(G7_8,$H60)*COUNTIF(G7_8,BV$7))+(COUNTIF(G7_9,$H60)*COUNTIF(G7_9,BV$7))+(COUNTIF(G7_10,$H60)*COUNTIF(G7_10,BV$7))+(COUNTIF(G8_1,$H60)*COUNTIF(G8_1,BV$7))+(COUNTIF(G8_2,$H60)*COUNTIF(G8_2,BV$7))+(COUNTIF(G8_3,$H60)*COUNTIF(G8_3,BV$7))+(COUNTIF(G8_4,$H60)*COUNTIF(G8_4,BV$7))+(COUNTIF(G8_5,$H60)*COUNTIF(G8_5,BV$7))+(COUNTIF(G8_6,$H60)*COUNTIF(G8_6,BV$7))+(COUNTIF(G8_7,$H60)*COUNTIF(G8_7,BV$7))+(COUNTIF(G8_8,$H60)*COUNTIF(G8_8,BV$7))+(COUNTIF(G8_9,$H60)*COUNTIF(G8_9,BV$7))+(COUNTIF(G8_10,$H60)*COUNTIF(G8_10,BV$7)))</f>
        <v>0</v>
      </c>
      <c r="BW400" s="1">
        <f t="shared" si="1055"/>
        <v>0</v>
      </c>
      <c r="BX400" s="1">
        <f t="shared" si="1055"/>
        <v>0</v>
      </c>
      <c r="BY400" s="1">
        <f t="shared" si="1055"/>
        <v>0</v>
      </c>
      <c r="BZ400" s="1">
        <f t="shared" si="1055"/>
        <v>0</v>
      </c>
      <c r="CA400" s="1">
        <f t="shared" si="1055"/>
        <v>0</v>
      </c>
      <c r="CB400" s="1">
        <f t="shared" si="1055"/>
        <v>0</v>
      </c>
      <c r="CC400" s="1">
        <f t="shared" si="1055"/>
        <v>0</v>
      </c>
      <c r="CD400" s="1">
        <f t="shared" si="1055"/>
        <v>0</v>
      </c>
      <c r="CE400" s="1">
        <f t="shared" si="1055"/>
        <v>0</v>
      </c>
      <c r="CF400" s="1">
        <f t="shared" si="1055"/>
        <v>0</v>
      </c>
      <c r="CG400" s="1">
        <f t="shared" si="1055"/>
        <v>0</v>
      </c>
      <c r="CH400" s="1">
        <f t="shared" si="1055"/>
        <v>0</v>
      </c>
      <c r="CI400" s="1">
        <f t="shared" si="1055"/>
        <v>0</v>
      </c>
      <c r="CJ400" s="1">
        <f t="shared" si="1055"/>
        <v>0</v>
      </c>
      <c r="CK400" s="1">
        <f t="shared" si="1055"/>
        <v>0</v>
      </c>
      <c r="CL400" s="1">
        <f t="shared" si="1055"/>
        <v>0</v>
      </c>
      <c r="CM400" s="1">
        <f t="shared" si="1055"/>
        <v>0</v>
      </c>
      <c r="CN400" s="1">
        <f t="shared" si="1055"/>
        <v>0</v>
      </c>
      <c r="CO400" s="1">
        <f t="shared" si="1055"/>
        <v>0</v>
      </c>
      <c r="CP400" s="1">
        <f t="shared" si="1055"/>
        <v>0</v>
      </c>
      <c r="CQ400" s="1">
        <f t="shared" si="1055"/>
        <v>0</v>
      </c>
      <c r="CR400" s="1">
        <f t="shared" si="1055"/>
        <v>0</v>
      </c>
      <c r="CS400" s="1">
        <f t="shared" si="1055"/>
        <v>0</v>
      </c>
      <c r="CT400" s="1">
        <f t="shared" si="1055"/>
        <v>0</v>
      </c>
      <c r="CU400" s="1">
        <f t="shared" si="1055"/>
        <v>0</v>
      </c>
      <c r="CV400" s="1">
        <f t="shared" si="1055"/>
        <v>0</v>
      </c>
      <c r="CW400" s="1">
        <f t="shared" si="1055"/>
        <v>0</v>
      </c>
      <c r="CX400" s="1">
        <f t="shared" si="1055"/>
        <v>0</v>
      </c>
      <c r="CY400" s="1">
        <f t="shared" si="1055"/>
        <v>0</v>
      </c>
      <c r="CZ400" s="1">
        <f t="shared" si="1055"/>
        <v>0</v>
      </c>
      <c r="DA400" s="1">
        <f t="shared" si="1055"/>
        <v>0</v>
      </c>
      <c r="DB400" s="1">
        <f t="shared" si="1055"/>
        <v>0</v>
      </c>
      <c r="DC400" s="1">
        <f t="shared" si="1055"/>
        <v>0</v>
      </c>
      <c r="DD400" s="1">
        <f t="shared" si="1055"/>
        <v>0</v>
      </c>
      <c r="DE400" s="1">
        <f t="shared" si="1055"/>
        <v>0</v>
      </c>
    </row>
    <row r="401" spans="8:109">
      <c r="H401" s="75">
        <f>Registration!B62</f>
        <v>52</v>
      </c>
      <c r="I401" s="1" t="str">
        <f>Registration!C62</f>
        <v>Franklin</v>
      </c>
      <c r="J401" s="1">
        <f t="shared" ref="J401:AO401" si="1056">IF(ROW()=(COLUMN()+340),"-",+(COUNTIF(G7_1,$H61)*COUNTIF(G7_1,J$7))+(COUNTIF(G7_2,$H61)*COUNTIF(G7_2,J$7))+(COUNTIF(G7_3,$H61)*COUNTIF(G7_3,J$7))+(COUNTIF(G7_4,$H61)*COUNTIF(G7_4,J$7))+(COUNTIF(G7_5,$H61)*COUNTIF(G7_5,J$7))+(COUNTIF(G7_6,$H61)*COUNTIF(G7_6,J$7))+(COUNTIF(G7_7,$H61)*COUNTIF(G7_7,J$7))+(COUNTIF(G7_8,$H61)*COUNTIF(G7_8,J$7))+(COUNTIF(G7_9,$H61)*COUNTIF(G7_9,J$7))+(COUNTIF(G7_10,$H61)*COUNTIF(G7_10,J$7))+(COUNTIF(G8_1,$H61)*COUNTIF(G8_1,J$7))+(COUNTIF(G8_2,$H61)*COUNTIF(G8_2,J$7))+(COUNTIF(G8_3,$H61)*COUNTIF(G8_3,J$7))+(COUNTIF(G8_4,$H61)*COUNTIF(G8_4,J$7))+(COUNTIF(G8_5,$H61)*COUNTIF(G8_5,J$7))+(COUNTIF(G8_6,$H61)*COUNTIF(G8_6,J$7))+(COUNTIF(G8_7,$H61)*COUNTIF(G8_7,J$7))+(COUNTIF(G8_8,$H61)*COUNTIF(G8_8,J$7))+(COUNTIF(G8_9,$H61)*COUNTIF(G8_9,J$7))+(COUNTIF(G8_10,$H61)*COUNTIF(G8_10,J$7)))</f>
        <v>0</v>
      </c>
      <c r="K401" s="1">
        <f t="shared" si="1056"/>
        <v>0</v>
      </c>
      <c r="L401" s="1">
        <f t="shared" si="1056"/>
        <v>0</v>
      </c>
      <c r="M401" s="1">
        <f t="shared" si="1056"/>
        <v>0</v>
      </c>
      <c r="N401" s="1">
        <f t="shared" si="1056"/>
        <v>0</v>
      </c>
      <c r="O401" s="1">
        <f t="shared" si="1056"/>
        <v>0</v>
      </c>
      <c r="P401" s="1">
        <f t="shared" si="1056"/>
        <v>0</v>
      </c>
      <c r="Q401" s="1">
        <f t="shared" si="1056"/>
        <v>0</v>
      </c>
      <c r="R401" s="1">
        <f t="shared" si="1056"/>
        <v>0</v>
      </c>
      <c r="S401" s="1">
        <f t="shared" si="1056"/>
        <v>0</v>
      </c>
      <c r="T401" s="1">
        <f t="shared" si="1056"/>
        <v>0</v>
      </c>
      <c r="U401" s="1">
        <f t="shared" si="1056"/>
        <v>0</v>
      </c>
      <c r="V401" s="1">
        <f t="shared" si="1056"/>
        <v>0</v>
      </c>
      <c r="W401" s="1">
        <f t="shared" si="1056"/>
        <v>0</v>
      </c>
      <c r="X401" s="1">
        <f t="shared" si="1056"/>
        <v>0</v>
      </c>
      <c r="Y401" s="1">
        <f t="shared" si="1056"/>
        <v>0</v>
      </c>
      <c r="Z401" s="1">
        <f t="shared" si="1056"/>
        <v>0</v>
      </c>
      <c r="AA401" s="1">
        <f t="shared" si="1056"/>
        <v>0</v>
      </c>
      <c r="AB401" s="1">
        <f t="shared" si="1056"/>
        <v>0</v>
      </c>
      <c r="AC401" s="1">
        <f t="shared" si="1056"/>
        <v>0</v>
      </c>
      <c r="AD401" s="1">
        <f t="shared" si="1056"/>
        <v>0</v>
      </c>
      <c r="AE401" s="1">
        <f t="shared" si="1056"/>
        <v>1</v>
      </c>
      <c r="AF401" s="1">
        <f t="shared" si="1056"/>
        <v>0</v>
      </c>
      <c r="AG401" s="1">
        <f t="shared" si="1056"/>
        <v>0</v>
      </c>
      <c r="AH401" s="1">
        <f t="shared" si="1056"/>
        <v>0</v>
      </c>
      <c r="AI401" s="1">
        <f t="shared" si="1056"/>
        <v>0</v>
      </c>
      <c r="AJ401" s="1">
        <f t="shared" si="1056"/>
        <v>0</v>
      </c>
      <c r="AK401" s="1">
        <f t="shared" si="1056"/>
        <v>0</v>
      </c>
      <c r="AL401" s="1">
        <f t="shared" si="1056"/>
        <v>0</v>
      </c>
      <c r="AM401" s="1">
        <f t="shared" si="1056"/>
        <v>0</v>
      </c>
      <c r="AN401" s="1">
        <f t="shared" si="1056"/>
        <v>0</v>
      </c>
      <c r="AO401" s="1">
        <f t="shared" si="1056"/>
        <v>0</v>
      </c>
      <c r="AP401" s="1">
        <f t="shared" ref="AP401:BU401" si="1057">IF(ROW()=(COLUMN()+340),"-",+(COUNTIF(G7_1,$H61)*COUNTIF(G7_1,AP$7))+(COUNTIF(G7_2,$H61)*COUNTIF(G7_2,AP$7))+(COUNTIF(G7_3,$H61)*COUNTIF(G7_3,AP$7))+(COUNTIF(G7_4,$H61)*COUNTIF(G7_4,AP$7))+(COUNTIF(G7_5,$H61)*COUNTIF(G7_5,AP$7))+(COUNTIF(G7_6,$H61)*COUNTIF(G7_6,AP$7))+(COUNTIF(G7_7,$H61)*COUNTIF(G7_7,AP$7))+(COUNTIF(G7_8,$H61)*COUNTIF(G7_8,AP$7))+(COUNTIF(G7_9,$H61)*COUNTIF(G7_9,AP$7))+(COUNTIF(G7_10,$H61)*COUNTIF(G7_10,AP$7))+(COUNTIF(G8_1,$H61)*COUNTIF(G8_1,AP$7))+(COUNTIF(G8_2,$H61)*COUNTIF(G8_2,AP$7))+(COUNTIF(G8_3,$H61)*COUNTIF(G8_3,AP$7))+(COUNTIF(G8_4,$H61)*COUNTIF(G8_4,AP$7))+(COUNTIF(G8_5,$H61)*COUNTIF(G8_5,AP$7))+(COUNTIF(G8_6,$H61)*COUNTIF(G8_6,AP$7))+(COUNTIF(G8_7,$H61)*COUNTIF(G8_7,AP$7))+(COUNTIF(G8_8,$H61)*COUNTIF(G8_8,AP$7))+(COUNTIF(G8_9,$H61)*COUNTIF(G8_9,AP$7))+(COUNTIF(G8_10,$H61)*COUNTIF(G8_10,AP$7)))</f>
        <v>0</v>
      </c>
      <c r="AQ401" s="1">
        <f t="shared" si="1057"/>
        <v>0</v>
      </c>
      <c r="AR401" s="1">
        <f t="shared" si="1057"/>
        <v>0</v>
      </c>
      <c r="AS401" s="1">
        <f t="shared" si="1057"/>
        <v>0</v>
      </c>
      <c r="AT401" s="1">
        <f t="shared" si="1057"/>
        <v>0</v>
      </c>
      <c r="AU401" s="1">
        <f t="shared" si="1057"/>
        <v>0</v>
      </c>
      <c r="AV401" s="1">
        <f t="shared" si="1057"/>
        <v>1</v>
      </c>
      <c r="AW401" s="1">
        <f t="shared" si="1057"/>
        <v>0</v>
      </c>
      <c r="AX401" s="1">
        <f t="shared" si="1057"/>
        <v>0</v>
      </c>
      <c r="AY401" s="1">
        <f t="shared" si="1057"/>
        <v>0</v>
      </c>
      <c r="AZ401" s="1">
        <f t="shared" si="1057"/>
        <v>0</v>
      </c>
      <c r="BA401" s="1">
        <f t="shared" si="1057"/>
        <v>0</v>
      </c>
      <c r="BB401" s="1">
        <f t="shared" si="1057"/>
        <v>0</v>
      </c>
      <c r="BC401" s="1">
        <f t="shared" si="1057"/>
        <v>0</v>
      </c>
      <c r="BD401" s="1">
        <f t="shared" si="1057"/>
        <v>0</v>
      </c>
      <c r="BE401" s="1">
        <f t="shared" si="1057"/>
        <v>0</v>
      </c>
      <c r="BF401" s="1">
        <f t="shared" si="1057"/>
        <v>0</v>
      </c>
      <c r="BG401" s="1">
        <f t="shared" si="1057"/>
        <v>1</v>
      </c>
      <c r="BH401" s="1">
        <f t="shared" si="1057"/>
        <v>0</v>
      </c>
      <c r="BI401" s="1" t="str">
        <f t="shared" si="1057"/>
        <v>-</v>
      </c>
      <c r="BJ401" s="1">
        <f t="shared" si="1057"/>
        <v>0</v>
      </c>
      <c r="BK401" s="1">
        <f t="shared" si="1057"/>
        <v>0</v>
      </c>
      <c r="BL401" s="1">
        <f t="shared" si="1057"/>
        <v>0</v>
      </c>
      <c r="BM401" s="1">
        <f t="shared" si="1057"/>
        <v>0</v>
      </c>
      <c r="BN401" s="1">
        <f t="shared" si="1057"/>
        <v>0</v>
      </c>
      <c r="BO401" s="1">
        <f t="shared" si="1057"/>
        <v>0</v>
      </c>
      <c r="BP401" s="1">
        <f t="shared" si="1057"/>
        <v>0</v>
      </c>
      <c r="BQ401" s="1">
        <f t="shared" si="1057"/>
        <v>0</v>
      </c>
      <c r="BR401" s="1">
        <f t="shared" si="1057"/>
        <v>0</v>
      </c>
      <c r="BS401" s="1">
        <f t="shared" si="1057"/>
        <v>0</v>
      </c>
      <c r="BT401" s="1">
        <f t="shared" si="1057"/>
        <v>0</v>
      </c>
      <c r="BU401" s="1">
        <f t="shared" si="1057"/>
        <v>0</v>
      </c>
      <c r="BV401" s="1">
        <f t="shared" ref="BV401:DE401" si="1058">IF(ROW()=(COLUMN()+340),"-",+(COUNTIF(G7_1,$H61)*COUNTIF(G7_1,BV$7))+(COUNTIF(G7_2,$H61)*COUNTIF(G7_2,BV$7))+(COUNTIF(G7_3,$H61)*COUNTIF(G7_3,BV$7))+(COUNTIF(G7_4,$H61)*COUNTIF(G7_4,BV$7))+(COUNTIF(G7_5,$H61)*COUNTIF(G7_5,BV$7))+(COUNTIF(G7_6,$H61)*COUNTIF(G7_6,BV$7))+(COUNTIF(G7_7,$H61)*COUNTIF(G7_7,BV$7))+(COUNTIF(G7_8,$H61)*COUNTIF(G7_8,BV$7))+(COUNTIF(G7_9,$H61)*COUNTIF(G7_9,BV$7))+(COUNTIF(G7_10,$H61)*COUNTIF(G7_10,BV$7))+(COUNTIF(G8_1,$H61)*COUNTIF(G8_1,BV$7))+(COUNTIF(G8_2,$H61)*COUNTIF(G8_2,BV$7))+(COUNTIF(G8_3,$H61)*COUNTIF(G8_3,BV$7))+(COUNTIF(G8_4,$H61)*COUNTIF(G8_4,BV$7))+(COUNTIF(G8_5,$H61)*COUNTIF(G8_5,BV$7))+(COUNTIF(G8_6,$H61)*COUNTIF(G8_6,BV$7))+(COUNTIF(G8_7,$H61)*COUNTIF(G8_7,BV$7))+(COUNTIF(G8_8,$H61)*COUNTIF(G8_8,BV$7))+(COUNTIF(G8_9,$H61)*COUNTIF(G8_9,BV$7))+(COUNTIF(G8_10,$H61)*COUNTIF(G8_10,BV$7)))</f>
        <v>0</v>
      </c>
      <c r="BW401" s="1">
        <f t="shared" si="1058"/>
        <v>0</v>
      </c>
      <c r="BX401" s="1">
        <f t="shared" si="1058"/>
        <v>0</v>
      </c>
      <c r="BY401" s="1">
        <f t="shared" si="1058"/>
        <v>0</v>
      </c>
      <c r="BZ401" s="1">
        <f t="shared" si="1058"/>
        <v>0</v>
      </c>
      <c r="CA401" s="1">
        <f t="shared" si="1058"/>
        <v>0</v>
      </c>
      <c r="CB401" s="1">
        <f t="shared" si="1058"/>
        <v>0</v>
      </c>
      <c r="CC401" s="1">
        <f t="shared" si="1058"/>
        <v>0</v>
      </c>
      <c r="CD401" s="1">
        <f t="shared" si="1058"/>
        <v>0</v>
      </c>
      <c r="CE401" s="1">
        <f t="shared" si="1058"/>
        <v>0</v>
      </c>
      <c r="CF401" s="1">
        <f t="shared" si="1058"/>
        <v>0</v>
      </c>
      <c r="CG401" s="1">
        <f t="shared" si="1058"/>
        <v>0</v>
      </c>
      <c r="CH401" s="1">
        <f t="shared" si="1058"/>
        <v>0</v>
      </c>
      <c r="CI401" s="1">
        <f t="shared" si="1058"/>
        <v>0</v>
      </c>
      <c r="CJ401" s="1">
        <f t="shared" si="1058"/>
        <v>0</v>
      </c>
      <c r="CK401" s="1">
        <f t="shared" si="1058"/>
        <v>0</v>
      </c>
      <c r="CL401" s="1">
        <f t="shared" si="1058"/>
        <v>0</v>
      </c>
      <c r="CM401" s="1">
        <f t="shared" si="1058"/>
        <v>0</v>
      </c>
      <c r="CN401" s="1">
        <f t="shared" si="1058"/>
        <v>0</v>
      </c>
      <c r="CO401" s="1">
        <f t="shared" si="1058"/>
        <v>0</v>
      </c>
      <c r="CP401" s="1">
        <f t="shared" si="1058"/>
        <v>0</v>
      </c>
      <c r="CQ401" s="1">
        <f t="shared" si="1058"/>
        <v>0</v>
      </c>
      <c r="CR401" s="1">
        <f t="shared" si="1058"/>
        <v>0</v>
      </c>
      <c r="CS401" s="1">
        <f t="shared" si="1058"/>
        <v>0</v>
      </c>
      <c r="CT401" s="1">
        <f t="shared" si="1058"/>
        <v>0</v>
      </c>
      <c r="CU401" s="1">
        <f t="shared" si="1058"/>
        <v>0</v>
      </c>
      <c r="CV401" s="1">
        <f t="shared" si="1058"/>
        <v>0</v>
      </c>
      <c r="CW401" s="1">
        <f t="shared" si="1058"/>
        <v>0</v>
      </c>
      <c r="CX401" s="1">
        <f t="shared" si="1058"/>
        <v>0</v>
      </c>
      <c r="CY401" s="1">
        <f t="shared" si="1058"/>
        <v>0</v>
      </c>
      <c r="CZ401" s="1">
        <f t="shared" si="1058"/>
        <v>0</v>
      </c>
      <c r="DA401" s="1">
        <f t="shared" si="1058"/>
        <v>0</v>
      </c>
      <c r="DB401" s="1">
        <f t="shared" si="1058"/>
        <v>0</v>
      </c>
      <c r="DC401" s="1">
        <f t="shared" si="1058"/>
        <v>0</v>
      </c>
      <c r="DD401" s="1">
        <f t="shared" si="1058"/>
        <v>0</v>
      </c>
      <c r="DE401" s="1">
        <f t="shared" si="1058"/>
        <v>0</v>
      </c>
    </row>
    <row r="402" spans="8:109">
      <c r="H402" s="75">
        <f>Registration!B63</f>
        <v>53</v>
      </c>
      <c r="I402" s="1" t="str">
        <f>Registration!C63</f>
        <v>David Aber</v>
      </c>
      <c r="J402" s="1">
        <f t="shared" ref="J402:AO402" si="1059">IF(ROW()=(COLUMN()+340),"-",+(COUNTIF(G7_1,$H62)*COUNTIF(G7_1,J$7))+(COUNTIF(G7_2,$H62)*COUNTIF(G7_2,J$7))+(COUNTIF(G7_3,$H62)*COUNTIF(G7_3,J$7))+(COUNTIF(G7_4,$H62)*COUNTIF(G7_4,J$7))+(COUNTIF(G7_5,$H62)*COUNTIF(G7_5,J$7))+(COUNTIF(G7_6,$H62)*COUNTIF(G7_6,J$7))+(COUNTIF(G7_7,$H62)*COUNTIF(G7_7,J$7))+(COUNTIF(G7_8,$H62)*COUNTIF(G7_8,J$7))+(COUNTIF(G7_9,$H62)*COUNTIF(G7_9,J$7))+(COUNTIF(G7_10,$H62)*COUNTIF(G7_10,J$7))+(COUNTIF(G8_1,$H62)*COUNTIF(G8_1,J$7))+(COUNTIF(G8_2,$H62)*COUNTIF(G8_2,J$7))+(COUNTIF(G8_3,$H62)*COUNTIF(G8_3,J$7))+(COUNTIF(G8_4,$H62)*COUNTIF(G8_4,J$7))+(COUNTIF(G8_5,$H62)*COUNTIF(G8_5,J$7))+(COUNTIF(G8_6,$H62)*COUNTIF(G8_6,J$7))+(COUNTIF(G8_7,$H62)*COUNTIF(G8_7,J$7))+(COUNTIF(G8_8,$H62)*COUNTIF(G8_8,J$7))+(COUNTIF(G8_9,$H62)*COUNTIF(G8_9,J$7))+(COUNTIF(G8_10,$H62)*COUNTIF(G8_10,J$7)))</f>
        <v>1</v>
      </c>
      <c r="K402" s="1">
        <f t="shared" si="1059"/>
        <v>0</v>
      </c>
      <c r="L402" s="1">
        <f t="shared" si="1059"/>
        <v>0</v>
      </c>
      <c r="M402" s="1">
        <f t="shared" si="1059"/>
        <v>0</v>
      </c>
      <c r="N402" s="1">
        <f t="shared" si="1059"/>
        <v>0</v>
      </c>
      <c r="O402" s="1">
        <f t="shared" si="1059"/>
        <v>0</v>
      </c>
      <c r="P402" s="1">
        <f t="shared" si="1059"/>
        <v>0</v>
      </c>
      <c r="Q402" s="1">
        <f t="shared" si="1059"/>
        <v>0</v>
      </c>
      <c r="R402" s="1">
        <f t="shared" si="1059"/>
        <v>0</v>
      </c>
      <c r="S402" s="1">
        <f t="shared" si="1059"/>
        <v>1</v>
      </c>
      <c r="T402" s="1">
        <f t="shared" si="1059"/>
        <v>1</v>
      </c>
      <c r="U402" s="1">
        <f t="shared" si="1059"/>
        <v>0</v>
      </c>
      <c r="V402" s="1">
        <f t="shared" si="1059"/>
        <v>0</v>
      </c>
      <c r="W402" s="1">
        <f t="shared" si="1059"/>
        <v>0</v>
      </c>
      <c r="X402" s="1">
        <f t="shared" si="1059"/>
        <v>0</v>
      </c>
      <c r="Y402" s="1">
        <f t="shared" si="1059"/>
        <v>0</v>
      </c>
      <c r="Z402" s="1">
        <f t="shared" si="1059"/>
        <v>0</v>
      </c>
      <c r="AA402" s="1">
        <f t="shared" si="1059"/>
        <v>0</v>
      </c>
      <c r="AB402" s="1">
        <f t="shared" si="1059"/>
        <v>0</v>
      </c>
      <c r="AC402" s="1">
        <f t="shared" si="1059"/>
        <v>0</v>
      </c>
      <c r="AD402" s="1">
        <f t="shared" si="1059"/>
        <v>0</v>
      </c>
      <c r="AE402" s="1">
        <f t="shared" si="1059"/>
        <v>0</v>
      </c>
      <c r="AF402" s="1">
        <f t="shared" si="1059"/>
        <v>0</v>
      </c>
      <c r="AG402" s="1">
        <f t="shared" si="1059"/>
        <v>0</v>
      </c>
      <c r="AH402" s="1">
        <f t="shared" si="1059"/>
        <v>0</v>
      </c>
      <c r="AI402" s="1">
        <f t="shared" si="1059"/>
        <v>0</v>
      </c>
      <c r="AJ402" s="1">
        <f t="shared" si="1059"/>
        <v>0</v>
      </c>
      <c r="AK402" s="1">
        <f t="shared" si="1059"/>
        <v>0</v>
      </c>
      <c r="AL402" s="1">
        <f t="shared" si="1059"/>
        <v>0</v>
      </c>
      <c r="AM402" s="1">
        <f t="shared" si="1059"/>
        <v>0</v>
      </c>
      <c r="AN402" s="1">
        <f t="shared" si="1059"/>
        <v>0</v>
      </c>
      <c r="AO402" s="1">
        <f t="shared" si="1059"/>
        <v>0</v>
      </c>
      <c r="AP402" s="1">
        <f t="shared" ref="AP402:BU402" si="1060">IF(ROW()=(COLUMN()+340),"-",+(COUNTIF(G7_1,$H62)*COUNTIF(G7_1,AP$7))+(COUNTIF(G7_2,$H62)*COUNTIF(G7_2,AP$7))+(COUNTIF(G7_3,$H62)*COUNTIF(G7_3,AP$7))+(COUNTIF(G7_4,$H62)*COUNTIF(G7_4,AP$7))+(COUNTIF(G7_5,$H62)*COUNTIF(G7_5,AP$7))+(COUNTIF(G7_6,$H62)*COUNTIF(G7_6,AP$7))+(COUNTIF(G7_7,$H62)*COUNTIF(G7_7,AP$7))+(COUNTIF(G7_8,$H62)*COUNTIF(G7_8,AP$7))+(COUNTIF(G7_9,$H62)*COUNTIF(G7_9,AP$7))+(COUNTIF(G7_10,$H62)*COUNTIF(G7_10,AP$7))+(COUNTIF(G8_1,$H62)*COUNTIF(G8_1,AP$7))+(COUNTIF(G8_2,$H62)*COUNTIF(G8_2,AP$7))+(COUNTIF(G8_3,$H62)*COUNTIF(G8_3,AP$7))+(COUNTIF(G8_4,$H62)*COUNTIF(G8_4,AP$7))+(COUNTIF(G8_5,$H62)*COUNTIF(G8_5,AP$7))+(COUNTIF(G8_6,$H62)*COUNTIF(G8_6,AP$7))+(COUNTIF(G8_7,$H62)*COUNTIF(G8_7,AP$7))+(COUNTIF(G8_8,$H62)*COUNTIF(G8_8,AP$7))+(COUNTIF(G8_9,$H62)*COUNTIF(G8_9,AP$7))+(COUNTIF(G8_10,$H62)*COUNTIF(G8_10,AP$7)))</f>
        <v>0</v>
      </c>
      <c r="AQ402" s="1">
        <f t="shared" si="1060"/>
        <v>0</v>
      </c>
      <c r="AR402" s="1">
        <f t="shared" si="1060"/>
        <v>0</v>
      </c>
      <c r="AS402" s="1">
        <f t="shared" si="1060"/>
        <v>0</v>
      </c>
      <c r="AT402" s="1">
        <f t="shared" si="1060"/>
        <v>0</v>
      </c>
      <c r="AU402" s="1">
        <f t="shared" si="1060"/>
        <v>0</v>
      </c>
      <c r="AV402" s="1">
        <f t="shared" si="1060"/>
        <v>0</v>
      </c>
      <c r="AW402" s="1">
        <f t="shared" si="1060"/>
        <v>0</v>
      </c>
      <c r="AX402" s="1">
        <f t="shared" si="1060"/>
        <v>0</v>
      </c>
      <c r="AY402" s="1">
        <f t="shared" si="1060"/>
        <v>0</v>
      </c>
      <c r="AZ402" s="1">
        <f t="shared" si="1060"/>
        <v>0</v>
      </c>
      <c r="BA402" s="1">
        <f t="shared" si="1060"/>
        <v>0</v>
      </c>
      <c r="BB402" s="1">
        <f t="shared" si="1060"/>
        <v>0</v>
      </c>
      <c r="BC402" s="1">
        <f t="shared" si="1060"/>
        <v>0</v>
      </c>
      <c r="BD402" s="1">
        <f t="shared" si="1060"/>
        <v>0</v>
      </c>
      <c r="BE402" s="1">
        <f t="shared" si="1060"/>
        <v>0</v>
      </c>
      <c r="BF402" s="1">
        <f t="shared" si="1060"/>
        <v>0</v>
      </c>
      <c r="BG402" s="1">
        <f t="shared" si="1060"/>
        <v>0</v>
      </c>
      <c r="BH402" s="1">
        <f t="shared" si="1060"/>
        <v>0</v>
      </c>
      <c r="BI402" s="1">
        <f t="shared" si="1060"/>
        <v>0</v>
      </c>
      <c r="BJ402" s="1" t="str">
        <f t="shared" si="1060"/>
        <v>-</v>
      </c>
      <c r="BK402" s="1">
        <f t="shared" si="1060"/>
        <v>0</v>
      </c>
      <c r="BL402" s="1">
        <f t="shared" si="1060"/>
        <v>0</v>
      </c>
      <c r="BM402" s="1">
        <f t="shared" si="1060"/>
        <v>0</v>
      </c>
      <c r="BN402" s="1">
        <f t="shared" si="1060"/>
        <v>0</v>
      </c>
      <c r="BO402" s="1">
        <f t="shared" si="1060"/>
        <v>0</v>
      </c>
      <c r="BP402" s="1">
        <f t="shared" si="1060"/>
        <v>0</v>
      </c>
      <c r="BQ402" s="1">
        <f t="shared" si="1060"/>
        <v>0</v>
      </c>
      <c r="BR402" s="1">
        <f t="shared" si="1060"/>
        <v>0</v>
      </c>
      <c r="BS402" s="1">
        <f t="shared" si="1060"/>
        <v>0</v>
      </c>
      <c r="BT402" s="1">
        <f t="shared" si="1060"/>
        <v>0</v>
      </c>
      <c r="BU402" s="1">
        <f t="shared" si="1060"/>
        <v>0</v>
      </c>
      <c r="BV402" s="1">
        <f t="shared" ref="BV402:DE402" si="1061">IF(ROW()=(COLUMN()+340),"-",+(COUNTIF(G7_1,$H62)*COUNTIF(G7_1,BV$7))+(COUNTIF(G7_2,$H62)*COUNTIF(G7_2,BV$7))+(COUNTIF(G7_3,$H62)*COUNTIF(G7_3,BV$7))+(COUNTIF(G7_4,$H62)*COUNTIF(G7_4,BV$7))+(COUNTIF(G7_5,$H62)*COUNTIF(G7_5,BV$7))+(COUNTIF(G7_6,$H62)*COUNTIF(G7_6,BV$7))+(COUNTIF(G7_7,$H62)*COUNTIF(G7_7,BV$7))+(COUNTIF(G7_8,$H62)*COUNTIF(G7_8,BV$7))+(COUNTIF(G7_9,$H62)*COUNTIF(G7_9,BV$7))+(COUNTIF(G7_10,$H62)*COUNTIF(G7_10,BV$7))+(COUNTIF(G8_1,$H62)*COUNTIF(G8_1,BV$7))+(COUNTIF(G8_2,$H62)*COUNTIF(G8_2,BV$7))+(COUNTIF(G8_3,$H62)*COUNTIF(G8_3,BV$7))+(COUNTIF(G8_4,$H62)*COUNTIF(G8_4,BV$7))+(COUNTIF(G8_5,$H62)*COUNTIF(G8_5,BV$7))+(COUNTIF(G8_6,$H62)*COUNTIF(G8_6,BV$7))+(COUNTIF(G8_7,$H62)*COUNTIF(G8_7,BV$7))+(COUNTIF(G8_8,$H62)*COUNTIF(G8_8,BV$7))+(COUNTIF(G8_9,$H62)*COUNTIF(G8_9,BV$7))+(COUNTIF(G8_10,$H62)*COUNTIF(G8_10,BV$7)))</f>
        <v>0</v>
      </c>
      <c r="BW402" s="1">
        <f t="shared" si="1061"/>
        <v>0</v>
      </c>
      <c r="BX402" s="1">
        <f t="shared" si="1061"/>
        <v>0</v>
      </c>
      <c r="BY402" s="1">
        <f t="shared" si="1061"/>
        <v>0</v>
      </c>
      <c r="BZ402" s="1">
        <f t="shared" si="1061"/>
        <v>0</v>
      </c>
      <c r="CA402" s="1">
        <f t="shared" si="1061"/>
        <v>0</v>
      </c>
      <c r="CB402" s="1">
        <f t="shared" si="1061"/>
        <v>0</v>
      </c>
      <c r="CC402" s="1">
        <f t="shared" si="1061"/>
        <v>0</v>
      </c>
      <c r="CD402" s="1">
        <f t="shared" si="1061"/>
        <v>0</v>
      </c>
      <c r="CE402" s="1">
        <f t="shared" si="1061"/>
        <v>0</v>
      </c>
      <c r="CF402" s="1">
        <f t="shared" si="1061"/>
        <v>0</v>
      </c>
      <c r="CG402" s="1">
        <f t="shared" si="1061"/>
        <v>0</v>
      </c>
      <c r="CH402" s="1">
        <f t="shared" si="1061"/>
        <v>0</v>
      </c>
      <c r="CI402" s="1">
        <f t="shared" si="1061"/>
        <v>0</v>
      </c>
      <c r="CJ402" s="1">
        <f t="shared" si="1061"/>
        <v>0</v>
      </c>
      <c r="CK402" s="1">
        <f t="shared" si="1061"/>
        <v>0</v>
      </c>
      <c r="CL402" s="1">
        <f t="shared" si="1061"/>
        <v>0</v>
      </c>
      <c r="CM402" s="1">
        <f t="shared" si="1061"/>
        <v>0</v>
      </c>
      <c r="CN402" s="1">
        <f t="shared" si="1061"/>
        <v>0</v>
      </c>
      <c r="CO402" s="1">
        <f t="shared" si="1061"/>
        <v>0</v>
      </c>
      <c r="CP402" s="1">
        <f t="shared" si="1061"/>
        <v>0</v>
      </c>
      <c r="CQ402" s="1">
        <f t="shared" si="1061"/>
        <v>0</v>
      </c>
      <c r="CR402" s="1">
        <f t="shared" si="1061"/>
        <v>0</v>
      </c>
      <c r="CS402" s="1">
        <f t="shared" si="1061"/>
        <v>0</v>
      </c>
      <c r="CT402" s="1">
        <f t="shared" si="1061"/>
        <v>0</v>
      </c>
      <c r="CU402" s="1">
        <f t="shared" si="1061"/>
        <v>0</v>
      </c>
      <c r="CV402" s="1">
        <f t="shared" si="1061"/>
        <v>0</v>
      </c>
      <c r="CW402" s="1">
        <f t="shared" si="1061"/>
        <v>0</v>
      </c>
      <c r="CX402" s="1">
        <f t="shared" si="1061"/>
        <v>0</v>
      </c>
      <c r="CY402" s="1">
        <f t="shared" si="1061"/>
        <v>0</v>
      </c>
      <c r="CZ402" s="1">
        <f t="shared" si="1061"/>
        <v>0</v>
      </c>
      <c r="DA402" s="1">
        <f t="shared" si="1061"/>
        <v>0</v>
      </c>
      <c r="DB402" s="1">
        <f t="shared" si="1061"/>
        <v>0</v>
      </c>
      <c r="DC402" s="1">
        <f t="shared" si="1061"/>
        <v>0</v>
      </c>
      <c r="DD402" s="1">
        <f t="shared" si="1061"/>
        <v>0</v>
      </c>
      <c r="DE402" s="1">
        <f t="shared" si="1061"/>
        <v>0</v>
      </c>
    </row>
    <row r="403" spans="8:109">
      <c r="H403" s="75">
        <f>Registration!B64</f>
        <v>54</v>
      </c>
      <c r="I403" s="1" t="str">
        <f>Registration!C64</f>
        <v>Dale Maxfield</v>
      </c>
      <c r="J403" s="1">
        <f t="shared" ref="J403:AO403" si="1062">IF(ROW()=(COLUMN()+340),"-",+(COUNTIF(G7_1,$H63)*COUNTIF(G7_1,J$7))+(COUNTIF(G7_2,$H63)*COUNTIF(G7_2,J$7))+(COUNTIF(G7_3,$H63)*COUNTIF(G7_3,J$7))+(COUNTIF(G7_4,$H63)*COUNTIF(G7_4,J$7))+(COUNTIF(G7_5,$H63)*COUNTIF(G7_5,J$7))+(COUNTIF(G7_6,$H63)*COUNTIF(G7_6,J$7))+(COUNTIF(G7_7,$H63)*COUNTIF(G7_7,J$7))+(COUNTIF(G7_8,$H63)*COUNTIF(G7_8,J$7))+(COUNTIF(G7_9,$H63)*COUNTIF(G7_9,J$7))+(COUNTIF(G7_10,$H63)*COUNTIF(G7_10,J$7))+(COUNTIF(G8_1,$H63)*COUNTIF(G8_1,J$7))+(COUNTIF(G8_2,$H63)*COUNTIF(G8_2,J$7))+(COUNTIF(G8_3,$H63)*COUNTIF(G8_3,J$7))+(COUNTIF(G8_4,$H63)*COUNTIF(G8_4,J$7))+(COUNTIF(G8_5,$H63)*COUNTIF(G8_5,J$7))+(COUNTIF(G8_6,$H63)*COUNTIF(G8_6,J$7))+(COUNTIF(G8_7,$H63)*COUNTIF(G8_7,J$7))+(COUNTIF(G8_8,$H63)*COUNTIF(G8_8,J$7))+(COUNTIF(G8_9,$H63)*COUNTIF(G8_9,J$7))+(COUNTIF(G8_10,$H63)*COUNTIF(G8_10,J$7)))</f>
        <v>0</v>
      </c>
      <c r="K403" s="1">
        <f t="shared" si="1062"/>
        <v>0</v>
      </c>
      <c r="L403" s="1">
        <f t="shared" si="1062"/>
        <v>0</v>
      </c>
      <c r="M403" s="1">
        <f t="shared" si="1062"/>
        <v>0</v>
      </c>
      <c r="N403" s="1">
        <f t="shared" si="1062"/>
        <v>0</v>
      </c>
      <c r="O403" s="1">
        <f t="shared" si="1062"/>
        <v>0</v>
      </c>
      <c r="P403" s="1">
        <f t="shared" si="1062"/>
        <v>0</v>
      </c>
      <c r="Q403" s="1">
        <f t="shared" si="1062"/>
        <v>0</v>
      </c>
      <c r="R403" s="1">
        <f t="shared" si="1062"/>
        <v>0</v>
      </c>
      <c r="S403" s="1">
        <f t="shared" si="1062"/>
        <v>0</v>
      </c>
      <c r="T403" s="1">
        <f t="shared" si="1062"/>
        <v>0</v>
      </c>
      <c r="U403" s="1">
        <f t="shared" si="1062"/>
        <v>0</v>
      </c>
      <c r="V403" s="1">
        <f t="shared" si="1062"/>
        <v>0</v>
      </c>
      <c r="W403" s="1">
        <f t="shared" si="1062"/>
        <v>0</v>
      </c>
      <c r="X403" s="1">
        <f t="shared" si="1062"/>
        <v>0</v>
      </c>
      <c r="Y403" s="1">
        <f t="shared" si="1062"/>
        <v>0</v>
      </c>
      <c r="Z403" s="1">
        <f t="shared" si="1062"/>
        <v>0</v>
      </c>
      <c r="AA403" s="1">
        <f t="shared" si="1062"/>
        <v>0</v>
      </c>
      <c r="AB403" s="1">
        <f t="shared" si="1062"/>
        <v>0</v>
      </c>
      <c r="AC403" s="1">
        <f t="shared" si="1062"/>
        <v>0</v>
      </c>
      <c r="AD403" s="1">
        <f t="shared" si="1062"/>
        <v>0</v>
      </c>
      <c r="AE403" s="1">
        <f t="shared" si="1062"/>
        <v>0</v>
      </c>
      <c r="AF403" s="1">
        <f t="shared" si="1062"/>
        <v>0</v>
      </c>
      <c r="AG403" s="1">
        <f t="shared" si="1062"/>
        <v>0</v>
      </c>
      <c r="AH403" s="1">
        <f t="shared" si="1062"/>
        <v>0</v>
      </c>
      <c r="AI403" s="1">
        <f t="shared" si="1062"/>
        <v>0</v>
      </c>
      <c r="AJ403" s="1">
        <f t="shared" si="1062"/>
        <v>0</v>
      </c>
      <c r="AK403" s="1">
        <f t="shared" si="1062"/>
        <v>0</v>
      </c>
      <c r="AL403" s="1">
        <f t="shared" si="1062"/>
        <v>0</v>
      </c>
      <c r="AM403" s="1">
        <f t="shared" si="1062"/>
        <v>0</v>
      </c>
      <c r="AN403" s="1">
        <f t="shared" si="1062"/>
        <v>0</v>
      </c>
      <c r="AO403" s="1">
        <f t="shared" si="1062"/>
        <v>0</v>
      </c>
      <c r="AP403" s="1">
        <f t="shared" ref="AP403:BU403" si="1063">IF(ROW()=(COLUMN()+340),"-",+(COUNTIF(G7_1,$H63)*COUNTIF(G7_1,AP$7))+(COUNTIF(G7_2,$H63)*COUNTIF(G7_2,AP$7))+(COUNTIF(G7_3,$H63)*COUNTIF(G7_3,AP$7))+(COUNTIF(G7_4,$H63)*COUNTIF(G7_4,AP$7))+(COUNTIF(G7_5,$H63)*COUNTIF(G7_5,AP$7))+(COUNTIF(G7_6,$H63)*COUNTIF(G7_6,AP$7))+(COUNTIF(G7_7,$H63)*COUNTIF(G7_7,AP$7))+(COUNTIF(G7_8,$H63)*COUNTIF(G7_8,AP$7))+(COUNTIF(G7_9,$H63)*COUNTIF(G7_9,AP$7))+(COUNTIF(G7_10,$H63)*COUNTIF(G7_10,AP$7))+(COUNTIF(G8_1,$H63)*COUNTIF(G8_1,AP$7))+(COUNTIF(G8_2,$H63)*COUNTIF(G8_2,AP$7))+(COUNTIF(G8_3,$H63)*COUNTIF(G8_3,AP$7))+(COUNTIF(G8_4,$H63)*COUNTIF(G8_4,AP$7))+(COUNTIF(G8_5,$H63)*COUNTIF(G8_5,AP$7))+(COUNTIF(G8_6,$H63)*COUNTIF(G8_6,AP$7))+(COUNTIF(G8_7,$H63)*COUNTIF(G8_7,AP$7))+(COUNTIF(G8_8,$H63)*COUNTIF(G8_8,AP$7))+(COUNTIF(G8_9,$H63)*COUNTIF(G8_9,AP$7))+(COUNTIF(G8_10,$H63)*COUNTIF(G8_10,AP$7)))</f>
        <v>0</v>
      </c>
      <c r="AQ403" s="1">
        <f t="shared" si="1063"/>
        <v>0</v>
      </c>
      <c r="AR403" s="1">
        <f t="shared" si="1063"/>
        <v>0</v>
      </c>
      <c r="AS403" s="1">
        <f t="shared" si="1063"/>
        <v>0</v>
      </c>
      <c r="AT403" s="1">
        <f t="shared" si="1063"/>
        <v>0</v>
      </c>
      <c r="AU403" s="1">
        <f t="shared" si="1063"/>
        <v>0</v>
      </c>
      <c r="AV403" s="1">
        <f t="shared" si="1063"/>
        <v>0</v>
      </c>
      <c r="AW403" s="1">
        <f t="shared" si="1063"/>
        <v>0</v>
      </c>
      <c r="AX403" s="1">
        <f t="shared" si="1063"/>
        <v>0</v>
      </c>
      <c r="AY403" s="1">
        <f t="shared" si="1063"/>
        <v>0</v>
      </c>
      <c r="AZ403" s="1">
        <f t="shared" si="1063"/>
        <v>0</v>
      </c>
      <c r="BA403" s="1">
        <f t="shared" si="1063"/>
        <v>0</v>
      </c>
      <c r="BB403" s="1">
        <f t="shared" si="1063"/>
        <v>0</v>
      </c>
      <c r="BC403" s="1">
        <f t="shared" si="1063"/>
        <v>0</v>
      </c>
      <c r="BD403" s="1">
        <f t="shared" si="1063"/>
        <v>0</v>
      </c>
      <c r="BE403" s="1">
        <f t="shared" si="1063"/>
        <v>0</v>
      </c>
      <c r="BF403" s="1">
        <f t="shared" si="1063"/>
        <v>0</v>
      </c>
      <c r="BG403" s="1">
        <f t="shared" si="1063"/>
        <v>0</v>
      </c>
      <c r="BH403" s="1">
        <f t="shared" si="1063"/>
        <v>0</v>
      </c>
      <c r="BI403" s="1">
        <f t="shared" si="1063"/>
        <v>0</v>
      </c>
      <c r="BJ403" s="1">
        <f t="shared" si="1063"/>
        <v>0</v>
      </c>
      <c r="BK403" s="1" t="str">
        <f t="shared" si="1063"/>
        <v>-</v>
      </c>
      <c r="BL403" s="1">
        <f t="shared" si="1063"/>
        <v>0</v>
      </c>
      <c r="BM403" s="1">
        <f t="shared" si="1063"/>
        <v>0</v>
      </c>
      <c r="BN403" s="1">
        <f t="shared" si="1063"/>
        <v>0</v>
      </c>
      <c r="BO403" s="1">
        <f t="shared" si="1063"/>
        <v>0</v>
      </c>
      <c r="BP403" s="1">
        <f t="shared" si="1063"/>
        <v>0</v>
      </c>
      <c r="BQ403" s="1">
        <f t="shared" si="1063"/>
        <v>0</v>
      </c>
      <c r="BR403" s="1">
        <f t="shared" si="1063"/>
        <v>0</v>
      </c>
      <c r="BS403" s="1">
        <f t="shared" si="1063"/>
        <v>0</v>
      </c>
      <c r="BT403" s="1">
        <f t="shared" si="1063"/>
        <v>0</v>
      </c>
      <c r="BU403" s="1">
        <f t="shared" si="1063"/>
        <v>0</v>
      </c>
      <c r="BV403" s="1">
        <f t="shared" ref="BV403:DE403" si="1064">IF(ROW()=(COLUMN()+340),"-",+(COUNTIF(G7_1,$H63)*COUNTIF(G7_1,BV$7))+(COUNTIF(G7_2,$H63)*COUNTIF(G7_2,BV$7))+(COUNTIF(G7_3,$H63)*COUNTIF(G7_3,BV$7))+(COUNTIF(G7_4,$H63)*COUNTIF(G7_4,BV$7))+(COUNTIF(G7_5,$H63)*COUNTIF(G7_5,BV$7))+(COUNTIF(G7_6,$H63)*COUNTIF(G7_6,BV$7))+(COUNTIF(G7_7,$H63)*COUNTIF(G7_7,BV$7))+(COUNTIF(G7_8,$H63)*COUNTIF(G7_8,BV$7))+(COUNTIF(G7_9,$H63)*COUNTIF(G7_9,BV$7))+(COUNTIF(G7_10,$H63)*COUNTIF(G7_10,BV$7))+(COUNTIF(G8_1,$H63)*COUNTIF(G8_1,BV$7))+(COUNTIF(G8_2,$H63)*COUNTIF(G8_2,BV$7))+(COUNTIF(G8_3,$H63)*COUNTIF(G8_3,BV$7))+(COUNTIF(G8_4,$H63)*COUNTIF(G8_4,BV$7))+(COUNTIF(G8_5,$H63)*COUNTIF(G8_5,BV$7))+(COUNTIF(G8_6,$H63)*COUNTIF(G8_6,BV$7))+(COUNTIF(G8_7,$H63)*COUNTIF(G8_7,BV$7))+(COUNTIF(G8_8,$H63)*COUNTIF(G8_8,BV$7))+(COUNTIF(G8_9,$H63)*COUNTIF(G8_9,BV$7))+(COUNTIF(G8_10,$H63)*COUNTIF(G8_10,BV$7)))</f>
        <v>0</v>
      </c>
      <c r="BW403" s="1">
        <f t="shared" si="1064"/>
        <v>0</v>
      </c>
      <c r="BX403" s="1">
        <f t="shared" si="1064"/>
        <v>0</v>
      </c>
      <c r="BY403" s="1">
        <f t="shared" si="1064"/>
        <v>0</v>
      </c>
      <c r="BZ403" s="1">
        <f t="shared" si="1064"/>
        <v>0</v>
      </c>
      <c r="CA403" s="1">
        <f t="shared" si="1064"/>
        <v>0</v>
      </c>
      <c r="CB403" s="1">
        <f t="shared" si="1064"/>
        <v>0</v>
      </c>
      <c r="CC403" s="1">
        <f t="shared" si="1064"/>
        <v>0</v>
      </c>
      <c r="CD403" s="1">
        <f t="shared" si="1064"/>
        <v>0</v>
      </c>
      <c r="CE403" s="1">
        <f t="shared" si="1064"/>
        <v>0</v>
      </c>
      <c r="CF403" s="1">
        <f t="shared" si="1064"/>
        <v>0</v>
      </c>
      <c r="CG403" s="1">
        <f t="shared" si="1064"/>
        <v>0</v>
      </c>
      <c r="CH403" s="1">
        <f t="shared" si="1064"/>
        <v>0</v>
      </c>
      <c r="CI403" s="1">
        <f t="shared" si="1064"/>
        <v>0</v>
      </c>
      <c r="CJ403" s="1">
        <f t="shared" si="1064"/>
        <v>0</v>
      </c>
      <c r="CK403" s="1">
        <f t="shared" si="1064"/>
        <v>0</v>
      </c>
      <c r="CL403" s="1">
        <f t="shared" si="1064"/>
        <v>0</v>
      </c>
      <c r="CM403" s="1">
        <f t="shared" si="1064"/>
        <v>0</v>
      </c>
      <c r="CN403" s="1">
        <f t="shared" si="1064"/>
        <v>0</v>
      </c>
      <c r="CO403" s="1">
        <f t="shared" si="1064"/>
        <v>0</v>
      </c>
      <c r="CP403" s="1">
        <f t="shared" si="1064"/>
        <v>0</v>
      </c>
      <c r="CQ403" s="1">
        <f t="shared" si="1064"/>
        <v>0</v>
      </c>
      <c r="CR403" s="1">
        <f t="shared" si="1064"/>
        <v>0</v>
      </c>
      <c r="CS403" s="1">
        <f t="shared" si="1064"/>
        <v>0</v>
      </c>
      <c r="CT403" s="1">
        <f t="shared" si="1064"/>
        <v>0</v>
      </c>
      <c r="CU403" s="1">
        <f t="shared" si="1064"/>
        <v>0</v>
      </c>
      <c r="CV403" s="1">
        <f t="shared" si="1064"/>
        <v>0</v>
      </c>
      <c r="CW403" s="1">
        <f t="shared" si="1064"/>
        <v>0</v>
      </c>
      <c r="CX403" s="1">
        <f t="shared" si="1064"/>
        <v>0</v>
      </c>
      <c r="CY403" s="1">
        <f t="shared" si="1064"/>
        <v>0</v>
      </c>
      <c r="CZ403" s="1">
        <f t="shared" si="1064"/>
        <v>0</v>
      </c>
      <c r="DA403" s="1">
        <f t="shared" si="1064"/>
        <v>0</v>
      </c>
      <c r="DB403" s="1">
        <f t="shared" si="1064"/>
        <v>0</v>
      </c>
      <c r="DC403" s="1">
        <f t="shared" si="1064"/>
        <v>0</v>
      </c>
      <c r="DD403" s="1">
        <f t="shared" si="1064"/>
        <v>0</v>
      </c>
      <c r="DE403" s="1">
        <f t="shared" si="1064"/>
        <v>0</v>
      </c>
    </row>
    <row r="404" spans="8:109">
      <c r="H404" s="75">
        <f>Registration!B65</f>
        <v>55</v>
      </c>
      <c r="I404" s="1" t="str">
        <f>Registration!C65</f>
        <v>Lisa</v>
      </c>
      <c r="J404" s="1">
        <f t="shared" ref="J404:AO404" si="1065">IF(ROW()=(COLUMN()+340),"-",+(COUNTIF(G7_1,$H64)*COUNTIF(G7_1,J$7))+(COUNTIF(G7_2,$H64)*COUNTIF(G7_2,J$7))+(COUNTIF(G7_3,$H64)*COUNTIF(G7_3,J$7))+(COUNTIF(G7_4,$H64)*COUNTIF(G7_4,J$7))+(COUNTIF(G7_5,$H64)*COUNTIF(G7_5,J$7))+(COUNTIF(G7_6,$H64)*COUNTIF(G7_6,J$7))+(COUNTIF(G7_7,$H64)*COUNTIF(G7_7,J$7))+(COUNTIF(G7_8,$H64)*COUNTIF(G7_8,J$7))+(COUNTIF(G7_9,$H64)*COUNTIF(G7_9,J$7))+(COUNTIF(G7_10,$H64)*COUNTIF(G7_10,J$7))+(COUNTIF(G8_1,$H64)*COUNTIF(G8_1,J$7))+(COUNTIF(G8_2,$H64)*COUNTIF(G8_2,J$7))+(COUNTIF(G8_3,$H64)*COUNTIF(G8_3,J$7))+(COUNTIF(G8_4,$H64)*COUNTIF(G8_4,J$7))+(COUNTIF(G8_5,$H64)*COUNTIF(G8_5,J$7))+(COUNTIF(G8_6,$H64)*COUNTIF(G8_6,J$7))+(COUNTIF(G8_7,$H64)*COUNTIF(G8_7,J$7))+(COUNTIF(G8_8,$H64)*COUNTIF(G8_8,J$7))+(COUNTIF(G8_9,$H64)*COUNTIF(G8_9,J$7))+(COUNTIF(G8_10,$H64)*COUNTIF(G8_10,J$7)))</f>
        <v>0</v>
      </c>
      <c r="K404" s="1">
        <f t="shared" si="1065"/>
        <v>0</v>
      </c>
      <c r="L404" s="1">
        <f t="shared" si="1065"/>
        <v>1</v>
      </c>
      <c r="M404" s="1">
        <f t="shared" si="1065"/>
        <v>0</v>
      </c>
      <c r="N404" s="1">
        <f t="shared" si="1065"/>
        <v>0</v>
      </c>
      <c r="O404" s="1">
        <f t="shared" si="1065"/>
        <v>0</v>
      </c>
      <c r="P404" s="1">
        <f t="shared" si="1065"/>
        <v>0</v>
      </c>
      <c r="Q404" s="1">
        <f t="shared" si="1065"/>
        <v>0</v>
      </c>
      <c r="R404" s="1">
        <f t="shared" si="1065"/>
        <v>0</v>
      </c>
      <c r="S404" s="1">
        <f t="shared" si="1065"/>
        <v>0</v>
      </c>
      <c r="T404" s="1">
        <f t="shared" si="1065"/>
        <v>0</v>
      </c>
      <c r="U404" s="1">
        <f t="shared" si="1065"/>
        <v>0</v>
      </c>
      <c r="V404" s="1">
        <f t="shared" si="1065"/>
        <v>0</v>
      </c>
      <c r="W404" s="1">
        <f t="shared" si="1065"/>
        <v>0</v>
      </c>
      <c r="X404" s="1">
        <f t="shared" si="1065"/>
        <v>0</v>
      </c>
      <c r="Y404" s="1">
        <f t="shared" si="1065"/>
        <v>0</v>
      </c>
      <c r="Z404" s="1">
        <f t="shared" si="1065"/>
        <v>0</v>
      </c>
      <c r="AA404" s="1">
        <f t="shared" si="1065"/>
        <v>0</v>
      </c>
      <c r="AB404" s="1">
        <f t="shared" si="1065"/>
        <v>0</v>
      </c>
      <c r="AC404" s="1">
        <f t="shared" si="1065"/>
        <v>0</v>
      </c>
      <c r="AD404" s="1">
        <f t="shared" si="1065"/>
        <v>0</v>
      </c>
      <c r="AE404" s="1">
        <f t="shared" si="1065"/>
        <v>0</v>
      </c>
      <c r="AF404" s="1">
        <f t="shared" si="1065"/>
        <v>1</v>
      </c>
      <c r="AG404" s="1">
        <f t="shared" si="1065"/>
        <v>0</v>
      </c>
      <c r="AH404" s="1">
        <f t="shared" si="1065"/>
        <v>0</v>
      </c>
      <c r="AI404" s="1">
        <f t="shared" si="1065"/>
        <v>0</v>
      </c>
      <c r="AJ404" s="1">
        <f t="shared" si="1065"/>
        <v>0</v>
      </c>
      <c r="AK404" s="1">
        <f t="shared" si="1065"/>
        <v>0</v>
      </c>
      <c r="AL404" s="1">
        <f t="shared" si="1065"/>
        <v>0</v>
      </c>
      <c r="AM404" s="1">
        <f t="shared" si="1065"/>
        <v>0</v>
      </c>
      <c r="AN404" s="1">
        <f t="shared" si="1065"/>
        <v>0</v>
      </c>
      <c r="AO404" s="1">
        <f t="shared" si="1065"/>
        <v>0</v>
      </c>
      <c r="AP404" s="1">
        <f t="shared" ref="AP404:BU404" si="1066">IF(ROW()=(COLUMN()+340),"-",+(COUNTIF(G7_1,$H64)*COUNTIF(G7_1,AP$7))+(COUNTIF(G7_2,$H64)*COUNTIF(G7_2,AP$7))+(COUNTIF(G7_3,$H64)*COUNTIF(G7_3,AP$7))+(COUNTIF(G7_4,$H64)*COUNTIF(G7_4,AP$7))+(COUNTIF(G7_5,$H64)*COUNTIF(G7_5,AP$7))+(COUNTIF(G7_6,$H64)*COUNTIF(G7_6,AP$7))+(COUNTIF(G7_7,$H64)*COUNTIF(G7_7,AP$7))+(COUNTIF(G7_8,$H64)*COUNTIF(G7_8,AP$7))+(COUNTIF(G7_9,$H64)*COUNTIF(G7_9,AP$7))+(COUNTIF(G7_10,$H64)*COUNTIF(G7_10,AP$7))+(COUNTIF(G8_1,$H64)*COUNTIF(G8_1,AP$7))+(COUNTIF(G8_2,$H64)*COUNTIF(G8_2,AP$7))+(COUNTIF(G8_3,$H64)*COUNTIF(G8_3,AP$7))+(COUNTIF(G8_4,$H64)*COUNTIF(G8_4,AP$7))+(COUNTIF(G8_5,$H64)*COUNTIF(G8_5,AP$7))+(COUNTIF(G8_6,$H64)*COUNTIF(G8_6,AP$7))+(COUNTIF(G8_7,$H64)*COUNTIF(G8_7,AP$7))+(COUNTIF(G8_8,$H64)*COUNTIF(G8_8,AP$7))+(COUNTIF(G8_9,$H64)*COUNTIF(G8_9,AP$7))+(COUNTIF(G8_10,$H64)*COUNTIF(G8_10,AP$7)))</f>
        <v>0</v>
      </c>
      <c r="AQ404" s="1">
        <f t="shared" si="1066"/>
        <v>0</v>
      </c>
      <c r="AR404" s="1">
        <f t="shared" si="1066"/>
        <v>0</v>
      </c>
      <c r="AS404" s="1">
        <f t="shared" si="1066"/>
        <v>0</v>
      </c>
      <c r="AT404" s="1">
        <f t="shared" si="1066"/>
        <v>0</v>
      </c>
      <c r="AU404" s="1">
        <f t="shared" si="1066"/>
        <v>0</v>
      </c>
      <c r="AV404" s="1">
        <f t="shared" si="1066"/>
        <v>0</v>
      </c>
      <c r="AW404" s="1">
        <f t="shared" si="1066"/>
        <v>0</v>
      </c>
      <c r="AX404" s="1">
        <f t="shared" si="1066"/>
        <v>0</v>
      </c>
      <c r="AY404" s="1">
        <f t="shared" si="1066"/>
        <v>0</v>
      </c>
      <c r="AZ404" s="1">
        <f t="shared" si="1066"/>
        <v>0</v>
      </c>
      <c r="BA404" s="1">
        <f t="shared" si="1066"/>
        <v>0</v>
      </c>
      <c r="BB404" s="1">
        <f t="shared" si="1066"/>
        <v>0</v>
      </c>
      <c r="BC404" s="1">
        <f t="shared" si="1066"/>
        <v>0</v>
      </c>
      <c r="BD404" s="1">
        <f t="shared" si="1066"/>
        <v>0</v>
      </c>
      <c r="BE404" s="1">
        <f t="shared" si="1066"/>
        <v>0</v>
      </c>
      <c r="BF404" s="1">
        <f t="shared" si="1066"/>
        <v>0</v>
      </c>
      <c r="BG404" s="1">
        <f t="shared" si="1066"/>
        <v>0</v>
      </c>
      <c r="BH404" s="1">
        <f t="shared" si="1066"/>
        <v>0</v>
      </c>
      <c r="BI404" s="1">
        <f t="shared" si="1066"/>
        <v>0</v>
      </c>
      <c r="BJ404" s="1">
        <f t="shared" si="1066"/>
        <v>0</v>
      </c>
      <c r="BK404" s="1">
        <f t="shared" si="1066"/>
        <v>0</v>
      </c>
      <c r="BL404" s="1" t="str">
        <f t="shared" si="1066"/>
        <v>-</v>
      </c>
      <c r="BM404" s="1">
        <f t="shared" si="1066"/>
        <v>0</v>
      </c>
      <c r="BN404" s="1">
        <f t="shared" si="1066"/>
        <v>0</v>
      </c>
      <c r="BO404" s="1">
        <f t="shared" si="1066"/>
        <v>0</v>
      </c>
      <c r="BP404" s="1">
        <f t="shared" si="1066"/>
        <v>0</v>
      </c>
      <c r="BQ404" s="1">
        <f t="shared" si="1066"/>
        <v>0</v>
      </c>
      <c r="BR404" s="1">
        <f t="shared" si="1066"/>
        <v>0</v>
      </c>
      <c r="BS404" s="1">
        <f t="shared" si="1066"/>
        <v>0</v>
      </c>
      <c r="BT404" s="1">
        <f t="shared" si="1066"/>
        <v>0</v>
      </c>
      <c r="BU404" s="1">
        <f t="shared" si="1066"/>
        <v>0</v>
      </c>
      <c r="BV404" s="1">
        <f t="shared" ref="BV404:DE404" si="1067">IF(ROW()=(COLUMN()+340),"-",+(COUNTIF(G7_1,$H64)*COUNTIF(G7_1,BV$7))+(COUNTIF(G7_2,$H64)*COUNTIF(G7_2,BV$7))+(COUNTIF(G7_3,$H64)*COUNTIF(G7_3,BV$7))+(COUNTIF(G7_4,$H64)*COUNTIF(G7_4,BV$7))+(COUNTIF(G7_5,$H64)*COUNTIF(G7_5,BV$7))+(COUNTIF(G7_6,$H64)*COUNTIF(G7_6,BV$7))+(COUNTIF(G7_7,$H64)*COUNTIF(G7_7,BV$7))+(COUNTIF(G7_8,$H64)*COUNTIF(G7_8,BV$7))+(COUNTIF(G7_9,$H64)*COUNTIF(G7_9,BV$7))+(COUNTIF(G7_10,$H64)*COUNTIF(G7_10,BV$7))+(COUNTIF(G8_1,$H64)*COUNTIF(G8_1,BV$7))+(COUNTIF(G8_2,$H64)*COUNTIF(G8_2,BV$7))+(COUNTIF(G8_3,$H64)*COUNTIF(G8_3,BV$7))+(COUNTIF(G8_4,$H64)*COUNTIF(G8_4,BV$7))+(COUNTIF(G8_5,$H64)*COUNTIF(G8_5,BV$7))+(COUNTIF(G8_6,$H64)*COUNTIF(G8_6,BV$7))+(COUNTIF(G8_7,$H64)*COUNTIF(G8_7,BV$7))+(COUNTIF(G8_8,$H64)*COUNTIF(G8_8,BV$7))+(COUNTIF(G8_9,$H64)*COUNTIF(G8_9,BV$7))+(COUNTIF(G8_10,$H64)*COUNTIF(G8_10,BV$7)))</f>
        <v>0</v>
      </c>
      <c r="BW404" s="1">
        <f t="shared" si="1067"/>
        <v>0</v>
      </c>
      <c r="BX404" s="1">
        <f t="shared" si="1067"/>
        <v>0</v>
      </c>
      <c r="BY404" s="1">
        <f t="shared" si="1067"/>
        <v>0</v>
      </c>
      <c r="BZ404" s="1">
        <f t="shared" si="1067"/>
        <v>0</v>
      </c>
      <c r="CA404" s="1">
        <f t="shared" si="1067"/>
        <v>0</v>
      </c>
      <c r="CB404" s="1">
        <f t="shared" si="1067"/>
        <v>0</v>
      </c>
      <c r="CC404" s="1">
        <f t="shared" si="1067"/>
        <v>0</v>
      </c>
      <c r="CD404" s="1">
        <f t="shared" si="1067"/>
        <v>0</v>
      </c>
      <c r="CE404" s="1">
        <f t="shared" si="1067"/>
        <v>0</v>
      </c>
      <c r="CF404" s="1">
        <f t="shared" si="1067"/>
        <v>0</v>
      </c>
      <c r="CG404" s="1">
        <f t="shared" si="1067"/>
        <v>0</v>
      </c>
      <c r="CH404" s="1">
        <f t="shared" si="1067"/>
        <v>0</v>
      </c>
      <c r="CI404" s="1">
        <f t="shared" si="1067"/>
        <v>0</v>
      </c>
      <c r="CJ404" s="1">
        <f t="shared" si="1067"/>
        <v>0</v>
      </c>
      <c r="CK404" s="1">
        <f t="shared" si="1067"/>
        <v>0</v>
      </c>
      <c r="CL404" s="1">
        <f t="shared" si="1067"/>
        <v>0</v>
      </c>
      <c r="CM404" s="1">
        <f t="shared" si="1067"/>
        <v>0</v>
      </c>
      <c r="CN404" s="1">
        <f t="shared" si="1067"/>
        <v>0</v>
      </c>
      <c r="CO404" s="1">
        <f t="shared" si="1067"/>
        <v>0</v>
      </c>
      <c r="CP404" s="1">
        <f t="shared" si="1067"/>
        <v>0</v>
      </c>
      <c r="CQ404" s="1">
        <f t="shared" si="1067"/>
        <v>0</v>
      </c>
      <c r="CR404" s="1">
        <f t="shared" si="1067"/>
        <v>0</v>
      </c>
      <c r="CS404" s="1">
        <f t="shared" si="1067"/>
        <v>0</v>
      </c>
      <c r="CT404" s="1">
        <f t="shared" si="1067"/>
        <v>0</v>
      </c>
      <c r="CU404" s="1">
        <f t="shared" si="1067"/>
        <v>0</v>
      </c>
      <c r="CV404" s="1">
        <f t="shared" si="1067"/>
        <v>0</v>
      </c>
      <c r="CW404" s="1">
        <f t="shared" si="1067"/>
        <v>0</v>
      </c>
      <c r="CX404" s="1">
        <f t="shared" si="1067"/>
        <v>0</v>
      </c>
      <c r="CY404" s="1">
        <f t="shared" si="1067"/>
        <v>0</v>
      </c>
      <c r="CZ404" s="1">
        <f t="shared" si="1067"/>
        <v>0</v>
      </c>
      <c r="DA404" s="1">
        <f t="shared" si="1067"/>
        <v>0</v>
      </c>
      <c r="DB404" s="1">
        <f t="shared" si="1067"/>
        <v>0</v>
      </c>
      <c r="DC404" s="1">
        <f t="shared" si="1067"/>
        <v>0</v>
      </c>
      <c r="DD404" s="1">
        <f t="shared" si="1067"/>
        <v>0</v>
      </c>
      <c r="DE404" s="1">
        <f t="shared" si="1067"/>
        <v>0</v>
      </c>
    </row>
    <row r="405" spans="8:109">
      <c r="H405" s="75">
        <f>Registration!B66</f>
        <v>56</v>
      </c>
      <c r="I405" s="1" t="str">
        <f>Registration!C66</f>
        <v>player 56</v>
      </c>
      <c r="J405" s="1">
        <f t="shared" ref="J405:AO405" si="1068">IF(ROW()=(COLUMN()+340),"-",+(COUNTIF(G7_1,$H65)*COUNTIF(G7_1,J$7))+(COUNTIF(G7_2,$H65)*COUNTIF(G7_2,J$7))+(COUNTIF(G7_3,$H65)*COUNTIF(G7_3,J$7))+(COUNTIF(G7_4,$H65)*COUNTIF(G7_4,J$7))+(COUNTIF(G7_5,$H65)*COUNTIF(G7_5,J$7))+(COUNTIF(G7_6,$H65)*COUNTIF(G7_6,J$7))+(COUNTIF(G7_7,$H65)*COUNTIF(G7_7,J$7))+(COUNTIF(G7_8,$H65)*COUNTIF(G7_8,J$7))+(COUNTIF(G7_9,$H65)*COUNTIF(G7_9,J$7))+(COUNTIF(G7_10,$H65)*COUNTIF(G7_10,J$7))+(COUNTIF(G8_1,$H65)*COUNTIF(G8_1,J$7))+(COUNTIF(G8_2,$H65)*COUNTIF(G8_2,J$7))+(COUNTIF(G8_3,$H65)*COUNTIF(G8_3,J$7))+(COUNTIF(G8_4,$H65)*COUNTIF(G8_4,J$7))+(COUNTIF(G8_5,$H65)*COUNTIF(G8_5,J$7))+(COUNTIF(G8_6,$H65)*COUNTIF(G8_6,J$7))+(COUNTIF(G8_7,$H65)*COUNTIF(G8_7,J$7))+(COUNTIF(G8_8,$H65)*COUNTIF(G8_8,J$7))+(COUNTIF(G8_9,$H65)*COUNTIF(G8_9,J$7))+(COUNTIF(G8_10,$H65)*COUNTIF(G8_10,J$7)))</f>
        <v>0</v>
      </c>
      <c r="K405" s="1">
        <f t="shared" si="1068"/>
        <v>0</v>
      </c>
      <c r="L405" s="1">
        <f t="shared" si="1068"/>
        <v>0</v>
      </c>
      <c r="M405" s="1">
        <f t="shared" si="1068"/>
        <v>0</v>
      </c>
      <c r="N405" s="1">
        <f t="shared" si="1068"/>
        <v>0</v>
      </c>
      <c r="O405" s="1">
        <f t="shared" si="1068"/>
        <v>0</v>
      </c>
      <c r="P405" s="1">
        <f t="shared" si="1068"/>
        <v>0</v>
      </c>
      <c r="Q405" s="1">
        <f t="shared" si="1068"/>
        <v>0</v>
      </c>
      <c r="R405" s="1">
        <f t="shared" si="1068"/>
        <v>0</v>
      </c>
      <c r="S405" s="1">
        <f t="shared" si="1068"/>
        <v>0</v>
      </c>
      <c r="T405" s="1">
        <f t="shared" si="1068"/>
        <v>0</v>
      </c>
      <c r="U405" s="1">
        <f t="shared" si="1068"/>
        <v>0</v>
      </c>
      <c r="V405" s="1">
        <f t="shared" si="1068"/>
        <v>0</v>
      </c>
      <c r="W405" s="1">
        <f t="shared" si="1068"/>
        <v>0</v>
      </c>
      <c r="X405" s="1">
        <f t="shared" si="1068"/>
        <v>0</v>
      </c>
      <c r="Y405" s="1">
        <f t="shared" si="1068"/>
        <v>0</v>
      </c>
      <c r="Z405" s="1">
        <f t="shared" si="1068"/>
        <v>0</v>
      </c>
      <c r="AA405" s="1">
        <f t="shared" si="1068"/>
        <v>0</v>
      </c>
      <c r="AB405" s="1">
        <f t="shared" si="1068"/>
        <v>0</v>
      </c>
      <c r="AC405" s="1">
        <f t="shared" si="1068"/>
        <v>0</v>
      </c>
      <c r="AD405" s="1">
        <f t="shared" si="1068"/>
        <v>0</v>
      </c>
      <c r="AE405" s="1">
        <f t="shared" si="1068"/>
        <v>0</v>
      </c>
      <c r="AF405" s="1">
        <f t="shared" si="1068"/>
        <v>0</v>
      </c>
      <c r="AG405" s="1">
        <f t="shared" si="1068"/>
        <v>0</v>
      </c>
      <c r="AH405" s="1">
        <f t="shared" si="1068"/>
        <v>0</v>
      </c>
      <c r="AI405" s="1">
        <f t="shared" si="1068"/>
        <v>0</v>
      </c>
      <c r="AJ405" s="1">
        <f t="shared" si="1068"/>
        <v>0</v>
      </c>
      <c r="AK405" s="1">
        <f t="shared" si="1068"/>
        <v>0</v>
      </c>
      <c r="AL405" s="1">
        <f t="shared" si="1068"/>
        <v>0</v>
      </c>
      <c r="AM405" s="1">
        <f t="shared" si="1068"/>
        <v>0</v>
      </c>
      <c r="AN405" s="1">
        <f t="shared" si="1068"/>
        <v>0</v>
      </c>
      <c r="AO405" s="1">
        <f t="shared" si="1068"/>
        <v>0</v>
      </c>
      <c r="AP405" s="1">
        <f t="shared" ref="AP405:BU405" si="1069">IF(ROW()=(COLUMN()+340),"-",+(COUNTIF(G7_1,$H65)*COUNTIF(G7_1,AP$7))+(COUNTIF(G7_2,$H65)*COUNTIF(G7_2,AP$7))+(COUNTIF(G7_3,$H65)*COUNTIF(G7_3,AP$7))+(COUNTIF(G7_4,$H65)*COUNTIF(G7_4,AP$7))+(COUNTIF(G7_5,$H65)*COUNTIF(G7_5,AP$7))+(COUNTIF(G7_6,$H65)*COUNTIF(G7_6,AP$7))+(COUNTIF(G7_7,$H65)*COUNTIF(G7_7,AP$7))+(COUNTIF(G7_8,$H65)*COUNTIF(G7_8,AP$7))+(COUNTIF(G7_9,$H65)*COUNTIF(G7_9,AP$7))+(COUNTIF(G7_10,$H65)*COUNTIF(G7_10,AP$7))+(COUNTIF(G8_1,$H65)*COUNTIF(G8_1,AP$7))+(COUNTIF(G8_2,$H65)*COUNTIF(G8_2,AP$7))+(COUNTIF(G8_3,$H65)*COUNTIF(G8_3,AP$7))+(COUNTIF(G8_4,$H65)*COUNTIF(G8_4,AP$7))+(COUNTIF(G8_5,$H65)*COUNTIF(G8_5,AP$7))+(COUNTIF(G8_6,$H65)*COUNTIF(G8_6,AP$7))+(COUNTIF(G8_7,$H65)*COUNTIF(G8_7,AP$7))+(COUNTIF(G8_8,$H65)*COUNTIF(G8_8,AP$7))+(COUNTIF(G8_9,$H65)*COUNTIF(G8_9,AP$7))+(COUNTIF(G8_10,$H65)*COUNTIF(G8_10,AP$7)))</f>
        <v>0</v>
      </c>
      <c r="AQ405" s="1">
        <f t="shared" si="1069"/>
        <v>0</v>
      </c>
      <c r="AR405" s="1">
        <f t="shared" si="1069"/>
        <v>0</v>
      </c>
      <c r="AS405" s="1">
        <f t="shared" si="1069"/>
        <v>0</v>
      </c>
      <c r="AT405" s="1">
        <f t="shared" si="1069"/>
        <v>0</v>
      </c>
      <c r="AU405" s="1">
        <f t="shared" si="1069"/>
        <v>0</v>
      </c>
      <c r="AV405" s="1">
        <f t="shared" si="1069"/>
        <v>0</v>
      </c>
      <c r="AW405" s="1">
        <f t="shared" si="1069"/>
        <v>0</v>
      </c>
      <c r="AX405" s="1">
        <f t="shared" si="1069"/>
        <v>0</v>
      </c>
      <c r="AY405" s="1">
        <f t="shared" si="1069"/>
        <v>0</v>
      </c>
      <c r="AZ405" s="1">
        <f t="shared" si="1069"/>
        <v>0</v>
      </c>
      <c r="BA405" s="1">
        <f t="shared" si="1069"/>
        <v>0</v>
      </c>
      <c r="BB405" s="1">
        <f t="shared" si="1069"/>
        <v>0</v>
      </c>
      <c r="BC405" s="1">
        <f t="shared" si="1069"/>
        <v>0</v>
      </c>
      <c r="BD405" s="1">
        <f t="shared" si="1069"/>
        <v>0</v>
      </c>
      <c r="BE405" s="1">
        <f t="shared" si="1069"/>
        <v>0</v>
      </c>
      <c r="BF405" s="1">
        <f t="shared" si="1069"/>
        <v>0</v>
      </c>
      <c r="BG405" s="1">
        <f t="shared" si="1069"/>
        <v>0</v>
      </c>
      <c r="BH405" s="1">
        <f t="shared" si="1069"/>
        <v>0</v>
      </c>
      <c r="BI405" s="1">
        <f t="shared" si="1069"/>
        <v>0</v>
      </c>
      <c r="BJ405" s="1">
        <f t="shared" si="1069"/>
        <v>0</v>
      </c>
      <c r="BK405" s="1">
        <f t="shared" si="1069"/>
        <v>0</v>
      </c>
      <c r="BL405" s="1">
        <f t="shared" si="1069"/>
        <v>0</v>
      </c>
      <c r="BM405" s="1" t="str">
        <f t="shared" si="1069"/>
        <v>-</v>
      </c>
      <c r="BN405" s="1">
        <f t="shared" si="1069"/>
        <v>0</v>
      </c>
      <c r="BO405" s="1">
        <f t="shared" si="1069"/>
        <v>0</v>
      </c>
      <c r="BP405" s="1">
        <f t="shared" si="1069"/>
        <v>0</v>
      </c>
      <c r="BQ405" s="1">
        <f t="shared" si="1069"/>
        <v>0</v>
      </c>
      <c r="BR405" s="1">
        <f t="shared" si="1069"/>
        <v>0</v>
      </c>
      <c r="BS405" s="1">
        <f t="shared" si="1069"/>
        <v>0</v>
      </c>
      <c r="BT405" s="1">
        <f t="shared" si="1069"/>
        <v>0</v>
      </c>
      <c r="BU405" s="1">
        <f t="shared" si="1069"/>
        <v>0</v>
      </c>
      <c r="BV405" s="1">
        <f t="shared" ref="BV405:DE405" si="1070">IF(ROW()=(COLUMN()+340),"-",+(COUNTIF(G7_1,$H65)*COUNTIF(G7_1,BV$7))+(COUNTIF(G7_2,$H65)*COUNTIF(G7_2,BV$7))+(COUNTIF(G7_3,$H65)*COUNTIF(G7_3,BV$7))+(COUNTIF(G7_4,$H65)*COUNTIF(G7_4,BV$7))+(COUNTIF(G7_5,$H65)*COUNTIF(G7_5,BV$7))+(COUNTIF(G7_6,$H65)*COUNTIF(G7_6,BV$7))+(COUNTIF(G7_7,$H65)*COUNTIF(G7_7,BV$7))+(COUNTIF(G7_8,$H65)*COUNTIF(G7_8,BV$7))+(COUNTIF(G7_9,$H65)*COUNTIF(G7_9,BV$7))+(COUNTIF(G7_10,$H65)*COUNTIF(G7_10,BV$7))+(COUNTIF(G8_1,$H65)*COUNTIF(G8_1,BV$7))+(COUNTIF(G8_2,$H65)*COUNTIF(G8_2,BV$7))+(COUNTIF(G8_3,$H65)*COUNTIF(G8_3,BV$7))+(COUNTIF(G8_4,$H65)*COUNTIF(G8_4,BV$7))+(COUNTIF(G8_5,$H65)*COUNTIF(G8_5,BV$7))+(COUNTIF(G8_6,$H65)*COUNTIF(G8_6,BV$7))+(COUNTIF(G8_7,$H65)*COUNTIF(G8_7,BV$7))+(COUNTIF(G8_8,$H65)*COUNTIF(G8_8,BV$7))+(COUNTIF(G8_9,$H65)*COUNTIF(G8_9,BV$7))+(COUNTIF(G8_10,$H65)*COUNTIF(G8_10,BV$7)))</f>
        <v>0</v>
      </c>
      <c r="BW405" s="1">
        <f t="shared" si="1070"/>
        <v>0</v>
      </c>
      <c r="BX405" s="1">
        <f t="shared" si="1070"/>
        <v>0</v>
      </c>
      <c r="BY405" s="1">
        <f t="shared" si="1070"/>
        <v>0</v>
      </c>
      <c r="BZ405" s="1">
        <f t="shared" si="1070"/>
        <v>0</v>
      </c>
      <c r="CA405" s="1">
        <f t="shared" si="1070"/>
        <v>0</v>
      </c>
      <c r="CB405" s="1">
        <f t="shared" si="1070"/>
        <v>0</v>
      </c>
      <c r="CC405" s="1">
        <f t="shared" si="1070"/>
        <v>0</v>
      </c>
      <c r="CD405" s="1">
        <f t="shared" si="1070"/>
        <v>0</v>
      </c>
      <c r="CE405" s="1">
        <f t="shared" si="1070"/>
        <v>0</v>
      </c>
      <c r="CF405" s="1">
        <f t="shared" si="1070"/>
        <v>0</v>
      </c>
      <c r="CG405" s="1">
        <f t="shared" si="1070"/>
        <v>0</v>
      </c>
      <c r="CH405" s="1">
        <f t="shared" si="1070"/>
        <v>0</v>
      </c>
      <c r="CI405" s="1">
        <f t="shared" si="1070"/>
        <v>0</v>
      </c>
      <c r="CJ405" s="1">
        <f t="shared" si="1070"/>
        <v>0</v>
      </c>
      <c r="CK405" s="1">
        <f t="shared" si="1070"/>
        <v>0</v>
      </c>
      <c r="CL405" s="1">
        <f t="shared" si="1070"/>
        <v>0</v>
      </c>
      <c r="CM405" s="1">
        <f t="shared" si="1070"/>
        <v>0</v>
      </c>
      <c r="CN405" s="1">
        <f t="shared" si="1070"/>
        <v>0</v>
      </c>
      <c r="CO405" s="1">
        <f t="shared" si="1070"/>
        <v>0</v>
      </c>
      <c r="CP405" s="1">
        <f t="shared" si="1070"/>
        <v>0</v>
      </c>
      <c r="CQ405" s="1">
        <f t="shared" si="1070"/>
        <v>0</v>
      </c>
      <c r="CR405" s="1">
        <f t="shared" si="1070"/>
        <v>0</v>
      </c>
      <c r="CS405" s="1">
        <f t="shared" si="1070"/>
        <v>0</v>
      </c>
      <c r="CT405" s="1">
        <f t="shared" si="1070"/>
        <v>0</v>
      </c>
      <c r="CU405" s="1">
        <f t="shared" si="1070"/>
        <v>0</v>
      </c>
      <c r="CV405" s="1">
        <f t="shared" si="1070"/>
        <v>0</v>
      </c>
      <c r="CW405" s="1">
        <f t="shared" si="1070"/>
        <v>0</v>
      </c>
      <c r="CX405" s="1">
        <f t="shared" si="1070"/>
        <v>0</v>
      </c>
      <c r="CY405" s="1">
        <f t="shared" si="1070"/>
        <v>0</v>
      </c>
      <c r="CZ405" s="1">
        <f t="shared" si="1070"/>
        <v>0</v>
      </c>
      <c r="DA405" s="1">
        <f t="shared" si="1070"/>
        <v>0</v>
      </c>
      <c r="DB405" s="1">
        <f t="shared" si="1070"/>
        <v>0</v>
      </c>
      <c r="DC405" s="1">
        <f t="shared" si="1070"/>
        <v>0</v>
      </c>
      <c r="DD405" s="1">
        <f t="shared" si="1070"/>
        <v>0</v>
      </c>
      <c r="DE405" s="1">
        <f t="shared" si="1070"/>
        <v>0</v>
      </c>
    </row>
    <row r="406" spans="8:109">
      <c r="H406" s="75">
        <f>Registration!B67</f>
        <v>57</v>
      </c>
      <c r="I406" s="1" t="str">
        <f>Registration!C67</f>
        <v>player 57</v>
      </c>
      <c r="J406" s="1">
        <f t="shared" ref="J406:AO406" si="1071">IF(ROW()=(COLUMN()+340),"-",+(COUNTIF(G7_1,$H66)*COUNTIF(G7_1,J$7))+(COUNTIF(G7_2,$H66)*COUNTIF(G7_2,J$7))+(COUNTIF(G7_3,$H66)*COUNTIF(G7_3,J$7))+(COUNTIF(G7_4,$H66)*COUNTIF(G7_4,J$7))+(COUNTIF(G7_5,$H66)*COUNTIF(G7_5,J$7))+(COUNTIF(G7_6,$H66)*COUNTIF(G7_6,J$7))+(COUNTIF(G7_7,$H66)*COUNTIF(G7_7,J$7))+(COUNTIF(G7_8,$H66)*COUNTIF(G7_8,J$7))+(COUNTIF(G7_9,$H66)*COUNTIF(G7_9,J$7))+(COUNTIF(G7_10,$H66)*COUNTIF(G7_10,J$7))+(COUNTIF(G8_1,$H66)*COUNTIF(G8_1,J$7))+(COUNTIF(G8_2,$H66)*COUNTIF(G8_2,J$7))+(COUNTIF(G8_3,$H66)*COUNTIF(G8_3,J$7))+(COUNTIF(G8_4,$H66)*COUNTIF(G8_4,J$7))+(COUNTIF(G8_5,$H66)*COUNTIF(G8_5,J$7))+(COUNTIF(G8_6,$H66)*COUNTIF(G8_6,J$7))+(COUNTIF(G8_7,$H66)*COUNTIF(G8_7,J$7))+(COUNTIF(G8_8,$H66)*COUNTIF(G8_8,J$7))+(COUNTIF(G8_9,$H66)*COUNTIF(G8_9,J$7))+(COUNTIF(G8_10,$H66)*COUNTIF(G8_10,J$7)))</f>
        <v>0</v>
      </c>
      <c r="K406" s="1">
        <f t="shared" si="1071"/>
        <v>0</v>
      </c>
      <c r="L406" s="1">
        <f t="shared" si="1071"/>
        <v>0</v>
      </c>
      <c r="M406" s="1">
        <f t="shared" si="1071"/>
        <v>0</v>
      </c>
      <c r="N406" s="1">
        <f t="shared" si="1071"/>
        <v>0</v>
      </c>
      <c r="O406" s="1">
        <f t="shared" si="1071"/>
        <v>0</v>
      </c>
      <c r="P406" s="1">
        <f t="shared" si="1071"/>
        <v>0</v>
      </c>
      <c r="Q406" s="1">
        <f t="shared" si="1071"/>
        <v>0</v>
      </c>
      <c r="R406" s="1">
        <f t="shared" si="1071"/>
        <v>0</v>
      </c>
      <c r="S406" s="1">
        <f t="shared" si="1071"/>
        <v>0</v>
      </c>
      <c r="T406" s="1">
        <f t="shared" si="1071"/>
        <v>0</v>
      </c>
      <c r="U406" s="1">
        <f t="shared" si="1071"/>
        <v>0</v>
      </c>
      <c r="V406" s="1">
        <f t="shared" si="1071"/>
        <v>0</v>
      </c>
      <c r="W406" s="1">
        <f t="shared" si="1071"/>
        <v>0</v>
      </c>
      <c r="X406" s="1">
        <f t="shared" si="1071"/>
        <v>0</v>
      </c>
      <c r="Y406" s="1">
        <f t="shared" si="1071"/>
        <v>0</v>
      </c>
      <c r="Z406" s="1">
        <f t="shared" si="1071"/>
        <v>0</v>
      </c>
      <c r="AA406" s="1">
        <f t="shared" si="1071"/>
        <v>0</v>
      </c>
      <c r="AB406" s="1">
        <f t="shared" si="1071"/>
        <v>0</v>
      </c>
      <c r="AC406" s="1">
        <f t="shared" si="1071"/>
        <v>0</v>
      </c>
      <c r="AD406" s="1">
        <f t="shared" si="1071"/>
        <v>0</v>
      </c>
      <c r="AE406" s="1">
        <f t="shared" si="1071"/>
        <v>0</v>
      </c>
      <c r="AF406" s="1">
        <f t="shared" si="1071"/>
        <v>0</v>
      </c>
      <c r="AG406" s="1">
        <f t="shared" si="1071"/>
        <v>0</v>
      </c>
      <c r="AH406" s="1">
        <f t="shared" si="1071"/>
        <v>0</v>
      </c>
      <c r="AI406" s="1">
        <f t="shared" si="1071"/>
        <v>0</v>
      </c>
      <c r="AJ406" s="1">
        <f t="shared" si="1071"/>
        <v>0</v>
      </c>
      <c r="AK406" s="1">
        <f t="shared" si="1071"/>
        <v>0</v>
      </c>
      <c r="AL406" s="1">
        <f t="shared" si="1071"/>
        <v>0</v>
      </c>
      <c r="AM406" s="1">
        <f t="shared" si="1071"/>
        <v>0</v>
      </c>
      <c r="AN406" s="1">
        <f t="shared" si="1071"/>
        <v>0</v>
      </c>
      <c r="AO406" s="1">
        <f t="shared" si="1071"/>
        <v>0</v>
      </c>
      <c r="AP406" s="1">
        <f t="shared" ref="AP406:BU406" si="1072">IF(ROW()=(COLUMN()+340),"-",+(COUNTIF(G7_1,$H66)*COUNTIF(G7_1,AP$7))+(COUNTIF(G7_2,$H66)*COUNTIF(G7_2,AP$7))+(COUNTIF(G7_3,$H66)*COUNTIF(G7_3,AP$7))+(COUNTIF(G7_4,$H66)*COUNTIF(G7_4,AP$7))+(COUNTIF(G7_5,$H66)*COUNTIF(G7_5,AP$7))+(COUNTIF(G7_6,$H66)*COUNTIF(G7_6,AP$7))+(COUNTIF(G7_7,$H66)*COUNTIF(G7_7,AP$7))+(COUNTIF(G7_8,$H66)*COUNTIF(G7_8,AP$7))+(COUNTIF(G7_9,$H66)*COUNTIF(G7_9,AP$7))+(COUNTIF(G7_10,$H66)*COUNTIF(G7_10,AP$7))+(COUNTIF(G8_1,$H66)*COUNTIF(G8_1,AP$7))+(COUNTIF(G8_2,$H66)*COUNTIF(G8_2,AP$7))+(COUNTIF(G8_3,$H66)*COUNTIF(G8_3,AP$7))+(COUNTIF(G8_4,$H66)*COUNTIF(G8_4,AP$7))+(COUNTIF(G8_5,$H66)*COUNTIF(G8_5,AP$7))+(COUNTIF(G8_6,$H66)*COUNTIF(G8_6,AP$7))+(COUNTIF(G8_7,$H66)*COUNTIF(G8_7,AP$7))+(COUNTIF(G8_8,$H66)*COUNTIF(G8_8,AP$7))+(COUNTIF(G8_9,$H66)*COUNTIF(G8_9,AP$7))+(COUNTIF(G8_10,$H66)*COUNTIF(G8_10,AP$7)))</f>
        <v>0</v>
      </c>
      <c r="AQ406" s="1">
        <f t="shared" si="1072"/>
        <v>0</v>
      </c>
      <c r="AR406" s="1">
        <f t="shared" si="1072"/>
        <v>0</v>
      </c>
      <c r="AS406" s="1">
        <f t="shared" si="1072"/>
        <v>0</v>
      </c>
      <c r="AT406" s="1">
        <f t="shared" si="1072"/>
        <v>0</v>
      </c>
      <c r="AU406" s="1">
        <f t="shared" si="1072"/>
        <v>0</v>
      </c>
      <c r="AV406" s="1">
        <f t="shared" si="1072"/>
        <v>0</v>
      </c>
      <c r="AW406" s="1">
        <f t="shared" si="1072"/>
        <v>0</v>
      </c>
      <c r="AX406" s="1">
        <f t="shared" si="1072"/>
        <v>0</v>
      </c>
      <c r="AY406" s="1">
        <f t="shared" si="1072"/>
        <v>0</v>
      </c>
      <c r="AZ406" s="1">
        <f t="shared" si="1072"/>
        <v>0</v>
      </c>
      <c r="BA406" s="1">
        <f t="shared" si="1072"/>
        <v>0</v>
      </c>
      <c r="BB406" s="1">
        <f t="shared" si="1072"/>
        <v>0</v>
      </c>
      <c r="BC406" s="1">
        <f t="shared" si="1072"/>
        <v>0</v>
      </c>
      <c r="BD406" s="1">
        <f t="shared" si="1072"/>
        <v>0</v>
      </c>
      <c r="BE406" s="1">
        <f t="shared" si="1072"/>
        <v>0</v>
      </c>
      <c r="BF406" s="1">
        <f t="shared" si="1072"/>
        <v>0</v>
      </c>
      <c r="BG406" s="1">
        <f t="shared" si="1072"/>
        <v>0</v>
      </c>
      <c r="BH406" s="1">
        <f t="shared" si="1072"/>
        <v>0</v>
      </c>
      <c r="BI406" s="1">
        <f t="shared" si="1072"/>
        <v>0</v>
      </c>
      <c r="BJ406" s="1">
        <f t="shared" si="1072"/>
        <v>0</v>
      </c>
      <c r="BK406" s="1">
        <f t="shared" si="1072"/>
        <v>0</v>
      </c>
      <c r="BL406" s="1">
        <f t="shared" si="1072"/>
        <v>0</v>
      </c>
      <c r="BM406" s="1">
        <f t="shared" si="1072"/>
        <v>0</v>
      </c>
      <c r="BN406" s="1" t="str">
        <f t="shared" si="1072"/>
        <v>-</v>
      </c>
      <c r="BO406" s="1">
        <f t="shared" si="1072"/>
        <v>0</v>
      </c>
      <c r="BP406" s="1">
        <f t="shared" si="1072"/>
        <v>0</v>
      </c>
      <c r="BQ406" s="1">
        <f t="shared" si="1072"/>
        <v>0</v>
      </c>
      <c r="BR406" s="1">
        <f t="shared" si="1072"/>
        <v>0</v>
      </c>
      <c r="BS406" s="1">
        <f t="shared" si="1072"/>
        <v>0</v>
      </c>
      <c r="BT406" s="1">
        <f t="shared" si="1072"/>
        <v>0</v>
      </c>
      <c r="BU406" s="1">
        <f t="shared" si="1072"/>
        <v>0</v>
      </c>
      <c r="BV406" s="1">
        <f t="shared" ref="BV406:DE406" si="1073">IF(ROW()=(COLUMN()+340),"-",+(COUNTIF(G7_1,$H66)*COUNTIF(G7_1,BV$7))+(COUNTIF(G7_2,$H66)*COUNTIF(G7_2,BV$7))+(COUNTIF(G7_3,$H66)*COUNTIF(G7_3,BV$7))+(COUNTIF(G7_4,$H66)*COUNTIF(G7_4,BV$7))+(COUNTIF(G7_5,$H66)*COUNTIF(G7_5,BV$7))+(COUNTIF(G7_6,$H66)*COUNTIF(G7_6,BV$7))+(COUNTIF(G7_7,$H66)*COUNTIF(G7_7,BV$7))+(COUNTIF(G7_8,$H66)*COUNTIF(G7_8,BV$7))+(COUNTIF(G7_9,$H66)*COUNTIF(G7_9,BV$7))+(COUNTIF(G7_10,$H66)*COUNTIF(G7_10,BV$7))+(COUNTIF(G8_1,$H66)*COUNTIF(G8_1,BV$7))+(COUNTIF(G8_2,$H66)*COUNTIF(G8_2,BV$7))+(COUNTIF(G8_3,$H66)*COUNTIF(G8_3,BV$7))+(COUNTIF(G8_4,$H66)*COUNTIF(G8_4,BV$7))+(COUNTIF(G8_5,$H66)*COUNTIF(G8_5,BV$7))+(COUNTIF(G8_6,$H66)*COUNTIF(G8_6,BV$7))+(COUNTIF(G8_7,$H66)*COUNTIF(G8_7,BV$7))+(COUNTIF(G8_8,$H66)*COUNTIF(G8_8,BV$7))+(COUNTIF(G8_9,$H66)*COUNTIF(G8_9,BV$7))+(COUNTIF(G8_10,$H66)*COUNTIF(G8_10,BV$7)))</f>
        <v>0</v>
      </c>
      <c r="BW406" s="1">
        <f t="shared" si="1073"/>
        <v>0</v>
      </c>
      <c r="BX406" s="1">
        <f t="shared" si="1073"/>
        <v>0</v>
      </c>
      <c r="BY406" s="1">
        <f t="shared" si="1073"/>
        <v>0</v>
      </c>
      <c r="BZ406" s="1">
        <f t="shared" si="1073"/>
        <v>0</v>
      </c>
      <c r="CA406" s="1">
        <f t="shared" si="1073"/>
        <v>0</v>
      </c>
      <c r="CB406" s="1">
        <f t="shared" si="1073"/>
        <v>0</v>
      </c>
      <c r="CC406" s="1">
        <f t="shared" si="1073"/>
        <v>0</v>
      </c>
      <c r="CD406" s="1">
        <f t="shared" si="1073"/>
        <v>0</v>
      </c>
      <c r="CE406" s="1">
        <f t="shared" si="1073"/>
        <v>0</v>
      </c>
      <c r="CF406" s="1">
        <f t="shared" si="1073"/>
        <v>0</v>
      </c>
      <c r="CG406" s="1">
        <f t="shared" si="1073"/>
        <v>0</v>
      </c>
      <c r="CH406" s="1">
        <f t="shared" si="1073"/>
        <v>0</v>
      </c>
      <c r="CI406" s="1">
        <f t="shared" si="1073"/>
        <v>0</v>
      </c>
      <c r="CJ406" s="1">
        <f t="shared" si="1073"/>
        <v>0</v>
      </c>
      <c r="CK406" s="1">
        <f t="shared" si="1073"/>
        <v>0</v>
      </c>
      <c r="CL406" s="1">
        <f t="shared" si="1073"/>
        <v>0</v>
      </c>
      <c r="CM406" s="1">
        <f t="shared" si="1073"/>
        <v>0</v>
      </c>
      <c r="CN406" s="1">
        <f t="shared" si="1073"/>
        <v>0</v>
      </c>
      <c r="CO406" s="1">
        <f t="shared" si="1073"/>
        <v>0</v>
      </c>
      <c r="CP406" s="1">
        <f t="shared" si="1073"/>
        <v>0</v>
      </c>
      <c r="CQ406" s="1">
        <f t="shared" si="1073"/>
        <v>0</v>
      </c>
      <c r="CR406" s="1">
        <f t="shared" si="1073"/>
        <v>0</v>
      </c>
      <c r="CS406" s="1">
        <f t="shared" si="1073"/>
        <v>0</v>
      </c>
      <c r="CT406" s="1">
        <f t="shared" si="1073"/>
        <v>0</v>
      </c>
      <c r="CU406" s="1">
        <f t="shared" si="1073"/>
        <v>0</v>
      </c>
      <c r="CV406" s="1">
        <f t="shared" si="1073"/>
        <v>0</v>
      </c>
      <c r="CW406" s="1">
        <f t="shared" si="1073"/>
        <v>0</v>
      </c>
      <c r="CX406" s="1">
        <f t="shared" si="1073"/>
        <v>0</v>
      </c>
      <c r="CY406" s="1">
        <f t="shared" si="1073"/>
        <v>0</v>
      </c>
      <c r="CZ406" s="1">
        <f t="shared" si="1073"/>
        <v>0</v>
      </c>
      <c r="DA406" s="1">
        <f t="shared" si="1073"/>
        <v>0</v>
      </c>
      <c r="DB406" s="1">
        <f t="shared" si="1073"/>
        <v>0</v>
      </c>
      <c r="DC406" s="1">
        <f t="shared" si="1073"/>
        <v>0</v>
      </c>
      <c r="DD406" s="1">
        <f t="shared" si="1073"/>
        <v>0</v>
      </c>
      <c r="DE406" s="1">
        <f t="shared" si="1073"/>
        <v>0</v>
      </c>
    </row>
    <row r="407" spans="8:109">
      <c r="H407" s="75">
        <f>Registration!B68</f>
        <v>58</v>
      </c>
      <c r="I407" s="1" t="str">
        <f>Registration!C68</f>
        <v>player 58</v>
      </c>
      <c r="J407" s="1">
        <f t="shared" ref="J407:AO407" si="1074">IF(ROW()=(COLUMN()+340),"-",+(COUNTIF(G7_1,$H67)*COUNTIF(G7_1,J$7))+(COUNTIF(G7_2,$H67)*COUNTIF(G7_2,J$7))+(COUNTIF(G7_3,$H67)*COUNTIF(G7_3,J$7))+(COUNTIF(G7_4,$H67)*COUNTIF(G7_4,J$7))+(COUNTIF(G7_5,$H67)*COUNTIF(G7_5,J$7))+(COUNTIF(G7_6,$H67)*COUNTIF(G7_6,J$7))+(COUNTIF(G7_7,$H67)*COUNTIF(G7_7,J$7))+(COUNTIF(G7_8,$H67)*COUNTIF(G7_8,J$7))+(COUNTIF(G7_9,$H67)*COUNTIF(G7_9,J$7))+(COUNTIF(G7_10,$H67)*COUNTIF(G7_10,J$7))+(COUNTIF(G8_1,$H67)*COUNTIF(G8_1,J$7))+(COUNTIF(G8_2,$H67)*COUNTIF(G8_2,J$7))+(COUNTIF(G8_3,$H67)*COUNTIF(G8_3,J$7))+(COUNTIF(G8_4,$H67)*COUNTIF(G8_4,J$7))+(COUNTIF(G8_5,$H67)*COUNTIF(G8_5,J$7))+(COUNTIF(G8_6,$H67)*COUNTIF(G8_6,J$7))+(COUNTIF(G8_7,$H67)*COUNTIF(G8_7,J$7))+(COUNTIF(G8_8,$H67)*COUNTIF(G8_8,J$7))+(COUNTIF(G8_9,$H67)*COUNTIF(G8_9,J$7))+(COUNTIF(G8_10,$H67)*COUNTIF(G8_10,J$7)))</f>
        <v>0</v>
      </c>
      <c r="K407" s="1">
        <f t="shared" si="1074"/>
        <v>0</v>
      </c>
      <c r="L407" s="1">
        <f t="shared" si="1074"/>
        <v>0</v>
      </c>
      <c r="M407" s="1">
        <f t="shared" si="1074"/>
        <v>0</v>
      </c>
      <c r="N407" s="1">
        <f t="shared" si="1074"/>
        <v>0</v>
      </c>
      <c r="O407" s="1">
        <f t="shared" si="1074"/>
        <v>0</v>
      </c>
      <c r="P407" s="1">
        <f t="shared" si="1074"/>
        <v>0</v>
      </c>
      <c r="Q407" s="1">
        <f t="shared" si="1074"/>
        <v>0</v>
      </c>
      <c r="R407" s="1">
        <f t="shared" si="1074"/>
        <v>0</v>
      </c>
      <c r="S407" s="1">
        <f t="shared" si="1074"/>
        <v>0</v>
      </c>
      <c r="T407" s="1">
        <f t="shared" si="1074"/>
        <v>0</v>
      </c>
      <c r="U407" s="1">
        <f t="shared" si="1074"/>
        <v>0</v>
      </c>
      <c r="V407" s="1">
        <f t="shared" si="1074"/>
        <v>0</v>
      </c>
      <c r="W407" s="1">
        <f t="shared" si="1074"/>
        <v>0</v>
      </c>
      <c r="X407" s="1">
        <f t="shared" si="1074"/>
        <v>0</v>
      </c>
      <c r="Y407" s="1">
        <f t="shared" si="1074"/>
        <v>0</v>
      </c>
      <c r="Z407" s="1">
        <f t="shared" si="1074"/>
        <v>0</v>
      </c>
      <c r="AA407" s="1">
        <f t="shared" si="1074"/>
        <v>0</v>
      </c>
      <c r="AB407" s="1">
        <f t="shared" si="1074"/>
        <v>0</v>
      </c>
      <c r="AC407" s="1">
        <f t="shared" si="1074"/>
        <v>0</v>
      </c>
      <c r="AD407" s="1">
        <f t="shared" si="1074"/>
        <v>0</v>
      </c>
      <c r="AE407" s="1">
        <f t="shared" si="1074"/>
        <v>0</v>
      </c>
      <c r="AF407" s="1">
        <f t="shared" si="1074"/>
        <v>0</v>
      </c>
      <c r="AG407" s="1">
        <f t="shared" si="1074"/>
        <v>0</v>
      </c>
      <c r="AH407" s="1">
        <f t="shared" si="1074"/>
        <v>0</v>
      </c>
      <c r="AI407" s="1">
        <f t="shared" si="1074"/>
        <v>0</v>
      </c>
      <c r="AJ407" s="1">
        <f t="shared" si="1074"/>
        <v>0</v>
      </c>
      <c r="AK407" s="1">
        <f t="shared" si="1074"/>
        <v>0</v>
      </c>
      <c r="AL407" s="1">
        <f t="shared" si="1074"/>
        <v>0</v>
      </c>
      <c r="AM407" s="1">
        <f t="shared" si="1074"/>
        <v>0</v>
      </c>
      <c r="AN407" s="1">
        <f t="shared" si="1074"/>
        <v>0</v>
      </c>
      <c r="AO407" s="1">
        <f t="shared" si="1074"/>
        <v>0</v>
      </c>
      <c r="AP407" s="1">
        <f t="shared" ref="AP407:BU407" si="1075">IF(ROW()=(COLUMN()+340),"-",+(COUNTIF(G7_1,$H67)*COUNTIF(G7_1,AP$7))+(COUNTIF(G7_2,$H67)*COUNTIF(G7_2,AP$7))+(COUNTIF(G7_3,$H67)*COUNTIF(G7_3,AP$7))+(COUNTIF(G7_4,$H67)*COUNTIF(G7_4,AP$7))+(COUNTIF(G7_5,$H67)*COUNTIF(G7_5,AP$7))+(COUNTIF(G7_6,$H67)*COUNTIF(G7_6,AP$7))+(COUNTIF(G7_7,$H67)*COUNTIF(G7_7,AP$7))+(COUNTIF(G7_8,$H67)*COUNTIF(G7_8,AP$7))+(COUNTIF(G7_9,$H67)*COUNTIF(G7_9,AP$7))+(COUNTIF(G7_10,$H67)*COUNTIF(G7_10,AP$7))+(COUNTIF(G8_1,$H67)*COUNTIF(G8_1,AP$7))+(COUNTIF(G8_2,$H67)*COUNTIF(G8_2,AP$7))+(COUNTIF(G8_3,$H67)*COUNTIF(G8_3,AP$7))+(COUNTIF(G8_4,$H67)*COUNTIF(G8_4,AP$7))+(COUNTIF(G8_5,$H67)*COUNTIF(G8_5,AP$7))+(COUNTIF(G8_6,$H67)*COUNTIF(G8_6,AP$7))+(COUNTIF(G8_7,$H67)*COUNTIF(G8_7,AP$7))+(COUNTIF(G8_8,$H67)*COUNTIF(G8_8,AP$7))+(COUNTIF(G8_9,$H67)*COUNTIF(G8_9,AP$7))+(COUNTIF(G8_10,$H67)*COUNTIF(G8_10,AP$7)))</f>
        <v>0</v>
      </c>
      <c r="AQ407" s="1">
        <f t="shared" si="1075"/>
        <v>0</v>
      </c>
      <c r="AR407" s="1">
        <f t="shared" si="1075"/>
        <v>0</v>
      </c>
      <c r="AS407" s="1">
        <f t="shared" si="1075"/>
        <v>0</v>
      </c>
      <c r="AT407" s="1">
        <f t="shared" si="1075"/>
        <v>0</v>
      </c>
      <c r="AU407" s="1">
        <f t="shared" si="1075"/>
        <v>0</v>
      </c>
      <c r="AV407" s="1">
        <f t="shared" si="1075"/>
        <v>0</v>
      </c>
      <c r="AW407" s="1">
        <f t="shared" si="1075"/>
        <v>0</v>
      </c>
      <c r="AX407" s="1">
        <f t="shared" si="1075"/>
        <v>0</v>
      </c>
      <c r="AY407" s="1">
        <f t="shared" si="1075"/>
        <v>0</v>
      </c>
      <c r="AZ407" s="1">
        <f t="shared" si="1075"/>
        <v>0</v>
      </c>
      <c r="BA407" s="1">
        <f t="shared" si="1075"/>
        <v>0</v>
      </c>
      <c r="BB407" s="1">
        <f t="shared" si="1075"/>
        <v>0</v>
      </c>
      <c r="BC407" s="1">
        <f t="shared" si="1075"/>
        <v>0</v>
      </c>
      <c r="BD407" s="1">
        <f t="shared" si="1075"/>
        <v>0</v>
      </c>
      <c r="BE407" s="1">
        <f t="shared" si="1075"/>
        <v>0</v>
      </c>
      <c r="BF407" s="1">
        <f t="shared" si="1075"/>
        <v>0</v>
      </c>
      <c r="BG407" s="1">
        <f t="shared" si="1075"/>
        <v>0</v>
      </c>
      <c r="BH407" s="1">
        <f t="shared" si="1075"/>
        <v>0</v>
      </c>
      <c r="BI407" s="1">
        <f t="shared" si="1075"/>
        <v>0</v>
      </c>
      <c r="BJ407" s="1">
        <f t="shared" si="1075"/>
        <v>0</v>
      </c>
      <c r="BK407" s="1">
        <f t="shared" si="1075"/>
        <v>0</v>
      </c>
      <c r="BL407" s="1">
        <f t="shared" si="1075"/>
        <v>0</v>
      </c>
      <c r="BM407" s="1">
        <f t="shared" si="1075"/>
        <v>0</v>
      </c>
      <c r="BN407" s="1">
        <f t="shared" si="1075"/>
        <v>0</v>
      </c>
      <c r="BO407" s="1" t="str">
        <f t="shared" si="1075"/>
        <v>-</v>
      </c>
      <c r="BP407" s="1">
        <f t="shared" si="1075"/>
        <v>0</v>
      </c>
      <c r="BQ407" s="1">
        <f t="shared" si="1075"/>
        <v>0</v>
      </c>
      <c r="BR407" s="1">
        <f t="shared" si="1075"/>
        <v>0</v>
      </c>
      <c r="BS407" s="1">
        <f t="shared" si="1075"/>
        <v>0</v>
      </c>
      <c r="BT407" s="1">
        <f t="shared" si="1075"/>
        <v>0</v>
      </c>
      <c r="BU407" s="1">
        <f t="shared" si="1075"/>
        <v>0</v>
      </c>
      <c r="BV407" s="1">
        <f t="shared" ref="BV407:DE407" si="1076">IF(ROW()=(COLUMN()+340),"-",+(COUNTIF(G7_1,$H67)*COUNTIF(G7_1,BV$7))+(COUNTIF(G7_2,$H67)*COUNTIF(G7_2,BV$7))+(COUNTIF(G7_3,$H67)*COUNTIF(G7_3,BV$7))+(COUNTIF(G7_4,$H67)*COUNTIF(G7_4,BV$7))+(COUNTIF(G7_5,$H67)*COUNTIF(G7_5,BV$7))+(COUNTIF(G7_6,$H67)*COUNTIF(G7_6,BV$7))+(COUNTIF(G7_7,$H67)*COUNTIF(G7_7,BV$7))+(COUNTIF(G7_8,$H67)*COUNTIF(G7_8,BV$7))+(COUNTIF(G7_9,$H67)*COUNTIF(G7_9,BV$7))+(COUNTIF(G7_10,$H67)*COUNTIF(G7_10,BV$7))+(COUNTIF(G8_1,$H67)*COUNTIF(G8_1,BV$7))+(COUNTIF(G8_2,$H67)*COUNTIF(G8_2,BV$7))+(COUNTIF(G8_3,$H67)*COUNTIF(G8_3,BV$7))+(COUNTIF(G8_4,$H67)*COUNTIF(G8_4,BV$7))+(COUNTIF(G8_5,$H67)*COUNTIF(G8_5,BV$7))+(COUNTIF(G8_6,$H67)*COUNTIF(G8_6,BV$7))+(COUNTIF(G8_7,$H67)*COUNTIF(G8_7,BV$7))+(COUNTIF(G8_8,$H67)*COUNTIF(G8_8,BV$7))+(COUNTIF(G8_9,$H67)*COUNTIF(G8_9,BV$7))+(COUNTIF(G8_10,$H67)*COUNTIF(G8_10,BV$7)))</f>
        <v>0</v>
      </c>
      <c r="BW407" s="1">
        <f t="shared" si="1076"/>
        <v>0</v>
      </c>
      <c r="BX407" s="1">
        <f t="shared" si="1076"/>
        <v>0</v>
      </c>
      <c r="BY407" s="1">
        <f t="shared" si="1076"/>
        <v>0</v>
      </c>
      <c r="BZ407" s="1">
        <f t="shared" si="1076"/>
        <v>0</v>
      </c>
      <c r="CA407" s="1">
        <f t="shared" si="1076"/>
        <v>0</v>
      </c>
      <c r="CB407" s="1">
        <f t="shared" si="1076"/>
        <v>0</v>
      </c>
      <c r="CC407" s="1">
        <f t="shared" si="1076"/>
        <v>0</v>
      </c>
      <c r="CD407" s="1">
        <f t="shared" si="1076"/>
        <v>0</v>
      </c>
      <c r="CE407" s="1">
        <f t="shared" si="1076"/>
        <v>0</v>
      </c>
      <c r="CF407" s="1">
        <f t="shared" si="1076"/>
        <v>0</v>
      </c>
      <c r="CG407" s="1">
        <f t="shared" si="1076"/>
        <v>0</v>
      </c>
      <c r="CH407" s="1">
        <f t="shared" si="1076"/>
        <v>0</v>
      </c>
      <c r="CI407" s="1">
        <f t="shared" si="1076"/>
        <v>0</v>
      </c>
      <c r="CJ407" s="1">
        <f t="shared" si="1076"/>
        <v>0</v>
      </c>
      <c r="CK407" s="1">
        <f t="shared" si="1076"/>
        <v>0</v>
      </c>
      <c r="CL407" s="1">
        <f t="shared" si="1076"/>
        <v>0</v>
      </c>
      <c r="CM407" s="1">
        <f t="shared" si="1076"/>
        <v>0</v>
      </c>
      <c r="CN407" s="1">
        <f t="shared" si="1076"/>
        <v>0</v>
      </c>
      <c r="CO407" s="1">
        <f t="shared" si="1076"/>
        <v>0</v>
      </c>
      <c r="CP407" s="1">
        <f t="shared" si="1076"/>
        <v>0</v>
      </c>
      <c r="CQ407" s="1">
        <f t="shared" si="1076"/>
        <v>0</v>
      </c>
      <c r="CR407" s="1">
        <f t="shared" si="1076"/>
        <v>0</v>
      </c>
      <c r="CS407" s="1">
        <f t="shared" si="1076"/>
        <v>0</v>
      </c>
      <c r="CT407" s="1">
        <f t="shared" si="1076"/>
        <v>0</v>
      </c>
      <c r="CU407" s="1">
        <f t="shared" si="1076"/>
        <v>0</v>
      </c>
      <c r="CV407" s="1">
        <f t="shared" si="1076"/>
        <v>0</v>
      </c>
      <c r="CW407" s="1">
        <f t="shared" si="1076"/>
        <v>0</v>
      </c>
      <c r="CX407" s="1">
        <f t="shared" si="1076"/>
        <v>0</v>
      </c>
      <c r="CY407" s="1">
        <f t="shared" si="1076"/>
        <v>0</v>
      </c>
      <c r="CZ407" s="1">
        <f t="shared" si="1076"/>
        <v>0</v>
      </c>
      <c r="DA407" s="1">
        <f t="shared" si="1076"/>
        <v>0</v>
      </c>
      <c r="DB407" s="1">
        <f t="shared" si="1076"/>
        <v>0</v>
      </c>
      <c r="DC407" s="1">
        <f t="shared" si="1076"/>
        <v>0</v>
      </c>
      <c r="DD407" s="1">
        <f t="shared" si="1076"/>
        <v>0</v>
      </c>
      <c r="DE407" s="1">
        <f t="shared" si="1076"/>
        <v>0</v>
      </c>
    </row>
    <row r="408" spans="8:109">
      <c r="H408" s="75">
        <f>Registration!B69</f>
        <v>59</v>
      </c>
      <c r="I408" s="1" t="str">
        <f>Registration!C69</f>
        <v>player 59</v>
      </c>
      <c r="J408" s="1">
        <f t="shared" ref="J408:AO408" si="1077">IF(ROW()=(COLUMN()+340),"-",+(COUNTIF(G7_1,$H68)*COUNTIF(G7_1,J$7))+(COUNTIF(G7_2,$H68)*COUNTIF(G7_2,J$7))+(COUNTIF(G7_3,$H68)*COUNTIF(G7_3,J$7))+(COUNTIF(G7_4,$H68)*COUNTIF(G7_4,J$7))+(COUNTIF(G7_5,$H68)*COUNTIF(G7_5,J$7))+(COUNTIF(G7_6,$H68)*COUNTIF(G7_6,J$7))+(COUNTIF(G7_7,$H68)*COUNTIF(G7_7,J$7))+(COUNTIF(G7_8,$H68)*COUNTIF(G7_8,J$7))+(COUNTIF(G7_9,$H68)*COUNTIF(G7_9,J$7))+(COUNTIF(G7_10,$H68)*COUNTIF(G7_10,J$7))+(COUNTIF(G8_1,$H68)*COUNTIF(G8_1,J$7))+(COUNTIF(G8_2,$H68)*COUNTIF(G8_2,J$7))+(COUNTIF(G8_3,$H68)*COUNTIF(G8_3,J$7))+(COUNTIF(G8_4,$H68)*COUNTIF(G8_4,J$7))+(COUNTIF(G8_5,$H68)*COUNTIF(G8_5,J$7))+(COUNTIF(G8_6,$H68)*COUNTIF(G8_6,J$7))+(COUNTIF(G8_7,$H68)*COUNTIF(G8_7,J$7))+(COUNTIF(G8_8,$H68)*COUNTIF(G8_8,J$7))+(COUNTIF(G8_9,$H68)*COUNTIF(G8_9,J$7))+(COUNTIF(G8_10,$H68)*COUNTIF(G8_10,J$7)))</f>
        <v>0</v>
      </c>
      <c r="K408" s="1">
        <f t="shared" si="1077"/>
        <v>0</v>
      </c>
      <c r="L408" s="1">
        <f t="shared" si="1077"/>
        <v>0</v>
      </c>
      <c r="M408" s="1">
        <f t="shared" si="1077"/>
        <v>0</v>
      </c>
      <c r="N408" s="1">
        <f t="shared" si="1077"/>
        <v>0</v>
      </c>
      <c r="O408" s="1">
        <f t="shared" si="1077"/>
        <v>0</v>
      </c>
      <c r="P408" s="1">
        <f t="shared" si="1077"/>
        <v>0</v>
      </c>
      <c r="Q408" s="1">
        <f t="shared" si="1077"/>
        <v>0</v>
      </c>
      <c r="R408" s="1">
        <f t="shared" si="1077"/>
        <v>0</v>
      </c>
      <c r="S408" s="1">
        <f t="shared" si="1077"/>
        <v>0</v>
      </c>
      <c r="T408" s="1">
        <f t="shared" si="1077"/>
        <v>0</v>
      </c>
      <c r="U408" s="1">
        <f t="shared" si="1077"/>
        <v>0</v>
      </c>
      <c r="V408" s="1">
        <f t="shared" si="1077"/>
        <v>0</v>
      </c>
      <c r="W408" s="1">
        <f t="shared" si="1077"/>
        <v>0</v>
      </c>
      <c r="X408" s="1">
        <f t="shared" si="1077"/>
        <v>0</v>
      </c>
      <c r="Y408" s="1">
        <f t="shared" si="1077"/>
        <v>0</v>
      </c>
      <c r="Z408" s="1">
        <f t="shared" si="1077"/>
        <v>0</v>
      </c>
      <c r="AA408" s="1">
        <f t="shared" si="1077"/>
        <v>0</v>
      </c>
      <c r="AB408" s="1">
        <f t="shared" si="1077"/>
        <v>0</v>
      </c>
      <c r="AC408" s="1">
        <f t="shared" si="1077"/>
        <v>0</v>
      </c>
      <c r="AD408" s="1">
        <f t="shared" si="1077"/>
        <v>0</v>
      </c>
      <c r="AE408" s="1">
        <f t="shared" si="1077"/>
        <v>0</v>
      </c>
      <c r="AF408" s="1">
        <f t="shared" si="1077"/>
        <v>0</v>
      </c>
      <c r="AG408" s="1">
        <f t="shared" si="1077"/>
        <v>0</v>
      </c>
      <c r="AH408" s="1">
        <f t="shared" si="1077"/>
        <v>0</v>
      </c>
      <c r="AI408" s="1">
        <f t="shared" si="1077"/>
        <v>0</v>
      </c>
      <c r="AJ408" s="1">
        <f t="shared" si="1077"/>
        <v>0</v>
      </c>
      <c r="AK408" s="1">
        <f t="shared" si="1077"/>
        <v>0</v>
      </c>
      <c r="AL408" s="1">
        <f t="shared" si="1077"/>
        <v>0</v>
      </c>
      <c r="AM408" s="1">
        <f t="shared" si="1077"/>
        <v>0</v>
      </c>
      <c r="AN408" s="1">
        <f t="shared" si="1077"/>
        <v>0</v>
      </c>
      <c r="AO408" s="1">
        <f t="shared" si="1077"/>
        <v>0</v>
      </c>
      <c r="AP408" s="1">
        <f t="shared" ref="AP408:BU408" si="1078">IF(ROW()=(COLUMN()+340),"-",+(COUNTIF(G7_1,$H68)*COUNTIF(G7_1,AP$7))+(COUNTIF(G7_2,$H68)*COUNTIF(G7_2,AP$7))+(COUNTIF(G7_3,$H68)*COUNTIF(G7_3,AP$7))+(COUNTIF(G7_4,$H68)*COUNTIF(G7_4,AP$7))+(COUNTIF(G7_5,$H68)*COUNTIF(G7_5,AP$7))+(COUNTIF(G7_6,$H68)*COUNTIF(G7_6,AP$7))+(COUNTIF(G7_7,$H68)*COUNTIF(G7_7,AP$7))+(COUNTIF(G7_8,$H68)*COUNTIF(G7_8,AP$7))+(COUNTIF(G7_9,$H68)*COUNTIF(G7_9,AP$7))+(COUNTIF(G7_10,$H68)*COUNTIF(G7_10,AP$7))+(COUNTIF(G8_1,$H68)*COUNTIF(G8_1,AP$7))+(COUNTIF(G8_2,$H68)*COUNTIF(G8_2,AP$7))+(COUNTIF(G8_3,$H68)*COUNTIF(G8_3,AP$7))+(COUNTIF(G8_4,$H68)*COUNTIF(G8_4,AP$7))+(COUNTIF(G8_5,$H68)*COUNTIF(G8_5,AP$7))+(COUNTIF(G8_6,$H68)*COUNTIF(G8_6,AP$7))+(COUNTIF(G8_7,$H68)*COUNTIF(G8_7,AP$7))+(COUNTIF(G8_8,$H68)*COUNTIF(G8_8,AP$7))+(COUNTIF(G8_9,$H68)*COUNTIF(G8_9,AP$7))+(COUNTIF(G8_10,$H68)*COUNTIF(G8_10,AP$7)))</f>
        <v>0</v>
      </c>
      <c r="AQ408" s="1">
        <f t="shared" si="1078"/>
        <v>0</v>
      </c>
      <c r="AR408" s="1">
        <f t="shared" si="1078"/>
        <v>0</v>
      </c>
      <c r="AS408" s="1">
        <f t="shared" si="1078"/>
        <v>0</v>
      </c>
      <c r="AT408" s="1">
        <f t="shared" si="1078"/>
        <v>0</v>
      </c>
      <c r="AU408" s="1">
        <f t="shared" si="1078"/>
        <v>0</v>
      </c>
      <c r="AV408" s="1">
        <f t="shared" si="1078"/>
        <v>0</v>
      </c>
      <c r="AW408" s="1">
        <f t="shared" si="1078"/>
        <v>0</v>
      </c>
      <c r="AX408" s="1">
        <f t="shared" si="1078"/>
        <v>0</v>
      </c>
      <c r="AY408" s="1">
        <f t="shared" si="1078"/>
        <v>0</v>
      </c>
      <c r="AZ408" s="1">
        <f t="shared" si="1078"/>
        <v>0</v>
      </c>
      <c r="BA408" s="1">
        <f t="shared" si="1078"/>
        <v>0</v>
      </c>
      <c r="BB408" s="1">
        <f t="shared" si="1078"/>
        <v>0</v>
      </c>
      <c r="BC408" s="1">
        <f t="shared" si="1078"/>
        <v>0</v>
      </c>
      <c r="BD408" s="1">
        <f t="shared" si="1078"/>
        <v>0</v>
      </c>
      <c r="BE408" s="1">
        <f t="shared" si="1078"/>
        <v>0</v>
      </c>
      <c r="BF408" s="1">
        <f t="shared" si="1078"/>
        <v>0</v>
      </c>
      <c r="BG408" s="1">
        <f t="shared" si="1078"/>
        <v>0</v>
      </c>
      <c r="BH408" s="1">
        <f t="shared" si="1078"/>
        <v>0</v>
      </c>
      <c r="BI408" s="1">
        <f t="shared" si="1078"/>
        <v>0</v>
      </c>
      <c r="BJ408" s="1">
        <f t="shared" si="1078"/>
        <v>0</v>
      </c>
      <c r="BK408" s="1">
        <f t="shared" si="1078"/>
        <v>0</v>
      </c>
      <c r="BL408" s="1">
        <f t="shared" si="1078"/>
        <v>0</v>
      </c>
      <c r="BM408" s="1">
        <f t="shared" si="1078"/>
        <v>0</v>
      </c>
      <c r="BN408" s="1">
        <f t="shared" si="1078"/>
        <v>0</v>
      </c>
      <c r="BO408" s="1">
        <f t="shared" si="1078"/>
        <v>0</v>
      </c>
      <c r="BP408" s="1" t="str">
        <f t="shared" si="1078"/>
        <v>-</v>
      </c>
      <c r="BQ408" s="1">
        <f t="shared" si="1078"/>
        <v>0</v>
      </c>
      <c r="BR408" s="1">
        <f t="shared" si="1078"/>
        <v>0</v>
      </c>
      <c r="BS408" s="1">
        <f t="shared" si="1078"/>
        <v>0</v>
      </c>
      <c r="BT408" s="1">
        <f t="shared" si="1078"/>
        <v>0</v>
      </c>
      <c r="BU408" s="1">
        <f t="shared" si="1078"/>
        <v>0</v>
      </c>
      <c r="BV408" s="1">
        <f t="shared" ref="BV408:DE408" si="1079">IF(ROW()=(COLUMN()+340),"-",+(COUNTIF(G7_1,$H68)*COUNTIF(G7_1,BV$7))+(COUNTIF(G7_2,$H68)*COUNTIF(G7_2,BV$7))+(COUNTIF(G7_3,$H68)*COUNTIF(G7_3,BV$7))+(COUNTIF(G7_4,$H68)*COUNTIF(G7_4,BV$7))+(COUNTIF(G7_5,$H68)*COUNTIF(G7_5,BV$7))+(COUNTIF(G7_6,$H68)*COUNTIF(G7_6,BV$7))+(COUNTIF(G7_7,$H68)*COUNTIF(G7_7,BV$7))+(COUNTIF(G7_8,$H68)*COUNTIF(G7_8,BV$7))+(COUNTIF(G7_9,$H68)*COUNTIF(G7_9,BV$7))+(COUNTIF(G7_10,$H68)*COUNTIF(G7_10,BV$7))+(COUNTIF(G8_1,$H68)*COUNTIF(G8_1,BV$7))+(COUNTIF(G8_2,$H68)*COUNTIF(G8_2,BV$7))+(COUNTIF(G8_3,$H68)*COUNTIF(G8_3,BV$7))+(COUNTIF(G8_4,$H68)*COUNTIF(G8_4,BV$7))+(COUNTIF(G8_5,$H68)*COUNTIF(G8_5,BV$7))+(COUNTIF(G8_6,$H68)*COUNTIF(G8_6,BV$7))+(COUNTIF(G8_7,$H68)*COUNTIF(G8_7,BV$7))+(COUNTIF(G8_8,$H68)*COUNTIF(G8_8,BV$7))+(COUNTIF(G8_9,$H68)*COUNTIF(G8_9,BV$7))+(COUNTIF(G8_10,$H68)*COUNTIF(G8_10,BV$7)))</f>
        <v>0</v>
      </c>
      <c r="BW408" s="1">
        <f t="shared" si="1079"/>
        <v>0</v>
      </c>
      <c r="BX408" s="1">
        <f t="shared" si="1079"/>
        <v>0</v>
      </c>
      <c r="BY408" s="1">
        <f t="shared" si="1079"/>
        <v>0</v>
      </c>
      <c r="BZ408" s="1">
        <f t="shared" si="1079"/>
        <v>0</v>
      </c>
      <c r="CA408" s="1">
        <f t="shared" si="1079"/>
        <v>0</v>
      </c>
      <c r="CB408" s="1">
        <f t="shared" si="1079"/>
        <v>0</v>
      </c>
      <c r="CC408" s="1">
        <f t="shared" si="1079"/>
        <v>0</v>
      </c>
      <c r="CD408" s="1">
        <f t="shared" si="1079"/>
        <v>0</v>
      </c>
      <c r="CE408" s="1">
        <f t="shared" si="1079"/>
        <v>0</v>
      </c>
      <c r="CF408" s="1">
        <f t="shared" si="1079"/>
        <v>0</v>
      </c>
      <c r="CG408" s="1">
        <f t="shared" si="1079"/>
        <v>0</v>
      </c>
      <c r="CH408" s="1">
        <f t="shared" si="1079"/>
        <v>0</v>
      </c>
      <c r="CI408" s="1">
        <f t="shared" si="1079"/>
        <v>0</v>
      </c>
      <c r="CJ408" s="1">
        <f t="shared" si="1079"/>
        <v>0</v>
      </c>
      <c r="CK408" s="1">
        <f t="shared" si="1079"/>
        <v>0</v>
      </c>
      <c r="CL408" s="1">
        <f t="shared" si="1079"/>
        <v>0</v>
      </c>
      <c r="CM408" s="1">
        <f t="shared" si="1079"/>
        <v>0</v>
      </c>
      <c r="CN408" s="1">
        <f t="shared" si="1079"/>
        <v>0</v>
      </c>
      <c r="CO408" s="1">
        <f t="shared" si="1079"/>
        <v>0</v>
      </c>
      <c r="CP408" s="1">
        <f t="shared" si="1079"/>
        <v>0</v>
      </c>
      <c r="CQ408" s="1">
        <f t="shared" si="1079"/>
        <v>0</v>
      </c>
      <c r="CR408" s="1">
        <f t="shared" si="1079"/>
        <v>0</v>
      </c>
      <c r="CS408" s="1">
        <f t="shared" si="1079"/>
        <v>0</v>
      </c>
      <c r="CT408" s="1">
        <f t="shared" si="1079"/>
        <v>0</v>
      </c>
      <c r="CU408" s="1">
        <f t="shared" si="1079"/>
        <v>0</v>
      </c>
      <c r="CV408" s="1">
        <f t="shared" si="1079"/>
        <v>0</v>
      </c>
      <c r="CW408" s="1">
        <f t="shared" si="1079"/>
        <v>0</v>
      </c>
      <c r="CX408" s="1">
        <f t="shared" si="1079"/>
        <v>0</v>
      </c>
      <c r="CY408" s="1">
        <f t="shared" si="1079"/>
        <v>0</v>
      </c>
      <c r="CZ408" s="1">
        <f t="shared" si="1079"/>
        <v>0</v>
      </c>
      <c r="DA408" s="1">
        <f t="shared" si="1079"/>
        <v>0</v>
      </c>
      <c r="DB408" s="1">
        <f t="shared" si="1079"/>
        <v>0</v>
      </c>
      <c r="DC408" s="1">
        <f t="shared" si="1079"/>
        <v>0</v>
      </c>
      <c r="DD408" s="1">
        <f t="shared" si="1079"/>
        <v>0</v>
      </c>
      <c r="DE408" s="1">
        <f t="shared" si="1079"/>
        <v>0</v>
      </c>
    </row>
    <row r="409" spans="8:109">
      <c r="H409" s="75">
        <f>Registration!B70</f>
        <v>60</v>
      </c>
      <c r="I409" s="1" t="str">
        <f>Registration!C70</f>
        <v>player 60</v>
      </c>
      <c r="J409" s="1">
        <f t="shared" ref="J409:AO409" si="1080">IF(ROW()=(COLUMN()+340),"-",+(COUNTIF(G7_1,$H69)*COUNTIF(G7_1,J$7))+(COUNTIF(G7_2,$H69)*COUNTIF(G7_2,J$7))+(COUNTIF(G7_3,$H69)*COUNTIF(G7_3,J$7))+(COUNTIF(G7_4,$H69)*COUNTIF(G7_4,J$7))+(COUNTIF(G7_5,$H69)*COUNTIF(G7_5,J$7))+(COUNTIF(G7_6,$H69)*COUNTIF(G7_6,J$7))+(COUNTIF(G7_7,$H69)*COUNTIF(G7_7,J$7))+(COUNTIF(G7_8,$H69)*COUNTIF(G7_8,J$7))+(COUNTIF(G7_9,$H69)*COUNTIF(G7_9,J$7))+(COUNTIF(G7_10,$H69)*COUNTIF(G7_10,J$7))+(COUNTIF(G8_1,$H69)*COUNTIF(G8_1,J$7))+(COUNTIF(G8_2,$H69)*COUNTIF(G8_2,J$7))+(COUNTIF(G8_3,$H69)*COUNTIF(G8_3,J$7))+(COUNTIF(G8_4,$H69)*COUNTIF(G8_4,J$7))+(COUNTIF(G8_5,$H69)*COUNTIF(G8_5,J$7))+(COUNTIF(G8_6,$H69)*COUNTIF(G8_6,J$7))+(COUNTIF(G8_7,$H69)*COUNTIF(G8_7,J$7))+(COUNTIF(G8_8,$H69)*COUNTIF(G8_8,J$7))+(COUNTIF(G8_9,$H69)*COUNTIF(G8_9,J$7))+(COUNTIF(G8_10,$H69)*COUNTIF(G8_10,J$7)))</f>
        <v>0</v>
      </c>
      <c r="K409" s="1">
        <f t="shared" si="1080"/>
        <v>0</v>
      </c>
      <c r="L409" s="1">
        <f t="shared" si="1080"/>
        <v>0</v>
      </c>
      <c r="M409" s="1">
        <f t="shared" si="1080"/>
        <v>0</v>
      </c>
      <c r="N409" s="1">
        <f t="shared" si="1080"/>
        <v>0</v>
      </c>
      <c r="O409" s="1">
        <f t="shared" si="1080"/>
        <v>0</v>
      </c>
      <c r="P409" s="1">
        <f t="shared" si="1080"/>
        <v>0</v>
      </c>
      <c r="Q409" s="1">
        <f t="shared" si="1080"/>
        <v>0</v>
      </c>
      <c r="R409" s="1">
        <f t="shared" si="1080"/>
        <v>0</v>
      </c>
      <c r="S409" s="1">
        <f t="shared" si="1080"/>
        <v>0</v>
      </c>
      <c r="T409" s="1">
        <f t="shared" si="1080"/>
        <v>0</v>
      </c>
      <c r="U409" s="1">
        <f t="shared" si="1080"/>
        <v>0</v>
      </c>
      <c r="V409" s="1">
        <f t="shared" si="1080"/>
        <v>0</v>
      </c>
      <c r="W409" s="1">
        <f t="shared" si="1080"/>
        <v>0</v>
      </c>
      <c r="X409" s="1">
        <f t="shared" si="1080"/>
        <v>0</v>
      </c>
      <c r="Y409" s="1">
        <f t="shared" si="1080"/>
        <v>0</v>
      </c>
      <c r="Z409" s="1">
        <f t="shared" si="1080"/>
        <v>0</v>
      </c>
      <c r="AA409" s="1">
        <f t="shared" si="1080"/>
        <v>0</v>
      </c>
      <c r="AB409" s="1">
        <f t="shared" si="1080"/>
        <v>0</v>
      </c>
      <c r="AC409" s="1">
        <f t="shared" si="1080"/>
        <v>0</v>
      </c>
      <c r="AD409" s="1">
        <f t="shared" si="1080"/>
        <v>0</v>
      </c>
      <c r="AE409" s="1">
        <f t="shared" si="1080"/>
        <v>0</v>
      </c>
      <c r="AF409" s="1">
        <f t="shared" si="1080"/>
        <v>0</v>
      </c>
      <c r="AG409" s="1">
        <f t="shared" si="1080"/>
        <v>0</v>
      </c>
      <c r="AH409" s="1">
        <f t="shared" si="1080"/>
        <v>0</v>
      </c>
      <c r="AI409" s="1">
        <f t="shared" si="1080"/>
        <v>0</v>
      </c>
      <c r="AJ409" s="1">
        <f t="shared" si="1080"/>
        <v>0</v>
      </c>
      <c r="AK409" s="1">
        <f t="shared" si="1080"/>
        <v>0</v>
      </c>
      <c r="AL409" s="1">
        <f t="shared" si="1080"/>
        <v>0</v>
      </c>
      <c r="AM409" s="1">
        <f t="shared" si="1080"/>
        <v>0</v>
      </c>
      <c r="AN409" s="1">
        <f t="shared" si="1080"/>
        <v>0</v>
      </c>
      <c r="AO409" s="1">
        <f t="shared" si="1080"/>
        <v>0</v>
      </c>
      <c r="AP409" s="1">
        <f t="shared" ref="AP409:BU409" si="1081">IF(ROW()=(COLUMN()+340),"-",+(COUNTIF(G7_1,$H69)*COUNTIF(G7_1,AP$7))+(COUNTIF(G7_2,$H69)*COUNTIF(G7_2,AP$7))+(COUNTIF(G7_3,$H69)*COUNTIF(G7_3,AP$7))+(COUNTIF(G7_4,$H69)*COUNTIF(G7_4,AP$7))+(COUNTIF(G7_5,$H69)*COUNTIF(G7_5,AP$7))+(COUNTIF(G7_6,$H69)*COUNTIF(G7_6,AP$7))+(COUNTIF(G7_7,$H69)*COUNTIF(G7_7,AP$7))+(COUNTIF(G7_8,$H69)*COUNTIF(G7_8,AP$7))+(COUNTIF(G7_9,$H69)*COUNTIF(G7_9,AP$7))+(COUNTIF(G7_10,$H69)*COUNTIF(G7_10,AP$7))+(COUNTIF(G8_1,$H69)*COUNTIF(G8_1,AP$7))+(COUNTIF(G8_2,$H69)*COUNTIF(G8_2,AP$7))+(COUNTIF(G8_3,$H69)*COUNTIF(G8_3,AP$7))+(COUNTIF(G8_4,$H69)*COUNTIF(G8_4,AP$7))+(COUNTIF(G8_5,$H69)*COUNTIF(G8_5,AP$7))+(COUNTIF(G8_6,$H69)*COUNTIF(G8_6,AP$7))+(COUNTIF(G8_7,$H69)*COUNTIF(G8_7,AP$7))+(COUNTIF(G8_8,$H69)*COUNTIF(G8_8,AP$7))+(COUNTIF(G8_9,$H69)*COUNTIF(G8_9,AP$7))+(COUNTIF(G8_10,$H69)*COUNTIF(G8_10,AP$7)))</f>
        <v>0</v>
      </c>
      <c r="AQ409" s="1">
        <f t="shared" si="1081"/>
        <v>0</v>
      </c>
      <c r="AR409" s="1">
        <f t="shared" si="1081"/>
        <v>0</v>
      </c>
      <c r="AS409" s="1">
        <f t="shared" si="1081"/>
        <v>0</v>
      </c>
      <c r="AT409" s="1">
        <f t="shared" si="1081"/>
        <v>0</v>
      </c>
      <c r="AU409" s="1">
        <f t="shared" si="1081"/>
        <v>0</v>
      </c>
      <c r="AV409" s="1">
        <f t="shared" si="1081"/>
        <v>0</v>
      </c>
      <c r="AW409" s="1">
        <f t="shared" si="1081"/>
        <v>0</v>
      </c>
      <c r="AX409" s="1">
        <f t="shared" si="1081"/>
        <v>0</v>
      </c>
      <c r="AY409" s="1">
        <f t="shared" si="1081"/>
        <v>0</v>
      </c>
      <c r="AZ409" s="1">
        <f t="shared" si="1081"/>
        <v>0</v>
      </c>
      <c r="BA409" s="1">
        <f t="shared" si="1081"/>
        <v>0</v>
      </c>
      <c r="BB409" s="1">
        <f t="shared" si="1081"/>
        <v>0</v>
      </c>
      <c r="BC409" s="1">
        <f t="shared" si="1081"/>
        <v>0</v>
      </c>
      <c r="BD409" s="1">
        <f t="shared" si="1081"/>
        <v>0</v>
      </c>
      <c r="BE409" s="1">
        <f t="shared" si="1081"/>
        <v>0</v>
      </c>
      <c r="BF409" s="1">
        <f t="shared" si="1081"/>
        <v>0</v>
      </c>
      <c r="BG409" s="1">
        <f t="shared" si="1081"/>
        <v>0</v>
      </c>
      <c r="BH409" s="1">
        <f t="shared" si="1081"/>
        <v>0</v>
      </c>
      <c r="BI409" s="1">
        <f t="shared" si="1081"/>
        <v>0</v>
      </c>
      <c r="BJ409" s="1">
        <f t="shared" si="1081"/>
        <v>0</v>
      </c>
      <c r="BK409" s="1">
        <f t="shared" si="1081"/>
        <v>0</v>
      </c>
      <c r="BL409" s="1">
        <f t="shared" si="1081"/>
        <v>0</v>
      </c>
      <c r="BM409" s="1">
        <f t="shared" si="1081"/>
        <v>0</v>
      </c>
      <c r="BN409" s="1">
        <f t="shared" si="1081"/>
        <v>0</v>
      </c>
      <c r="BO409" s="1">
        <f t="shared" si="1081"/>
        <v>0</v>
      </c>
      <c r="BP409" s="1">
        <f t="shared" si="1081"/>
        <v>0</v>
      </c>
      <c r="BQ409" s="1" t="str">
        <f t="shared" si="1081"/>
        <v>-</v>
      </c>
      <c r="BR409" s="1">
        <f t="shared" si="1081"/>
        <v>0</v>
      </c>
      <c r="BS409" s="1">
        <f t="shared" si="1081"/>
        <v>0</v>
      </c>
      <c r="BT409" s="1">
        <f t="shared" si="1081"/>
        <v>0</v>
      </c>
      <c r="BU409" s="1">
        <f t="shared" si="1081"/>
        <v>0</v>
      </c>
      <c r="BV409" s="1">
        <f t="shared" ref="BV409:DE409" si="1082">IF(ROW()=(COLUMN()+340),"-",+(COUNTIF(G7_1,$H69)*COUNTIF(G7_1,BV$7))+(COUNTIF(G7_2,$H69)*COUNTIF(G7_2,BV$7))+(COUNTIF(G7_3,$H69)*COUNTIF(G7_3,BV$7))+(COUNTIF(G7_4,$H69)*COUNTIF(G7_4,BV$7))+(COUNTIF(G7_5,$H69)*COUNTIF(G7_5,BV$7))+(COUNTIF(G7_6,$H69)*COUNTIF(G7_6,BV$7))+(COUNTIF(G7_7,$H69)*COUNTIF(G7_7,BV$7))+(COUNTIF(G7_8,$H69)*COUNTIF(G7_8,BV$7))+(COUNTIF(G7_9,$H69)*COUNTIF(G7_9,BV$7))+(COUNTIF(G7_10,$H69)*COUNTIF(G7_10,BV$7))+(COUNTIF(G8_1,$H69)*COUNTIF(G8_1,BV$7))+(COUNTIF(G8_2,$H69)*COUNTIF(G8_2,BV$7))+(COUNTIF(G8_3,$H69)*COUNTIF(G8_3,BV$7))+(COUNTIF(G8_4,$H69)*COUNTIF(G8_4,BV$7))+(COUNTIF(G8_5,$H69)*COUNTIF(G8_5,BV$7))+(COUNTIF(G8_6,$H69)*COUNTIF(G8_6,BV$7))+(COUNTIF(G8_7,$H69)*COUNTIF(G8_7,BV$7))+(COUNTIF(G8_8,$H69)*COUNTIF(G8_8,BV$7))+(COUNTIF(G8_9,$H69)*COUNTIF(G8_9,BV$7))+(COUNTIF(G8_10,$H69)*COUNTIF(G8_10,BV$7)))</f>
        <v>0</v>
      </c>
      <c r="BW409" s="1">
        <f t="shared" si="1082"/>
        <v>0</v>
      </c>
      <c r="BX409" s="1">
        <f t="shared" si="1082"/>
        <v>0</v>
      </c>
      <c r="BY409" s="1">
        <f t="shared" si="1082"/>
        <v>0</v>
      </c>
      <c r="BZ409" s="1">
        <f t="shared" si="1082"/>
        <v>0</v>
      </c>
      <c r="CA409" s="1">
        <f t="shared" si="1082"/>
        <v>0</v>
      </c>
      <c r="CB409" s="1">
        <f t="shared" si="1082"/>
        <v>0</v>
      </c>
      <c r="CC409" s="1">
        <f t="shared" si="1082"/>
        <v>0</v>
      </c>
      <c r="CD409" s="1">
        <f t="shared" si="1082"/>
        <v>0</v>
      </c>
      <c r="CE409" s="1">
        <f t="shared" si="1082"/>
        <v>0</v>
      </c>
      <c r="CF409" s="1">
        <f t="shared" si="1082"/>
        <v>0</v>
      </c>
      <c r="CG409" s="1">
        <f t="shared" si="1082"/>
        <v>0</v>
      </c>
      <c r="CH409" s="1">
        <f t="shared" si="1082"/>
        <v>0</v>
      </c>
      <c r="CI409" s="1">
        <f t="shared" si="1082"/>
        <v>0</v>
      </c>
      <c r="CJ409" s="1">
        <f t="shared" si="1082"/>
        <v>0</v>
      </c>
      <c r="CK409" s="1">
        <f t="shared" si="1082"/>
        <v>0</v>
      </c>
      <c r="CL409" s="1">
        <f t="shared" si="1082"/>
        <v>0</v>
      </c>
      <c r="CM409" s="1">
        <f t="shared" si="1082"/>
        <v>0</v>
      </c>
      <c r="CN409" s="1">
        <f t="shared" si="1082"/>
        <v>0</v>
      </c>
      <c r="CO409" s="1">
        <f t="shared" si="1082"/>
        <v>0</v>
      </c>
      <c r="CP409" s="1">
        <f t="shared" si="1082"/>
        <v>0</v>
      </c>
      <c r="CQ409" s="1">
        <f t="shared" si="1082"/>
        <v>0</v>
      </c>
      <c r="CR409" s="1">
        <f t="shared" si="1082"/>
        <v>0</v>
      </c>
      <c r="CS409" s="1">
        <f t="shared" si="1082"/>
        <v>0</v>
      </c>
      <c r="CT409" s="1">
        <f t="shared" si="1082"/>
        <v>0</v>
      </c>
      <c r="CU409" s="1">
        <f t="shared" si="1082"/>
        <v>0</v>
      </c>
      <c r="CV409" s="1">
        <f t="shared" si="1082"/>
        <v>0</v>
      </c>
      <c r="CW409" s="1">
        <f t="shared" si="1082"/>
        <v>0</v>
      </c>
      <c r="CX409" s="1">
        <f t="shared" si="1082"/>
        <v>0</v>
      </c>
      <c r="CY409" s="1">
        <f t="shared" si="1082"/>
        <v>0</v>
      </c>
      <c r="CZ409" s="1">
        <f t="shared" si="1082"/>
        <v>0</v>
      </c>
      <c r="DA409" s="1">
        <f t="shared" si="1082"/>
        <v>0</v>
      </c>
      <c r="DB409" s="1">
        <f t="shared" si="1082"/>
        <v>0</v>
      </c>
      <c r="DC409" s="1">
        <f t="shared" si="1082"/>
        <v>0</v>
      </c>
      <c r="DD409" s="1">
        <f t="shared" si="1082"/>
        <v>0</v>
      </c>
      <c r="DE409" s="1">
        <f t="shared" si="1082"/>
        <v>0</v>
      </c>
    </row>
    <row r="410" spans="8:109">
      <c r="H410" s="75">
        <f>Registration!B71</f>
        <v>61</v>
      </c>
      <c r="I410" s="1" t="str">
        <f>Registration!C71</f>
        <v>player 61</v>
      </c>
      <c r="J410" s="1">
        <f t="shared" ref="J410:AO410" si="1083">IF(ROW()=(COLUMN()+340),"-",+(COUNTIF(G7_1,$H70)*COUNTIF(G7_1,J$7))+(COUNTIF(G7_2,$H70)*COUNTIF(G7_2,J$7))+(COUNTIF(G7_3,$H70)*COUNTIF(G7_3,J$7))+(COUNTIF(G7_4,$H70)*COUNTIF(G7_4,J$7))+(COUNTIF(G7_5,$H70)*COUNTIF(G7_5,J$7))+(COUNTIF(G7_6,$H70)*COUNTIF(G7_6,J$7))+(COUNTIF(G7_7,$H70)*COUNTIF(G7_7,J$7))+(COUNTIF(G7_8,$H70)*COUNTIF(G7_8,J$7))+(COUNTIF(G7_9,$H70)*COUNTIF(G7_9,J$7))+(COUNTIF(G7_10,$H70)*COUNTIF(G7_10,J$7))+(COUNTIF(G8_1,$H70)*COUNTIF(G8_1,J$7))+(COUNTIF(G8_2,$H70)*COUNTIF(G8_2,J$7))+(COUNTIF(G8_3,$H70)*COUNTIF(G8_3,J$7))+(COUNTIF(G8_4,$H70)*COUNTIF(G8_4,J$7))+(COUNTIF(G8_5,$H70)*COUNTIF(G8_5,J$7))+(COUNTIF(G8_6,$H70)*COUNTIF(G8_6,J$7))+(COUNTIF(G8_7,$H70)*COUNTIF(G8_7,J$7))+(COUNTIF(G8_8,$H70)*COUNTIF(G8_8,J$7))+(COUNTIF(G8_9,$H70)*COUNTIF(G8_9,J$7))+(COUNTIF(G8_10,$H70)*COUNTIF(G8_10,J$7)))</f>
        <v>0</v>
      </c>
      <c r="K410" s="1">
        <f t="shared" si="1083"/>
        <v>0</v>
      </c>
      <c r="L410" s="1">
        <f t="shared" si="1083"/>
        <v>0</v>
      </c>
      <c r="M410" s="1">
        <f t="shared" si="1083"/>
        <v>0</v>
      </c>
      <c r="N410" s="1">
        <f t="shared" si="1083"/>
        <v>0</v>
      </c>
      <c r="O410" s="1">
        <f t="shared" si="1083"/>
        <v>0</v>
      </c>
      <c r="P410" s="1">
        <f t="shared" si="1083"/>
        <v>0</v>
      </c>
      <c r="Q410" s="1">
        <f t="shared" si="1083"/>
        <v>0</v>
      </c>
      <c r="R410" s="1">
        <f t="shared" si="1083"/>
        <v>0</v>
      </c>
      <c r="S410" s="1">
        <f t="shared" si="1083"/>
        <v>0</v>
      </c>
      <c r="T410" s="1">
        <f t="shared" si="1083"/>
        <v>0</v>
      </c>
      <c r="U410" s="1">
        <f t="shared" si="1083"/>
        <v>0</v>
      </c>
      <c r="V410" s="1">
        <f t="shared" si="1083"/>
        <v>0</v>
      </c>
      <c r="W410" s="1">
        <f t="shared" si="1083"/>
        <v>0</v>
      </c>
      <c r="X410" s="1">
        <f t="shared" si="1083"/>
        <v>0</v>
      </c>
      <c r="Y410" s="1">
        <f t="shared" si="1083"/>
        <v>0</v>
      </c>
      <c r="Z410" s="1">
        <f t="shared" si="1083"/>
        <v>0</v>
      </c>
      <c r="AA410" s="1">
        <f t="shared" si="1083"/>
        <v>0</v>
      </c>
      <c r="AB410" s="1">
        <f t="shared" si="1083"/>
        <v>0</v>
      </c>
      <c r="AC410" s="1">
        <f t="shared" si="1083"/>
        <v>0</v>
      </c>
      <c r="AD410" s="1">
        <f t="shared" si="1083"/>
        <v>0</v>
      </c>
      <c r="AE410" s="1">
        <f t="shared" si="1083"/>
        <v>0</v>
      </c>
      <c r="AF410" s="1">
        <f t="shared" si="1083"/>
        <v>0</v>
      </c>
      <c r="AG410" s="1">
        <f t="shared" si="1083"/>
        <v>0</v>
      </c>
      <c r="AH410" s="1">
        <f t="shared" si="1083"/>
        <v>0</v>
      </c>
      <c r="AI410" s="1">
        <f t="shared" si="1083"/>
        <v>0</v>
      </c>
      <c r="AJ410" s="1">
        <f t="shared" si="1083"/>
        <v>0</v>
      </c>
      <c r="AK410" s="1">
        <f t="shared" si="1083"/>
        <v>0</v>
      </c>
      <c r="AL410" s="1">
        <f t="shared" si="1083"/>
        <v>0</v>
      </c>
      <c r="AM410" s="1">
        <f t="shared" si="1083"/>
        <v>0</v>
      </c>
      <c r="AN410" s="1">
        <f t="shared" si="1083"/>
        <v>0</v>
      </c>
      <c r="AO410" s="1">
        <f t="shared" si="1083"/>
        <v>0</v>
      </c>
      <c r="AP410" s="1">
        <f t="shared" ref="AP410:BU410" si="1084">IF(ROW()=(COLUMN()+340),"-",+(COUNTIF(G7_1,$H70)*COUNTIF(G7_1,AP$7))+(COUNTIF(G7_2,$H70)*COUNTIF(G7_2,AP$7))+(COUNTIF(G7_3,$H70)*COUNTIF(G7_3,AP$7))+(COUNTIF(G7_4,$H70)*COUNTIF(G7_4,AP$7))+(COUNTIF(G7_5,$H70)*COUNTIF(G7_5,AP$7))+(COUNTIF(G7_6,$H70)*COUNTIF(G7_6,AP$7))+(COUNTIF(G7_7,$H70)*COUNTIF(G7_7,AP$7))+(COUNTIF(G7_8,$H70)*COUNTIF(G7_8,AP$7))+(COUNTIF(G7_9,$H70)*COUNTIF(G7_9,AP$7))+(COUNTIF(G7_10,$H70)*COUNTIF(G7_10,AP$7))+(COUNTIF(G8_1,$H70)*COUNTIF(G8_1,AP$7))+(COUNTIF(G8_2,$H70)*COUNTIF(G8_2,AP$7))+(COUNTIF(G8_3,$H70)*COUNTIF(G8_3,AP$7))+(COUNTIF(G8_4,$H70)*COUNTIF(G8_4,AP$7))+(COUNTIF(G8_5,$H70)*COUNTIF(G8_5,AP$7))+(COUNTIF(G8_6,$H70)*COUNTIF(G8_6,AP$7))+(COUNTIF(G8_7,$H70)*COUNTIF(G8_7,AP$7))+(COUNTIF(G8_8,$H70)*COUNTIF(G8_8,AP$7))+(COUNTIF(G8_9,$H70)*COUNTIF(G8_9,AP$7))+(COUNTIF(G8_10,$H70)*COUNTIF(G8_10,AP$7)))</f>
        <v>0</v>
      </c>
      <c r="AQ410" s="1">
        <f t="shared" si="1084"/>
        <v>0</v>
      </c>
      <c r="AR410" s="1">
        <f t="shared" si="1084"/>
        <v>0</v>
      </c>
      <c r="AS410" s="1">
        <f t="shared" si="1084"/>
        <v>0</v>
      </c>
      <c r="AT410" s="1">
        <f t="shared" si="1084"/>
        <v>0</v>
      </c>
      <c r="AU410" s="1">
        <f t="shared" si="1084"/>
        <v>0</v>
      </c>
      <c r="AV410" s="1">
        <f t="shared" si="1084"/>
        <v>0</v>
      </c>
      <c r="AW410" s="1">
        <f t="shared" si="1084"/>
        <v>0</v>
      </c>
      <c r="AX410" s="1">
        <f t="shared" si="1084"/>
        <v>0</v>
      </c>
      <c r="AY410" s="1">
        <f t="shared" si="1084"/>
        <v>0</v>
      </c>
      <c r="AZ410" s="1">
        <f t="shared" si="1084"/>
        <v>0</v>
      </c>
      <c r="BA410" s="1">
        <f t="shared" si="1084"/>
        <v>0</v>
      </c>
      <c r="BB410" s="1">
        <f t="shared" si="1084"/>
        <v>0</v>
      </c>
      <c r="BC410" s="1">
        <f t="shared" si="1084"/>
        <v>0</v>
      </c>
      <c r="BD410" s="1">
        <f t="shared" si="1084"/>
        <v>0</v>
      </c>
      <c r="BE410" s="1">
        <f t="shared" si="1084"/>
        <v>0</v>
      </c>
      <c r="BF410" s="1">
        <f t="shared" si="1084"/>
        <v>0</v>
      </c>
      <c r="BG410" s="1">
        <f t="shared" si="1084"/>
        <v>0</v>
      </c>
      <c r="BH410" s="1">
        <f t="shared" si="1084"/>
        <v>0</v>
      </c>
      <c r="BI410" s="1">
        <f t="shared" si="1084"/>
        <v>0</v>
      </c>
      <c r="BJ410" s="1">
        <f t="shared" si="1084"/>
        <v>0</v>
      </c>
      <c r="BK410" s="1">
        <f t="shared" si="1084"/>
        <v>0</v>
      </c>
      <c r="BL410" s="1">
        <f t="shared" si="1084"/>
        <v>0</v>
      </c>
      <c r="BM410" s="1">
        <f t="shared" si="1084"/>
        <v>0</v>
      </c>
      <c r="BN410" s="1">
        <f t="shared" si="1084"/>
        <v>0</v>
      </c>
      <c r="BO410" s="1">
        <f t="shared" si="1084"/>
        <v>0</v>
      </c>
      <c r="BP410" s="1">
        <f t="shared" si="1084"/>
        <v>0</v>
      </c>
      <c r="BQ410" s="1">
        <f t="shared" si="1084"/>
        <v>0</v>
      </c>
      <c r="BR410" s="1" t="str">
        <f t="shared" si="1084"/>
        <v>-</v>
      </c>
      <c r="BS410" s="1">
        <f t="shared" si="1084"/>
        <v>0</v>
      </c>
      <c r="BT410" s="1">
        <f t="shared" si="1084"/>
        <v>0</v>
      </c>
      <c r="BU410" s="1">
        <f t="shared" si="1084"/>
        <v>0</v>
      </c>
      <c r="BV410" s="1">
        <f t="shared" ref="BV410:DE410" si="1085">IF(ROW()=(COLUMN()+340),"-",+(COUNTIF(G7_1,$H70)*COUNTIF(G7_1,BV$7))+(COUNTIF(G7_2,$H70)*COUNTIF(G7_2,BV$7))+(COUNTIF(G7_3,$H70)*COUNTIF(G7_3,BV$7))+(COUNTIF(G7_4,$H70)*COUNTIF(G7_4,BV$7))+(COUNTIF(G7_5,$H70)*COUNTIF(G7_5,BV$7))+(COUNTIF(G7_6,$H70)*COUNTIF(G7_6,BV$7))+(COUNTIF(G7_7,$H70)*COUNTIF(G7_7,BV$7))+(COUNTIF(G7_8,$H70)*COUNTIF(G7_8,BV$7))+(COUNTIF(G7_9,$H70)*COUNTIF(G7_9,BV$7))+(COUNTIF(G7_10,$H70)*COUNTIF(G7_10,BV$7))+(COUNTIF(G8_1,$H70)*COUNTIF(G8_1,BV$7))+(COUNTIF(G8_2,$H70)*COUNTIF(G8_2,BV$7))+(COUNTIF(G8_3,$H70)*COUNTIF(G8_3,BV$7))+(COUNTIF(G8_4,$H70)*COUNTIF(G8_4,BV$7))+(COUNTIF(G8_5,$H70)*COUNTIF(G8_5,BV$7))+(COUNTIF(G8_6,$H70)*COUNTIF(G8_6,BV$7))+(COUNTIF(G8_7,$H70)*COUNTIF(G8_7,BV$7))+(COUNTIF(G8_8,$H70)*COUNTIF(G8_8,BV$7))+(COUNTIF(G8_9,$H70)*COUNTIF(G8_9,BV$7))+(COUNTIF(G8_10,$H70)*COUNTIF(G8_10,BV$7)))</f>
        <v>0</v>
      </c>
      <c r="BW410" s="1">
        <f t="shared" si="1085"/>
        <v>0</v>
      </c>
      <c r="BX410" s="1">
        <f t="shared" si="1085"/>
        <v>0</v>
      </c>
      <c r="BY410" s="1">
        <f t="shared" si="1085"/>
        <v>0</v>
      </c>
      <c r="BZ410" s="1">
        <f t="shared" si="1085"/>
        <v>0</v>
      </c>
      <c r="CA410" s="1">
        <f t="shared" si="1085"/>
        <v>0</v>
      </c>
      <c r="CB410" s="1">
        <f t="shared" si="1085"/>
        <v>0</v>
      </c>
      <c r="CC410" s="1">
        <f t="shared" si="1085"/>
        <v>0</v>
      </c>
      <c r="CD410" s="1">
        <f t="shared" si="1085"/>
        <v>0</v>
      </c>
      <c r="CE410" s="1">
        <f t="shared" si="1085"/>
        <v>0</v>
      </c>
      <c r="CF410" s="1">
        <f t="shared" si="1085"/>
        <v>0</v>
      </c>
      <c r="CG410" s="1">
        <f t="shared" si="1085"/>
        <v>0</v>
      </c>
      <c r="CH410" s="1">
        <f t="shared" si="1085"/>
        <v>0</v>
      </c>
      <c r="CI410" s="1">
        <f t="shared" si="1085"/>
        <v>0</v>
      </c>
      <c r="CJ410" s="1">
        <f t="shared" si="1085"/>
        <v>0</v>
      </c>
      <c r="CK410" s="1">
        <f t="shared" si="1085"/>
        <v>0</v>
      </c>
      <c r="CL410" s="1">
        <f t="shared" si="1085"/>
        <v>0</v>
      </c>
      <c r="CM410" s="1">
        <f t="shared" si="1085"/>
        <v>0</v>
      </c>
      <c r="CN410" s="1">
        <f t="shared" si="1085"/>
        <v>0</v>
      </c>
      <c r="CO410" s="1">
        <f t="shared" si="1085"/>
        <v>0</v>
      </c>
      <c r="CP410" s="1">
        <f t="shared" si="1085"/>
        <v>0</v>
      </c>
      <c r="CQ410" s="1">
        <f t="shared" si="1085"/>
        <v>0</v>
      </c>
      <c r="CR410" s="1">
        <f t="shared" si="1085"/>
        <v>0</v>
      </c>
      <c r="CS410" s="1">
        <f t="shared" si="1085"/>
        <v>0</v>
      </c>
      <c r="CT410" s="1">
        <f t="shared" si="1085"/>
        <v>0</v>
      </c>
      <c r="CU410" s="1">
        <f t="shared" si="1085"/>
        <v>0</v>
      </c>
      <c r="CV410" s="1">
        <f t="shared" si="1085"/>
        <v>0</v>
      </c>
      <c r="CW410" s="1">
        <f t="shared" si="1085"/>
        <v>0</v>
      </c>
      <c r="CX410" s="1">
        <f t="shared" si="1085"/>
        <v>0</v>
      </c>
      <c r="CY410" s="1">
        <f t="shared" si="1085"/>
        <v>0</v>
      </c>
      <c r="CZ410" s="1">
        <f t="shared" si="1085"/>
        <v>0</v>
      </c>
      <c r="DA410" s="1">
        <f t="shared" si="1085"/>
        <v>0</v>
      </c>
      <c r="DB410" s="1">
        <f t="shared" si="1085"/>
        <v>0</v>
      </c>
      <c r="DC410" s="1">
        <f t="shared" si="1085"/>
        <v>0</v>
      </c>
      <c r="DD410" s="1">
        <f t="shared" si="1085"/>
        <v>0</v>
      </c>
      <c r="DE410" s="1">
        <f t="shared" si="1085"/>
        <v>0</v>
      </c>
    </row>
    <row r="411" spans="8:109">
      <c r="H411" s="75">
        <f>Registration!B72</f>
        <v>62</v>
      </c>
      <c r="I411" s="1" t="str">
        <f>Registration!C72</f>
        <v>player 62</v>
      </c>
      <c r="J411" s="1">
        <f t="shared" ref="J411:AO411" si="1086">IF(ROW()=(COLUMN()+340),"-",+(COUNTIF(G7_1,$H71)*COUNTIF(G7_1,J$7))+(COUNTIF(G7_2,$H71)*COUNTIF(G7_2,J$7))+(COUNTIF(G7_3,$H71)*COUNTIF(G7_3,J$7))+(COUNTIF(G7_4,$H71)*COUNTIF(G7_4,J$7))+(COUNTIF(G7_5,$H71)*COUNTIF(G7_5,J$7))+(COUNTIF(G7_6,$H71)*COUNTIF(G7_6,J$7))+(COUNTIF(G7_7,$H71)*COUNTIF(G7_7,J$7))+(COUNTIF(G7_8,$H71)*COUNTIF(G7_8,J$7))+(COUNTIF(G7_9,$H71)*COUNTIF(G7_9,J$7))+(COUNTIF(G7_10,$H71)*COUNTIF(G7_10,J$7))+(COUNTIF(G8_1,$H71)*COUNTIF(G8_1,J$7))+(COUNTIF(G8_2,$H71)*COUNTIF(G8_2,J$7))+(COUNTIF(G8_3,$H71)*COUNTIF(G8_3,J$7))+(COUNTIF(G8_4,$H71)*COUNTIF(G8_4,J$7))+(COUNTIF(G8_5,$H71)*COUNTIF(G8_5,J$7))+(COUNTIF(G8_6,$H71)*COUNTIF(G8_6,J$7))+(COUNTIF(G8_7,$H71)*COUNTIF(G8_7,J$7))+(COUNTIF(G8_8,$H71)*COUNTIF(G8_8,J$7))+(COUNTIF(G8_9,$H71)*COUNTIF(G8_9,J$7))+(COUNTIF(G8_10,$H71)*COUNTIF(G8_10,J$7)))</f>
        <v>0</v>
      </c>
      <c r="K411" s="1">
        <f t="shared" si="1086"/>
        <v>0</v>
      </c>
      <c r="L411" s="1">
        <f t="shared" si="1086"/>
        <v>0</v>
      </c>
      <c r="M411" s="1">
        <f t="shared" si="1086"/>
        <v>0</v>
      </c>
      <c r="N411" s="1">
        <f t="shared" si="1086"/>
        <v>0</v>
      </c>
      <c r="O411" s="1">
        <f t="shared" si="1086"/>
        <v>0</v>
      </c>
      <c r="P411" s="1">
        <f t="shared" si="1086"/>
        <v>0</v>
      </c>
      <c r="Q411" s="1">
        <f t="shared" si="1086"/>
        <v>0</v>
      </c>
      <c r="R411" s="1">
        <f t="shared" si="1086"/>
        <v>0</v>
      </c>
      <c r="S411" s="1">
        <f t="shared" si="1086"/>
        <v>0</v>
      </c>
      <c r="T411" s="1">
        <f t="shared" si="1086"/>
        <v>0</v>
      </c>
      <c r="U411" s="1">
        <f t="shared" si="1086"/>
        <v>0</v>
      </c>
      <c r="V411" s="1">
        <f t="shared" si="1086"/>
        <v>0</v>
      </c>
      <c r="W411" s="1">
        <f t="shared" si="1086"/>
        <v>0</v>
      </c>
      <c r="X411" s="1">
        <f t="shared" si="1086"/>
        <v>0</v>
      </c>
      <c r="Y411" s="1">
        <f t="shared" si="1086"/>
        <v>0</v>
      </c>
      <c r="Z411" s="1">
        <f t="shared" si="1086"/>
        <v>0</v>
      </c>
      <c r="AA411" s="1">
        <f t="shared" si="1086"/>
        <v>0</v>
      </c>
      <c r="AB411" s="1">
        <f t="shared" si="1086"/>
        <v>0</v>
      </c>
      <c r="AC411" s="1">
        <f t="shared" si="1086"/>
        <v>0</v>
      </c>
      <c r="AD411" s="1">
        <f t="shared" si="1086"/>
        <v>0</v>
      </c>
      <c r="AE411" s="1">
        <f t="shared" si="1086"/>
        <v>0</v>
      </c>
      <c r="AF411" s="1">
        <f t="shared" si="1086"/>
        <v>0</v>
      </c>
      <c r="AG411" s="1">
        <f t="shared" si="1086"/>
        <v>0</v>
      </c>
      <c r="AH411" s="1">
        <f t="shared" si="1086"/>
        <v>0</v>
      </c>
      <c r="AI411" s="1">
        <f t="shared" si="1086"/>
        <v>0</v>
      </c>
      <c r="AJ411" s="1">
        <f t="shared" si="1086"/>
        <v>0</v>
      </c>
      <c r="AK411" s="1">
        <f t="shared" si="1086"/>
        <v>0</v>
      </c>
      <c r="AL411" s="1">
        <f t="shared" si="1086"/>
        <v>0</v>
      </c>
      <c r="AM411" s="1">
        <f t="shared" si="1086"/>
        <v>0</v>
      </c>
      <c r="AN411" s="1">
        <f t="shared" si="1086"/>
        <v>0</v>
      </c>
      <c r="AO411" s="1">
        <f t="shared" si="1086"/>
        <v>0</v>
      </c>
      <c r="AP411" s="1">
        <f t="shared" ref="AP411:BU411" si="1087">IF(ROW()=(COLUMN()+340),"-",+(COUNTIF(G7_1,$H71)*COUNTIF(G7_1,AP$7))+(COUNTIF(G7_2,$H71)*COUNTIF(G7_2,AP$7))+(COUNTIF(G7_3,$H71)*COUNTIF(G7_3,AP$7))+(COUNTIF(G7_4,$H71)*COUNTIF(G7_4,AP$7))+(COUNTIF(G7_5,$H71)*COUNTIF(G7_5,AP$7))+(COUNTIF(G7_6,$H71)*COUNTIF(G7_6,AP$7))+(COUNTIF(G7_7,$H71)*COUNTIF(G7_7,AP$7))+(COUNTIF(G7_8,$H71)*COUNTIF(G7_8,AP$7))+(COUNTIF(G7_9,$H71)*COUNTIF(G7_9,AP$7))+(COUNTIF(G7_10,$H71)*COUNTIF(G7_10,AP$7))+(COUNTIF(G8_1,$H71)*COUNTIF(G8_1,AP$7))+(COUNTIF(G8_2,$H71)*COUNTIF(G8_2,AP$7))+(COUNTIF(G8_3,$H71)*COUNTIF(G8_3,AP$7))+(COUNTIF(G8_4,$H71)*COUNTIF(G8_4,AP$7))+(COUNTIF(G8_5,$H71)*COUNTIF(G8_5,AP$7))+(COUNTIF(G8_6,$H71)*COUNTIF(G8_6,AP$7))+(COUNTIF(G8_7,$H71)*COUNTIF(G8_7,AP$7))+(COUNTIF(G8_8,$H71)*COUNTIF(G8_8,AP$7))+(COUNTIF(G8_9,$H71)*COUNTIF(G8_9,AP$7))+(COUNTIF(G8_10,$H71)*COUNTIF(G8_10,AP$7)))</f>
        <v>0</v>
      </c>
      <c r="AQ411" s="1">
        <f t="shared" si="1087"/>
        <v>0</v>
      </c>
      <c r="AR411" s="1">
        <f t="shared" si="1087"/>
        <v>0</v>
      </c>
      <c r="AS411" s="1">
        <f t="shared" si="1087"/>
        <v>0</v>
      </c>
      <c r="AT411" s="1">
        <f t="shared" si="1087"/>
        <v>0</v>
      </c>
      <c r="AU411" s="1">
        <f t="shared" si="1087"/>
        <v>0</v>
      </c>
      <c r="AV411" s="1">
        <f t="shared" si="1087"/>
        <v>0</v>
      </c>
      <c r="AW411" s="1">
        <f t="shared" si="1087"/>
        <v>0</v>
      </c>
      <c r="AX411" s="1">
        <f t="shared" si="1087"/>
        <v>0</v>
      </c>
      <c r="AY411" s="1">
        <f t="shared" si="1087"/>
        <v>0</v>
      </c>
      <c r="AZ411" s="1">
        <f t="shared" si="1087"/>
        <v>0</v>
      </c>
      <c r="BA411" s="1">
        <f t="shared" si="1087"/>
        <v>0</v>
      </c>
      <c r="BB411" s="1">
        <f t="shared" si="1087"/>
        <v>0</v>
      </c>
      <c r="BC411" s="1">
        <f t="shared" si="1087"/>
        <v>0</v>
      </c>
      <c r="BD411" s="1">
        <f t="shared" si="1087"/>
        <v>0</v>
      </c>
      <c r="BE411" s="1">
        <f t="shared" si="1087"/>
        <v>0</v>
      </c>
      <c r="BF411" s="1">
        <f t="shared" si="1087"/>
        <v>0</v>
      </c>
      <c r="BG411" s="1">
        <f t="shared" si="1087"/>
        <v>0</v>
      </c>
      <c r="BH411" s="1">
        <f t="shared" si="1087"/>
        <v>0</v>
      </c>
      <c r="BI411" s="1">
        <f t="shared" si="1087"/>
        <v>0</v>
      </c>
      <c r="BJ411" s="1">
        <f t="shared" si="1087"/>
        <v>0</v>
      </c>
      <c r="BK411" s="1">
        <f t="shared" si="1087"/>
        <v>0</v>
      </c>
      <c r="BL411" s="1">
        <f t="shared" si="1087"/>
        <v>0</v>
      </c>
      <c r="BM411" s="1">
        <f t="shared" si="1087"/>
        <v>0</v>
      </c>
      <c r="BN411" s="1">
        <f t="shared" si="1087"/>
        <v>0</v>
      </c>
      <c r="BO411" s="1">
        <f t="shared" si="1087"/>
        <v>0</v>
      </c>
      <c r="BP411" s="1">
        <f t="shared" si="1087"/>
        <v>0</v>
      </c>
      <c r="BQ411" s="1">
        <f t="shared" si="1087"/>
        <v>0</v>
      </c>
      <c r="BR411" s="1">
        <f t="shared" si="1087"/>
        <v>0</v>
      </c>
      <c r="BS411" s="1" t="str">
        <f t="shared" si="1087"/>
        <v>-</v>
      </c>
      <c r="BT411" s="1">
        <f t="shared" si="1087"/>
        <v>0</v>
      </c>
      <c r="BU411" s="1">
        <f t="shared" si="1087"/>
        <v>0</v>
      </c>
      <c r="BV411" s="1">
        <f t="shared" ref="BV411:DE411" si="1088">IF(ROW()=(COLUMN()+340),"-",+(COUNTIF(G7_1,$H71)*COUNTIF(G7_1,BV$7))+(COUNTIF(G7_2,$H71)*COUNTIF(G7_2,BV$7))+(COUNTIF(G7_3,$H71)*COUNTIF(G7_3,BV$7))+(COUNTIF(G7_4,$H71)*COUNTIF(G7_4,BV$7))+(COUNTIF(G7_5,$H71)*COUNTIF(G7_5,BV$7))+(COUNTIF(G7_6,$H71)*COUNTIF(G7_6,BV$7))+(COUNTIF(G7_7,$H71)*COUNTIF(G7_7,BV$7))+(COUNTIF(G7_8,$H71)*COUNTIF(G7_8,BV$7))+(COUNTIF(G7_9,$H71)*COUNTIF(G7_9,BV$7))+(COUNTIF(G7_10,$H71)*COUNTIF(G7_10,BV$7))+(COUNTIF(G8_1,$H71)*COUNTIF(G8_1,BV$7))+(COUNTIF(G8_2,$H71)*COUNTIF(G8_2,BV$7))+(COUNTIF(G8_3,$H71)*COUNTIF(G8_3,BV$7))+(COUNTIF(G8_4,$H71)*COUNTIF(G8_4,BV$7))+(COUNTIF(G8_5,$H71)*COUNTIF(G8_5,BV$7))+(COUNTIF(G8_6,$H71)*COUNTIF(G8_6,BV$7))+(COUNTIF(G8_7,$H71)*COUNTIF(G8_7,BV$7))+(COUNTIF(G8_8,$H71)*COUNTIF(G8_8,BV$7))+(COUNTIF(G8_9,$H71)*COUNTIF(G8_9,BV$7))+(COUNTIF(G8_10,$H71)*COUNTIF(G8_10,BV$7)))</f>
        <v>0</v>
      </c>
      <c r="BW411" s="1">
        <f t="shared" si="1088"/>
        <v>0</v>
      </c>
      <c r="BX411" s="1">
        <f t="shared" si="1088"/>
        <v>0</v>
      </c>
      <c r="BY411" s="1">
        <f t="shared" si="1088"/>
        <v>0</v>
      </c>
      <c r="BZ411" s="1">
        <f t="shared" si="1088"/>
        <v>0</v>
      </c>
      <c r="CA411" s="1">
        <f t="shared" si="1088"/>
        <v>0</v>
      </c>
      <c r="CB411" s="1">
        <f t="shared" si="1088"/>
        <v>0</v>
      </c>
      <c r="CC411" s="1">
        <f t="shared" si="1088"/>
        <v>0</v>
      </c>
      <c r="CD411" s="1">
        <f t="shared" si="1088"/>
        <v>0</v>
      </c>
      <c r="CE411" s="1">
        <f t="shared" si="1088"/>
        <v>0</v>
      </c>
      <c r="CF411" s="1">
        <f t="shared" si="1088"/>
        <v>0</v>
      </c>
      <c r="CG411" s="1">
        <f t="shared" si="1088"/>
        <v>0</v>
      </c>
      <c r="CH411" s="1">
        <f t="shared" si="1088"/>
        <v>0</v>
      </c>
      <c r="CI411" s="1">
        <f t="shared" si="1088"/>
        <v>0</v>
      </c>
      <c r="CJ411" s="1">
        <f t="shared" si="1088"/>
        <v>0</v>
      </c>
      <c r="CK411" s="1">
        <f t="shared" si="1088"/>
        <v>0</v>
      </c>
      <c r="CL411" s="1">
        <f t="shared" si="1088"/>
        <v>0</v>
      </c>
      <c r="CM411" s="1">
        <f t="shared" si="1088"/>
        <v>0</v>
      </c>
      <c r="CN411" s="1">
        <f t="shared" si="1088"/>
        <v>0</v>
      </c>
      <c r="CO411" s="1">
        <f t="shared" si="1088"/>
        <v>0</v>
      </c>
      <c r="CP411" s="1">
        <f t="shared" si="1088"/>
        <v>0</v>
      </c>
      <c r="CQ411" s="1">
        <f t="shared" si="1088"/>
        <v>0</v>
      </c>
      <c r="CR411" s="1">
        <f t="shared" si="1088"/>
        <v>0</v>
      </c>
      <c r="CS411" s="1">
        <f t="shared" si="1088"/>
        <v>0</v>
      </c>
      <c r="CT411" s="1">
        <f t="shared" si="1088"/>
        <v>0</v>
      </c>
      <c r="CU411" s="1">
        <f t="shared" si="1088"/>
        <v>0</v>
      </c>
      <c r="CV411" s="1">
        <f t="shared" si="1088"/>
        <v>0</v>
      </c>
      <c r="CW411" s="1">
        <f t="shared" si="1088"/>
        <v>0</v>
      </c>
      <c r="CX411" s="1">
        <f t="shared" si="1088"/>
        <v>0</v>
      </c>
      <c r="CY411" s="1">
        <f t="shared" si="1088"/>
        <v>0</v>
      </c>
      <c r="CZ411" s="1">
        <f t="shared" si="1088"/>
        <v>0</v>
      </c>
      <c r="DA411" s="1">
        <f t="shared" si="1088"/>
        <v>0</v>
      </c>
      <c r="DB411" s="1">
        <f t="shared" si="1088"/>
        <v>0</v>
      </c>
      <c r="DC411" s="1">
        <f t="shared" si="1088"/>
        <v>0</v>
      </c>
      <c r="DD411" s="1">
        <f t="shared" si="1088"/>
        <v>0</v>
      </c>
      <c r="DE411" s="1">
        <f t="shared" si="1088"/>
        <v>0</v>
      </c>
    </row>
    <row r="412" spans="8:109">
      <c r="H412" s="75">
        <f>Registration!B73</f>
        <v>63</v>
      </c>
      <c r="I412" s="1" t="str">
        <f>Registration!C73</f>
        <v>player 63</v>
      </c>
      <c r="J412" s="1">
        <f t="shared" ref="J412:AO412" si="1089">IF(ROW()=(COLUMN()+340),"-",+(COUNTIF(G7_1,$H72)*COUNTIF(G7_1,J$7))+(COUNTIF(G7_2,$H72)*COUNTIF(G7_2,J$7))+(COUNTIF(G7_3,$H72)*COUNTIF(G7_3,J$7))+(COUNTIF(G7_4,$H72)*COUNTIF(G7_4,J$7))+(COUNTIF(G7_5,$H72)*COUNTIF(G7_5,J$7))+(COUNTIF(G7_6,$H72)*COUNTIF(G7_6,J$7))+(COUNTIF(G7_7,$H72)*COUNTIF(G7_7,J$7))+(COUNTIF(G7_8,$H72)*COUNTIF(G7_8,J$7))+(COUNTIF(G7_9,$H72)*COUNTIF(G7_9,J$7))+(COUNTIF(G7_10,$H72)*COUNTIF(G7_10,J$7))+(COUNTIF(G8_1,$H72)*COUNTIF(G8_1,J$7))+(COUNTIF(G8_2,$H72)*COUNTIF(G8_2,J$7))+(COUNTIF(G8_3,$H72)*COUNTIF(G8_3,J$7))+(COUNTIF(G8_4,$H72)*COUNTIF(G8_4,J$7))+(COUNTIF(G8_5,$H72)*COUNTIF(G8_5,J$7))+(COUNTIF(G8_6,$H72)*COUNTIF(G8_6,J$7))+(COUNTIF(G8_7,$H72)*COUNTIF(G8_7,J$7))+(COUNTIF(G8_8,$H72)*COUNTIF(G8_8,J$7))+(COUNTIF(G8_9,$H72)*COUNTIF(G8_9,J$7))+(COUNTIF(G8_10,$H72)*COUNTIF(G8_10,J$7)))</f>
        <v>0</v>
      </c>
      <c r="K412" s="1">
        <f t="shared" si="1089"/>
        <v>0</v>
      </c>
      <c r="L412" s="1">
        <f t="shared" si="1089"/>
        <v>0</v>
      </c>
      <c r="M412" s="1">
        <f t="shared" si="1089"/>
        <v>0</v>
      </c>
      <c r="N412" s="1">
        <f t="shared" si="1089"/>
        <v>0</v>
      </c>
      <c r="O412" s="1">
        <f t="shared" si="1089"/>
        <v>0</v>
      </c>
      <c r="P412" s="1">
        <f t="shared" si="1089"/>
        <v>0</v>
      </c>
      <c r="Q412" s="1">
        <f t="shared" si="1089"/>
        <v>0</v>
      </c>
      <c r="R412" s="1">
        <f t="shared" si="1089"/>
        <v>0</v>
      </c>
      <c r="S412" s="1">
        <f t="shared" si="1089"/>
        <v>0</v>
      </c>
      <c r="T412" s="1">
        <f t="shared" si="1089"/>
        <v>0</v>
      </c>
      <c r="U412" s="1">
        <f t="shared" si="1089"/>
        <v>0</v>
      </c>
      <c r="V412" s="1">
        <f t="shared" si="1089"/>
        <v>0</v>
      </c>
      <c r="W412" s="1">
        <f t="shared" si="1089"/>
        <v>0</v>
      </c>
      <c r="X412" s="1">
        <f t="shared" si="1089"/>
        <v>0</v>
      </c>
      <c r="Y412" s="1">
        <f t="shared" si="1089"/>
        <v>0</v>
      </c>
      <c r="Z412" s="1">
        <f t="shared" si="1089"/>
        <v>0</v>
      </c>
      <c r="AA412" s="1">
        <f t="shared" si="1089"/>
        <v>0</v>
      </c>
      <c r="AB412" s="1">
        <f t="shared" si="1089"/>
        <v>0</v>
      </c>
      <c r="AC412" s="1">
        <f t="shared" si="1089"/>
        <v>0</v>
      </c>
      <c r="AD412" s="1">
        <f t="shared" si="1089"/>
        <v>0</v>
      </c>
      <c r="AE412" s="1">
        <f t="shared" si="1089"/>
        <v>0</v>
      </c>
      <c r="AF412" s="1">
        <f t="shared" si="1089"/>
        <v>0</v>
      </c>
      <c r="AG412" s="1">
        <f t="shared" si="1089"/>
        <v>0</v>
      </c>
      <c r="AH412" s="1">
        <f t="shared" si="1089"/>
        <v>0</v>
      </c>
      <c r="AI412" s="1">
        <f t="shared" si="1089"/>
        <v>0</v>
      </c>
      <c r="AJ412" s="1">
        <f t="shared" si="1089"/>
        <v>0</v>
      </c>
      <c r="AK412" s="1">
        <f t="shared" si="1089"/>
        <v>0</v>
      </c>
      <c r="AL412" s="1">
        <f t="shared" si="1089"/>
        <v>0</v>
      </c>
      <c r="AM412" s="1">
        <f t="shared" si="1089"/>
        <v>0</v>
      </c>
      <c r="AN412" s="1">
        <f t="shared" si="1089"/>
        <v>0</v>
      </c>
      <c r="AO412" s="1">
        <f t="shared" si="1089"/>
        <v>0</v>
      </c>
      <c r="AP412" s="1">
        <f t="shared" ref="AP412:BU412" si="1090">IF(ROW()=(COLUMN()+340),"-",+(COUNTIF(G7_1,$H72)*COUNTIF(G7_1,AP$7))+(COUNTIF(G7_2,$H72)*COUNTIF(G7_2,AP$7))+(COUNTIF(G7_3,$H72)*COUNTIF(G7_3,AP$7))+(COUNTIF(G7_4,$H72)*COUNTIF(G7_4,AP$7))+(COUNTIF(G7_5,$H72)*COUNTIF(G7_5,AP$7))+(COUNTIF(G7_6,$H72)*COUNTIF(G7_6,AP$7))+(COUNTIF(G7_7,$H72)*COUNTIF(G7_7,AP$7))+(COUNTIF(G7_8,$H72)*COUNTIF(G7_8,AP$7))+(COUNTIF(G7_9,$H72)*COUNTIF(G7_9,AP$7))+(COUNTIF(G7_10,$H72)*COUNTIF(G7_10,AP$7))+(COUNTIF(G8_1,$H72)*COUNTIF(G8_1,AP$7))+(COUNTIF(G8_2,$H72)*COUNTIF(G8_2,AP$7))+(COUNTIF(G8_3,$H72)*COUNTIF(G8_3,AP$7))+(COUNTIF(G8_4,$H72)*COUNTIF(G8_4,AP$7))+(COUNTIF(G8_5,$H72)*COUNTIF(G8_5,AP$7))+(COUNTIF(G8_6,$H72)*COUNTIF(G8_6,AP$7))+(COUNTIF(G8_7,$H72)*COUNTIF(G8_7,AP$7))+(COUNTIF(G8_8,$H72)*COUNTIF(G8_8,AP$7))+(COUNTIF(G8_9,$H72)*COUNTIF(G8_9,AP$7))+(COUNTIF(G8_10,$H72)*COUNTIF(G8_10,AP$7)))</f>
        <v>0</v>
      </c>
      <c r="AQ412" s="1">
        <f t="shared" si="1090"/>
        <v>0</v>
      </c>
      <c r="AR412" s="1">
        <f t="shared" si="1090"/>
        <v>0</v>
      </c>
      <c r="AS412" s="1">
        <f t="shared" si="1090"/>
        <v>0</v>
      </c>
      <c r="AT412" s="1">
        <f t="shared" si="1090"/>
        <v>0</v>
      </c>
      <c r="AU412" s="1">
        <f t="shared" si="1090"/>
        <v>0</v>
      </c>
      <c r="AV412" s="1">
        <f t="shared" si="1090"/>
        <v>0</v>
      </c>
      <c r="AW412" s="1">
        <f t="shared" si="1090"/>
        <v>0</v>
      </c>
      <c r="AX412" s="1">
        <f t="shared" si="1090"/>
        <v>0</v>
      </c>
      <c r="AY412" s="1">
        <f t="shared" si="1090"/>
        <v>0</v>
      </c>
      <c r="AZ412" s="1">
        <f t="shared" si="1090"/>
        <v>0</v>
      </c>
      <c r="BA412" s="1">
        <f t="shared" si="1090"/>
        <v>0</v>
      </c>
      <c r="BB412" s="1">
        <f t="shared" si="1090"/>
        <v>0</v>
      </c>
      <c r="BC412" s="1">
        <f t="shared" si="1090"/>
        <v>0</v>
      </c>
      <c r="BD412" s="1">
        <f t="shared" si="1090"/>
        <v>0</v>
      </c>
      <c r="BE412" s="1">
        <f t="shared" si="1090"/>
        <v>0</v>
      </c>
      <c r="BF412" s="1">
        <f t="shared" si="1090"/>
        <v>0</v>
      </c>
      <c r="BG412" s="1">
        <f t="shared" si="1090"/>
        <v>0</v>
      </c>
      <c r="BH412" s="1">
        <f t="shared" si="1090"/>
        <v>0</v>
      </c>
      <c r="BI412" s="1">
        <f t="shared" si="1090"/>
        <v>0</v>
      </c>
      <c r="BJ412" s="1">
        <f t="shared" si="1090"/>
        <v>0</v>
      </c>
      <c r="BK412" s="1">
        <f t="shared" si="1090"/>
        <v>0</v>
      </c>
      <c r="BL412" s="1">
        <f t="shared" si="1090"/>
        <v>0</v>
      </c>
      <c r="BM412" s="1">
        <f t="shared" si="1090"/>
        <v>0</v>
      </c>
      <c r="BN412" s="1">
        <f t="shared" si="1090"/>
        <v>0</v>
      </c>
      <c r="BO412" s="1">
        <f t="shared" si="1090"/>
        <v>0</v>
      </c>
      <c r="BP412" s="1">
        <f t="shared" si="1090"/>
        <v>0</v>
      </c>
      <c r="BQ412" s="1">
        <f t="shared" si="1090"/>
        <v>0</v>
      </c>
      <c r="BR412" s="1">
        <f t="shared" si="1090"/>
        <v>0</v>
      </c>
      <c r="BS412" s="1">
        <f t="shared" si="1090"/>
        <v>0</v>
      </c>
      <c r="BT412" s="1" t="str">
        <f t="shared" si="1090"/>
        <v>-</v>
      </c>
      <c r="BU412" s="1">
        <f t="shared" si="1090"/>
        <v>0</v>
      </c>
      <c r="BV412" s="1">
        <f t="shared" ref="BV412:DE412" si="1091">IF(ROW()=(COLUMN()+340),"-",+(COUNTIF(G7_1,$H72)*COUNTIF(G7_1,BV$7))+(COUNTIF(G7_2,$H72)*COUNTIF(G7_2,BV$7))+(COUNTIF(G7_3,$H72)*COUNTIF(G7_3,BV$7))+(COUNTIF(G7_4,$H72)*COUNTIF(G7_4,BV$7))+(COUNTIF(G7_5,$H72)*COUNTIF(G7_5,BV$7))+(COUNTIF(G7_6,$H72)*COUNTIF(G7_6,BV$7))+(COUNTIF(G7_7,$H72)*COUNTIF(G7_7,BV$7))+(COUNTIF(G7_8,$H72)*COUNTIF(G7_8,BV$7))+(COUNTIF(G7_9,$H72)*COUNTIF(G7_9,BV$7))+(COUNTIF(G7_10,$H72)*COUNTIF(G7_10,BV$7))+(COUNTIF(G8_1,$H72)*COUNTIF(G8_1,BV$7))+(COUNTIF(G8_2,$H72)*COUNTIF(G8_2,BV$7))+(COUNTIF(G8_3,$H72)*COUNTIF(G8_3,BV$7))+(COUNTIF(G8_4,$H72)*COUNTIF(G8_4,BV$7))+(COUNTIF(G8_5,$H72)*COUNTIF(G8_5,BV$7))+(COUNTIF(G8_6,$H72)*COUNTIF(G8_6,BV$7))+(COUNTIF(G8_7,$H72)*COUNTIF(G8_7,BV$7))+(COUNTIF(G8_8,$H72)*COUNTIF(G8_8,BV$7))+(COUNTIF(G8_9,$H72)*COUNTIF(G8_9,BV$7))+(COUNTIF(G8_10,$H72)*COUNTIF(G8_10,BV$7)))</f>
        <v>0</v>
      </c>
      <c r="BW412" s="1">
        <f t="shared" si="1091"/>
        <v>0</v>
      </c>
      <c r="BX412" s="1">
        <f t="shared" si="1091"/>
        <v>0</v>
      </c>
      <c r="BY412" s="1">
        <f t="shared" si="1091"/>
        <v>0</v>
      </c>
      <c r="BZ412" s="1">
        <f t="shared" si="1091"/>
        <v>0</v>
      </c>
      <c r="CA412" s="1">
        <f t="shared" si="1091"/>
        <v>0</v>
      </c>
      <c r="CB412" s="1">
        <f t="shared" si="1091"/>
        <v>0</v>
      </c>
      <c r="CC412" s="1">
        <f t="shared" si="1091"/>
        <v>0</v>
      </c>
      <c r="CD412" s="1">
        <f t="shared" si="1091"/>
        <v>0</v>
      </c>
      <c r="CE412" s="1">
        <f t="shared" si="1091"/>
        <v>0</v>
      </c>
      <c r="CF412" s="1">
        <f t="shared" si="1091"/>
        <v>0</v>
      </c>
      <c r="CG412" s="1">
        <f t="shared" si="1091"/>
        <v>0</v>
      </c>
      <c r="CH412" s="1">
        <f t="shared" si="1091"/>
        <v>0</v>
      </c>
      <c r="CI412" s="1">
        <f t="shared" si="1091"/>
        <v>0</v>
      </c>
      <c r="CJ412" s="1">
        <f t="shared" si="1091"/>
        <v>0</v>
      </c>
      <c r="CK412" s="1">
        <f t="shared" si="1091"/>
        <v>0</v>
      </c>
      <c r="CL412" s="1">
        <f t="shared" si="1091"/>
        <v>0</v>
      </c>
      <c r="CM412" s="1">
        <f t="shared" si="1091"/>
        <v>0</v>
      </c>
      <c r="CN412" s="1">
        <f t="shared" si="1091"/>
        <v>0</v>
      </c>
      <c r="CO412" s="1">
        <f t="shared" si="1091"/>
        <v>0</v>
      </c>
      <c r="CP412" s="1">
        <f t="shared" si="1091"/>
        <v>0</v>
      </c>
      <c r="CQ412" s="1">
        <f t="shared" si="1091"/>
        <v>0</v>
      </c>
      <c r="CR412" s="1">
        <f t="shared" si="1091"/>
        <v>0</v>
      </c>
      <c r="CS412" s="1">
        <f t="shared" si="1091"/>
        <v>0</v>
      </c>
      <c r="CT412" s="1">
        <f t="shared" si="1091"/>
        <v>0</v>
      </c>
      <c r="CU412" s="1">
        <f t="shared" si="1091"/>
        <v>0</v>
      </c>
      <c r="CV412" s="1">
        <f t="shared" si="1091"/>
        <v>0</v>
      </c>
      <c r="CW412" s="1">
        <f t="shared" si="1091"/>
        <v>0</v>
      </c>
      <c r="CX412" s="1">
        <f t="shared" si="1091"/>
        <v>0</v>
      </c>
      <c r="CY412" s="1">
        <f t="shared" si="1091"/>
        <v>0</v>
      </c>
      <c r="CZ412" s="1">
        <f t="shared" si="1091"/>
        <v>0</v>
      </c>
      <c r="DA412" s="1">
        <f t="shared" si="1091"/>
        <v>0</v>
      </c>
      <c r="DB412" s="1">
        <f t="shared" si="1091"/>
        <v>0</v>
      </c>
      <c r="DC412" s="1">
        <f t="shared" si="1091"/>
        <v>0</v>
      </c>
      <c r="DD412" s="1">
        <f t="shared" si="1091"/>
        <v>0</v>
      </c>
      <c r="DE412" s="1">
        <f t="shared" si="1091"/>
        <v>0</v>
      </c>
    </row>
    <row r="413" spans="8:109">
      <c r="H413" s="75">
        <f>Registration!B74</f>
        <v>64</v>
      </c>
      <c r="I413" s="1" t="str">
        <f>Registration!C74</f>
        <v>player 64</v>
      </c>
      <c r="J413" s="1">
        <f t="shared" ref="J413:AO413" si="1092">IF(ROW()=(COLUMN()+340),"-",+(COUNTIF(G7_1,$H73)*COUNTIF(G7_1,J$7))+(COUNTIF(G7_2,$H73)*COUNTIF(G7_2,J$7))+(COUNTIF(G7_3,$H73)*COUNTIF(G7_3,J$7))+(COUNTIF(G7_4,$H73)*COUNTIF(G7_4,J$7))+(COUNTIF(G7_5,$H73)*COUNTIF(G7_5,J$7))+(COUNTIF(G7_6,$H73)*COUNTIF(G7_6,J$7))+(COUNTIF(G7_7,$H73)*COUNTIF(G7_7,J$7))+(COUNTIF(G7_8,$H73)*COUNTIF(G7_8,J$7))+(COUNTIF(G7_9,$H73)*COUNTIF(G7_9,J$7))+(COUNTIF(G7_10,$H73)*COUNTIF(G7_10,J$7))+(COUNTIF(G8_1,$H73)*COUNTIF(G8_1,J$7))+(COUNTIF(G8_2,$H73)*COUNTIF(G8_2,J$7))+(COUNTIF(G8_3,$H73)*COUNTIF(G8_3,J$7))+(COUNTIF(G8_4,$H73)*COUNTIF(G8_4,J$7))+(COUNTIF(G8_5,$H73)*COUNTIF(G8_5,J$7))+(COUNTIF(G8_6,$H73)*COUNTIF(G8_6,J$7))+(COUNTIF(G8_7,$H73)*COUNTIF(G8_7,J$7))+(COUNTIF(G8_8,$H73)*COUNTIF(G8_8,J$7))+(COUNTIF(G8_9,$H73)*COUNTIF(G8_9,J$7))+(COUNTIF(G8_10,$H73)*COUNTIF(G8_10,J$7)))</f>
        <v>0</v>
      </c>
      <c r="K413" s="1">
        <f t="shared" si="1092"/>
        <v>0</v>
      </c>
      <c r="L413" s="1">
        <f t="shared" si="1092"/>
        <v>0</v>
      </c>
      <c r="M413" s="1">
        <f t="shared" si="1092"/>
        <v>0</v>
      </c>
      <c r="N413" s="1">
        <f t="shared" si="1092"/>
        <v>0</v>
      </c>
      <c r="O413" s="1">
        <f t="shared" si="1092"/>
        <v>0</v>
      </c>
      <c r="P413" s="1">
        <f t="shared" si="1092"/>
        <v>0</v>
      </c>
      <c r="Q413" s="1">
        <f t="shared" si="1092"/>
        <v>0</v>
      </c>
      <c r="R413" s="1">
        <f t="shared" si="1092"/>
        <v>0</v>
      </c>
      <c r="S413" s="1">
        <f t="shared" si="1092"/>
        <v>0</v>
      </c>
      <c r="T413" s="1">
        <f t="shared" si="1092"/>
        <v>0</v>
      </c>
      <c r="U413" s="1">
        <f t="shared" si="1092"/>
        <v>0</v>
      </c>
      <c r="V413" s="1">
        <f t="shared" si="1092"/>
        <v>0</v>
      </c>
      <c r="W413" s="1">
        <f t="shared" si="1092"/>
        <v>0</v>
      </c>
      <c r="X413" s="1">
        <f t="shared" si="1092"/>
        <v>0</v>
      </c>
      <c r="Y413" s="1">
        <f t="shared" si="1092"/>
        <v>0</v>
      </c>
      <c r="Z413" s="1">
        <f t="shared" si="1092"/>
        <v>0</v>
      </c>
      <c r="AA413" s="1">
        <f t="shared" si="1092"/>
        <v>0</v>
      </c>
      <c r="AB413" s="1">
        <f t="shared" si="1092"/>
        <v>0</v>
      </c>
      <c r="AC413" s="1">
        <f t="shared" si="1092"/>
        <v>0</v>
      </c>
      <c r="AD413" s="1">
        <f t="shared" si="1092"/>
        <v>0</v>
      </c>
      <c r="AE413" s="1">
        <f t="shared" si="1092"/>
        <v>0</v>
      </c>
      <c r="AF413" s="1">
        <f t="shared" si="1092"/>
        <v>0</v>
      </c>
      <c r="AG413" s="1">
        <f t="shared" si="1092"/>
        <v>0</v>
      </c>
      <c r="AH413" s="1">
        <f t="shared" si="1092"/>
        <v>0</v>
      </c>
      <c r="AI413" s="1">
        <f t="shared" si="1092"/>
        <v>0</v>
      </c>
      <c r="AJ413" s="1">
        <f t="shared" si="1092"/>
        <v>0</v>
      </c>
      <c r="AK413" s="1">
        <f t="shared" si="1092"/>
        <v>0</v>
      </c>
      <c r="AL413" s="1">
        <f t="shared" si="1092"/>
        <v>0</v>
      </c>
      <c r="AM413" s="1">
        <f t="shared" si="1092"/>
        <v>0</v>
      </c>
      <c r="AN413" s="1">
        <f t="shared" si="1092"/>
        <v>0</v>
      </c>
      <c r="AO413" s="1">
        <f t="shared" si="1092"/>
        <v>0</v>
      </c>
      <c r="AP413" s="1">
        <f t="shared" ref="AP413:BU413" si="1093">IF(ROW()=(COLUMN()+340),"-",+(COUNTIF(G7_1,$H73)*COUNTIF(G7_1,AP$7))+(COUNTIF(G7_2,$H73)*COUNTIF(G7_2,AP$7))+(COUNTIF(G7_3,$H73)*COUNTIF(G7_3,AP$7))+(COUNTIF(G7_4,$H73)*COUNTIF(G7_4,AP$7))+(COUNTIF(G7_5,$H73)*COUNTIF(G7_5,AP$7))+(COUNTIF(G7_6,$H73)*COUNTIF(G7_6,AP$7))+(COUNTIF(G7_7,$H73)*COUNTIF(G7_7,AP$7))+(COUNTIF(G7_8,$H73)*COUNTIF(G7_8,AP$7))+(COUNTIF(G7_9,$H73)*COUNTIF(G7_9,AP$7))+(COUNTIF(G7_10,$H73)*COUNTIF(G7_10,AP$7))+(COUNTIF(G8_1,$H73)*COUNTIF(G8_1,AP$7))+(COUNTIF(G8_2,$H73)*COUNTIF(G8_2,AP$7))+(COUNTIF(G8_3,$H73)*COUNTIF(G8_3,AP$7))+(COUNTIF(G8_4,$H73)*COUNTIF(G8_4,AP$7))+(COUNTIF(G8_5,$H73)*COUNTIF(G8_5,AP$7))+(COUNTIF(G8_6,$H73)*COUNTIF(G8_6,AP$7))+(COUNTIF(G8_7,$H73)*COUNTIF(G8_7,AP$7))+(COUNTIF(G8_8,$H73)*COUNTIF(G8_8,AP$7))+(COUNTIF(G8_9,$H73)*COUNTIF(G8_9,AP$7))+(COUNTIF(G8_10,$H73)*COUNTIF(G8_10,AP$7)))</f>
        <v>0</v>
      </c>
      <c r="AQ413" s="1">
        <f t="shared" si="1093"/>
        <v>0</v>
      </c>
      <c r="AR413" s="1">
        <f t="shared" si="1093"/>
        <v>0</v>
      </c>
      <c r="AS413" s="1">
        <f t="shared" si="1093"/>
        <v>0</v>
      </c>
      <c r="AT413" s="1">
        <f t="shared" si="1093"/>
        <v>0</v>
      </c>
      <c r="AU413" s="1">
        <f t="shared" si="1093"/>
        <v>0</v>
      </c>
      <c r="AV413" s="1">
        <f t="shared" si="1093"/>
        <v>0</v>
      </c>
      <c r="AW413" s="1">
        <f t="shared" si="1093"/>
        <v>0</v>
      </c>
      <c r="AX413" s="1">
        <f t="shared" si="1093"/>
        <v>0</v>
      </c>
      <c r="AY413" s="1">
        <f t="shared" si="1093"/>
        <v>0</v>
      </c>
      <c r="AZ413" s="1">
        <f t="shared" si="1093"/>
        <v>0</v>
      </c>
      <c r="BA413" s="1">
        <f t="shared" si="1093"/>
        <v>0</v>
      </c>
      <c r="BB413" s="1">
        <f t="shared" si="1093"/>
        <v>0</v>
      </c>
      <c r="BC413" s="1">
        <f t="shared" si="1093"/>
        <v>0</v>
      </c>
      <c r="BD413" s="1">
        <f t="shared" si="1093"/>
        <v>0</v>
      </c>
      <c r="BE413" s="1">
        <f t="shared" si="1093"/>
        <v>0</v>
      </c>
      <c r="BF413" s="1">
        <f t="shared" si="1093"/>
        <v>0</v>
      </c>
      <c r="BG413" s="1">
        <f t="shared" si="1093"/>
        <v>0</v>
      </c>
      <c r="BH413" s="1">
        <f t="shared" si="1093"/>
        <v>0</v>
      </c>
      <c r="BI413" s="1">
        <f t="shared" si="1093"/>
        <v>0</v>
      </c>
      <c r="BJ413" s="1">
        <f t="shared" si="1093"/>
        <v>0</v>
      </c>
      <c r="BK413" s="1">
        <f t="shared" si="1093"/>
        <v>0</v>
      </c>
      <c r="BL413" s="1">
        <f t="shared" si="1093"/>
        <v>0</v>
      </c>
      <c r="BM413" s="1">
        <f t="shared" si="1093"/>
        <v>0</v>
      </c>
      <c r="BN413" s="1">
        <f t="shared" si="1093"/>
        <v>0</v>
      </c>
      <c r="BO413" s="1">
        <f t="shared" si="1093"/>
        <v>0</v>
      </c>
      <c r="BP413" s="1">
        <f t="shared" si="1093"/>
        <v>0</v>
      </c>
      <c r="BQ413" s="1">
        <f t="shared" si="1093"/>
        <v>0</v>
      </c>
      <c r="BR413" s="1">
        <f t="shared" si="1093"/>
        <v>0</v>
      </c>
      <c r="BS413" s="1">
        <f t="shared" si="1093"/>
        <v>0</v>
      </c>
      <c r="BT413" s="1">
        <f t="shared" si="1093"/>
        <v>0</v>
      </c>
      <c r="BU413" s="1" t="str">
        <f t="shared" si="1093"/>
        <v>-</v>
      </c>
      <c r="BV413" s="1">
        <f t="shared" ref="BV413:DE413" si="1094">IF(ROW()=(COLUMN()+340),"-",+(COUNTIF(G7_1,$H73)*COUNTIF(G7_1,BV$7))+(COUNTIF(G7_2,$H73)*COUNTIF(G7_2,BV$7))+(COUNTIF(G7_3,$H73)*COUNTIF(G7_3,BV$7))+(COUNTIF(G7_4,$H73)*COUNTIF(G7_4,BV$7))+(COUNTIF(G7_5,$H73)*COUNTIF(G7_5,BV$7))+(COUNTIF(G7_6,$H73)*COUNTIF(G7_6,BV$7))+(COUNTIF(G7_7,$H73)*COUNTIF(G7_7,BV$7))+(COUNTIF(G7_8,$H73)*COUNTIF(G7_8,BV$7))+(COUNTIF(G7_9,$H73)*COUNTIF(G7_9,BV$7))+(COUNTIF(G7_10,$H73)*COUNTIF(G7_10,BV$7))+(COUNTIF(G8_1,$H73)*COUNTIF(G8_1,BV$7))+(COUNTIF(G8_2,$H73)*COUNTIF(G8_2,BV$7))+(COUNTIF(G8_3,$H73)*COUNTIF(G8_3,BV$7))+(COUNTIF(G8_4,$H73)*COUNTIF(G8_4,BV$7))+(COUNTIF(G8_5,$H73)*COUNTIF(G8_5,BV$7))+(COUNTIF(G8_6,$H73)*COUNTIF(G8_6,BV$7))+(COUNTIF(G8_7,$H73)*COUNTIF(G8_7,BV$7))+(COUNTIF(G8_8,$H73)*COUNTIF(G8_8,BV$7))+(COUNTIF(G8_9,$H73)*COUNTIF(G8_9,BV$7))+(COUNTIF(G8_10,$H73)*COUNTIF(G8_10,BV$7)))</f>
        <v>0</v>
      </c>
      <c r="BW413" s="1">
        <f t="shared" si="1094"/>
        <v>0</v>
      </c>
      <c r="BX413" s="1">
        <f t="shared" si="1094"/>
        <v>0</v>
      </c>
      <c r="BY413" s="1">
        <f t="shared" si="1094"/>
        <v>0</v>
      </c>
      <c r="BZ413" s="1">
        <f t="shared" si="1094"/>
        <v>0</v>
      </c>
      <c r="CA413" s="1">
        <f t="shared" si="1094"/>
        <v>0</v>
      </c>
      <c r="CB413" s="1">
        <f t="shared" si="1094"/>
        <v>0</v>
      </c>
      <c r="CC413" s="1">
        <f t="shared" si="1094"/>
        <v>0</v>
      </c>
      <c r="CD413" s="1">
        <f t="shared" si="1094"/>
        <v>0</v>
      </c>
      <c r="CE413" s="1">
        <f t="shared" si="1094"/>
        <v>0</v>
      </c>
      <c r="CF413" s="1">
        <f t="shared" si="1094"/>
        <v>0</v>
      </c>
      <c r="CG413" s="1">
        <f t="shared" si="1094"/>
        <v>0</v>
      </c>
      <c r="CH413" s="1">
        <f t="shared" si="1094"/>
        <v>0</v>
      </c>
      <c r="CI413" s="1">
        <f t="shared" si="1094"/>
        <v>0</v>
      </c>
      <c r="CJ413" s="1">
        <f t="shared" si="1094"/>
        <v>0</v>
      </c>
      <c r="CK413" s="1">
        <f t="shared" si="1094"/>
        <v>0</v>
      </c>
      <c r="CL413" s="1">
        <f t="shared" si="1094"/>
        <v>0</v>
      </c>
      <c r="CM413" s="1">
        <f t="shared" si="1094"/>
        <v>0</v>
      </c>
      <c r="CN413" s="1">
        <f t="shared" si="1094"/>
        <v>0</v>
      </c>
      <c r="CO413" s="1">
        <f t="shared" si="1094"/>
        <v>0</v>
      </c>
      <c r="CP413" s="1">
        <f t="shared" si="1094"/>
        <v>0</v>
      </c>
      <c r="CQ413" s="1">
        <f t="shared" si="1094"/>
        <v>0</v>
      </c>
      <c r="CR413" s="1">
        <f t="shared" si="1094"/>
        <v>0</v>
      </c>
      <c r="CS413" s="1">
        <f t="shared" si="1094"/>
        <v>0</v>
      </c>
      <c r="CT413" s="1">
        <f t="shared" si="1094"/>
        <v>0</v>
      </c>
      <c r="CU413" s="1">
        <f t="shared" si="1094"/>
        <v>0</v>
      </c>
      <c r="CV413" s="1">
        <f t="shared" si="1094"/>
        <v>0</v>
      </c>
      <c r="CW413" s="1">
        <f t="shared" si="1094"/>
        <v>0</v>
      </c>
      <c r="CX413" s="1">
        <f t="shared" si="1094"/>
        <v>0</v>
      </c>
      <c r="CY413" s="1">
        <f t="shared" si="1094"/>
        <v>0</v>
      </c>
      <c r="CZ413" s="1">
        <f t="shared" si="1094"/>
        <v>0</v>
      </c>
      <c r="DA413" s="1">
        <f t="shared" si="1094"/>
        <v>0</v>
      </c>
      <c r="DB413" s="1">
        <f t="shared" si="1094"/>
        <v>0</v>
      </c>
      <c r="DC413" s="1">
        <f t="shared" si="1094"/>
        <v>0</v>
      </c>
      <c r="DD413" s="1">
        <f t="shared" si="1094"/>
        <v>0</v>
      </c>
      <c r="DE413" s="1">
        <f t="shared" si="1094"/>
        <v>0</v>
      </c>
    </row>
    <row r="414" spans="8:109">
      <c r="H414" s="75">
        <f>Registration!B75</f>
        <v>65</v>
      </c>
      <c r="I414" s="1" t="str">
        <f>Registration!C75</f>
        <v>player 65</v>
      </c>
      <c r="J414" s="1">
        <f t="shared" ref="J414:AO414" si="1095">IF(ROW()=(COLUMN()+340),"-",+(COUNTIF(G7_1,$H74)*COUNTIF(G7_1,J$7))+(COUNTIF(G7_2,$H74)*COUNTIF(G7_2,J$7))+(COUNTIF(G7_3,$H74)*COUNTIF(G7_3,J$7))+(COUNTIF(G7_4,$H74)*COUNTIF(G7_4,J$7))+(COUNTIF(G7_5,$H74)*COUNTIF(G7_5,J$7))+(COUNTIF(G7_6,$H74)*COUNTIF(G7_6,J$7))+(COUNTIF(G7_7,$H74)*COUNTIF(G7_7,J$7))+(COUNTIF(G7_8,$H74)*COUNTIF(G7_8,J$7))+(COUNTIF(G7_9,$H74)*COUNTIF(G7_9,J$7))+(COUNTIF(G7_10,$H74)*COUNTIF(G7_10,J$7))+(COUNTIF(G8_1,$H74)*COUNTIF(G8_1,J$7))+(COUNTIF(G8_2,$H74)*COUNTIF(G8_2,J$7))+(COUNTIF(G8_3,$H74)*COUNTIF(G8_3,J$7))+(COUNTIF(G8_4,$H74)*COUNTIF(G8_4,J$7))+(COUNTIF(G8_5,$H74)*COUNTIF(G8_5,J$7))+(COUNTIF(G8_6,$H74)*COUNTIF(G8_6,J$7))+(COUNTIF(G8_7,$H74)*COUNTIF(G8_7,J$7))+(COUNTIF(G8_8,$H74)*COUNTIF(G8_8,J$7))+(COUNTIF(G8_9,$H74)*COUNTIF(G8_9,J$7))+(COUNTIF(G8_10,$H74)*COUNTIF(G8_10,J$7)))</f>
        <v>0</v>
      </c>
      <c r="K414" s="1">
        <f t="shared" si="1095"/>
        <v>0</v>
      </c>
      <c r="L414" s="1">
        <f t="shared" si="1095"/>
        <v>0</v>
      </c>
      <c r="M414" s="1">
        <f t="shared" si="1095"/>
        <v>0</v>
      </c>
      <c r="N414" s="1">
        <f t="shared" si="1095"/>
        <v>0</v>
      </c>
      <c r="O414" s="1">
        <f t="shared" si="1095"/>
        <v>0</v>
      </c>
      <c r="P414" s="1">
        <f t="shared" si="1095"/>
        <v>0</v>
      </c>
      <c r="Q414" s="1">
        <f t="shared" si="1095"/>
        <v>0</v>
      </c>
      <c r="R414" s="1">
        <f t="shared" si="1095"/>
        <v>0</v>
      </c>
      <c r="S414" s="1">
        <f t="shared" si="1095"/>
        <v>0</v>
      </c>
      <c r="T414" s="1">
        <f t="shared" si="1095"/>
        <v>0</v>
      </c>
      <c r="U414" s="1">
        <f t="shared" si="1095"/>
        <v>0</v>
      </c>
      <c r="V414" s="1">
        <f t="shared" si="1095"/>
        <v>0</v>
      </c>
      <c r="W414" s="1">
        <f t="shared" si="1095"/>
        <v>0</v>
      </c>
      <c r="X414" s="1">
        <f t="shared" si="1095"/>
        <v>0</v>
      </c>
      <c r="Y414" s="1">
        <f t="shared" si="1095"/>
        <v>0</v>
      </c>
      <c r="Z414" s="1">
        <f t="shared" si="1095"/>
        <v>0</v>
      </c>
      <c r="AA414" s="1">
        <f t="shared" si="1095"/>
        <v>0</v>
      </c>
      <c r="AB414" s="1">
        <f t="shared" si="1095"/>
        <v>0</v>
      </c>
      <c r="AC414" s="1">
        <f t="shared" si="1095"/>
        <v>0</v>
      </c>
      <c r="AD414" s="1">
        <f t="shared" si="1095"/>
        <v>0</v>
      </c>
      <c r="AE414" s="1">
        <f t="shared" si="1095"/>
        <v>0</v>
      </c>
      <c r="AF414" s="1">
        <f t="shared" si="1095"/>
        <v>0</v>
      </c>
      <c r="AG414" s="1">
        <f t="shared" si="1095"/>
        <v>0</v>
      </c>
      <c r="AH414" s="1">
        <f t="shared" si="1095"/>
        <v>0</v>
      </c>
      <c r="AI414" s="1">
        <f t="shared" si="1095"/>
        <v>0</v>
      </c>
      <c r="AJ414" s="1">
        <f t="shared" si="1095"/>
        <v>0</v>
      </c>
      <c r="AK414" s="1">
        <f t="shared" si="1095"/>
        <v>0</v>
      </c>
      <c r="AL414" s="1">
        <f t="shared" si="1095"/>
        <v>0</v>
      </c>
      <c r="AM414" s="1">
        <f t="shared" si="1095"/>
        <v>0</v>
      </c>
      <c r="AN414" s="1">
        <f t="shared" si="1095"/>
        <v>0</v>
      </c>
      <c r="AO414" s="1">
        <f t="shared" si="1095"/>
        <v>0</v>
      </c>
      <c r="AP414" s="1">
        <f t="shared" ref="AP414:BU414" si="1096">IF(ROW()=(COLUMN()+340),"-",+(COUNTIF(G7_1,$H74)*COUNTIF(G7_1,AP$7))+(COUNTIF(G7_2,$H74)*COUNTIF(G7_2,AP$7))+(COUNTIF(G7_3,$H74)*COUNTIF(G7_3,AP$7))+(COUNTIF(G7_4,$H74)*COUNTIF(G7_4,AP$7))+(COUNTIF(G7_5,$H74)*COUNTIF(G7_5,AP$7))+(COUNTIF(G7_6,$H74)*COUNTIF(G7_6,AP$7))+(COUNTIF(G7_7,$H74)*COUNTIF(G7_7,AP$7))+(COUNTIF(G7_8,$H74)*COUNTIF(G7_8,AP$7))+(COUNTIF(G7_9,$H74)*COUNTIF(G7_9,AP$7))+(COUNTIF(G7_10,$H74)*COUNTIF(G7_10,AP$7))+(COUNTIF(G8_1,$H74)*COUNTIF(G8_1,AP$7))+(COUNTIF(G8_2,$H74)*COUNTIF(G8_2,AP$7))+(COUNTIF(G8_3,$H74)*COUNTIF(G8_3,AP$7))+(COUNTIF(G8_4,$H74)*COUNTIF(G8_4,AP$7))+(COUNTIF(G8_5,$H74)*COUNTIF(G8_5,AP$7))+(COUNTIF(G8_6,$H74)*COUNTIF(G8_6,AP$7))+(COUNTIF(G8_7,$H74)*COUNTIF(G8_7,AP$7))+(COUNTIF(G8_8,$H74)*COUNTIF(G8_8,AP$7))+(COUNTIF(G8_9,$H74)*COUNTIF(G8_9,AP$7))+(COUNTIF(G8_10,$H74)*COUNTIF(G8_10,AP$7)))</f>
        <v>0</v>
      </c>
      <c r="AQ414" s="1">
        <f t="shared" si="1096"/>
        <v>0</v>
      </c>
      <c r="AR414" s="1">
        <f t="shared" si="1096"/>
        <v>0</v>
      </c>
      <c r="AS414" s="1">
        <f t="shared" si="1096"/>
        <v>0</v>
      </c>
      <c r="AT414" s="1">
        <f t="shared" si="1096"/>
        <v>0</v>
      </c>
      <c r="AU414" s="1">
        <f t="shared" si="1096"/>
        <v>0</v>
      </c>
      <c r="AV414" s="1">
        <f t="shared" si="1096"/>
        <v>0</v>
      </c>
      <c r="AW414" s="1">
        <f t="shared" si="1096"/>
        <v>0</v>
      </c>
      <c r="AX414" s="1">
        <f t="shared" si="1096"/>
        <v>0</v>
      </c>
      <c r="AY414" s="1">
        <f t="shared" si="1096"/>
        <v>0</v>
      </c>
      <c r="AZ414" s="1">
        <f t="shared" si="1096"/>
        <v>0</v>
      </c>
      <c r="BA414" s="1">
        <f t="shared" si="1096"/>
        <v>0</v>
      </c>
      <c r="BB414" s="1">
        <f t="shared" si="1096"/>
        <v>0</v>
      </c>
      <c r="BC414" s="1">
        <f t="shared" si="1096"/>
        <v>0</v>
      </c>
      <c r="BD414" s="1">
        <f t="shared" si="1096"/>
        <v>0</v>
      </c>
      <c r="BE414" s="1">
        <f t="shared" si="1096"/>
        <v>0</v>
      </c>
      <c r="BF414" s="1">
        <f t="shared" si="1096"/>
        <v>0</v>
      </c>
      <c r="BG414" s="1">
        <f t="shared" si="1096"/>
        <v>0</v>
      </c>
      <c r="BH414" s="1">
        <f t="shared" si="1096"/>
        <v>0</v>
      </c>
      <c r="BI414" s="1">
        <f t="shared" si="1096"/>
        <v>0</v>
      </c>
      <c r="BJ414" s="1">
        <f t="shared" si="1096"/>
        <v>0</v>
      </c>
      <c r="BK414" s="1">
        <f t="shared" si="1096"/>
        <v>0</v>
      </c>
      <c r="BL414" s="1">
        <f t="shared" si="1096"/>
        <v>0</v>
      </c>
      <c r="BM414" s="1">
        <f t="shared" si="1096"/>
        <v>0</v>
      </c>
      <c r="BN414" s="1">
        <f t="shared" si="1096"/>
        <v>0</v>
      </c>
      <c r="BO414" s="1">
        <f t="shared" si="1096"/>
        <v>0</v>
      </c>
      <c r="BP414" s="1">
        <f t="shared" si="1096"/>
        <v>0</v>
      </c>
      <c r="BQ414" s="1">
        <f t="shared" si="1096"/>
        <v>0</v>
      </c>
      <c r="BR414" s="1">
        <f t="shared" si="1096"/>
        <v>0</v>
      </c>
      <c r="BS414" s="1">
        <f t="shared" si="1096"/>
        <v>0</v>
      </c>
      <c r="BT414" s="1">
        <f t="shared" si="1096"/>
        <v>0</v>
      </c>
      <c r="BU414" s="1">
        <f t="shared" si="1096"/>
        <v>0</v>
      </c>
      <c r="BV414" s="1" t="str">
        <f t="shared" ref="BV414:DE414" si="1097">IF(ROW()=(COLUMN()+340),"-",+(COUNTIF(G7_1,$H74)*COUNTIF(G7_1,BV$7))+(COUNTIF(G7_2,$H74)*COUNTIF(G7_2,BV$7))+(COUNTIF(G7_3,$H74)*COUNTIF(G7_3,BV$7))+(COUNTIF(G7_4,$H74)*COUNTIF(G7_4,BV$7))+(COUNTIF(G7_5,$H74)*COUNTIF(G7_5,BV$7))+(COUNTIF(G7_6,$H74)*COUNTIF(G7_6,BV$7))+(COUNTIF(G7_7,$H74)*COUNTIF(G7_7,BV$7))+(COUNTIF(G7_8,$H74)*COUNTIF(G7_8,BV$7))+(COUNTIF(G7_9,$H74)*COUNTIF(G7_9,BV$7))+(COUNTIF(G7_10,$H74)*COUNTIF(G7_10,BV$7))+(COUNTIF(G8_1,$H74)*COUNTIF(G8_1,BV$7))+(COUNTIF(G8_2,$H74)*COUNTIF(G8_2,BV$7))+(COUNTIF(G8_3,$H74)*COUNTIF(G8_3,BV$7))+(COUNTIF(G8_4,$H74)*COUNTIF(G8_4,BV$7))+(COUNTIF(G8_5,$H74)*COUNTIF(G8_5,BV$7))+(COUNTIF(G8_6,$H74)*COUNTIF(G8_6,BV$7))+(COUNTIF(G8_7,$H74)*COUNTIF(G8_7,BV$7))+(COUNTIF(G8_8,$H74)*COUNTIF(G8_8,BV$7))+(COUNTIF(G8_9,$H74)*COUNTIF(G8_9,BV$7))+(COUNTIF(G8_10,$H74)*COUNTIF(G8_10,BV$7)))</f>
        <v>-</v>
      </c>
      <c r="BW414" s="1">
        <f t="shared" si="1097"/>
        <v>0</v>
      </c>
      <c r="BX414" s="1">
        <f t="shared" si="1097"/>
        <v>0</v>
      </c>
      <c r="BY414" s="1">
        <f t="shared" si="1097"/>
        <v>0</v>
      </c>
      <c r="BZ414" s="1">
        <f t="shared" si="1097"/>
        <v>0</v>
      </c>
      <c r="CA414" s="1">
        <f t="shared" si="1097"/>
        <v>0</v>
      </c>
      <c r="CB414" s="1">
        <f t="shared" si="1097"/>
        <v>0</v>
      </c>
      <c r="CC414" s="1">
        <f t="shared" si="1097"/>
        <v>0</v>
      </c>
      <c r="CD414" s="1">
        <f t="shared" si="1097"/>
        <v>0</v>
      </c>
      <c r="CE414" s="1">
        <f t="shared" si="1097"/>
        <v>0</v>
      </c>
      <c r="CF414" s="1">
        <f t="shared" si="1097"/>
        <v>0</v>
      </c>
      <c r="CG414" s="1">
        <f t="shared" si="1097"/>
        <v>0</v>
      </c>
      <c r="CH414" s="1">
        <f t="shared" si="1097"/>
        <v>0</v>
      </c>
      <c r="CI414" s="1">
        <f t="shared" si="1097"/>
        <v>0</v>
      </c>
      <c r="CJ414" s="1">
        <f t="shared" si="1097"/>
        <v>0</v>
      </c>
      <c r="CK414" s="1">
        <f t="shared" si="1097"/>
        <v>0</v>
      </c>
      <c r="CL414" s="1">
        <f t="shared" si="1097"/>
        <v>0</v>
      </c>
      <c r="CM414" s="1">
        <f t="shared" si="1097"/>
        <v>0</v>
      </c>
      <c r="CN414" s="1">
        <f t="shared" si="1097"/>
        <v>0</v>
      </c>
      <c r="CO414" s="1">
        <f t="shared" si="1097"/>
        <v>0</v>
      </c>
      <c r="CP414" s="1">
        <f t="shared" si="1097"/>
        <v>0</v>
      </c>
      <c r="CQ414" s="1">
        <f t="shared" si="1097"/>
        <v>0</v>
      </c>
      <c r="CR414" s="1">
        <f t="shared" si="1097"/>
        <v>0</v>
      </c>
      <c r="CS414" s="1">
        <f t="shared" si="1097"/>
        <v>0</v>
      </c>
      <c r="CT414" s="1">
        <f t="shared" si="1097"/>
        <v>0</v>
      </c>
      <c r="CU414" s="1">
        <f t="shared" si="1097"/>
        <v>0</v>
      </c>
      <c r="CV414" s="1">
        <f t="shared" si="1097"/>
        <v>0</v>
      </c>
      <c r="CW414" s="1">
        <f t="shared" si="1097"/>
        <v>0</v>
      </c>
      <c r="CX414" s="1">
        <f t="shared" si="1097"/>
        <v>0</v>
      </c>
      <c r="CY414" s="1">
        <f t="shared" si="1097"/>
        <v>0</v>
      </c>
      <c r="CZ414" s="1">
        <f t="shared" si="1097"/>
        <v>0</v>
      </c>
      <c r="DA414" s="1">
        <f t="shared" si="1097"/>
        <v>0</v>
      </c>
      <c r="DB414" s="1">
        <f t="shared" si="1097"/>
        <v>0</v>
      </c>
      <c r="DC414" s="1">
        <f t="shared" si="1097"/>
        <v>0</v>
      </c>
      <c r="DD414" s="1">
        <f t="shared" si="1097"/>
        <v>0</v>
      </c>
      <c r="DE414" s="1">
        <f t="shared" si="1097"/>
        <v>0</v>
      </c>
    </row>
    <row r="415" spans="8:109">
      <c r="H415" s="75">
        <f>Registration!B76</f>
        <v>66</v>
      </c>
      <c r="I415" s="1" t="str">
        <f>Registration!C76</f>
        <v>player 66</v>
      </c>
      <c r="J415" s="1">
        <f t="shared" ref="J415:AO415" si="1098">IF(ROW()=(COLUMN()+340),"-",+(COUNTIF(G7_1,$H75)*COUNTIF(G7_1,J$7))+(COUNTIF(G7_2,$H75)*COUNTIF(G7_2,J$7))+(COUNTIF(G7_3,$H75)*COUNTIF(G7_3,J$7))+(COUNTIF(G7_4,$H75)*COUNTIF(G7_4,J$7))+(COUNTIF(G7_5,$H75)*COUNTIF(G7_5,J$7))+(COUNTIF(G7_6,$H75)*COUNTIF(G7_6,J$7))+(COUNTIF(G7_7,$H75)*COUNTIF(G7_7,J$7))+(COUNTIF(G7_8,$H75)*COUNTIF(G7_8,J$7))+(COUNTIF(G7_9,$H75)*COUNTIF(G7_9,J$7))+(COUNTIF(G7_10,$H75)*COUNTIF(G7_10,J$7))+(COUNTIF(G8_1,$H75)*COUNTIF(G8_1,J$7))+(COUNTIF(G8_2,$H75)*COUNTIF(G8_2,J$7))+(COUNTIF(G8_3,$H75)*COUNTIF(G8_3,J$7))+(COUNTIF(G8_4,$H75)*COUNTIF(G8_4,J$7))+(COUNTIF(G8_5,$H75)*COUNTIF(G8_5,J$7))+(COUNTIF(G8_6,$H75)*COUNTIF(G8_6,J$7))+(COUNTIF(G8_7,$H75)*COUNTIF(G8_7,J$7))+(COUNTIF(G8_8,$H75)*COUNTIF(G8_8,J$7))+(COUNTIF(G8_9,$H75)*COUNTIF(G8_9,J$7))+(COUNTIF(G8_10,$H75)*COUNTIF(G8_10,J$7)))</f>
        <v>0</v>
      </c>
      <c r="K415" s="1">
        <f t="shared" si="1098"/>
        <v>0</v>
      </c>
      <c r="L415" s="1">
        <f t="shared" si="1098"/>
        <v>0</v>
      </c>
      <c r="M415" s="1">
        <f t="shared" si="1098"/>
        <v>0</v>
      </c>
      <c r="N415" s="1">
        <f t="shared" si="1098"/>
        <v>0</v>
      </c>
      <c r="O415" s="1">
        <f t="shared" si="1098"/>
        <v>0</v>
      </c>
      <c r="P415" s="1">
        <f t="shared" si="1098"/>
        <v>0</v>
      </c>
      <c r="Q415" s="1">
        <f t="shared" si="1098"/>
        <v>0</v>
      </c>
      <c r="R415" s="1">
        <f t="shared" si="1098"/>
        <v>0</v>
      </c>
      <c r="S415" s="1">
        <f t="shared" si="1098"/>
        <v>0</v>
      </c>
      <c r="T415" s="1">
        <f t="shared" si="1098"/>
        <v>0</v>
      </c>
      <c r="U415" s="1">
        <f t="shared" si="1098"/>
        <v>0</v>
      </c>
      <c r="V415" s="1">
        <f t="shared" si="1098"/>
        <v>0</v>
      </c>
      <c r="W415" s="1">
        <f t="shared" si="1098"/>
        <v>0</v>
      </c>
      <c r="X415" s="1">
        <f t="shared" si="1098"/>
        <v>0</v>
      </c>
      <c r="Y415" s="1">
        <f t="shared" si="1098"/>
        <v>0</v>
      </c>
      <c r="Z415" s="1">
        <f t="shared" si="1098"/>
        <v>0</v>
      </c>
      <c r="AA415" s="1">
        <f t="shared" si="1098"/>
        <v>0</v>
      </c>
      <c r="AB415" s="1">
        <f t="shared" si="1098"/>
        <v>0</v>
      </c>
      <c r="AC415" s="1">
        <f t="shared" si="1098"/>
        <v>0</v>
      </c>
      <c r="AD415" s="1">
        <f t="shared" si="1098"/>
        <v>0</v>
      </c>
      <c r="AE415" s="1">
        <f t="shared" si="1098"/>
        <v>0</v>
      </c>
      <c r="AF415" s="1">
        <f t="shared" si="1098"/>
        <v>0</v>
      </c>
      <c r="AG415" s="1">
        <f t="shared" si="1098"/>
        <v>0</v>
      </c>
      <c r="AH415" s="1">
        <f t="shared" si="1098"/>
        <v>0</v>
      </c>
      <c r="AI415" s="1">
        <f t="shared" si="1098"/>
        <v>0</v>
      </c>
      <c r="AJ415" s="1">
        <f t="shared" si="1098"/>
        <v>0</v>
      </c>
      <c r="AK415" s="1">
        <f t="shared" si="1098"/>
        <v>0</v>
      </c>
      <c r="AL415" s="1">
        <f t="shared" si="1098"/>
        <v>0</v>
      </c>
      <c r="AM415" s="1">
        <f t="shared" si="1098"/>
        <v>0</v>
      </c>
      <c r="AN415" s="1">
        <f t="shared" si="1098"/>
        <v>0</v>
      </c>
      <c r="AO415" s="1">
        <f t="shared" si="1098"/>
        <v>0</v>
      </c>
      <c r="AP415" s="1">
        <f t="shared" ref="AP415:BU415" si="1099">IF(ROW()=(COLUMN()+340),"-",+(COUNTIF(G7_1,$H75)*COUNTIF(G7_1,AP$7))+(COUNTIF(G7_2,$H75)*COUNTIF(G7_2,AP$7))+(COUNTIF(G7_3,$H75)*COUNTIF(G7_3,AP$7))+(COUNTIF(G7_4,$H75)*COUNTIF(G7_4,AP$7))+(COUNTIF(G7_5,$H75)*COUNTIF(G7_5,AP$7))+(COUNTIF(G7_6,$H75)*COUNTIF(G7_6,AP$7))+(COUNTIF(G7_7,$H75)*COUNTIF(G7_7,AP$7))+(COUNTIF(G7_8,$H75)*COUNTIF(G7_8,AP$7))+(COUNTIF(G7_9,$H75)*COUNTIF(G7_9,AP$7))+(COUNTIF(G7_10,$H75)*COUNTIF(G7_10,AP$7))+(COUNTIF(G8_1,$H75)*COUNTIF(G8_1,AP$7))+(COUNTIF(G8_2,$H75)*COUNTIF(G8_2,AP$7))+(COUNTIF(G8_3,$H75)*COUNTIF(G8_3,AP$7))+(COUNTIF(G8_4,$H75)*COUNTIF(G8_4,AP$7))+(COUNTIF(G8_5,$H75)*COUNTIF(G8_5,AP$7))+(COUNTIF(G8_6,$H75)*COUNTIF(G8_6,AP$7))+(COUNTIF(G8_7,$H75)*COUNTIF(G8_7,AP$7))+(COUNTIF(G8_8,$H75)*COUNTIF(G8_8,AP$7))+(COUNTIF(G8_9,$H75)*COUNTIF(G8_9,AP$7))+(COUNTIF(G8_10,$H75)*COUNTIF(G8_10,AP$7)))</f>
        <v>0</v>
      </c>
      <c r="AQ415" s="1">
        <f t="shared" si="1099"/>
        <v>0</v>
      </c>
      <c r="AR415" s="1">
        <f t="shared" si="1099"/>
        <v>0</v>
      </c>
      <c r="AS415" s="1">
        <f t="shared" si="1099"/>
        <v>0</v>
      </c>
      <c r="AT415" s="1">
        <f t="shared" si="1099"/>
        <v>0</v>
      </c>
      <c r="AU415" s="1">
        <f t="shared" si="1099"/>
        <v>0</v>
      </c>
      <c r="AV415" s="1">
        <f t="shared" si="1099"/>
        <v>0</v>
      </c>
      <c r="AW415" s="1">
        <f t="shared" si="1099"/>
        <v>0</v>
      </c>
      <c r="AX415" s="1">
        <f t="shared" si="1099"/>
        <v>0</v>
      </c>
      <c r="AY415" s="1">
        <f t="shared" si="1099"/>
        <v>0</v>
      </c>
      <c r="AZ415" s="1">
        <f t="shared" si="1099"/>
        <v>0</v>
      </c>
      <c r="BA415" s="1">
        <f t="shared" si="1099"/>
        <v>0</v>
      </c>
      <c r="BB415" s="1">
        <f t="shared" si="1099"/>
        <v>0</v>
      </c>
      <c r="BC415" s="1">
        <f t="shared" si="1099"/>
        <v>0</v>
      </c>
      <c r="BD415" s="1">
        <f t="shared" si="1099"/>
        <v>0</v>
      </c>
      <c r="BE415" s="1">
        <f t="shared" si="1099"/>
        <v>0</v>
      </c>
      <c r="BF415" s="1">
        <f t="shared" si="1099"/>
        <v>0</v>
      </c>
      <c r="BG415" s="1">
        <f t="shared" si="1099"/>
        <v>0</v>
      </c>
      <c r="BH415" s="1">
        <f t="shared" si="1099"/>
        <v>0</v>
      </c>
      <c r="BI415" s="1">
        <f t="shared" si="1099"/>
        <v>0</v>
      </c>
      <c r="BJ415" s="1">
        <f t="shared" si="1099"/>
        <v>0</v>
      </c>
      <c r="BK415" s="1">
        <f t="shared" si="1099"/>
        <v>0</v>
      </c>
      <c r="BL415" s="1">
        <f t="shared" si="1099"/>
        <v>0</v>
      </c>
      <c r="BM415" s="1">
        <f t="shared" si="1099"/>
        <v>0</v>
      </c>
      <c r="BN415" s="1">
        <f t="shared" si="1099"/>
        <v>0</v>
      </c>
      <c r="BO415" s="1">
        <f t="shared" si="1099"/>
        <v>0</v>
      </c>
      <c r="BP415" s="1">
        <f t="shared" si="1099"/>
        <v>0</v>
      </c>
      <c r="BQ415" s="1">
        <f t="shared" si="1099"/>
        <v>0</v>
      </c>
      <c r="BR415" s="1">
        <f t="shared" si="1099"/>
        <v>0</v>
      </c>
      <c r="BS415" s="1">
        <f t="shared" si="1099"/>
        <v>0</v>
      </c>
      <c r="BT415" s="1">
        <f t="shared" si="1099"/>
        <v>0</v>
      </c>
      <c r="BU415" s="1">
        <f t="shared" si="1099"/>
        <v>0</v>
      </c>
      <c r="BV415" s="1">
        <f t="shared" ref="BV415:DE415" si="1100">IF(ROW()=(COLUMN()+340),"-",+(COUNTIF(G7_1,$H75)*COUNTIF(G7_1,BV$7))+(COUNTIF(G7_2,$H75)*COUNTIF(G7_2,BV$7))+(COUNTIF(G7_3,$H75)*COUNTIF(G7_3,BV$7))+(COUNTIF(G7_4,$H75)*COUNTIF(G7_4,BV$7))+(COUNTIF(G7_5,$H75)*COUNTIF(G7_5,BV$7))+(COUNTIF(G7_6,$H75)*COUNTIF(G7_6,BV$7))+(COUNTIF(G7_7,$H75)*COUNTIF(G7_7,BV$7))+(COUNTIF(G7_8,$H75)*COUNTIF(G7_8,BV$7))+(COUNTIF(G7_9,$H75)*COUNTIF(G7_9,BV$7))+(COUNTIF(G7_10,$H75)*COUNTIF(G7_10,BV$7))+(COUNTIF(G8_1,$H75)*COUNTIF(G8_1,BV$7))+(COUNTIF(G8_2,$H75)*COUNTIF(G8_2,BV$7))+(COUNTIF(G8_3,$H75)*COUNTIF(G8_3,BV$7))+(COUNTIF(G8_4,$H75)*COUNTIF(G8_4,BV$7))+(COUNTIF(G8_5,$H75)*COUNTIF(G8_5,BV$7))+(COUNTIF(G8_6,$H75)*COUNTIF(G8_6,BV$7))+(COUNTIF(G8_7,$H75)*COUNTIF(G8_7,BV$7))+(COUNTIF(G8_8,$H75)*COUNTIF(G8_8,BV$7))+(COUNTIF(G8_9,$H75)*COUNTIF(G8_9,BV$7))+(COUNTIF(G8_10,$H75)*COUNTIF(G8_10,BV$7)))</f>
        <v>0</v>
      </c>
      <c r="BW415" s="1" t="str">
        <f t="shared" si="1100"/>
        <v>-</v>
      </c>
      <c r="BX415" s="1">
        <f t="shared" si="1100"/>
        <v>0</v>
      </c>
      <c r="BY415" s="1">
        <f t="shared" si="1100"/>
        <v>0</v>
      </c>
      <c r="BZ415" s="1">
        <f t="shared" si="1100"/>
        <v>0</v>
      </c>
      <c r="CA415" s="1">
        <f t="shared" si="1100"/>
        <v>0</v>
      </c>
      <c r="CB415" s="1">
        <f t="shared" si="1100"/>
        <v>0</v>
      </c>
      <c r="CC415" s="1">
        <f t="shared" si="1100"/>
        <v>0</v>
      </c>
      <c r="CD415" s="1">
        <f t="shared" si="1100"/>
        <v>0</v>
      </c>
      <c r="CE415" s="1">
        <f t="shared" si="1100"/>
        <v>0</v>
      </c>
      <c r="CF415" s="1">
        <f t="shared" si="1100"/>
        <v>0</v>
      </c>
      <c r="CG415" s="1">
        <f t="shared" si="1100"/>
        <v>0</v>
      </c>
      <c r="CH415" s="1">
        <f t="shared" si="1100"/>
        <v>0</v>
      </c>
      <c r="CI415" s="1">
        <f t="shared" si="1100"/>
        <v>0</v>
      </c>
      <c r="CJ415" s="1">
        <f t="shared" si="1100"/>
        <v>0</v>
      </c>
      <c r="CK415" s="1">
        <f t="shared" si="1100"/>
        <v>0</v>
      </c>
      <c r="CL415" s="1">
        <f t="shared" si="1100"/>
        <v>0</v>
      </c>
      <c r="CM415" s="1">
        <f t="shared" si="1100"/>
        <v>0</v>
      </c>
      <c r="CN415" s="1">
        <f t="shared" si="1100"/>
        <v>0</v>
      </c>
      <c r="CO415" s="1">
        <f t="shared" si="1100"/>
        <v>0</v>
      </c>
      <c r="CP415" s="1">
        <f t="shared" si="1100"/>
        <v>0</v>
      </c>
      <c r="CQ415" s="1">
        <f t="shared" si="1100"/>
        <v>0</v>
      </c>
      <c r="CR415" s="1">
        <f t="shared" si="1100"/>
        <v>0</v>
      </c>
      <c r="CS415" s="1">
        <f t="shared" si="1100"/>
        <v>0</v>
      </c>
      <c r="CT415" s="1">
        <f t="shared" si="1100"/>
        <v>0</v>
      </c>
      <c r="CU415" s="1">
        <f t="shared" si="1100"/>
        <v>0</v>
      </c>
      <c r="CV415" s="1">
        <f t="shared" si="1100"/>
        <v>0</v>
      </c>
      <c r="CW415" s="1">
        <f t="shared" si="1100"/>
        <v>0</v>
      </c>
      <c r="CX415" s="1">
        <f t="shared" si="1100"/>
        <v>0</v>
      </c>
      <c r="CY415" s="1">
        <f t="shared" si="1100"/>
        <v>0</v>
      </c>
      <c r="CZ415" s="1">
        <f t="shared" si="1100"/>
        <v>0</v>
      </c>
      <c r="DA415" s="1">
        <f t="shared" si="1100"/>
        <v>0</v>
      </c>
      <c r="DB415" s="1">
        <f t="shared" si="1100"/>
        <v>0</v>
      </c>
      <c r="DC415" s="1">
        <f t="shared" si="1100"/>
        <v>0</v>
      </c>
      <c r="DD415" s="1">
        <f t="shared" si="1100"/>
        <v>0</v>
      </c>
      <c r="DE415" s="1">
        <f t="shared" si="1100"/>
        <v>0</v>
      </c>
    </row>
    <row r="416" spans="8:109">
      <c r="H416" s="75">
        <f>Registration!B77</f>
        <v>67</v>
      </c>
      <c r="I416" s="1" t="str">
        <f>Registration!C77</f>
        <v>player 67</v>
      </c>
      <c r="J416" s="1">
        <f t="shared" ref="J416:AO416" si="1101">IF(ROW()=(COLUMN()+340),"-",+(COUNTIF(G7_1,$H76)*COUNTIF(G7_1,J$7))+(COUNTIF(G7_2,$H76)*COUNTIF(G7_2,J$7))+(COUNTIF(G7_3,$H76)*COUNTIF(G7_3,J$7))+(COUNTIF(G7_4,$H76)*COUNTIF(G7_4,J$7))+(COUNTIF(G7_5,$H76)*COUNTIF(G7_5,J$7))+(COUNTIF(G7_6,$H76)*COUNTIF(G7_6,J$7))+(COUNTIF(G7_7,$H76)*COUNTIF(G7_7,J$7))+(COUNTIF(G7_8,$H76)*COUNTIF(G7_8,J$7))+(COUNTIF(G7_9,$H76)*COUNTIF(G7_9,J$7))+(COUNTIF(G7_10,$H76)*COUNTIF(G7_10,J$7))+(COUNTIF(G8_1,$H76)*COUNTIF(G8_1,J$7))+(COUNTIF(G8_2,$H76)*COUNTIF(G8_2,J$7))+(COUNTIF(G8_3,$H76)*COUNTIF(G8_3,J$7))+(COUNTIF(G8_4,$H76)*COUNTIF(G8_4,J$7))+(COUNTIF(G8_5,$H76)*COUNTIF(G8_5,J$7))+(COUNTIF(G8_6,$H76)*COUNTIF(G8_6,J$7))+(COUNTIF(G8_7,$H76)*COUNTIF(G8_7,J$7))+(COUNTIF(G8_8,$H76)*COUNTIF(G8_8,J$7))+(COUNTIF(G8_9,$H76)*COUNTIF(G8_9,J$7))+(COUNTIF(G8_10,$H76)*COUNTIF(G8_10,J$7)))</f>
        <v>0</v>
      </c>
      <c r="K416" s="1">
        <f t="shared" si="1101"/>
        <v>0</v>
      </c>
      <c r="L416" s="1">
        <f t="shared" si="1101"/>
        <v>0</v>
      </c>
      <c r="M416" s="1">
        <f t="shared" si="1101"/>
        <v>0</v>
      </c>
      <c r="N416" s="1">
        <f t="shared" si="1101"/>
        <v>0</v>
      </c>
      <c r="O416" s="1">
        <f t="shared" si="1101"/>
        <v>0</v>
      </c>
      <c r="P416" s="1">
        <f t="shared" si="1101"/>
        <v>0</v>
      </c>
      <c r="Q416" s="1">
        <f t="shared" si="1101"/>
        <v>0</v>
      </c>
      <c r="R416" s="1">
        <f t="shared" si="1101"/>
        <v>0</v>
      </c>
      <c r="S416" s="1">
        <f t="shared" si="1101"/>
        <v>0</v>
      </c>
      <c r="T416" s="1">
        <f t="shared" si="1101"/>
        <v>0</v>
      </c>
      <c r="U416" s="1">
        <f t="shared" si="1101"/>
        <v>0</v>
      </c>
      <c r="V416" s="1">
        <f t="shared" si="1101"/>
        <v>0</v>
      </c>
      <c r="W416" s="1">
        <f t="shared" si="1101"/>
        <v>0</v>
      </c>
      <c r="X416" s="1">
        <f t="shared" si="1101"/>
        <v>0</v>
      </c>
      <c r="Y416" s="1">
        <f t="shared" si="1101"/>
        <v>0</v>
      </c>
      <c r="Z416" s="1">
        <f t="shared" si="1101"/>
        <v>0</v>
      </c>
      <c r="AA416" s="1">
        <f t="shared" si="1101"/>
        <v>0</v>
      </c>
      <c r="AB416" s="1">
        <f t="shared" si="1101"/>
        <v>0</v>
      </c>
      <c r="AC416" s="1">
        <f t="shared" si="1101"/>
        <v>0</v>
      </c>
      <c r="AD416" s="1">
        <f t="shared" si="1101"/>
        <v>0</v>
      </c>
      <c r="AE416" s="1">
        <f t="shared" si="1101"/>
        <v>0</v>
      </c>
      <c r="AF416" s="1">
        <f t="shared" si="1101"/>
        <v>0</v>
      </c>
      <c r="AG416" s="1">
        <f t="shared" si="1101"/>
        <v>0</v>
      </c>
      <c r="AH416" s="1">
        <f t="shared" si="1101"/>
        <v>0</v>
      </c>
      <c r="AI416" s="1">
        <f t="shared" si="1101"/>
        <v>0</v>
      </c>
      <c r="AJ416" s="1">
        <f t="shared" si="1101"/>
        <v>0</v>
      </c>
      <c r="AK416" s="1">
        <f t="shared" si="1101"/>
        <v>0</v>
      </c>
      <c r="AL416" s="1">
        <f t="shared" si="1101"/>
        <v>0</v>
      </c>
      <c r="AM416" s="1">
        <f t="shared" si="1101"/>
        <v>0</v>
      </c>
      <c r="AN416" s="1">
        <f t="shared" si="1101"/>
        <v>0</v>
      </c>
      <c r="AO416" s="1">
        <f t="shared" si="1101"/>
        <v>0</v>
      </c>
      <c r="AP416" s="1">
        <f t="shared" ref="AP416:BU416" si="1102">IF(ROW()=(COLUMN()+340),"-",+(COUNTIF(G7_1,$H76)*COUNTIF(G7_1,AP$7))+(COUNTIF(G7_2,$H76)*COUNTIF(G7_2,AP$7))+(COUNTIF(G7_3,$H76)*COUNTIF(G7_3,AP$7))+(COUNTIF(G7_4,$H76)*COUNTIF(G7_4,AP$7))+(COUNTIF(G7_5,$H76)*COUNTIF(G7_5,AP$7))+(COUNTIF(G7_6,$H76)*COUNTIF(G7_6,AP$7))+(COUNTIF(G7_7,$H76)*COUNTIF(G7_7,AP$7))+(COUNTIF(G7_8,$H76)*COUNTIF(G7_8,AP$7))+(COUNTIF(G7_9,$H76)*COUNTIF(G7_9,AP$7))+(COUNTIF(G7_10,$H76)*COUNTIF(G7_10,AP$7))+(COUNTIF(G8_1,$H76)*COUNTIF(G8_1,AP$7))+(COUNTIF(G8_2,$H76)*COUNTIF(G8_2,AP$7))+(COUNTIF(G8_3,$H76)*COUNTIF(G8_3,AP$7))+(COUNTIF(G8_4,$H76)*COUNTIF(G8_4,AP$7))+(COUNTIF(G8_5,$H76)*COUNTIF(G8_5,AP$7))+(COUNTIF(G8_6,$H76)*COUNTIF(G8_6,AP$7))+(COUNTIF(G8_7,$H76)*COUNTIF(G8_7,AP$7))+(COUNTIF(G8_8,$H76)*COUNTIF(G8_8,AP$7))+(COUNTIF(G8_9,$H76)*COUNTIF(G8_9,AP$7))+(COUNTIF(G8_10,$H76)*COUNTIF(G8_10,AP$7)))</f>
        <v>0</v>
      </c>
      <c r="AQ416" s="1">
        <f t="shared" si="1102"/>
        <v>0</v>
      </c>
      <c r="AR416" s="1">
        <f t="shared" si="1102"/>
        <v>0</v>
      </c>
      <c r="AS416" s="1">
        <f t="shared" si="1102"/>
        <v>0</v>
      </c>
      <c r="AT416" s="1">
        <f t="shared" si="1102"/>
        <v>0</v>
      </c>
      <c r="AU416" s="1">
        <f t="shared" si="1102"/>
        <v>0</v>
      </c>
      <c r="AV416" s="1">
        <f t="shared" si="1102"/>
        <v>0</v>
      </c>
      <c r="AW416" s="1">
        <f t="shared" si="1102"/>
        <v>0</v>
      </c>
      <c r="AX416" s="1">
        <f t="shared" si="1102"/>
        <v>0</v>
      </c>
      <c r="AY416" s="1">
        <f t="shared" si="1102"/>
        <v>0</v>
      </c>
      <c r="AZ416" s="1">
        <f t="shared" si="1102"/>
        <v>0</v>
      </c>
      <c r="BA416" s="1">
        <f t="shared" si="1102"/>
        <v>0</v>
      </c>
      <c r="BB416" s="1">
        <f t="shared" si="1102"/>
        <v>0</v>
      </c>
      <c r="BC416" s="1">
        <f t="shared" si="1102"/>
        <v>0</v>
      </c>
      <c r="BD416" s="1">
        <f t="shared" si="1102"/>
        <v>0</v>
      </c>
      <c r="BE416" s="1">
        <f t="shared" si="1102"/>
        <v>0</v>
      </c>
      <c r="BF416" s="1">
        <f t="shared" si="1102"/>
        <v>0</v>
      </c>
      <c r="BG416" s="1">
        <f t="shared" si="1102"/>
        <v>0</v>
      </c>
      <c r="BH416" s="1">
        <f t="shared" si="1102"/>
        <v>0</v>
      </c>
      <c r="BI416" s="1">
        <f t="shared" si="1102"/>
        <v>0</v>
      </c>
      <c r="BJ416" s="1">
        <f t="shared" si="1102"/>
        <v>0</v>
      </c>
      <c r="BK416" s="1">
        <f t="shared" si="1102"/>
        <v>0</v>
      </c>
      <c r="BL416" s="1">
        <f t="shared" si="1102"/>
        <v>0</v>
      </c>
      <c r="BM416" s="1">
        <f t="shared" si="1102"/>
        <v>0</v>
      </c>
      <c r="BN416" s="1">
        <f t="shared" si="1102"/>
        <v>0</v>
      </c>
      <c r="BO416" s="1">
        <f t="shared" si="1102"/>
        <v>0</v>
      </c>
      <c r="BP416" s="1">
        <f t="shared" si="1102"/>
        <v>0</v>
      </c>
      <c r="BQ416" s="1">
        <f t="shared" si="1102"/>
        <v>0</v>
      </c>
      <c r="BR416" s="1">
        <f t="shared" si="1102"/>
        <v>0</v>
      </c>
      <c r="BS416" s="1">
        <f t="shared" si="1102"/>
        <v>0</v>
      </c>
      <c r="BT416" s="1">
        <f t="shared" si="1102"/>
        <v>0</v>
      </c>
      <c r="BU416" s="1">
        <f t="shared" si="1102"/>
        <v>0</v>
      </c>
      <c r="BV416" s="1">
        <f t="shared" ref="BV416:DE416" si="1103">IF(ROW()=(COLUMN()+340),"-",+(COUNTIF(G7_1,$H76)*COUNTIF(G7_1,BV$7))+(COUNTIF(G7_2,$H76)*COUNTIF(G7_2,BV$7))+(COUNTIF(G7_3,$H76)*COUNTIF(G7_3,BV$7))+(COUNTIF(G7_4,$H76)*COUNTIF(G7_4,BV$7))+(COUNTIF(G7_5,$H76)*COUNTIF(G7_5,BV$7))+(COUNTIF(G7_6,$H76)*COUNTIF(G7_6,BV$7))+(COUNTIF(G7_7,$H76)*COUNTIF(G7_7,BV$7))+(COUNTIF(G7_8,$H76)*COUNTIF(G7_8,BV$7))+(COUNTIF(G7_9,$H76)*COUNTIF(G7_9,BV$7))+(COUNTIF(G7_10,$H76)*COUNTIF(G7_10,BV$7))+(COUNTIF(G8_1,$H76)*COUNTIF(G8_1,BV$7))+(COUNTIF(G8_2,$H76)*COUNTIF(G8_2,BV$7))+(COUNTIF(G8_3,$H76)*COUNTIF(G8_3,BV$7))+(COUNTIF(G8_4,$H76)*COUNTIF(G8_4,BV$7))+(COUNTIF(G8_5,$H76)*COUNTIF(G8_5,BV$7))+(COUNTIF(G8_6,$H76)*COUNTIF(G8_6,BV$7))+(COUNTIF(G8_7,$H76)*COUNTIF(G8_7,BV$7))+(COUNTIF(G8_8,$H76)*COUNTIF(G8_8,BV$7))+(COUNTIF(G8_9,$H76)*COUNTIF(G8_9,BV$7))+(COUNTIF(G8_10,$H76)*COUNTIF(G8_10,BV$7)))</f>
        <v>0</v>
      </c>
      <c r="BW416" s="1">
        <f t="shared" si="1103"/>
        <v>0</v>
      </c>
      <c r="BX416" s="1" t="str">
        <f t="shared" si="1103"/>
        <v>-</v>
      </c>
      <c r="BY416" s="1">
        <f t="shared" si="1103"/>
        <v>0</v>
      </c>
      <c r="BZ416" s="1">
        <f t="shared" si="1103"/>
        <v>0</v>
      </c>
      <c r="CA416" s="1">
        <f t="shared" si="1103"/>
        <v>0</v>
      </c>
      <c r="CB416" s="1">
        <f t="shared" si="1103"/>
        <v>0</v>
      </c>
      <c r="CC416" s="1">
        <f t="shared" si="1103"/>
        <v>0</v>
      </c>
      <c r="CD416" s="1">
        <f t="shared" si="1103"/>
        <v>0</v>
      </c>
      <c r="CE416" s="1">
        <f t="shared" si="1103"/>
        <v>0</v>
      </c>
      <c r="CF416" s="1">
        <f t="shared" si="1103"/>
        <v>0</v>
      </c>
      <c r="CG416" s="1">
        <f t="shared" si="1103"/>
        <v>0</v>
      </c>
      <c r="CH416" s="1">
        <f t="shared" si="1103"/>
        <v>0</v>
      </c>
      <c r="CI416" s="1">
        <f t="shared" si="1103"/>
        <v>0</v>
      </c>
      <c r="CJ416" s="1">
        <f t="shared" si="1103"/>
        <v>0</v>
      </c>
      <c r="CK416" s="1">
        <f t="shared" si="1103"/>
        <v>0</v>
      </c>
      <c r="CL416" s="1">
        <f t="shared" si="1103"/>
        <v>0</v>
      </c>
      <c r="CM416" s="1">
        <f t="shared" si="1103"/>
        <v>0</v>
      </c>
      <c r="CN416" s="1">
        <f t="shared" si="1103"/>
        <v>0</v>
      </c>
      <c r="CO416" s="1">
        <f t="shared" si="1103"/>
        <v>0</v>
      </c>
      <c r="CP416" s="1">
        <f t="shared" si="1103"/>
        <v>0</v>
      </c>
      <c r="CQ416" s="1">
        <f t="shared" si="1103"/>
        <v>0</v>
      </c>
      <c r="CR416" s="1">
        <f t="shared" si="1103"/>
        <v>0</v>
      </c>
      <c r="CS416" s="1">
        <f t="shared" si="1103"/>
        <v>0</v>
      </c>
      <c r="CT416" s="1">
        <f t="shared" si="1103"/>
        <v>0</v>
      </c>
      <c r="CU416" s="1">
        <f t="shared" si="1103"/>
        <v>0</v>
      </c>
      <c r="CV416" s="1">
        <f t="shared" si="1103"/>
        <v>0</v>
      </c>
      <c r="CW416" s="1">
        <f t="shared" si="1103"/>
        <v>0</v>
      </c>
      <c r="CX416" s="1">
        <f t="shared" si="1103"/>
        <v>0</v>
      </c>
      <c r="CY416" s="1">
        <f t="shared" si="1103"/>
        <v>0</v>
      </c>
      <c r="CZ416" s="1">
        <f t="shared" si="1103"/>
        <v>0</v>
      </c>
      <c r="DA416" s="1">
        <f t="shared" si="1103"/>
        <v>0</v>
      </c>
      <c r="DB416" s="1">
        <f t="shared" si="1103"/>
        <v>0</v>
      </c>
      <c r="DC416" s="1">
        <f t="shared" si="1103"/>
        <v>0</v>
      </c>
      <c r="DD416" s="1">
        <f t="shared" si="1103"/>
        <v>0</v>
      </c>
      <c r="DE416" s="1">
        <f t="shared" si="1103"/>
        <v>0</v>
      </c>
    </row>
    <row r="417" spans="8:109">
      <c r="H417" s="75">
        <f>Registration!B78</f>
        <v>68</v>
      </c>
      <c r="I417" s="1" t="str">
        <f>Registration!C78</f>
        <v>player 68</v>
      </c>
      <c r="J417" s="1">
        <f t="shared" ref="J417:AO417" si="1104">IF(ROW()=(COLUMN()+340),"-",+(COUNTIF(G7_1,$H77)*COUNTIF(G7_1,J$7))+(COUNTIF(G7_2,$H77)*COUNTIF(G7_2,J$7))+(COUNTIF(G7_3,$H77)*COUNTIF(G7_3,J$7))+(COUNTIF(G7_4,$H77)*COUNTIF(G7_4,J$7))+(COUNTIF(G7_5,$H77)*COUNTIF(G7_5,J$7))+(COUNTIF(G7_6,$H77)*COUNTIF(G7_6,J$7))+(COUNTIF(G7_7,$H77)*COUNTIF(G7_7,J$7))+(COUNTIF(G7_8,$H77)*COUNTIF(G7_8,J$7))+(COUNTIF(G7_9,$H77)*COUNTIF(G7_9,J$7))+(COUNTIF(G7_10,$H77)*COUNTIF(G7_10,J$7))+(COUNTIF(G8_1,$H77)*COUNTIF(G8_1,J$7))+(COUNTIF(G8_2,$H77)*COUNTIF(G8_2,J$7))+(COUNTIF(G8_3,$H77)*COUNTIF(G8_3,J$7))+(COUNTIF(G8_4,$H77)*COUNTIF(G8_4,J$7))+(COUNTIF(G8_5,$H77)*COUNTIF(G8_5,J$7))+(COUNTIF(G8_6,$H77)*COUNTIF(G8_6,J$7))+(COUNTIF(G8_7,$H77)*COUNTIF(G8_7,J$7))+(COUNTIF(G8_8,$H77)*COUNTIF(G8_8,J$7))+(COUNTIF(G8_9,$H77)*COUNTIF(G8_9,J$7))+(COUNTIF(G8_10,$H77)*COUNTIF(G8_10,J$7)))</f>
        <v>0</v>
      </c>
      <c r="K417" s="1">
        <f t="shared" si="1104"/>
        <v>0</v>
      </c>
      <c r="L417" s="1">
        <f t="shared" si="1104"/>
        <v>0</v>
      </c>
      <c r="M417" s="1">
        <f t="shared" si="1104"/>
        <v>0</v>
      </c>
      <c r="N417" s="1">
        <f t="shared" si="1104"/>
        <v>0</v>
      </c>
      <c r="O417" s="1">
        <f t="shared" si="1104"/>
        <v>0</v>
      </c>
      <c r="P417" s="1">
        <f t="shared" si="1104"/>
        <v>0</v>
      </c>
      <c r="Q417" s="1">
        <f t="shared" si="1104"/>
        <v>0</v>
      </c>
      <c r="R417" s="1">
        <f t="shared" si="1104"/>
        <v>0</v>
      </c>
      <c r="S417" s="1">
        <f t="shared" si="1104"/>
        <v>0</v>
      </c>
      <c r="T417" s="1">
        <f t="shared" si="1104"/>
        <v>0</v>
      </c>
      <c r="U417" s="1">
        <f t="shared" si="1104"/>
        <v>0</v>
      </c>
      <c r="V417" s="1">
        <f t="shared" si="1104"/>
        <v>0</v>
      </c>
      <c r="W417" s="1">
        <f t="shared" si="1104"/>
        <v>0</v>
      </c>
      <c r="X417" s="1">
        <f t="shared" si="1104"/>
        <v>0</v>
      </c>
      <c r="Y417" s="1">
        <f t="shared" si="1104"/>
        <v>0</v>
      </c>
      <c r="Z417" s="1">
        <f t="shared" si="1104"/>
        <v>0</v>
      </c>
      <c r="AA417" s="1">
        <f t="shared" si="1104"/>
        <v>0</v>
      </c>
      <c r="AB417" s="1">
        <f t="shared" si="1104"/>
        <v>0</v>
      </c>
      <c r="AC417" s="1">
        <f t="shared" si="1104"/>
        <v>0</v>
      </c>
      <c r="AD417" s="1">
        <f t="shared" si="1104"/>
        <v>0</v>
      </c>
      <c r="AE417" s="1">
        <f t="shared" si="1104"/>
        <v>0</v>
      </c>
      <c r="AF417" s="1">
        <f t="shared" si="1104"/>
        <v>0</v>
      </c>
      <c r="AG417" s="1">
        <f t="shared" si="1104"/>
        <v>0</v>
      </c>
      <c r="AH417" s="1">
        <f t="shared" si="1104"/>
        <v>0</v>
      </c>
      <c r="AI417" s="1">
        <f t="shared" si="1104"/>
        <v>0</v>
      </c>
      <c r="AJ417" s="1">
        <f t="shared" si="1104"/>
        <v>0</v>
      </c>
      <c r="AK417" s="1">
        <f t="shared" si="1104"/>
        <v>0</v>
      </c>
      <c r="AL417" s="1">
        <f t="shared" si="1104"/>
        <v>0</v>
      </c>
      <c r="AM417" s="1">
        <f t="shared" si="1104"/>
        <v>0</v>
      </c>
      <c r="AN417" s="1">
        <f t="shared" si="1104"/>
        <v>0</v>
      </c>
      <c r="AO417" s="1">
        <f t="shared" si="1104"/>
        <v>0</v>
      </c>
      <c r="AP417" s="1">
        <f t="shared" ref="AP417:BU417" si="1105">IF(ROW()=(COLUMN()+340),"-",+(COUNTIF(G7_1,$H77)*COUNTIF(G7_1,AP$7))+(COUNTIF(G7_2,$H77)*COUNTIF(G7_2,AP$7))+(COUNTIF(G7_3,$H77)*COUNTIF(G7_3,AP$7))+(COUNTIF(G7_4,$H77)*COUNTIF(G7_4,AP$7))+(COUNTIF(G7_5,$H77)*COUNTIF(G7_5,AP$7))+(COUNTIF(G7_6,$H77)*COUNTIF(G7_6,AP$7))+(COUNTIF(G7_7,$H77)*COUNTIF(G7_7,AP$7))+(COUNTIF(G7_8,$H77)*COUNTIF(G7_8,AP$7))+(COUNTIF(G7_9,$H77)*COUNTIF(G7_9,AP$7))+(COUNTIF(G7_10,$H77)*COUNTIF(G7_10,AP$7))+(COUNTIF(G8_1,$H77)*COUNTIF(G8_1,AP$7))+(COUNTIF(G8_2,$H77)*COUNTIF(G8_2,AP$7))+(COUNTIF(G8_3,$H77)*COUNTIF(G8_3,AP$7))+(COUNTIF(G8_4,$H77)*COUNTIF(G8_4,AP$7))+(COUNTIF(G8_5,$H77)*COUNTIF(G8_5,AP$7))+(COUNTIF(G8_6,$H77)*COUNTIF(G8_6,AP$7))+(COUNTIF(G8_7,$H77)*COUNTIF(G8_7,AP$7))+(COUNTIF(G8_8,$H77)*COUNTIF(G8_8,AP$7))+(COUNTIF(G8_9,$H77)*COUNTIF(G8_9,AP$7))+(COUNTIF(G8_10,$H77)*COUNTIF(G8_10,AP$7)))</f>
        <v>0</v>
      </c>
      <c r="AQ417" s="1">
        <f t="shared" si="1105"/>
        <v>0</v>
      </c>
      <c r="AR417" s="1">
        <f t="shared" si="1105"/>
        <v>0</v>
      </c>
      <c r="AS417" s="1">
        <f t="shared" si="1105"/>
        <v>0</v>
      </c>
      <c r="AT417" s="1">
        <f t="shared" si="1105"/>
        <v>0</v>
      </c>
      <c r="AU417" s="1">
        <f t="shared" si="1105"/>
        <v>0</v>
      </c>
      <c r="AV417" s="1">
        <f t="shared" si="1105"/>
        <v>0</v>
      </c>
      <c r="AW417" s="1">
        <f t="shared" si="1105"/>
        <v>0</v>
      </c>
      <c r="AX417" s="1">
        <f t="shared" si="1105"/>
        <v>0</v>
      </c>
      <c r="AY417" s="1">
        <f t="shared" si="1105"/>
        <v>0</v>
      </c>
      <c r="AZ417" s="1">
        <f t="shared" si="1105"/>
        <v>0</v>
      </c>
      <c r="BA417" s="1">
        <f t="shared" si="1105"/>
        <v>0</v>
      </c>
      <c r="BB417" s="1">
        <f t="shared" si="1105"/>
        <v>0</v>
      </c>
      <c r="BC417" s="1">
        <f t="shared" si="1105"/>
        <v>0</v>
      </c>
      <c r="BD417" s="1">
        <f t="shared" si="1105"/>
        <v>0</v>
      </c>
      <c r="BE417" s="1">
        <f t="shared" si="1105"/>
        <v>0</v>
      </c>
      <c r="BF417" s="1">
        <f t="shared" si="1105"/>
        <v>0</v>
      </c>
      <c r="BG417" s="1">
        <f t="shared" si="1105"/>
        <v>0</v>
      </c>
      <c r="BH417" s="1">
        <f t="shared" si="1105"/>
        <v>0</v>
      </c>
      <c r="BI417" s="1">
        <f t="shared" si="1105"/>
        <v>0</v>
      </c>
      <c r="BJ417" s="1">
        <f t="shared" si="1105"/>
        <v>0</v>
      </c>
      <c r="BK417" s="1">
        <f t="shared" si="1105"/>
        <v>0</v>
      </c>
      <c r="BL417" s="1">
        <f t="shared" si="1105"/>
        <v>0</v>
      </c>
      <c r="BM417" s="1">
        <f t="shared" si="1105"/>
        <v>0</v>
      </c>
      <c r="BN417" s="1">
        <f t="shared" si="1105"/>
        <v>0</v>
      </c>
      <c r="BO417" s="1">
        <f t="shared" si="1105"/>
        <v>0</v>
      </c>
      <c r="BP417" s="1">
        <f t="shared" si="1105"/>
        <v>0</v>
      </c>
      <c r="BQ417" s="1">
        <f t="shared" si="1105"/>
        <v>0</v>
      </c>
      <c r="BR417" s="1">
        <f t="shared" si="1105"/>
        <v>0</v>
      </c>
      <c r="BS417" s="1">
        <f t="shared" si="1105"/>
        <v>0</v>
      </c>
      <c r="BT417" s="1">
        <f t="shared" si="1105"/>
        <v>0</v>
      </c>
      <c r="BU417" s="1">
        <f t="shared" si="1105"/>
        <v>0</v>
      </c>
      <c r="BV417" s="1">
        <f t="shared" ref="BV417:DE417" si="1106">IF(ROW()=(COLUMN()+340),"-",+(COUNTIF(G7_1,$H77)*COUNTIF(G7_1,BV$7))+(COUNTIF(G7_2,$H77)*COUNTIF(G7_2,BV$7))+(COUNTIF(G7_3,$H77)*COUNTIF(G7_3,BV$7))+(COUNTIF(G7_4,$H77)*COUNTIF(G7_4,BV$7))+(COUNTIF(G7_5,$H77)*COUNTIF(G7_5,BV$7))+(COUNTIF(G7_6,$H77)*COUNTIF(G7_6,BV$7))+(COUNTIF(G7_7,$H77)*COUNTIF(G7_7,BV$7))+(COUNTIF(G7_8,$H77)*COUNTIF(G7_8,BV$7))+(COUNTIF(G7_9,$H77)*COUNTIF(G7_9,BV$7))+(COUNTIF(G7_10,$H77)*COUNTIF(G7_10,BV$7))+(COUNTIF(G8_1,$H77)*COUNTIF(G8_1,BV$7))+(COUNTIF(G8_2,$H77)*COUNTIF(G8_2,BV$7))+(COUNTIF(G8_3,$H77)*COUNTIF(G8_3,BV$7))+(COUNTIF(G8_4,$H77)*COUNTIF(G8_4,BV$7))+(COUNTIF(G8_5,$H77)*COUNTIF(G8_5,BV$7))+(COUNTIF(G8_6,$H77)*COUNTIF(G8_6,BV$7))+(COUNTIF(G8_7,$H77)*COUNTIF(G8_7,BV$7))+(COUNTIF(G8_8,$H77)*COUNTIF(G8_8,BV$7))+(COUNTIF(G8_9,$H77)*COUNTIF(G8_9,BV$7))+(COUNTIF(G8_10,$H77)*COUNTIF(G8_10,BV$7)))</f>
        <v>0</v>
      </c>
      <c r="BW417" s="1">
        <f t="shared" si="1106"/>
        <v>0</v>
      </c>
      <c r="BX417" s="1">
        <f t="shared" si="1106"/>
        <v>0</v>
      </c>
      <c r="BY417" s="1" t="str">
        <f t="shared" si="1106"/>
        <v>-</v>
      </c>
      <c r="BZ417" s="1">
        <f t="shared" si="1106"/>
        <v>0</v>
      </c>
      <c r="CA417" s="1">
        <f t="shared" si="1106"/>
        <v>0</v>
      </c>
      <c r="CB417" s="1">
        <f t="shared" si="1106"/>
        <v>0</v>
      </c>
      <c r="CC417" s="1">
        <f t="shared" si="1106"/>
        <v>0</v>
      </c>
      <c r="CD417" s="1">
        <f t="shared" si="1106"/>
        <v>0</v>
      </c>
      <c r="CE417" s="1">
        <f t="shared" si="1106"/>
        <v>0</v>
      </c>
      <c r="CF417" s="1">
        <f t="shared" si="1106"/>
        <v>0</v>
      </c>
      <c r="CG417" s="1">
        <f t="shared" si="1106"/>
        <v>0</v>
      </c>
      <c r="CH417" s="1">
        <f t="shared" si="1106"/>
        <v>0</v>
      </c>
      <c r="CI417" s="1">
        <f t="shared" si="1106"/>
        <v>0</v>
      </c>
      <c r="CJ417" s="1">
        <f t="shared" si="1106"/>
        <v>0</v>
      </c>
      <c r="CK417" s="1">
        <f t="shared" si="1106"/>
        <v>0</v>
      </c>
      <c r="CL417" s="1">
        <f t="shared" si="1106"/>
        <v>0</v>
      </c>
      <c r="CM417" s="1">
        <f t="shared" si="1106"/>
        <v>0</v>
      </c>
      <c r="CN417" s="1">
        <f t="shared" si="1106"/>
        <v>0</v>
      </c>
      <c r="CO417" s="1">
        <f t="shared" si="1106"/>
        <v>0</v>
      </c>
      <c r="CP417" s="1">
        <f t="shared" si="1106"/>
        <v>0</v>
      </c>
      <c r="CQ417" s="1">
        <f t="shared" si="1106"/>
        <v>0</v>
      </c>
      <c r="CR417" s="1">
        <f t="shared" si="1106"/>
        <v>0</v>
      </c>
      <c r="CS417" s="1">
        <f t="shared" si="1106"/>
        <v>0</v>
      </c>
      <c r="CT417" s="1">
        <f t="shared" si="1106"/>
        <v>0</v>
      </c>
      <c r="CU417" s="1">
        <f t="shared" si="1106"/>
        <v>0</v>
      </c>
      <c r="CV417" s="1">
        <f t="shared" si="1106"/>
        <v>0</v>
      </c>
      <c r="CW417" s="1">
        <f t="shared" si="1106"/>
        <v>0</v>
      </c>
      <c r="CX417" s="1">
        <f t="shared" si="1106"/>
        <v>0</v>
      </c>
      <c r="CY417" s="1">
        <f t="shared" si="1106"/>
        <v>0</v>
      </c>
      <c r="CZ417" s="1">
        <f t="shared" si="1106"/>
        <v>0</v>
      </c>
      <c r="DA417" s="1">
        <f t="shared" si="1106"/>
        <v>0</v>
      </c>
      <c r="DB417" s="1">
        <f t="shared" si="1106"/>
        <v>0</v>
      </c>
      <c r="DC417" s="1">
        <f t="shared" si="1106"/>
        <v>0</v>
      </c>
      <c r="DD417" s="1">
        <f t="shared" si="1106"/>
        <v>0</v>
      </c>
      <c r="DE417" s="1">
        <f t="shared" si="1106"/>
        <v>0</v>
      </c>
    </row>
    <row r="418" spans="8:109">
      <c r="H418" s="75">
        <f>Registration!B79</f>
        <v>69</v>
      </c>
      <c r="I418" s="1" t="str">
        <f>Registration!C79</f>
        <v>player 69</v>
      </c>
      <c r="J418" s="1">
        <f t="shared" ref="J418:AO418" si="1107">IF(ROW()=(COLUMN()+340),"-",+(COUNTIF(G7_1,$H78)*COUNTIF(G7_1,J$7))+(COUNTIF(G7_2,$H78)*COUNTIF(G7_2,J$7))+(COUNTIF(G7_3,$H78)*COUNTIF(G7_3,J$7))+(COUNTIF(G7_4,$H78)*COUNTIF(G7_4,J$7))+(COUNTIF(G7_5,$H78)*COUNTIF(G7_5,J$7))+(COUNTIF(G7_6,$H78)*COUNTIF(G7_6,J$7))+(COUNTIF(G7_7,$H78)*COUNTIF(G7_7,J$7))+(COUNTIF(G7_8,$H78)*COUNTIF(G7_8,J$7))+(COUNTIF(G7_9,$H78)*COUNTIF(G7_9,J$7))+(COUNTIF(G7_10,$H78)*COUNTIF(G7_10,J$7))+(COUNTIF(G8_1,$H78)*COUNTIF(G8_1,J$7))+(COUNTIF(G8_2,$H78)*COUNTIF(G8_2,J$7))+(COUNTIF(G8_3,$H78)*COUNTIF(G8_3,J$7))+(COUNTIF(G8_4,$H78)*COUNTIF(G8_4,J$7))+(COUNTIF(G8_5,$H78)*COUNTIF(G8_5,J$7))+(COUNTIF(G8_6,$H78)*COUNTIF(G8_6,J$7))+(COUNTIF(G8_7,$H78)*COUNTIF(G8_7,J$7))+(COUNTIF(G8_8,$H78)*COUNTIF(G8_8,J$7))+(COUNTIF(G8_9,$H78)*COUNTIF(G8_9,J$7))+(COUNTIF(G8_10,$H78)*COUNTIF(G8_10,J$7)))</f>
        <v>0</v>
      </c>
      <c r="K418" s="1">
        <f t="shared" si="1107"/>
        <v>0</v>
      </c>
      <c r="L418" s="1">
        <f t="shared" si="1107"/>
        <v>0</v>
      </c>
      <c r="M418" s="1">
        <f t="shared" si="1107"/>
        <v>0</v>
      </c>
      <c r="N418" s="1">
        <f t="shared" si="1107"/>
        <v>0</v>
      </c>
      <c r="O418" s="1">
        <f t="shared" si="1107"/>
        <v>0</v>
      </c>
      <c r="P418" s="1">
        <f t="shared" si="1107"/>
        <v>0</v>
      </c>
      <c r="Q418" s="1">
        <f t="shared" si="1107"/>
        <v>0</v>
      </c>
      <c r="R418" s="1">
        <f t="shared" si="1107"/>
        <v>0</v>
      </c>
      <c r="S418" s="1">
        <f t="shared" si="1107"/>
        <v>0</v>
      </c>
      <c r="T418" s="1">
        <f t="shared" si="1107"/>
        <v>0</v>
      </c>
      <c r="U418" s="1">
        <f t="shared" si="1107"/>
        <v>0</v>
      </c>
      <c r="V418" s="1">
        <f t="shared" si="1107"/>
        <v>0</v>
      </c>
      <c r="W418" s="1">
        <f t="shared" si="1107"/>
        <v>0</v>
      </c>
      <c r="X418" s="1">
        <f t="shared" si="1107"/>
        <v>0</v>
      </c>
      <c r="Y418" s="1">
        <f t="shared" si="1107"/>
        <v>0</v>
      </c>
      <c r="Z418" s="1">
        <f t="shared" si="1107"/>
        <v>0</v>
      </c>
      <c r="AA418" s="1">
        <f t="shared" si="1107"/>
        <v>0</v>
      </c>
      <c r="AB418" s="1">
        <f t="shared" si="1107"/>
        <v>0</v>
      </c>
      <c r="AC418" s="1">
        <f t="shared" si="1107"/>
        <v>0</v>
      </c>
      <c r="AD418" s="1">
        <f t="shared" si="1107"/>
        <v>0</v>
      </c>
      <c r="AE418" s="1">
        <f t="shared" si="1107"/>
        <v>0</v>
      </c>
      <c r="AF418" s="1">
        <f t="shared" si="1107"/>
        <v>0</v>
      </c>
      <c r="AG418" s="1">
        <f t="shared" si="1107"/>
        <v>0</v>
      </c>
      <c r="AH418" s="1">
        <f t="shared" si="1107"/>
        <v>0</v>
      </c>
      <c r="AI418" s="1">
        <f t="shared" si="1107"/>
        <v>0</v>
      </c>
      <c r="AJ418" s="1">
        <f t="shared" si="1107"/>
        <v>0</v>
      </c>
      <c r="AK418" s="1">
        <f t="shared" si="1107"/>
        <v>0</v>
      </c>
      <c r="AL418" s="1">
        <f t="shared" si="1107"/>
        <v>0</v>
      </c>
      <c r="AM418" s="1">
        <f t="shared" si="1107"/>
        <v>0</v>
      </c>
      <c r="AN418" s="1">
        <f t="shared" si="1107"/>
        <v>0</v>
      </c>
      <c r="AO418" s="1">
        <f t="shared" si="1107"/>
        <v>0</v>
      </c>
      <c r="AP418" s="1">
        <f t="shared" ref="AP418:BU418" si="1108">IF(ROW()=(COLUMN()+340),"-",+(COUNTIF(G7_1,$H78)*COUNTIF(G7_1,AP$7))+(COUNTIF(G7_2,$H78)*COUNTIF(G7_2,AP$7))+(COUNTIF(G7_3,$H78)*COUNTIF(G7_3,AP$7))+(COUNTIF(G7_4,$H78)*COUNTIF(G7_4,AP$7))+(COUNTIF(G7_5,$H78)*COUNTIF(G7_5,AP$7))+(COUNTIF(G7_6,$H78)*COUNTIF(G7_6,AP$7))+(COUNTIF(G7_7,$H78)*COUNTIF(G7_7,AP$7))+(COUNTIF(G7_8,$H78)*COUNTIF(G7_8,AP$7))+(COUNTIF(G7_9,$H78)*COUNTIF(G7_9,AP$7))+(COUNTIF(G7_10,$H78)*COUNTIF(G7_10,AP$7))+(COUNTIF(G8_1,$H78)*COUNTIF(G8_1,AP$7))+(COUNTIF(G8_2,$H78)*COUNTIF(G8_2,AP$7))+(COUNTIF(G8_3,$H78)*COUNTIF(G8_3,AP$7))+(COUNTIF(G8_4,$H78)*COUNTIF(G8_4,AP$7))+(COUNTIF(G8_5,$H78)*COUNTIF(G8_5,AP$7))+(COUNTIF(G8_6,$H78)*COUNTIF(G8_6,AP$7))+(COUNTIF(G8_7,$H78)*COUNTIF(G8_7,AP$7))+(COUNTIF(G8_8,$H78)*COUNTIF(G8_8,AP$7))+(COUNTIF(G8_9,$H78)*COUNTIF(G8_9,AP$7))+(COUNTIF(G8_10,$H78)*COUNTIF(G8_10,AP$7)))</f>
        <v>0</v>
      </c>
      <c r="AQ418" s="1">
        <f t="shared" si="1108"/>
        <v>0</v>
      </c>
      <c r="AR418" s="1">
        <f t="shared" si="1108"/>
        <v>0</v>
      </c>
      <c r="AS418" s="1">
        <f t="shared" si="1108"/>
        <v>0</v>
      </c>
      <c r="AT418" s="1">
        <f t="shared" si="1108"/>
        <v>0</v>
      </c>
      <c r="AU418" s="1">
        <f t="shared" si="1108"/>
        <v>0</v>
      </c>
      <c r="AV418" s="1">
        <f t="shared" si="1108"/>
        <v>0</v>
      </c>
      <c r="AW418" s="1">
        <f t="shared" si="1108"/>
        <v>0</v>
      </c>
      <c r="AX418" s="1">
        <f t="shared" si="1108"/>
        <v>0</v>
      </c>
      <c r="AY418" s="1">
        <f t="shared" si="1108"/>
        <v>0</v>
      </c>
      <c r="AZ418" s="1">
        <f t="shared" si="1108"/>
        <v>0</v>
      </c>
      <c r="BA418" s="1">
        <f t="shared" si="1108"/>
        <v>0</v>
      </c>
      <c r="BB418" s="1">
        <f t="shared" si="1108"/>
        <v>0</v>
      </c>
      <c r="BC418" s="1">
        <f t="shared" si="1108"/>
        <v>0</v>
      </c>
      <c r="BD418" s="1">
        <f t="shared" si="1108"/>
        <v>0</v>
      </c>
      <c r="BE418" s="1">
        <f t="shared" si="1108"/>
        <v>0</v>
      </c>
      <c r="BF418" s="1">
        <f t="shared" si="1108"/>
        <v>0</v>
      </c>
      <c r="BG418" s="1">
        <f t="shared" si="1108"/>
        <v>0</v>
      </c>
      <c r="BH418" s="1">
        <f t="shared" si="1108"/>
        <v>0</v>
      </c>
      <c r="BI418" s="1">
        <f t="shared" si="1108"/>
        <v>0</v>
      </c>
      <c r="BJ418" s="1">
        <f t="shared" si="1108"/>
        <v>0</v>
      </c>
      <c r="BK418" s="1">
        <f t="shared" si="1108"/>
        <v>0</v>
      </c>
      <c r="BL418" s="1">
        <f t="shared" si="1108"/>
        <v>0</v>
      </c>
      <c r="BM418" s="1">
        <f t="shared" si="1108"/>
        <v>0</v>
      </c>
      <c r="BN418" s="1">
        <f t="shared" si="1108"/>
        <v>0</v>
      </c>
      <c r="BO418" s="1">
        <f t="shared" si="1108"/>
        <v>0</v>
      </c>
      <c r="BP418" s="1">
        <f t="shared" si="1108"/>
        <v>0</v>
      </c>
      <c r="BQ418" s="1">
        <f t="shared" si="1108"/>
        <v>0</v>
      </c>
      <c r="BR418" s="1">
        <f t="shared" si="1108"/>
        <v>0</v>
      </c>
      <c r="BS418" s="1">
        <f t="shared" si="1108"/>
        <v>0</v>
      </c>
      <c r="BT418" s="1">
        <f t="shared" si="1108"/>
        <v>0</v>
      </c>
      <c r="BU418" s="1">
        <f t="shared" si="1108"/>
        <v>0</v>
      </c>
      <c r="BV418" s="1">
        <f t="shared" ref="BV418:DE418" si="1109">IF(ROW()=(COLUMN()+340),"-",+(COUNTIF(G7_1,$H78)*COUNTIF(G7_1,BV$7))+(COUNTIF(G7_2,$H78)*COUNTIF(G7_2,BV$7))+(COUNTIF(G7_3,$H78)*COUNTIF(G7_3,BV$7))+(COUNTIF(G7_4,$H78)*COUNTIF(G7_4,BV$7))+(COUNTIF(G7_5,$H78)*COUNTIF(G7_5,BV$7))+(COUNTIF(G7_6,$H78)*COUNTIF(G7_6,BV$7))+(COUNTIF(G7_7,$H78)*COUNTIF(G7_7,BV$7))+(COUNTIF(G7_8,$H78)*COUNTIF(G7_8,BV$7))+(COUNTIF(G7_9,$H78)*COUNTIF(G7_9,BV$7))+(COUNTIF(G7_10,$H78)*COUNTIF(G7_10,BV$7))+(COUNTIF(G8_1,$H78)*COUNTIF(G8_1,BV$7))+(COUNTIF(G8_2,$H78)*COUNTIF(G8_2,BV$7))+(COUNTIF(G8_3,$H78)*COUNTIF(G8_3,BV$7))+(COUNTIF(G8_4,$H78)*COUNTIF(G8_4,BV$7))+(COUNTIF(G8_5,$H78)*COUNTIF(G8_5,BV$7))+(COUNTIF(G8_6,$H78)*COUNTIF(G8_6,BV$7))+(COUNTIF(G8_7,$H78)*COUNTIF(G8_7,BV$7))+(COUNTIF(G8_8,$H78)*COUNTIF(G8_8,BV$7))+(COUNTIF(G8_9,$H78)*COUNTIF(G8_9,BV$7))+(COUNTIF(G8_10,$H78)*COUNTIF(G8_10,BV$7)))</f>
        <v>0</v>
      </c>
      <c r="BW418" s="1">
        <f t="shared" si="1109"/>
        <v>0</v>
      </c>
      <c r="BX418" s="1">
        <f t="shared" si="1109"/>
        <v>0</v>
      </c>
      <c r="BY418" s="1">
        <f t="shared" si="1109"/>
        <v>0</v>
      </c>
      <c r="BZ418" s="1" t="str">
        <f t="shared" si="1109"/>
        <v>-</v>
      </c>
      <c r="CA418" s="1">
        <f t="shared" si="1109"/>
        <v>0</v>
      </c>
      <c r="CB418" s="1">
        <f t="shared" si="1109"/>
        <v>0</v>
      </c>
      <c r="CC418" s="1">
        <f t="shared" si="1109"/>
        <v>0</v>
      </c>
      <c r="CD418" s="1">
        <f t="shared" si="1109"/>
        <v>0</v>
      </c>
      <c r="CE418" s="1">
        <f t="shared" si="1109"/>
        <v>0</v>
      </c>
      <c r="CF418" s="1">
        <f t="shared" si="1109"/>
        <v>0</v>
      </c>
      <c r="CG418" s="1">
        <f t="shared" si="1109"/>
        <v>0</v>
      </c>
      <c r="CH418" s="1">
        <f t="shared" si="1109"/>
        <v>0</v>
      </c>
      <c r="CI418" s="1">
        <f t="shared" si="1109"/>
        <v>0</v>
      </c>
      <c r="CJ418" s="1">
        <f t="shared" si="1109"/>
        <v>0</v>
      </c>
      <c r="CK418" s="1">
        <f t="shared" si="1109"/>
        <v>0</v>
      </c>
      <c r="CL418" s="1">
        <f t="shared" si="1109"/>
        <v>0</v>
      </c>
      <c r="CM418" s="1">
        <f t="shared" si="1109"/>
        <v>0</v>
      </c>
      <c r="CN418" s="1">
        <f t="shared" si="1109"/>
        <v>0</v>
      </c>
      <c r="CO418" s="1">
        <f t="shared" si="1109"/>
        <v>0</v>
      </c>
      <c r="CP418" s="1">
        <f t="shared" si="1109"/>
        <v>0</v>
      </c>
      <c r="CQ418" s="1">
        <f t="shared" si="1109"/>
        <v>0</v>
      </c>
      <c r="CR418" s="1">
        <f t="shared" si="1109"/>
        <v>0</v>
      </c>
      <c r="CS418" s="1">
        <f t="shared" si="1109"/>
        <v>0</v>
      </c>
      <c r="CT418" s="1">
        <f t="shared" si="1109"/>
        <v>0</v>
      </c>
      <c r="CU418" s="1">
        <f t="shared" si="1109"/>
        <v>0</v>
      </c>
      <c r="CV418" s="1">
        <f t="shared" si="1109"/>
        <v>0</v>
      </c>
      <c r="CW418" s="1">
        <f t="shared" si="1109"/>
        <v>0</v>
      </c>
      <c r="CX418" s="1">
        <f t="shared" si="1109"/>
        <v>0</v>
      </c>
      <c r="CY418" s="1">
        <f t="shared" si="1109"/>
        <v>0</v>
      </c>
      <c r="CZ418" s="1">
        <f t="shared" si="1109"/>
        <v>0</v>
      </c>
      <c r="DA418" s="1">
        <f t="shared" si="1109"/>
        <v>0</v>
      </c>
      <c r="DB418" s="1">
        <f t="shared" si="1109"/>
        <v>0</v>
      </c>
      <c r="DC418" s="1">
        <f t="shared" si="1109"/>
        <v>0</v>
      </c>
      <c r="DD418" s="1">
        <f t="shared" si="1109"/>
        <v>0</v>
      </c>
      <c r="DE418" s="1">
        <f t="shared" si="1109"/>
        <v>0</v>
      </c>
    </row>
    <row r="419" spans="8:109">
      <c r="H419" s="75">
        <f>Registration!B80</f>
        <v>70</v>
      </c>
      <c r="I419" s="1" t="str">
        <f>Registration!C80</f>
        <v>player 70</v>
      </c>
      <c r="J419" s="1">
        <f t="shared" ref="J419:AO419" si="1110">IF(ROW()=(COLUMN()+340),"-",+(COUNTIF(G7_1,$H79)*COUNTIF(G7_1,J$7))+(COUNTIF(G7_2,$H79)*COUNTIF(G7_2,J$7))+(COUNTIF(G7_3,$H79)*COUNTIF(G7_3,J$7))+(COUNTIF(G7_4,$H79)*COUNTIF(G7_4,J$7))+(COUNTIF(G7_5,$H79)*COUNTIF(G7_5,J$7))+(COUNTIF(G7_6,$H79)*COUNTIF(G7_6,J$7))+(COUNTIF(G7_7,$H79)*COUNTIF(G7_7,J$7))+(COUNTIF(G7_8,$H79)*COUNTIF(G7_8,J$7))+(COUNTIF(G7_9,$H79)*COUNTIF(G7_9,J$7))+(COUNTIF(G7_10,$H79)*COUNTIF(G7_10,J$7))+(COUNTIF(G8_1,$H79)*COUNTIF(G8_1,J$7))+(COUNTIF(G8_2,$H79)*COUNTIF(G8_2,J$7))+(COUNTIF(G8_3,$H79)*COUNTIF(G8_3,J$7))+(COUNTIF(G8_4,$H79)*COUNTIF(G8_4,J$7))+(COUNTIF(G8_5,$H79)*COUNTIF(G8_5,J$7))+(COUNTIF(G8_6,$H79)*COUNTIF(G8_6,J$7))+(COUNTIF(G8_7,$H79)*COUNTIF(G8_7,J$7))+(COUNTIF(G8_8,$H79)*COUNTIF(G8_8,J$7))+(COUNTIF(G8_9,$H79)*COUNTIF(G8_9,J$7))+(COUNTIF(G8_10,$H79)*COUNTIF(G8_10,J$7)))</f>
        <v>0</v>
      </c>
      <c r="K419" s="1">
        <f t="shared" si="1110"/>
        <v>0</v>
      </c>
      <c r="L419" s="1">
        <f t="shared" si="1110"/>
        <v>0</v>
      </c>
      <c r="M419" s="1">
        <f t="shared" si="1110"/>
        <v>0</v>
      </c>
      <c r="N419" s="1">
        <f t="shared" si="1110"/>
        <v>0</v>
      </c>
      <c r="O419" s="1">
        <f t="shared" si="1110"/>
        <v>0</v>
      </c>
      <c r="P419" s="1">
        <f t="shared" si="1110"/>
        <v>0</v>
      </c>
      <c r="Q419" s="1">
        <f t="shared" si="1110"/>
        <v>0</v>
      </c>
      <c r="R419" s="1">
        <f t="shared" si="1110"/>
        <v>0</v>
      </c>
      <c r="S419" s="1">
        <f t="shared" si="1110"/>
        <v>0</v>
      </c>
      <c r="T419" s="1">
        <f t="shared" si="1110"/>
        <v>0</v>
      </c>
      <c r="U419" s="1">
        <f t="shared" si="1110"/>
        <v>0</v>
      </c>
      <c r="V419" s="1">
        <f t="shared" si="1110"/>
        <v>0</v>
      </c>
      <c r="W419" s="1">
        <f t="shared" si="1110"/>
        <v>0</v>
      </c>
      <c r="X419" s="1">
        <f t="shared" si="1110"/>
        <v>0</v>
      </c>
      <c r="Y419" s="1">
        <f t="shared" si="1110"/>
        <v>0</v>
      </c>
      <c r="Z419" s="1">
        <f t="shared" si="1110"/>
        <v>0</v>
      </c>
      <c r="AA419" s="1">
        <f t="shared" si="1110"/>
        <v>0</v>
      </c>
      <c r="AB419" s="1">
        <f t="shared" si="1110"/>
        <v>0</v>
      </c>
      <c r="AC419" s="1">
        <f t="shared" si="1110"/>
        <v>0</v>
      </c>
      <c r="AD419" s="1">
        <f t="shared" si="1110"/>
        <v>0</v>
      </c>
      <c r="AE419" s="1">
        <f t="shared" si="1110"/>
        <v>0</v>
      </c>
      <c r="AF419" s="1">
        <f t="shared" si="1110"/>
        <v>0</v>
      </c>
      <c r="AG419" s="1">
        <f t="shared" si="1110"/>
        <v>0</v>
      </c>
      <c r="AH419" s="1">
        <f t="shared" si="1110"/>
        <v>0</v>
      </c>
      <c r="AI419" s="1">
        <f t="shared" si="1110"/>
        <v>0</v>
      </c>
      <c r="AJ419" s="1">
        <f t="shared" si="1110"/>
        <v>0</v>
      </c>
      <c r="AK419" s="1">
        <f t="shared" si="1110"/>
        <v>0</v>
      </c>
      <c r="AL419" s="1">
        <f t="shared" si="1110"/>
        <v>0</v>
      </c>
      <c r="AM419" s="1">
        <f t="shared" si="1110"/>
        <v>0</v>
      </c>
      <c r="AN419" s="1">
        <f t="shared" si="1110"/>
        <v>0</v>
      </c>
      <c r="AO419" s="1">
        <f t="shared" si="1110"/>
        <v>0</v>
      </c>
      <c r="AP419" s="1">
        <f t="shared" ref="AP419:BU419" si="1111">IF(ROW()=(COLUMN()+340),"-",+(COUNTIF(G7_1,$H79)*COUNTIF(G7_1,AP$7))+(COUNTIF(G7_2,$H79)*COUNTIF(G7_2,AP$7))+(COUNTIF(G7_3,$H79)*COUNTIF(G7_3,AP$7))+(COUNTIF(G7_4,$H79)*COUNTIF(G7_4,AP$7))+(COUNTIF(G7_5,$H79)*COUNTIF(G7_5,AP$7))+(COUNTIF(G7_6,$H79)*COUNTIF(G7_6,AP$7))+(COUNTIF(G7_7,$H79)*COUNTIF(G7_7,AP$7))+(COUNTIF(G7_8,$H79)*COUNTIF(G7_8,AP$7))+(COUNTIF(G7_9,$H79)*COUNTIF(G7_9,AP$7))+(COUNTIF(G7_10,$H79)*COUNTIF(G7_10,AP$7))+(COUNTIF(G8_1,$H79)*COUNTIF(G8_1,AP$7))+(COUNTIF(G8_2,$H79)*COUNTIF(G8_2,AP$7))+(COUNTIF(G8_3,$H79)*COUNTIF(G8_3,AP$7))+(COUNTIF(G8_4,$H79)*COUNTIF(G8_4,AP$7))+(COUNTIF(G8_5,$H79)*COUNTIF(G8_5,AP$7))+(COUNTIF(G8_6,$H79)*COUNTIF(G8_6,AP$7))+(COUNTIF(G8_7,$H79)*COUNTIF(G8_7,AP$7))+(COUNTIF(G8_8,$H79)*COUNTIF(G8_8,AP$7))+(COUNTIF(G8_9,$H79)*COUNTIF(G8_9,AP$7))+(COUNTIF(G8_10,$H79)*COUNTIF(G8_10,AP$7)))</f>
        <v>0</v>
      </c>
      <c r="AQ419" s="1">
        <f t="shared" si="1111"/>
        <v>0</v>
      </c>
      <c r="AR419" s="1">
        <f t="shared" si="1111"/>
        <v>0</v>
      </c>
      <c r="AS419" s="1">
        <f t="shared" si="1111"/>
        <v>0</v>
      </c>
      <c r="AT419" s="1">
        <f t="shared" si="1111"/>
        <v>0</v>
      </c>
      <c r="AU419" s="1">
        <f t="shared" si="1111"/>
        <v>0</v>
      </c>
      <c r="AV419" s="1">
        <f t="shared" si="1111"/>
        <v>0</v>
      </c>
      <c r="AW419" s="1">
        <f t="shared" si="1111"/>
        <v>0</v>
      </c>
      <c r="AX419" s="1">
        <f t="shared" si="1111"/>
        <v>0</v>
      </c>
      <c r="AY419" s="1">
        <f t="shared" si="1111"/>
        <v>0</v>
      </c>
      <c r="AZ419" s="1">
        <f t="shared" si="1111"/>
        <v>0</v>
      </c>
      <c r="BA419" s="1">
        <f t="shared" si="1111"/>
        <v>0</v>
      </c>
      <c r="BB419" s="1">
        <f t="shared" si="1111"/>
        <v>0</v>
      </c>
      <c r="BC419" s="1">
        <f t="shared" si="1111"/>
        <v>0</v>
      </c>
      <c r="BD419" s="1">
        <f t="shared" si="1111"/>
        <v>0</v>
      </c>
      <c r="BE419" s="1">
        <f t="shared" si="1111"/>
        <v>0</v>
      </c>
      <c r="BF419" s="1">
        <f t="shared" si="1111"/>
        <v>0</v>
      </c>
      <c r="BG419" s="1">
        <f t="shared" si="1111"/>
        <v>0</v>
      </c>
      <c r="BH419" s="1">
        <f t="shared" si="1111"/>
        <v>0</v>
      </c>
      <c r="BI419" s="1">
        <f t="shared" si="1111"/>
        <v>0</v>
      </c>
      <c r="BJ419" s="1">
        <f t="shared" si="1111"/>
        <v>0</v>
      </c>
      <c r="BK419" s="1">
        <f t="shared" si="1111"/>
        <v>0</v>
      </c>
      <c r="BL419" s="1">
        <f t="shared" si="1111"/>
        <v>0</v>
      </c>
      <c r="BM419" s="1">
        <f t="shared" si="1111"/>
        <v>0</v>
      </c>
      <c r="BN419" s="1">
        <f t="shared" si="1111"/>
        <v>0</v>
      </c>
      <c r="BO419" s="1">
        <f t="shared" si="1111"/>
        <v>0</v>
      </c>
      <c r="BP419" s="1">
        <f t="shared" si="1111"/>
        <v>0</v>
      </c>
      <c r="BQ419" s="1">
        <f t="shared" si="1111"/>
        <v>0</v>
      </c>
      <c r="BR419" s="1">
        <f t="shared" si="1111"/>
        <v>0</v>
      </c>
      <c r="BS419" s="1">
        <f t="shared" si="1111"/>
        <v>0</v>
      </c>
      <c r="BT419" s="1">
        <f t="shared" si="1111"/>
        <v>0</v>
      </c>
      <c r="BU419" s="1">
        <f t="shared" si="1111"/>
        <v>0</v>
      </c>
      <c r="BV419" s="1">
        <f t="shared" ref="BV419:DE419" si="1112">IF(ROW()=(COLUMN()+340),"-",+(COUNTIF(G7_1,$H79)*COUNTIF(G7_1,BV$7))+(COUNTIF(G7_2,$H79)*COUNTIF(G7_2,BV$7))+(COUNTIF(G7_3,$H79)*COUNTIF(G7_3,BV$7))+(COUNTIF(G7_4,$H79)*COUNTIF(G7_4,BV$7))+(COUNTIF(G7_5,$H79)*COUNTIF(G7_5,BV$7))+(COUNTIF(G7_6,$H79)*COUNTIF(G7_6,BV$7))+(COUNTIF(G7_7,$H79)*COUNTIF(G7_7,BV$7))+(COUNTIF(G7_8,$H79)*COUNTIF(G7_8,BV$7))+(COUNTIF(G7_9,$H79)*COUNTIF(G7_9,BV$7))+(COUNTIF(G7_10,$H79)*COUNTIF(G7_10,BV$7))+(COUNTIF(G8_1,$H79)*COUNTIF(G8_1,BV$7))+(COUNTIF(G8_2,$H79)*COUNTIF(G8_2,BV$7))+(COUNTIF(G8_3,$H79)*COUNTIF(G8_3,BV$7))+(COUNTIF(G8_4,$H79)*COUNTIF(G8_4,BV$7))+(COUNTIF(G8_5,$H79)*COUNTIF(G8_5,BV$7))+(COUNTIF(G8_6,$H79)*COUNTIF(G8_6,BV$7))+(COUNTIF(G8_7,$H79)*COUNTIF(G8_7,BV$7))+(COUNTIF(G8_8,$H79)*COUNTIF(G8_8,BV$7))+(COUNTIF(G8_9,$H79)*COUNTIF(G8_9,BV$7))+(COUNTIF(G8_10,$H79)*COUNTIF(G8_10,BV$7)))</f>
        <v>0</v>
      </c>
      <c r="BW419" s="1">
        <f t="shared" si="1112"/>
        <v>0</v>
      </c>
      <c r="BX419" s="1">
        <f t="shared" si="1112"/>
        <v>0</v>
      </c>
      <c r="BY419" s="1">
        <f t="shared" si="1112"/>
        <v>0</v>
      </c>
      <c r="BZ419" s="1">
        <f t="shared" si="1112"/>
        <v>0</v>
      </c>
      <c r="CA419" s="1" t="str">
        <f t="shared" si="1112"/>
        <v>-</v>
      </c>
      <c r="CB419" s="1">
        <f t="shared" si="1112"/>
        <v>0</v>
      </c>
      <c r="CC419" s="1">
        <f t="shared" si="1112"/>
        <v>0</v>
      </c>
      <c r="CD419" s="1">
        <f t="shared" si="1112"/>
        <v>0</v>
      </c>
      <c r="CE419" s="1">
        <f t="shared" si="1112"/>
        <v>0</v>
      </c>
      <c r="CF419" s="1">
        <f t="shared" si="1112"/>
        <v>0</v>
      </c>
      <c r="CG419" s="1">
        <f t="shared" si="1112"/>
        <v>0</v>
      </c>
      <c r="CH419" s="1">
        <f t="shared" si="1112"/>
        <v>0</v>
      </c>
      <c r="CI419" s="1">
        <f t="shared" si="1112"/>
        <v>0</v>
      </c>
      <c r="CJ419" s="1">
        <f t="shared" si="1112"/>
        <v>0</v>
      </c>
      <c r="CK419" s="1">
        <f t="shared" si="1112"/>
        <v>0</v>
      </c>
      <c r="CL419" s="1">
        <f t="shared" si="1112"/>
        <v>0</v>
      </c>
      <c r="CM419" s="1">
        <f t="shared" si="1112"/>
        <v>0</v>
      </c>
      <c r="CN419" s="1">
        <f t="shared" si="1112"/>
        <v>0</v>
      </c>
      <c r="CO419" s="1">
        <f t="shared" si="1112"/>
        <v>0</v>
      </c>
      <c r="CP419" s="1">
        <f t="shared" si="1112"/>
        <v>0</v>
      </c>
      <c r="CQ419" s="1">
        <f t="shared" si="1112"/>
        <v>0</v>
      </c>
      <c r="CR419" s="1">
        <f t="shared" si="1112"/>
        <v>0</v>
      </c>
      <c r="CS419" s="1">
        <f t="shared" si="1112"/>
        <v>0</v>
      </c>
      <c r="CT419" s="1">
        <f t="shared" si="1112"/>
        <v>0</v>
      </c>
      <c r="CU419" s="1">
        <f t="shared" si="1112"/>
        <v>0</v>
      </c>
      <c r="CV419" s="1">
        <f t="shared" si="1112"/>
        <v>0</v>
      </c>
      <c r="CW419" s="1">
        <f t="shared" si="1112"/>
        <v>0</v>
      </c>
      <c r="CX419" s="1">
        <f t="shared" si="1112"/>
        <v>0</v>
      </c>
      <c r="CY419" s="1">
        <f t="shared" si="1112"/>
        <v>0</v>
      </c>
      <c r="CZ419" s="1">
        <f t="shared" si="1112"/>
        <v>0</v>
      </c>
      <c r="DA419" s="1">
        <f t="shared" si="1112"/>
        <v>0</v>
      </c>
      <c r="DB419" s="1">
        <f t="shared" si="1112"/>
        <v>0</v>
      </c>
      <c r="DC419" s="1">
        <f t="shared" si="1112"/>
        <v>0</v>
      </c>
      <c r="DD419" s="1">
        <f t="shared" si="1112"/>
        <v>0</v>
      </c>
      <c r="DE419" s="1">
        <f t="shared" si="1112"/>
        <v>0</v>
      </c>
    </row>
    <row r="420" spans="8:109">
      <c r="H420" s="75">
        <f>Registration!B81</f>
        <v>71</v>
      </c>
      <c r="I420" s="1" t="str">
        <f>Registration!C81</f>
        <v>player 71</v>
      </c>
      <c r="J420" s="1">
        <f t="shared" ref="J420:AO420" si="1113">IF(ROW()=(COLUMN()+340),"-",+(COUNTIF(G7_1,$H80)*COUNTIF(G7_1,J$7))+(COUNTIF(G7_2,$H80)*COUNTIF(G7_2,J$7))+(COUNTIF(G7_3,$H80)*COUNTIF(G7_3,J$7))+(COUNTIF(G7_4,$H80)*COUNTIF(G7_4,J$7))+(COUNTIF(G7_5,$H80)*COUNTIF(G7_5,J$7))+(COUNTIF(G7_6,$H80)*COUNTIF(G7_6,J$7))+(COUNTIF(G7_7,$H80)*COUNTIF(G7_7,J$7))+(COUNTIF(G7_8,$H80)*COUNTIF(G7_8,J$7))+(COUNTIF(G7_9,$H80)*COUNTIF(G7_9,J$7))+(COUNTIF(G7_10,$H80)*COUNTIF(G7_10,J$7))+(COUNTIF(G8_1,$H80)*COUNTIF(G8_1,J$7))+(COUNTIF(G8_2,$H80)*COUNTIF(G8_2,J$7))+(COUNTIF(G8_3,$H80)*COUNTIF(G8_3,J$7))+(COUNTIF(G8_4,$H80)*COUNTIF(G8_4,J$7))+(COUNTIF(G8_5,$H80)*COUNTIF(G8_5,J$7))+(COUNTIF(G8_6,$H80)*COUNTIF(G8_6,J$7))+(COUNTIF(G8_7,$H80)*COUNTIF(G8_7,J$7))+(COUNTIF(G8_8,$H80)*COUNTIF(G8_8,J$7))+(COUNTIF(G8_9,$H80)*COUNTIF(G8_9,J$7))+(COUNTIF(G8_10,$H80)*COUNTIF(G8_10,J$7)))</f>
        <v>0</v>
      </c>
      <c r="K420" s="1">
        <f t="shared" si="1113"/>
        <v>0</v>
      </c>
      <c r="L420" s="1">
        <f t="shared" si="1113"/>
        <v>0</v>
      </c>
      <c r="M420" s="1">
        <f t="shared" si="1113"/>
        <v>0</v>
      </c>
      <c r="N420" s="1">
        <f t="shared" si="1113"/>
        <v>0</v>
      </c>
      <c r="O420" s="1">
        <f t="shared" si="1113"/>
        <v>0</v>
      </c>
      <c r="P420" s="1">
        <f t="shared" si="1113"/>
        <v>0</v>
      </c>
      <c r="Q420" s="1">
        <f t="shared" si="1113"/>
        <v>0</v>
      </c>
      <c r="R420" s="1">
        <f t="shared" si="1113"/>
        <v>0</v>
      </c>
      <c r="S420" s="1">
        <f t="shared" si="1113"/>
        <v>0</v>
      </c>
      <c r="T420" s="1">
        <f t="shared" si="1113"/>
        <v>0</v>
      </c>
      <c r="U420" s="1">
        <f t="shared" si="1113"/>
        <v>0</v>
      </c>
      <c r="V420" s="1">
        <f t="shared" si="1113"/>
        <v>0</v>
      </c>
      <c r="W420" s="1">
        <f t="shared" si="1113"/>
        <v>0</v>
      </c>
      <c r="X420" s="1">
        <f t="shared" si="1113"/>
        <v>0</v>
      </c>
      <c r="Y420" s="1">
        <f t="shared" si="1113"/>
        <v>0</v>
      </c>
      <c r="Z420" s="1">
        <f t="shared" si="1113"/>
        <v>0</v>
      </c>
      <c r="AA420" s="1">
        <f t="shared" si="1113"/>
        <v>0</v>
      </c>
      <c r="AB420" s="1">
        <f t="shared" si="1113"/>
        <v>0</v>
      </c>
      <c r="AC420" s="1">
        <f t="shared" si="1113"/>
        <v>0</v>
      </c>
      <c r="AD420" s="1">
        <f t="shared" si="1113"/>
        <v>0</v>
      </c>
      <c r="AE420" s="1">
        <f t="shared" si="1113"/>
        <v>0</v>
      </c>
      <c r="AF420" s="1">
        <f t="shared" si="1113"/>
        <v>0</v>
      </c>
      <c r="AG420" s="1">
        <f t="shared" si="1113"/>
        <v>0</v>
      </c>
      <c r="AH420" s="1">
        <f t="shared" si="1113"/>
        <v>0</v>
      </c>
      <c r="AI420" s="1">
        <f t="shared" si="1113"/>
        <v>0</v>
      </c>
      <c r="AJ420" s="1">
        <f t="shared" si="1113"/>
        <v>0</v>
      </c>
      <c r="AK420" s="1">
        <f t="shared" si="1113"/>
        <v>0</v>
      </c>
      <c r="AL420" s="1">
        <f t="shared" si="1113"/>
        <v>0</v>
      </c>
      <c r="AM420" s="1">
        <f t="shared" si="1113"/>
        <v>0</v>
      </c>
      <c r="AN420" s="1">
        <f t="shared" si="1113"/>
        <v>0</v>
      </c>
      <c r="AO420" s="1">
        <f t="shared" si="1113"/>
        <v>0</v>
      </c>
      <c r="AP420" s="1">
        <f t="shared" ref="AP420:BU420" si="1114">IF(ROW()=(COLUMN()+340),"-",+(COUNTIF(G7_1,$H80)*COUNTIF(G7_1,AP$7))+(COUNTIF(G7_2,$H80)*COUNTIF(G7_2,AP$7))+(COUNTIF(G7_3,$H80)*COUNTIF(G7_3,AP$7))+(COUNTIF(G7_4,$H80)*COUNTIF(G7_4,AP$7))+(COUNTIF(G7_5,$H80)*COUNTIF(G7_5,AP$7))+(COUNTIF(G7_6,$H80)*COUNTIF(G7_6,AP$7))+(COUNTIF(G7_7,$H80)*COUNTIF(G7_7,AP$7))+(COUNTIF(G7_8,$H80)*COUNTIF(G7_8,AP$7))+(COUNTIF(G7_9,$H80)*COUNTIF(G7_9,AP$7))+(COUNTIF(G7_10,$H80)*COUNTIF(G7_10,AP$7))+(COUNTIF(G8_1,$H80)*COUNTIF(G8_1,AP$7))+(COUNTIF(G8_2,$H80)*COUNTIF(G8_2,AP$7))+(COUNTIF(G8_3,$H80)*COUNTIF(G8_3,AP$7))+(COUNTIF(G8_4,$H80)*COUNTIF(G8_4,AP$7))+(COUNTIF(G8_5,$H80)*COUNTIF(G8_5,AP$7))+(COUNTIF(G8_6,$H80)*COUNTIF(G8_6,AP$7))+(COUNTIF(G8_7,$H80)*COUNTIF(G8_7,AP$7))+(COUNTIF(G8_8,$H80)*COUNTIF(G8_8,AP$7))+(COUNTIF(G8_9,$H80)*COUNTIF(G8_9,AP$7))+(COUNTIF(G8_10,$H80)*COUNTIF(G8_10,AP$7)))</f>
        <v>0</v>
      </c>
      <c r="AQ420" s="1">
        <f t="shared" si="1114"/>
        <v>0</v>
      </c>
      <c r="AR420" s="1">
        <f t="shared" si="1114"/>
        <v>0</v>
      </c>
      <c r="AS420" s="1">
        <f t="shared" si="1114"/>
        <v>0</v>
      </c>
      <c r="AT420" s="1">
        <f t="shared" si="1114"/>
        <v>0</v>
      </c>
      <c r="AU420" s="1">
        <f t="shared" si="1114"/>
        <v>0</v>
      </c>
      <c r="AV420" s="1">
        <f t="shared" si="1114"/>
        <v>0</v>
      </c>
      <c r="AW420" s="1">
        <f t="shared" si="1114"/>
        <v>0</v>
      </c>
      <c r="AX420" s="1">
        <f t="shared" si="1114"/>
        <v>0</v>
      </c>
      <c r="AY420" s="1">
        <f t="shared" si="1114"/>
        <v>0</v>
      </c>
      <c r="AZ420" s="1">
        <f t="shared" si="1114"/>
        <v>0</v>
      </c>
      <c r="BA420" s="1">
        <f t="shared" si="1114"/>
        <v>0</v>
      </c>
      <c r="BB420" s="1">
        <f t="shared" si="1114"/>
        <v>0</v>
      </c>
      <c r="BC420" s="1">
        <f t="shared" si="1114"/>
        <v>0</v>
      </c>
      <c r="BD420" s="1">
        <f t="shared" si="1114"/>
        <v>0</v>
      </c>
      <c r="BE420" s="1">
        <f t="shared" si="1114"/>
        <v>0</v>
      </c>
      <c r="BF420" s="1">
        <f t="shared" si="1114"/>
        <v>0</v>
      </c>
      <c r="BG420" s="1">
        <f t="shared" si="1114"/>
        <v>0</v>
      </c>
      <c r="BH420" s="1">
        <f t="shared" si="1114"/>
        <v>0</v>
      </c>
      <c r="BI420" s="1">
        <f t="shared" si="1114"/>
        <v>0</v>
      </c>
      <c r="BJ420" s="1">
        <f t="shared" si="1114"/>
        <v>0</v>
      </c>
      <c r="BK420" s="1">
        <f t="shared" si="1114"/>
        <v>0</v>
      </c>
      <c r="BL420" s="1">
        <f t="shared" si="1114"/>
        <v>0</v>
      </c>
      <c r="BM420" s="1">
        <f t="shared" si="1114"/>
        <v>0</v>
      </c>
      <c r="BN420" s="1">
        <f t="shared" si="1114"/>
        <v>0</v>
      </c>
      <c r="BO420" s="1">
        <f t="shared" si="1114"/>
        <v>0</v>
      </c>
      <c r="BP420" s="1">
        <f t="shared" si="1114"/>
        <v>0</v>
      </c>
      <c r="BQ420" s="1">
        <f t="shared" si="1114"/>
        <v>0</v>
      </c>
      <c r="BR420" s="1">
        <f t="shared" si="1114"/>
        <v>0</v>
      </c>
      <c r="BS420" s="1">
        <f t="shared" si="1114"/>
        <v>0</v>
      </c>
      <c r="BT420" s="1">
        <f t="shared" si="1114"/>
        <v>0</v>
      </c>
      <c r="BU420" s="1">
        <f t="shared" si="1114"/>
        <v>0</v>
      </c>
      <c r="BV420" s="1">
        <f t="shared" ref="BV420:DE420" si="1115">IF(ROW()=(COLUMN()+340),"-",+(COUNTIF(G7_1,$H80)*COUNTIF(G7_1,BV$7))+(COUNTIF(G7_2,$H80)*COUNTIF(G7_2,BV$7))+(COUNTIF(G7_3,$H80)*COUNTIF(G7_3,BV$7))+(COUNTIF(G7_4,$H80)*COUNTIF(G7_4,BV$7))+(COUNTIF(G7_5,$H80)*COUNTIF(G7_5,BV$7))+(COUNTIF(G7_6,$H80)*COUNTIF(G7_6,BV$7))+(COUNTIF(G7_7,$H80)*COUNTIF(G7_7,BV$7))+(COUNTIF(G7_8,$H80)*COUNTIF(G7_8,BV$7))+(COUNTIF(G7_9,$H80)*COUNTIF(G7_9,BV$7))+(COUNTIF(G7_10,$H80)*COUNTIF(G7_10,BV$7))+(COUNTIF(G8_1,$H80)*COUNTIF(G8_1,BV$7))+(COUNTIF(G8_2,$H80)*COUNTIF(G8_2,BV$7))+(COUNTIF(G8_3,$H80)*COUNTIF(G8_3,BV$7))+(COUNTIF(G8_4,$H80)*COUNTIF(G8_4,BV$7))+(COUNTIF(G8_5,$H80)*COUNTIF(G8_5,BV$7))+(COUNTIF(G8_6,$H80)*COUNTIF(G8_6,BV$7))+(COUNTIF(G8_7,$H80)*COUNTIF(G8_7,BV$7))+(COUNTIF(G8_8,$H80)*COUNTIF(G8_8,BV$7))+(COUNTIF(G8_9,$H80)*COUNTIF(G8_9,BV$7))+(COUNTIF(G8_10,$H80)*COUNTIF(G8_10,BV$7)))</f>
        <v>0</v>
      </c>
      <c r="BW420" s="1">
        <f t="shared" si="1115"/>
        <v>0</v>
      </c>
      <c r="BX420" s="1">
        <f t="shared" si="1115"/>
        <v>0</v>
      </c>
      <c r="BY420" s="1">
        <f t="shared" si="1115"/>
        <v>0</v>
      </c>
      <c r="BZ420" s="1">
        <f t="shared" si="1115"/>
        <v>0</v>
      </c>
      <c r="CA420" s="1">
        <f t="shared" si="1115"/>
        <v>0</v>
      </c>
      <c r="CB420" s="1" t="str">
        <f t="shared" si="1115"/>
        <v>-</v>
      </c>
      <c r="CC420" s="1">
        <f t="shared" si="1115"/>
        <v>0</v>
      </c>
      <c r="CD420" s="1">
        <f t="shared" si="1115"/>
        <v>0</v>
      </c>
      <c r="CE420" s="1">
        <f t="shared" si="1115"/>
        <v>0</v>
      </c>
      <c r="CF420" s="1">
        <f t="shared" si="1115"/>
        <v>0</v>
      </c>
      <c r="CG420" s="1">
        <f t="shared" si="1115"/>
        <v>0</v>
      </c>
      <c r="CH420" s="1">
        <f t="shared" si="1115"/>
        <v>0</v>
      </c>
      <c r="CI420" s="1">
        <f t="shared" si="1115"/>
        <v>0</v>
      </c>
      <c r="CJ420" s="1">
        <f t="shared" si="1115"/>
        <v>0</v>
      </c>
      <c r="CK420" s="1">
        <f t="shared" si="1115"/>
        <v>0</v>
      </c>
      <c r="CL420" s="1">
        <f t="shared" si="1115"/>
        <v>0</v>
      </c>
      <c r="CM420" s="1">
        <f t="shared" si="1115"/>
        <v>0</v>
      </c>
      <c r="CN420" s="1">
        <f t="shared" si="1115"/>
        <v>0</v>
      </c>
      <c r="CO420" s="1">
        <f t="shared" si="1115"/>
        <v>0</v>
      </c>
      <c r="CP420" s="1">
        <f t="shared" si="1115"/>
        <v>0</v>
      </c>
      <c r="CQ420" s="1">
        <f t="shared" si="1115"/>
        <v>0</v>
      </c>
      <c r="CR420" s="1">
        <f t="shared" si="1115"/>
        <v>0</v>
      </c>
      <c r="CS420" s="1">
        <f t="shared" si="1115"/>
        <v>0</v>
      </c>
      <c r="CT420" s="1">
        <f t="shared" si="1115"/>
        <v>0</v>
      </c>
      <c r="CU420" s="1">
        <f t="shared" si="1115"/>
        <v>0</v>
      </c>
      <c r="CV420" s="1">
        <f t="shared" si="1115"/>
        <v>0</v>
      </c>
      <c r="CW420" s="1">
        <f t="shared" si="1115"/>
        <v>0</v>
      </c>
      <c r="CX420" s="1">
        <f t="shared" si="1115"/>
        <v>0</v>
      </c>
      <c r="CY420" s="1">
        <f t="shared" si="1115"/>
        <v>0</v>
      </c>
      <c r="CZ420" s="1">
        <f t="shared" si="1115"/>
        <v>0</v>
      </c>
      <c r="DA420" s="1">
        <f t="shared" si="1115"/>
        <v>0</v>
      </c>
      <c r="DB420" s="1">
        <f t="shared" si="1115"/>
        <v>0</v>
      </c>
      <c r="DC420" s="1">
        <f t="shared" si="1115"/>
        <v>0</v>
      </c>
      <c r="DD420" s="1">
        <f t="shared" si="1115"/>
        <v>0</v>
      </c>
      <c r="DE420" s="1">
        <f t="shared" si="1115"/>
        <v>0</v>
      </c>
    </row>
    <row r="421" spans="8:109">
      <c r="H421" s="75">
        <f>Registration!B82</f>
        <v>72</v>
      </c>
      <c r="I421" s="1" t="str">
        <f>Registration!C82</f>
        <v>player 72</v>
      </c>
      <c r="J421" s="1">
        <f t="shared" ref="J421:AO421" si="1116">IF(ROW()=(COLUMN()+340),"-",+(COUNTIF(G7_1,$H81)*COUNTIF(G7_1,J$7))+(COUNTIF(G7_2,$H81)*COUNTIF(G7_2,J$7))+(COUNTIF(G7_3,$H81)*COUNTIF(G7_3,J$7))+(COUNTIF(G7_4,$H81)*COUNTIF(G7_4,J$7))+(COUNTIF(G7_5,$H81)*COUNTIF(G7_5,J$7))+(COUNTIF(G7_6,$H81)*COUNTIF(G7_6,J$7))+(COUNTIF(G7_7,$H81)*COUNTIF(G7_7,J$7))+(COUNTIF(G7_8,$H81)*COUNTIF(G7_8,J$7))+(COUNTIF(G7_9,$H81)*COUNTIF(G7_9,J$7))+(COUNTIF(G7_10,$H81)*COUNTIF(G7_10,J$7))+(COUNTIF(G8_1,$H81)*COUNTIF(G8_1,J$7))+(COUNTIF(G8_2,$H81)*COUNTIF(G8_2,J$7))+(COUNTIF(G8_3,$H81)*COUNTIF(G8_3,J$7))+(COUNTIF(G8_4,$H81)*COUNTIF(G8_4,J$7))+(COUNTIF(G8_5,$H81)*COUNTIF(G8_5,J$7))+(COUNTIF(G8_6,$H81)*COUNTIF(G8_6,J$7))+(COUNTIF(G8_7,$H81)*COUNTIF(G8_7,J$7))+(COUNTIF(G8_8,$H81)*COUNTIF(G8_8,J$7))+(COUNTIF(G8_9,$H81)*COUNTIF(G8_9,J$7))+(COUNTIF(G8_10,$H81)*COUNTIF(G8_10,J$7)))</f>
        <v>0</v>
      </c>
      <c r="K421" s="1">
        <f t="shared" si="1116"/>
        <v>0</v>
      </c>
      <c r="L421" s="1">
        <f t="shared" si="1116"/>
        <v>0</v>
      </c>
      <c r="M421" s="1">
        <f t="shared" si="1116"/>
        <v>0</v>
      </c>
      <c r="N421" s="1">
        <f t="shared" si="1116"/>
        <v>0</v>
      </c>
      <c r="O421" s="1">
        <f t="shared" si="1116"/>
        <v>0</v>
      </c>
      <c r="P421" s="1">
        <f t="shared" si="1116"/>
        <v>0</v>
      </c>
      <c r="Q421" s="1">
        <f t="shared" si="1116"/>
        <v>0</v>
      </c>
      <c r="R421" s="1">
        <f t="shared" si="1116"/>
        <v>0</v>
      </c>
      <c r="S421" s="1">
        <f t="shared" si="1116"/>
        <v>0</v>
      </c>
      <c r="T421" s="1">
        <f t="shared" si="1116"/>
        <v>0</v>
      </c>
      <c r="U421" s="1">
        <f t="shared" si="1116"/>
        <v>0</v>
      </c>
      <c r="V421" s="1">
        <f t="shared" si="1116"/>
        <v>0</v>
      </c>
      <c r="W421" s="1">
        <f t="shared" si="1116"/>
        <v>0</v>
      </c>
      <c r="X421" s="1">
        <f t="shared" si="1116"/>
        <v>0</v>
      </c>
      <c r="Y421" s="1">
        <f t="shared" si="1116"/>
        <v>0</v>
      </c>
      <c r="Z421" s="1">
        <f t="shared" si="1116"/>
        <v>0</v>
      </c>
      <c r="AA421" s="1">
        <f t="shared" si="1116"/>
        <v>0</v>
      </c>
      <c r="AB421" s="1">
        <f t="shared" si="1116"/>
        <v>0</v>
      </c>
      <c r="AC421" s="1">
        <f t="shared" si="1116"/>
        <v>0</v>
      </c>
      <c r="AD421" s="1">
        <f t="shared" si="1116"/>
        <v>0</v>
      </c>
      <c r="AE421" s="1">
        <f t="shared" si="1116"/>
        <v>0</v>
      </c>
      <c r="AF421" s="1">
        <f t="shared" si="1116"/>
        <v>0</v>
      </c>
      <c r="AG421" s="1">
        <f t="shared" si="1116"/>
        <v>0</v>
      </c>
      <c r="AH421" s="1">
        <f t="shared" si="1116"/>
        <v>0</v>
      </c>
      <c r="AI421" s="1">
        <f t="shared" si="1116"/>
        <v>0</v>
      </c>
      <c r="AJ421" s="1">
        <f t="shared" si="1116"/>
        <v>0</v>
      </c>
      <c r="AK421" s="1">
        <f t="shared" si="1116"/>
        <v>0</v>
      </c>
      <c r="AL421" s="1">
        <f t="shared" si="1116"/>
        <v>0</v>
      </c>
      <c r="AM421" s="1">
        <f t="shared" si="1116"/>
        <v>0</v>
      </c>
      <c r="AN421" s="1">
        <f t="shared" si="1116"/>
        <v>0</v>
      </c>
      <c r="AO421" s="1">
        <f t="shared" si="1116"/>
        <v>0</v>
      </c>
      <c r="AP421" s="1">
        <f t="shared" ref="AP421:BU421" si="1117">IF(ROW()=(COLUMN()+340),"-",+(COUNTIF(G7_1,$H81)*COUNTIF(G7_1,AP$7))+(COUNTIF(G7_2,$H81)*COUNTIF(G7_2,AP$7))+(COUNTIF(G7_3,$H81)*COUNTIF(G7_3,AP$7))+(COUNTIF(G7_4,$H81)*COUNTIF(G7_4,AP$7))+(COUNTIF(G7_5,$H81)*COUNTIF(G7_5,AP$7))+(COUNTIF(G7_6,$H81)*COUNTIF(G7_6,AP$7))+(COUNTIF(G7_7,$H81)*COUNTIF(G7_7,AP$7))+(COUNTIF(G7_8,$H81)*COUNTIF(G7_8,AP$7))+(COUNTIF(G7_9,$H81)*COUNTIF(G7_9,AP$7))+(COUNTIF(G7_10,$H81)*COUNTIF(G7_10,AP$7))+(COUNTIF(G8_1,$H81)*COUNTIF(G8_1,AP$7))+(COUNTIF(G8_2,$H81)*COUNTIF(G8_2,AP$7))+(COUNTIF(G8_3,$H81)*COUNTIF(G8_3,AP$7))+(COUNTIF(G8_4,$H81)*COUNTIF(G8_4,AP$7))+(COUNTIF(G8_5,$H81)*COUNTIF(G8_5,AP$7))+(COUNTIF(G8_6,$H81)*COUNTIF(G8_6,AP$7))+(COUNTIF(G8_7,$H81)*COUNTIF(G8_7,AP$7))+(COUNTIF(G8_8,$H81)*COUNTIF(G8_8,AP$7))+(COUNTIF(G8_9,$H81)*COUNTIF(G8_9,AP$7))+(COUNTIF(G8_10,$H81)*COUNTIF(G8_10,AP$7)))</f>
        <v>0</v>
      </c>
      <c r="AQ421" s="1">
        <f t="shared" si="1117"/>
        <v>0</v>
      </c>
      <c r="AR421" s="1">
        <f t="shared" si="1117"/>
        <v>0</v>
      </c>
      <c r="AS421" s="1">
        <f t="shared" si="1117"/>
        <v>0</v>
      </c>
      <c r="AT421" s="1">
        <f t="shared" si="1117"/>
        <v>0</v>
      </c>
      <c r="AU421" s="1">
        <f t="shared" si="1117"/>
        <v>0</v>
      </c>
      <c r="AV421" s="1">
        <f t="shared" si="1117"/>
        <v>0</v>
      </c>
      <c r="AW421" s="1">
        <f t="shared" si="1117"/>
        <v>0</v>
      </c>
      <c r="AX421" s="1">
        <f t="shared" si="1117"/>
        <v>0</v>
      </c>
      <c r="AY421" s="1">
        <f t="shared" si="1117"/>
        <v>0</v>
      </c>
      <c r="AZ421" s="1">
        <f t="shared" si="1117"/>
        <v>0</v>
      </c>
      <c r="BA421" s="1">
        <f t="shared" si="1117"/>
        <v>0</v>
      </c>
      <c r="BB421" s="1">
        <f t="shared" si="1117"/>
        <v>0</v>
      </c>
      <c r="BC421" s="1">
        <f t="shared" si="1117"/>
        <v>0</v>
      </c>
      <c r="BD421" s="1">
        <f t="shared" si="1117"/>
        <v>0</v>
      </c>
      <c r="BE421" s="1">
        <f t="shared" si="1117"/>
        <v>0</v>
      </c>
      <c r="BF421" s="1">
        <f t="shared" si="1117"/>
        <v>0</v>
      </c>
      <c r="BG421" s="1">
        <f t="shared" si="1117"/>
        <v>0</v>
      </c>
      <c r="BH421" s="1">
        <f t="shared" si="1117"/>
        <v>0</v>
      </c>
      <c r="BI421" s="1">
        <f t="shared" si="1117"/>
        <v>0</v>
      </c>
      <c r="BJ421" s="1">
        <f t="shared" si="1117"/>
        <v>0</v>
      </c>
      <c r="BK421" s="1">
        <f t="shared" si="1117"/>
        <v>0</v>
      </c>
      <c r="BL421" s="1">
        <f t="shared" si="1117"/>
        <v>0</v>
      </c>
      <c r="BM421" s="1">
        <f t="shared" si="1117"/>
        <v>0</v>
      </c>
      <c r="BN421" s="1">
        <f t="shared" si="1117"/>
        <v>0</v>
      </c>
      <c r="BO421" s="1">
        <f t="shared" si="1117"/>
        <v>0</v>
      </c>
      <c r="BP421" s="1">
        <f t="shared" si="1117"/>
        <v>0</v>
      </c>
      <c r="BQ421" s="1">
        <f t="shared" si="1117"/>
        <v>0</v>
      </c>
      <c r="BR421" s="1">
        <f t="shared" si="1117"/>
        <v>0</v>
      </c>
      <c r="BS421" s="1">
        <f t="shared" si="1117"/>
        <v>0</v>
      </c>
      <c r="BT421" s="1">
        <f t="shared" si="1117"/>
        <v>0</v>
      </c>
      <c r="BU421" s="1">
        <f t="shared" si="1117"/>
        <v>0</v>
      </c>
      <c r="BV421" s="1">
        <f t="shared" ref="BV421:DE421" si="1118">IF(ROW()=(COLUMN()+340),"-",+(COUNTIF(G7_1,$H81)*COUNTIF(G7_1,BV$7))+(COUNTIF(G7_2,$H81)*COUNTIF(G7_2,BV$7))+(COUNTIF(G7_3,$H81)*COUNTIF(G7_3,BV$7))+(COUNTIF(G7_4,$H81)*COUNTIF(G7_4,BV$7))+(COUNTIF(G7_5,$H81)*COUNTIF(G7_5,BV$7))+(COUNTIF(G7_6,$H81)*COUNTIF(G7_6,BV$7))+(COUNTIF(G7_7,$H81)*COUNTIF(G7_7,BV$7))+(COUNTIF(G7_8,$H81)*COUNTIF(G7_8,BV$7))+(COUNTIF(G7_9,$H81)*COUNTIF(G7_9,BV$7))+(COUNTIF(G7_10,$H81)*COUNTIF(G7_10,BV$7))+(COUNTIF(G8_1,$H81)*COUNTIF(G8_1,BV$7))+(COUNTIF(G8_2,$H81)*COUNTIF(G8_2,BV$7))+(COUNTIF(G8_3,$H81)*COUNTIF(G8_3,BV$7))+(COUNTIF(G8_4,$H81)*COUNTIF(G8_4,BV$7))+(COUNTIF(G8_5,$H81)*COUNTIF(G8_5,BV$7))+(COUNTIF(G8_6,$H81)*COUNTIF(G8_6,BV$7))+(COUNTIF(G8_7,$H81)*COUNTIF(G8_7,BV$7))+(COUNTIF(G8_8,$H81)*COUNTIF(G8_8,BV$7))+(COUNTIF(G8_9,$H81)*COUNTIF(G8_9,BV$7))+(COUNTIF(G8_10,$H81)*COUNTIF(G8_10,BV$7)))</f>
        <v>0</v>
      </c>
      <c r="BW421" s="1">
        <f t="shared" si="1118"/>
        <v>0</v>
      </c>
      <c r="BX421" s="1">
        <f t="shared" si="1118"/>
        <v>0</v>
      </c>
      <c r="BY421" s="1">
        <f t="shared" si="1118"/>
        <v>0</v>
      </c>
      <c r="BZ421" s="1">
        <f t="shared" si="1118"/>
        <v>0</v>
      </c>
      <c r="CA421" s="1">
        <f t="shared" si="1118"/>
        <v>0</v>
      </c>
      <c r="CB421" s="1">
        <f t="shared" si="1118"/>
        <v>0</v>
      </c>
      <c r="CC421" s="1" t="str">
        <f t="shared" si="1118"/>
        <v>-</v>
      </c>
      <c r="CD421" s="1">
        <f t="shared" si="1118"/>
        <v>0</v>
      </c>
      <c r="CE421" s="1">
        <f t="shared" si="1118"/>
        <v>0</v>
      </c>
      <c r="CF421" s="1">
        <f t="shared" si="1118"/>
        <v>0</v>
      </c>
      <c r="CG421" s="1">
        <f t="shared" si="1118"/>
        <v>0</v>
      </c>
      <c r="CH421" s="1">
        <f t="shared" si="1118"/>
        <v>0</v>
      </c>
      <c r="CI421" s="1">
        <f t="shared" si="1118"/>
        <v>0</v>
      </c>
      <c r="CJ421" s="1">
        <f t="shared" si="1118"/>
        <v>0</v>
      </c>
      <c r="CK421" s="1">
        <f t="shared" si="1118"/>
        <v>0</v>
      </c>
      <c r="CL421" s="1">
        <f t="shared" si="1118"/>
        <v>0</v>
      </c>
      <c r="CM421" s="1">
        <f t="shared" si="1118"/>
        <v>0</v>
      </c>
      <c r="CN421" s="1">
        <f t="shared" si="1118"/>
        <v>0</v>
      </c>
      <c r="CO421" s="1">
        <f t="shared" si="1118"/>
        <v>0</v>
      </c>
      <c r="CP421" s="1">
        <f t="shared" si="1118"/>
        <v>0</v>
      </c>
      <c r="CQ421" s="1">
        <f t="shared" si="1118"/>
        <v>0</v>
      </c>
      <c r="CR421" s="1">
        <f t="shared" si="1118"/>
        <v>0</v>
      </c>
      <c r="CS421" s="1">
        <f t="shared" si="1118"/>
        <v>0</v>
      </c>
      <c r="CT421" s="1">
        <f t="shared" si="1118"/>
        <v>0</v>
      </c>
      <c r="CU421" s="1">
        <f t="shared" si="1118"/>
        <v>0</v>
      </c>
      <c r="CV421" s="1">
        <f t="shared" si="1118"/>
        <v>0</v>
      </c>
      <c r="CW421" s="1">
        <f t="shared" si="1118"/>
        <v>0</v>
      </c>
      <c r="CX421" s="1">
        <f t="shared" si="1118"/>
        <v>0</v>
      </c>
      <c r="CY421" s="1">
        <f t="shared" si="1118"/>
        <v>0</v>
      </c>
      <c r="CZ421" s="1">
        <f t="shared" si="1118"/>
        <v>0</v>
      </c>
      <c r="DA421" s="1">
        <f t="shared" si="1118"/>
        <v>0</v>
      </c>
      <c r="DB421" s="1">
        <f t="shared" si="1118"/>
        <v>0</v>
      </c>
      <c r="DC421" s="1">
        <f t="shared" si="1118"/>
        <v>0</v>
      </c>
      <c r="DD421" s="1">
        <f t="shared" si="1118"/>
        <v>0</v>
      </c>
      <c r="DE421" s="1">
        <f t="shared" si="1118"/>
        <v>0</v>
      </c>
    </row>
    <row r="422" spans="8:109">
      <c r="H422" s="75">
        <f>Registration!B83</f>
        <v>73</v>
      </c>
      <c r="I422" s="1" t="str">
        <f>Registration!C83</f>
        <v>player 73</v>
      </c>
      <c r="J422" s="1">
        <f t="shared" ref="J422:AO422" si="1119">IF(ROW()=(COLUMN()+340),"-",+(COUNTIF(G7_1,$H82)*COUNTIF(G7_1,J$7))+(COUNTIF(G7_2,$H82)*COUNTIF(G7_2,J$7))+(COUNTIF(G7_3,$H82)*COUNTIF(G7_3,J$7))+(COUNTIF(G7_4,$H82)*COUNTIF(G7_4,J$7))+(COUNTIF(G7_5,$H82)*COUNTIF(G7_5,J$7))+(COUNTIF(G7_6,$H82)*COUNTIF(G7_6,J$7))+(COUNTIF(G7_7,$H82)*COUNTIF(G7_7,J$7))+(COUNTIF(G7_8,$H82)*COUNTIF(G7_8,J$7))+(COUNTIF(G7_9,$H82)*COUNTIF(G7_9,J$7))+(COUNTIF(G7_10,$H82)*COUNTIF(G7_10,J$7))+(COUNTIF(G8_1,$H82)*COUNTIF(G8_1,J$7))+(COUNTIF(G8_2,$H82)*COUNTIF(G8_2,J$7))+(COUNTIF(G8_3,$H82)*COUNTIF(G8_3,J$7))+(COUNTIF(G8_4,$H82)*COUNTIF(G8_4,J$7))+(COUNTIF(G8_5,$H82)*COUNTIF(G8_5,J$7))+(COUNTIF(G8_6,$H82)*COUNTIF(G8_6,J$7))+(COUNTIF(G8_7,$H82)*COUNTIF(G8_7,J$7))+(COUNTIF(G8_8,$H82)*COUNTIF(G8_8,J$7))+(COUNTIF(G8_9,$H82)*COUNTIF(G8_9,J$7))+(COUNTIF(G8_10,$H82)*COUNTIF(G8_10,J$7)))</f>
        <v>0</v>
      </c>
      <c r="K422" s="1">
        <f t="shared" si="1119"/>
        <v>0</v>
      </c>
      <c r="L422" s="1">
        <f t="shared" si="1119"/>
        <v>0</v>
      </c>
      <c r="M422" s="1">
        <f t="shared" si="1119"/>
        <v>0</v>
      </c>
      <c r="N422" s="1">
        <f t="shared" si="1119"/>
        <v>0</v>
      </c>
      <c r="O422" s="1">
        <f t="shared" si="1119"/>
        <v>0</v>
      </c>
      <c r="P422" s="1">
        <f t="shared" si="1119"/>
        <v>0</v>
      </c>
      <c r="Q422" s="1">
        <f t="shared" si="1119"/>
        <v>0</v>
      </c>
      <c r="R422" s="1">
        <f t="shared" si="1119"/>
        <v>0</v>
      </c>
      <c r="S422" s="1">
        <f t="shared" si="1119"/>
        <v>0</v>
      </c>
      <c r="T422" s="1">
        <f t="shared" si="1119"/>
        <v>0</v>
      </c>
      <c r="U422" s="1">
        <f t="shared" si="1119"/>
        <v>0</v>
      </c>
      <c r="V422" s="1">
        <f t="shared" si="1119"/>
        <v>0</v>
      </c>
      <c r="W422" s="1">
        <f t="shared" si="1119"/>
        <v>0</v>
      </c>
      <c r="X422" s="1">
        <f t="shared" si="1119"/>
        <v>0</v>
      </c>
      <c r="Y422" s="1">
        <f t="shared" si="1119"/>
        <v>0</v>
      </c>
      <c r="Z422" s="1">
        <f t="shared" si="1119"/>
        <v>0</v>
      </c>
      <c r="AA422" s="1">
        <f t="shared" si="1119"/>
        <v>0</v>
      </c>
      <c r="AB422" s="1">
        <f t="shared" si="1119"/>
        <v>0</v>
      </c>
      <c r="AC422" s="1">
        <f t="shared" si="1119"/>
        <v>0</v>
      </c>
      <c r="AD422" s="1">
        <f t="shared" si="1119"/>
        <v>0</v>
      </c>
      <c r="AE422" s="1">
        <f t="shared" si="1119"/>
        <v>0</v>
      </c>
      <c r="AF422" s="1">
        <f t="shared" si="1119"/>
        <v>0</v>
      </c>
      <c r="AG422" s="1">
        <f t="shared" si="1119"/>
        <v>0</v>
      </c>
      <c r="AH422" s="1">
        <f t="shared" si="1119"/>
        <v>0</v>
      </c>
      <c r="AI422" s="1">
        <f t="shared" si="1119"/>
        <v>0</v>
      </c>
      <c r="AJ422" s="1">
        <f t="shared" si="1119"/>
        <v>0</v>
      </c>
      <c r="AK422" s="1">
        <f t="shared" si="1119"/>
        <v>0</v>
      </c>
      <c r="AL422" s="1">
        <f t="shared" si="1119"/>
        <v>0</v>
      </c>
      <c r="AM422" s="1">
        <f t="shared" si="1119"/>
        <v>0</v>
      </c>
      <c r="AN422" s="1">
        <f t="shared" si="1119"/>
        <v>0</v>
      </c>
      <c r="AO422" s="1">
        <f t="shared" si="1119"/>
        <v>0</v>
      </c>
      <c r="AP422" s="1">
        <f t="shared" ref="AP422:BU422" si="1120">IF(ROW()=(COLUMN()+340),"-",+(COUNTIF(G7_1,$H82)*COUNTIF(G7_1,AP$7))+(COUNTIF(G7_2,$H82)*COUNTIF(G7_2,AP$7))+(COUNTIF(G7_3,$H82)*COUNTIF(G7_3,AP$7))+(COUNTIF(G7_4,$H82)*COUNTIF(G7_4,AP$7))+(COUNTIF(G7_5,$H82)*COUNTIF(G7_5,AP$7))+(COUNTIF(G7_6,$H82)*COUNTIF(G7_6,AP$7))+(COUNTIF(G7_7,$H82)*COUNTIF(G7_7,AP$7))+(COUNTIF(G7_8,$H82)*COUNTIF(G7_8,AP$7))+(COUNTIF(G7_9,$H82)*COUNTIF(G7_9,AP$7))+(COUNTIF(G7_10,$H82)*COUNTIF(G7_10,AP$7))+(COUNTIF(G8_1,$H82)*COUNTIF(G8_1,AP$7))+(COUNTIF(G8_2,$H82)*COUNTIF(G8_2,AP$7))+(COUNTIF(G8_3,$H82)*COUNTIF(G8_3,AP$7))+(COUNTIF(G8_4,$H82)*COUNTIF(G8_4,AP$7))+(COUNTIF(G8_5,$H82)*COUNTIF(G8_5,AP$7))+(COUNTIF(G8_6,$H82)*COUNTIF(G8_6,AP$7))+(COUNTIF(G8_7,$H82)*COUNTIF(G8_7,AP$7))+(COUNTIF(G8_8,$H82)*COUNTIF(G8_8,AP$7))+(COUNTIF(G8_9,$H82)*COUNTIF(G8_9,AP$7))+(COUNTIF(G8_10,$H82)*COUNTIF(G8_10,AP$7)))</f>
        <v>0</v>
      </c>
      <c r="AQ422" s="1">
        <f t="shared" si="1120"/>
        <v>0</v>
      </c>
      <c r="AR422" s="1">
        <f t="shared" si="1120"/>
        <v>0</v>
      </c>
      <c r="AS422" s="1">
        <f t="shared" si="1120"/>
        <v>0</v>
      </c>
      <c r="AT422" s="1">
        <f t="shared" si="1120"/>
        <v>0</v>
      </c>
      <c r="AU422" s="1">
        <f t="shared" si="1120"/>
        <v>0</v>
      </c>
      <c r="AV422" s="1">
        <f t="shared" si="1120"/>
        <v>0</v>
      </c>
      <c r="AW422" s="1">
        <f t="shared" si="1120"/>
        <v>0</v>
      </c>
      <c r="AX422" s="1">
        <f t="shared" si="1120"/>
        <v>0</v>
      </c>
      <c r="AY422" s="1">
        <f t="shared" si="1120"/>
        <v>0</v>
      </c>
      <c r="AZ422" s="1">
        <f t="shared" si="1120"/>
        <v>0</v>
      </c>
      <c r="BA422" s="1">
        <f t="shared" si="1120"/>
        <v>0</v>
      </c>
      <c r="BB422" s="1">
        <f t="shared" si="1120"/>
        <v>0</v>
      </c>
      <c r="BC422" s="1">
        <f t="shared" si="1120"/>
        <v>0</v>
      </c>
      <c r="BD422" s="1">
        <f t="shared" si="1120"/>
        <v>0</v>
      </c>
      <c r="BE422" s="1">
        <f t="shared" si="1120"/>
        <v>0</v>
      </c>
      <c r="BF422" s="1">
        <f t="shared" si="1120"/>
        <v>0</v>
      </c>
      <c r="BG422" s="1">
        <f t="shared" si="1120"/>
        <v>0</v>
      </c>
      <c r="BH422" s="1">
        <f t="shared" si="1120"/>
        <v>0</v>
      </c>
      <c r="BI422" s="1">
        <f t="shared" si="1120"/>
        <v>0</v>
      </c>
      <c r="BJ422" s="1">
        <f t="shared" si="1120"/>
        <v>0</v>
      </c>
      <c r="BK422" s="1">
        <f t="shared" si="1120"/>
        <v>0</v>
      </c>
      <c r="BL422" s="1">
        <f t="shared" si="1120"/>
        <v>0</v>
      </c>
      <c r="BM422" s="1">
        <f t="shared" si="1120"/>
        <v>0</v>
      </c>
      <c r="BN422" s="1">
        <f t="shared" si="1120"/>
        <v>0</v>
      </c>
      <c r="BO422" s="1">
        <f t="shared" si="1120"/>
        <v>0</v>
      </c>
      <c r="BP422" s="1">
        <f t="shared" si="1120"/>
        <v>0</v>
      </c>
      <c r="BQ422" s="1">
        <f t="shared" si="1120"/>
        <v>0</v>
      </c>
      <c r="BR422" s="1">
        <f t="shared" si="1120"/>
        <v>0</v>
      </c>
      <c r="BS422" s="1">
        <f t="shared" si="1120"/>
        <v>0</v>
      </c>
      <c r="BT422" s="1">
        <f t="shared" si="1120"/>
        <v>0</v>
      </c>
      <c r="BU422" s="1">
        <f t="shared" si="1120"/>
        <v>0</v>
      </c>
      <c r="BV422" s="1">
        <f t="shared" ref="BV422:DE422" si="1121">IF(ROW()=(COLUMN()+340),"-",+(COUNTIF(G7_1,$H82)*COUNTIF(G7_1,BV$7))+(COUNTIF(G7_2,$H82)*COUNTIF(G7_2,BV$7))+(COUNTIF(G7_3,$H82)*COUNTIF(G7_3,BV$7))+(COUNTIF(G7_4,$H82)*COUNTIF(G7_4,BV$7))+(COUNTIF(G7_5,$H82)*COUNTIF(G7_5,BV$7))+(COUNTIF(G7_6,$H82)*COUNTIF(G7_6,BV$7))+(COUNTIF(G7_7,$H82)*COUNTIF(G7_7,BV$7))+(COUNTIF(G7_8,$H82)*COUNTIF(G7_8,BV$7))+(COUNTIF(G7_9,$H82)*COUNTIF(G7_9,BV$7))+(COUNTIF(G7_10,$H82)*COUNTIF(G7_10,BV$7))+(COUNTIF(G8_1,$H82)*COUNTIF(G8_1,BV$7))+(COUNTIF(G8_2,$H82)*COUNTIF(G8_2,BV$7))+(COUNTIF(G8_3,$H82)*COUNTIF(G8_3,BV$7))+(COUNTIF(G8_4,$H82)*COUNTIF(G8_4,BV$7))+(COUNTIF(G8_5,$H82)*COUNTIF(G8_5,BV$7))+(COUNTIF(G8_6,$H82)*COUNTIF(G8_6,BV$7))+(COUNTIF(G8_7,$H82)*COUNTIF(G8_7,BV$7))+(COUNTIF(G8_8,$H82)*COUNTIF(G8_8,BV$7))+(COUNTIF(G8_9,$H82)*COUNTIF(G8_9,BV$7))+(COUNTIF(G8_10,$H82)*COUNTIF(G8_10,BV$7)))</f>
        <v>0</v>
      </c>
      <c r="BW422" s="1">
        <f t="shared" si="1121"/>
        <v>0</v>
      </c>
      <c r="BX422" s="1">
        <f t="shared" si="1121"/>
        <v>0</v>
      </c>
      <c r="BY422" s="1">
        <f t="shared" si="1121"/>
        <v>0</v>
      </c>
      <c r="BZ422" s="1">
        <f t="shared" si="1121"/>
        <v>0</v>
      </c>
      <c r="CA422" s="1">
        <f t="shared" si="1121"/>
        <v>0</v>
      </c>
      <c r="CB422" s="1">
        <f t="shared" si="1121"/>
        <v>0</v>
      </c>
      <c r="CC422" s="1">
        <f t="shared" si="1121"/>
        <v>0</v>
      </c>
      <c r="CD422" s="1" t="str">
        <f t="shared" si="1121"/>
        <v>-</v>
      </c>
      <c r="CE422" s="1">
        <f t="shared" si="1121"/>
        <v>0</v>
      </c>
      <c r="CF422" s="1">
        <f t="shared" si="1121"/>
        <v>0</v>
      </c>
      <c r="CG422" s="1">
        <f t="shared" si="1121"/>
        <v>0</v>
      </c>
      <c r="CH422" s="1">
        <f t="shared" si="1121"/>
        <v>0</v>
      </c>
      <c r="CI422" s="1">
        <f t="shared" si="1121"/>
        <v>0</v>
      </c>
      <c r="CJ422" s="1">
        <f t="shared" si="1121"/>
        <v>0</v>
      </c>
      <c r="CK422" s="1">
        <f t="shared" si="1121"/>
        <v>0</v>
      </c>
      <c r="CL422" s="1">
        <f t="shared" si="1121"/>
        <v>0</v>
      </c>
      <c r="CM422" s="1">
        <f t="shared" si="1121"/>
        <v>0</v>
      </c>
      <c r="CN422" s="1">
        <f t="shared" si="1121"/>
        <v>0</v>
      </c>
      <c r="CO422" s="1">
        <f t="shared" si="1121"/>
        <v>0</v>
      </c>
      <c r="CP422" s="1">
        <f t="shared" si="1121"/>
        <v>0</v>
      </c>
      <c r="CQ422" s="1">
        <f t="shared" si="1121"/>
        <v>0</v>
      </c>
      <c r="CR422" s="1">
        <f t="shared" si="1121"/>
        <v>0</v>
      </c>
      <c r="CS422" s="1">
        <f t="shared" si="1121"/>
        <v>0</v>
      </c>
      <c r="CT422" s="1">
        <f t="shared" si="1121"/>
        <v>0</v>
      </c>
      <c r="CU422" s="1">
        <f t="shared" si="1121"/>
        <v>0</v>
      </c>
      <c r="CV422" s="1">
        <f t="shared" si="1121"/>
        <v>0</v>
      </c>
      <c r="CW422" s="1">
        <f t="shared" si="1121"/>
        <v>0</v>
      </c>
      <c r="CX422" s="1">
        <f t="shared" si="1121"/>
        <v>0</v>
      </c>
      <c r="CY422" s="1">
        <f t="shared" si="1121"/>
        <v>0</v>
      </c>
      <c r="CZ422" s="1">
        <f t="shared" si="1121"/>
        <v>0</v>
      </c>
      <c r="DA422" s="1">
        <f t="shared" si="1121"/>
        <v>0</v>
      </c>
      <c r="DB422" s="1">
        <f t="shared" si="1121"/>
        <v>0</v>
      </c>
      <c r="DC422" s="1">
        <f t="shared" si="1121"/>
        <v>0</v>
      </c>
      <c r="DD422" s="1">
        <f t="shared" si="1121"/>
        <v>0</v>
      </c>
      <c r="DE422" s="1">
        <f t="shared" si="1121"/>
        <v>0</v>
      </c>
    </row>
    <row r="423" spans="8:109">
      <c r="H423" s="75">
        <f>Registration!B84</f>
        <v>74</v>
      </c>
      <c r="I423" s="1" t="str">
        <f>Registration!C84</f>
        <v>player 74</v>
      </c>
      <c r="J423" s="1">
        <f t="shared" ref="J423:AO423" si="1122">IF(ROW()=(COLUMN()+340),"-",+(COUNTIF(G7_1,$H83)*COUNTIF(G7_1,J$7))+(COUNTIF(G7_2,$H83)*COUNTIF(G7_2,J$7))+(COUNTIF(G7_3,$H83)*COUNTIF(G7_3,J$7))+(COUNTIF(G7_4,$H83)*COUNTIF(G7_4,J$7))+(COUNTIF(G7_5,$H83)*COUNTIF(G7_5,J$7))+(COUNTIF(G7_6,$H83)*COUNTIF(G7_6,J$7))+(COUNTIF(G7_7,$H83)*COUNTIF(G7_7,J$7))+(COUNTIF(G7_8,$H83)*COUNTIF(G7_8,J$7))+(COUNTIF(G7_9,$H83)*COUNTIF(G7_9,J$7))+(COUNTIF(G7_10,$H83)*COUNTIF(G7_10,J$7))+(COUNTIF(G8_1,$H83)*COUNTIF(G8_1,J$7))+(COUNTIF(G8_2,$H83)*COUNTIF(G8_2,J$7))+(COUNTIF(G8_3,$H83)*COUNTIF(G8_3,J$7))+(COUNTIF(G8_4,$H83)*COUNTIF(G8_4,J$7))+(COUNTIF(G8_5,$H83)*COUNTIF(G8_5,J$7))+(COUNTIF(G8_6,$H83)*COUNTIF(G8_6,J$7))+(COUNTIF(G8_7,$H83)*COUNTIF(G8_7,J$7))+(COUNTIF(G8_8,$H83)*COUNTIF(G8_8,J$7))+(COUNTIF(G8_9,$H83)*COUNTIF(G8_9,J$7))+(COUNTIF(G8_10,$H83)*COUNTIF(G8_10,J$7)))</f>
        <v>0</v>
      </c>
      <c r="K423" s="1">
        <f t="shared" si="1122"/>
        <v>0</v>
      </c>
      <c r="L423" s="1">
        <f t="shared" si="1122"/>
        <v>0</v>
      </c>
      <c r="M423" s="1">
        <f t="shared" si="1122"/>
        <v>0</v>
      </c>
      <c r="N423" s="1">
        <f t="shared" si="1122"/>
        <v>0</v>
      </c>
      <c r="O423" s="1">
        <f t="shared" si="1122"/>
        <v>0</v>
      </c>
      <c r="P423" s="1">
        <f t="shared" si="1122"/>
        <v>0</v>
      </c>
      <c r="Q423" s="1">
        <f t="shared" si="1122"/>
        <v>0</v>
      </c>
      <c r="R423" s="1">
        <f t="shared" si="1122"/>
        <v>0</v>
      </c>
      <c r="S423" s="1">
        <f t="shared" si="1122"/>
        <v>0</v>
      </c>
      <c r="T423" s="1">
        <f t="shared" si="1122"/>
        <v>0</v>
      </c>
      <c r="U423" s="1">
        <f t="shared" si="1122"/>
        <v>0</v>
      </c>
      <c r="V423" s="1">
        <f t="shared" si="1122"/>
        <v>0</v>
      </c>
      <c r="W423" s="1">
        <f t="shared" si="1122"/>
        <v>0</v>
      </c>
      <c r="X423" s="1">
        <f t="shared" si="1122"/>
        <v>0</v>
      </c>
      <c r="Y423" s="1">
        <f t="shared" si="1122"/>
        <v>0</v>
      </c>
      <c r="Z423" s="1">
        <f t="shared" si="1122"/>
        <v>0</v>
      </c>
      <c r="AA423" s="1">
        <f t="shared" si="1122"/>
        <v>0</v>
      </c>
      <c r="AB423" s="1">
        <f t="shared" si="1122"/>
        <v>0</v>
      </c>
      <c r="AC423" s="1">
        <f t="shared" si="1122"/>
        <v>0</v>
      </c>
      <c r="AD423" s="1">
        <f t="shared" si="1122"/>
        <v>0</v>
      </c>
      <c r="AE423" s="1">
        <f t="shared" si="1122"/>
        <v>0</v>
      </c>
      <c r="AF423" s="1">
        <f t="shared" si="1122"/>
        <v>0</v>
      </c>
      <c r="AG423" s="1">
        <f t="shared" si="1122"/>
        <v>0</v>
      </c>
      <c r="AH423" s="1">
        <f t="shared" si="1122"/>
        <v>0</v>
      </c>
      <c r="AI423" s="1">
        <f t="shared" si="1122"/>
        <v>0</v>
      </c>
      <c r="AJ423" s="1">
        <f t="shared" si="1122"/>
        <v>0</v>
      </c>
      <c r="AK423" s="1">
        <f t="shared" si="1122"/>
        <v>0</v>
      </c>
      <c r="AL423" s="1">
        <f t="shared" si="1122"/>
        <v>0</v>
      </c>
      <c r="AM423" s="1">
        <f t="shared" si="1122"/>
        <v>0</v>
      </c>
      <c r="AN423" s="1">
        <f t="shared" si="1122"/>
        <v>0</v>
      </c>
      <c r="AO423" s="1">
        <f t="shared" si="1122"/>
        <v>0</v>
      </c>
      <c r="AP423" s="1">
        <f t="shared" ref="AP423:BU423" si="1123">IF(ROW()=(COLUMN()+340),"-",+(COUNTIF(G7_1,$H83)*COUNTIF(G7_1,AP$7))+(COUNTIF(G7_2,$H83)*COUNTIF(G7_2,AP$7))+(COUNTIF(G7_3,$H83)*COUNTIF(G7_3,AP$7))+(COUNTIF(G7_4,$H83)*COUNTIF(G7_4,AP$7))+(COUNTIF(G7_5,$H83)*COUNTIF(G7_5,AP$7))+(COUNTIF(G7_6,$H83)*COUNTIF(G7_6,AP$7))+(COUNTIF(G7_7,$H83)*COUNTIF(G7_7,AP$7))+(COUNTIF(G7_8,$H83)*COUNTIF(G7_8,AP$7))+(COUNTIF(G7_9,$H83)*COUNTIF(G7_9,AP$7))+(COUNTIF(G7_10,$H83)*COUNTIF(G7_10,AP$7))+(COUNTIF(G8_1,$H83)*COUNTIF(G8_1,AP$7))+(COUNTIF(G8_2,$H83)*COUNTIF(G8_2,AP$7))+(COUNTIF(G8_3,$H83)*COUNTIF(G8_3,AP$7))+(COUNTIF(G8_4,$H83)*COUNTIF(G8_4,AP$7))+(COUNTIF(G8_5,$H83)*COUNTIF(G8_5,AP$7))+(COUNTIF(G8_6,$H83)*COUNTIF(G8_6,AP$7))+(COUNTIF(G8_7,$H83)*COUNTIF(G8_7,AP$7))+(COUNTIF(G8_8,$H83)*COUNTIF(G8_8,AP$7))+(COUNTIF(G8_9,$H83)*COUNTIF(G8_9,AP$7))+(COUNTIF(G8_10,$H83)*COUNTIF(G8_10,AP$7)))</f>
        <v>0</v>
      </c>
      <c r="AQ423" s="1">
        <f t="shared" si="1123"/>
        <v>0</v>
      </c>
      <c r="AR423" s="1">
        <f t="shared" si="1123"/>
        <v>0</v>
      </c>
      <c r="AS423" s="1">
        <f t="shared" si="1123"/>
        <v>0</v>
      </c>
      <c r="AT423" s="1">
        <f t="shared" si="1123"/>
        <v>0</v>
      </c>
      <c r="AU423" s="1">
        <f t="shared" si="1123"/>
        <v>0</v>
      </c>
      <c r="AV423" s="1">
        <f t="shared" si="1123"/>
        <v>0</v>
      </c>
      <c r="AW423" s="1">
        <f t="shared" si="1123"/>
        <v>0</v>
      </c>
      <c r="AX423" s="1">
        <f t="shared" si="1123"/>
        <v>0</v>
      </c>
      <c r="AY423" s="1">
        <f t="shared" si="1123"/>
        <v>0</v>
      </c>
      <c r="AZ423" s="1">
        <f t="shared" si="1123"/>
        <v>0</v>
      </c>
      <c r="BA423" s="1">
        <f t="shared" si="1123"/>
        <v>0</v>
      </c>
      <c r="BB423" s="1">
        <f t="shared" si="1123"/>
        <v>0</v>
      </c>
      <c r="BC423" s="1">
        <f t="shared" si="1123"/>
        <v>0</v>
      </c>
      <c r="BD423" s="1">
        <f t="shared" si="1123"/>
        <v>0</v>
      </c>
      <c r="BE423" s="1">
        <f t="shared" si="1123"/>
        <v>0</v>
      </c>
      <c r="BF423" s="1">
        <f t="shared" si="1123"/>
        <v>0</v>
      </c>
      <c r="BG423" s="1">
        <f t="shared" si="1123"/>
        <v>0</v>
      </c>
      <c r="BH423" s="1">
        <f t="shared" si="1123"/>
        <v>0</v>
      </c>
      <c r="BI423" s="1">
        <f t="shared" si="1123"/>
        <v>0</v>
      </c>
      <c r="BJ423" s="1">
        <f t="shared" si="1123"/>
        <v>0</v>
      </c>
      <c r="BK423" s="1">
        <f t="shared" si="1123"/>
        <v>0</v>
      </c>
      <c r="BL423" s="1">
        <f t="shared" si="1123"/>
        <v>0</v>
      </c>
      <c r="BM423" s="1">
        <f t="shared" si="1123"/>
        <v>0</v>
      </c>
      <c r="BN423" s="1">
        <f t="shared" si="1123"/>
        <v>0</v>
      </c>
      <c r="BO423" s="1">
        <f t="shared" si="1123"/>
        <v>0</v>
      </c>
      <c r="BP423" s="1">
        <f t="shared" si="1123"/>
        <v>0</v>
      </c>
      <c r="BQ423" s="1">
        <f t="shared" si="1123"/>
        <v>0</v>
      </c>
      <c r="BR423" s="1">
        <f t="shared" si="1123"/>
        <v>0</v>
      </c>
      <c r="BS423" s="1">
        <f t="shared" si="1123"/>
        <v>0</v>
      </c>
      <c r="BT423" s="1">
        <f t="shared" si="1123"/>
        <v>0</v>
      </c>
      <c r="BU423" s="1">
        <f t="shared" si="1123"/>
        <v>0</v>
      </c>
      <c r="BV423" s="1">
        <f t="shared" ref="BV423:DE423" si="1124">IF(ROW()=(COLUMN()+340),"-",+(COUNTIF(G7_1,$H83)*COUNTIF(G7_1,BV$7))+(COUNTIF(G7_2,$H83)*COUNTIF(G7_2,BV$7))+(COUNTIF(G7_3,$H83)*COUNTIF(G7_3,BV$7))+(COUNTIF(G7_4,$H83)*COUNTIF(G7_4,BV$7))+(COUNTIF(G7_5,$H83)*COUNTIF(G7_5,BV$7))+(COUNTIF(G7_6,$H83)*COUNTIF(G7_6,BV$7))+(COUNTIF(G7_7,$H83)*COUNTIF(G7_7,BV$7))+(COUNTIF(G7_8,$H83)*COUNTIF(G7_8,BV$7))+(COUNTIF(G7_9,$H83)*COUNTIF(G7_9,BV$7))+(COUNTIF(G7_10,$H83)*COUNTIF(G7_10,BV$7))+(COUNTIF(G8_1,$H83)*COUNTIF(G8_1,BV$7))+(COUNTIF(G8_2,$H83)*COUNTIF(G8_2,BV$7))+(COUNTIF(G8_3,$H83)*COUNTIF(G8_3,BV$7))+(COUNTIF(G8_4,$H83)*COUNTIF(G8_4,BV$7))+(COUNTIF(G8_5,$H83)*COUNTIF(G8_5,BV$7))+(COUNTIF(G8_6,$H83)*COUNTIF(G8_6,BV$7))+(COUNTIF(G8_7,$H83)*COUNTIF(G8_7,BV$7))+(COUNTIF(G8_8,$H83)*COUNTIF(G8_8,BV$7))+(COUNTIF(G8_9,$H83)*COUNTIF(G8_9,BV$7))+(COUNTIF(G8_10,$H83)*COUNTIF(G8_10,BV$7)))</f>
        <v>0</v>
      </c>
      <c r="BW423" s="1">
        <f t="shared" si="1124"/>
        <v>0</v>
      </c>
      <c r="BX423" s="1">
        <f t="shared" si="1124"/>
        <v>0</v>
      </c>
      <c r="BY423" s="1">
        <f t="shared" si="1124"/>
        <v>0</v>
      </c>
      <c r="BZ423" s="1">
        <f t="shared" si="1124"/>
        <v>0</v>
      </c>
      <c r="CA423" s="1">
        <f t="shared" si="1124"/>
        <v>0</v>
      </c>
      <c r="CB423" s="1">
        <f t="shared" si="1124"/>
        <v>0</v>
      </c>
      <c r="CC423" s="1">
        <f t="shared" si="1124"/>
        <v>0</v>
      </c>
      <c r="CD423" s="1">
        <f t="shared" si="1124"/>
        <v>0</v>
      </c>
      <c r="CE423" s="1" t="str">
        <f t="shared" si="1124"/>
        <v>-</v>
      </c>
      <c r="CF423" s="1">
        <f t="shared" si="1124"/>
        <v>0</v>
      </c>
      <c r="CG423" s="1">
        <f t="shared" si="1124"/>
        <v>0</v>
      </c>
      <c r="CH423" s="1">
        <f t="shared" si="1124"/>
        <v>0</v>
      </c>
      <c r="CI423" s="1">
        <f t="shared" si="1124"/>
        <v>0</v>
      </c>
      <c r="CJ423" s="1">
        <f t="shared" si="1124"/>
        <v>0</v>
      </c>
      <c r="CK423" s="1">
        <f t="shared" si="1124"/>
        <v>0</v>
      </c>
      <c r="CL423" s="1">
        <f t="shared" si="1124"/>
        <v>0</v>
      </c>
      <c r="CM423" s="1">
        <f t="shared" si="1124"/>
        <v>0</v>
      </c>
      <c r="CN423" s="1">
        <f t="shared" si="1124"/>
        <v>0</v>
      </c>
      <c r="CO423" s="1">
        <f t="shared" si="1124"/>
        <v>0</v>
      </c>
      <c r="CP423" s="1">
        <f t="shared" si="1124"/>
        <v>0</v>
      </c>
      <c r="CQ423" s="1">
        <f t="shared" si="1124"/>
        <v>0</v>
      </c>
      <c r="CR423" s="1">
        <f t="shared" si="1124"/>
        <v>0</v>
      </c>
      <c r="CS423" s="1">
        <f t="shared" si="1124"/>
        <v>0</v>
      </c>
      <c r="CT423" s="1">
        <f t="shared" si="1124"/>
        <v>0</v>
      </c>
      <c r="CU423" s="1">
        <f t="shared" si="1124"/>
        <v>0</v>
      </c>
      <c r="CV423" s="1">
        <f t="shared" si="1124"/>
        <v>0</v>
      </c>
      <c r="CW423" s="1">
        <f t="shared" si="1124"/>
        <v>0</v>
      </c>
      <c r="CX423" s="1">
        <f t="shared" si="1124"/>
        <v>0</v>
      </c>
      <c r="CY423" s="1">
        <f t="shared" si="1124"/>
        <v>0</v>
      </c>
      <c r="CZ423" s="1">
        <f t="shared" si="1124"/>
        <v>0</v>
      </c>
      <c r="DA423" s="1">
        <f t="shared" si="1124"/>
        <v>0</v>
      </c>
      <c r="DB423" s="1">
        <f t="shared" si="1124"/>
        <v>0</v>
      </c>
      <c r="DC423" s="1">
        <f t="shared" si="1124"/>
        <v>0</v>
      </c>
      <c r="DD423" s="1">
        <f t="shared" si="1124"/>
        <v>0</v>
      </c>
      <c r="DE423" s="1">
        <f t="shared" si="1124"/>
        <v>0</v>
      </c>
    </row>
    <row r="424" spans="8:109">
      <c r="H424" s="75">
        <f>Registration!B85</f>
        <v>75</v>
      </c>
      <c r="I424" s="1" t="str">
        <f>Registration!C85</f>
        <v>player 75</v>
      </c>
      <c r="J424" s="1">
        <f t="shared" ref="J424:AO424" si="1125">IF(ROW()=(COLUMN()+340),"-",+(COUNTIF(G7_1,$H84)*COUNTIF(G7_1,J$7))+(COUNTIF(G7_2,$H84)*COUNTIF(G7_2,J$7))+(COUNTIF(G7_3,$H84)*COUNTIF(G7_3,J$7))+(COUNTIF(G7_4,$H84)*COUNTIF(G7_4,J$7))+(COUNTIF(G7_5,$H84)*COUNTIF(G7_5,J$7))+(COUNTIF(G7_6,$H84)*COUNTIF(G7_6,J$7))+(COUNTIF(G7_7,$H84)*COUNTIF(G7_7,J$7))+(COUNTIF(G7_8,$H84)*COUNTIF(G7_8,J$7))+(COUNTIF(G7_9,$H84)*COUNTIF(G7_9,J$7))+(COUNTIF(G7_10,$H84)*COUNTIF(G7_10,J$7))+(COUNTIF(G8_1,$H84)*COUNTIF(G8_1,J$7))+(COUNTIF(G8_2,$H84)*COUNTIF(G8_2,J$7))+(COUNTIF(G8_3,$H84)*COUNTIF(G8_3,J$7))+(COUNTIF(G8_4,$H84)*COUNTIF(G8_4,J$7))+(COUNTIF(G8_5,$H84)*COUNTIF(G8_5,J$7))+(COUNTIF(G8_6,$H84)*COUNTIF(G8_6,J$7))+(COUNTIF(G8_7,$H84)*COUNTIF(G8_7,J$7))+(COUNTIF(G8_8,$H84)*COUNTIF(G8_8,J$7))+(COUNTIF(G8_9,$H84)*COUNTIF(G8_9,J$7))+(COUNTIF(G8_10,$H84)*COUNTIF(G8_10,J$7)))</f>
        <v>0</v>
      </c>
      <c r="K424" s="1">
        <f t="shared" si="1125"/>
        <v>0</v>
      </c>
      <c r="L424" s="1">
        <f t="shared" si="1125"/>
        <v>0</v>
      </c>
      <c r="M424" s="1">
        <f t="shared" si="1125"/>
        <v>0</v>
      </c>
      <c r="N424" s="1">
        <f t="shared" si="1125"/>
        <v>0</v>
      </c>
      <c r="O424" s="1">
        <f t="shared" si="1125"/>
        <v>0</v>
      </c>
      <c r="P424" s="1">
        <f t="shared" si="1125"/>
        <v>0</v>
      </c>
      <c r="Q424" s="1">
        <f t="shared" si="1125"/>
        <v>0</v>
      </c>
      <c r="R424" s="1">
        <f t="shared" si="1125"/>
        <v>0</v>
      </c>
      <c r="S424" s="1">
        <f t="shared" si="1125"/>
        <v>0</v>
      </c>
      <c r="T424" s="1">
        <f t="shared" si="1125"/>
        <v>0</v>
      </c>
      <c r="U424" s="1">
        <f t="shared" si="1125"/>
        <v>0</v>
      </c>
      <c r="V424" s="1">
        <f t="shared" si="1125"/>
        <v>0</v>
      </c>
      <c r="W424" s="1">
        <f t="shared" si="1125"/>
        <v>0</v>
      </c>
      <c r="X424" s="1">
        <f t="shared" si="1125"/>
        <v>0</v>
      </c>
      <c r="Y424" s="1">
        <f t="shared" si="1125"/>
        <v>0</v>
      </c>
      <c r="Z424" s="1">
        <f t="shared" si="1125"/>
        <v>0</v>
      </c>
      <c r="AA424" s="1">
        <f t="shared" si="1125"/>
        <v>0</v>
      </c>
      <c r="AB424" s="1">
        <f t="shared" si="1125"/>
        <v>0</v>
      </c>
      <c r="AC424" s="1">
        <f t="shared" si="1125"/>
        <v>0</v>
      </c>
      <c r="AD424" s="1">
        <f t="shared" si="1125"/>
        <v>0</v>
      </c>
      <c r="AE424" s="1">
        <f t="shared" si="1125"/>
        <v>0</v>
      </c>
      <c r="AF424" s="1">
        <f t="shared" si="1125"/>
        <v>0</v>
      </c>
      <c r="AG424" s="1">
        <f t="shared" si="1125"/>
        <v>0</v>
      </c>
      <c r="AH424" s="1">
        <f t="shared" si="1125"/>
        <v>0</v>
      </c>
      <c r="AI424" s="1">
        <f t="shared" si="1125"/>
        <v>0</v>
      </c>
      <c r="AJ424" s="1">
        <f t="shared" si="1125"/>
        <v>0</v>
      </c>
      <c r="AK424" s="1">
        <f t="shared" si="1125"/>
        <v>0</v>
      </c>
      <c r="AL424" s="1">
        <f t="shared" si="1125"/>
        <v>0</v>
      </c>
      <c r="AM424" s="1">
        <f t="shared" si="1125"/>
        <v>0</v>
      </c>
      <c r="AN424" s="1">
        <f t="shared" si="1125"/>
        <v>0</v>
      </c>
      <c r="AO424" s="1">
        <f t="shared" si="1125"/>
        <v>0</v>
      </c>
      <c r="AP424" s="1">
        <f t="shared" ref="AP424:BU424" si="1126">IF(ROW()=(COLUMN()+340),"-",+(COUNTIF(G7_1,$H84)*COUNTIF(G7_1,AP$7))+(COUNTIF(G7_2,$H84)*COUNTIF(G7_2,AP$7))+(COUNTIF(G7_3,$H84)*COUNTIF(G7_3,AP$7))+(COUNTIF(G7_4,$H84)*COUNTIF(G7_4,AP$7))+(COUNTIF(G7_5,$H84)*COUNTIF(G7_5,AP$7))+(COUNTIF(G7_6,$H84)*COUNTIF(G7_6,AP$7))+(COUNTIF(G7_7,$H84)*COUNTIF(G7_7,AP$7))+(COUNTIF(G7_8,$H84)*COUNTIF(G7_8,AP$7))+(COUNTIF(G7_9,$H84)*COUNTIF(G7_9,AP$7))+(COUNTIF(G7_10,$H84)*COUNTIF(G7_10,AP$7))+(COUNTIF(G8_1,$H84)*COUNTIF(G8_1,AP$7))+(COUNTIF(G8_2,$H84)*COUNTIF(G8_2,AP$7))+(COUNTIF(G8_3,$H84)*COUNTIF(G8_3,AP$7))+(COUNTIF(G8_4,$H84)*COUNTIF(G8_4,AP$7))+(COUNTIF(G8_5,$H84)*COUNTIF(G8_5,AP$7))+(COUNTIF(G8_6,$H84)*COUNTIF(G8_6,AP$7))+(COUNTIF(G8_7,$H84)*COUNTIF(G8_7,AP$7))+(COUNTIF(G8_8,$H84)*COUNTIF(G8_8,AP$7))+(COUNTIF(G8_9,$H84)*COUNTIF(G8_9,AP$7))+(COUNTIF(G8_10,$H84)*COUNTIF(G8_10,AP$7)))</f>
        <v>0</v>
      </c>
      <c r="AQ424" s="1">
        <f t="shared" si="1126"/>
        <v>0</v>
      </c>
      <c r="AR424" s="1">
        <f t="shared" si="1126"/>
        <v>0</v>
      </c>
      <c r="AS424" s="1">
        <f t="shared" si="1126"/>
        <v>0</v>
      </c>
      <c r="AT424" s="1">
        <f t="shared" si="1126"/>
        <v>0</v>
      </c>
      <c r="AU424" s="1">
        <f t="shared" si="1126"/>
        <v>0</v>
      </c>
      <c r="AV424" s="1">
        <f t="shared" si="1126"/>
        <v>0</v>
      </c>
      <c r="AW424" s="1">
        <f t="shared" si="1126"/>
        <v>0</v>
      </c>
      <c r="AX424" s="1">
        <f t="shared" si="1126"/>
        <v>0</v>
      </c>
      <c r="AY424" s="1">
        <f t="shared" si="1126"/>
        <v>0</v>
      </c>
      <c r="AZ424" s="1">
        <f t="shared" si="1126"/>
        <v>0</v>
      </c>
      <c r="BA424" s="1">
        <f t="shared" si="1126"/>
        <v>0</v>
      </c>
      <c r="BB424" s="1">
        <f t="shared" si="1126"/>
        <v>0</v>
      </c>
      <c r="BC424" s="1">
        <f t="shared" si="1126"/>
        <v>0</v>
      </c>
      <c r="BD424" s="1">
        <f t="shared" si="1126"/>
        <v>0</v>
      </c>
      <c r="BE424" s="1">
        <f t="shared" si="1126"/>
        <v>0</v>
      </c>
      <c r="BF424" s="1">
        <f t="shared" si="1126"/>
        <v>0</v>
      </c>
      <c r="BG424" s="1">
        <f t="shared" si="1126"/>
        <v>0</v>
      </c>
      <c r="BH424" s="1">
        <f t="shared" si="1126"/>
        <v>0</v>
      </c>
      <c r="BI424" s="1">
        <f t="shared" si="1126"/>
        <v>0</v>
      </c>
      <c r="BJ424" s="1">
        <f t="shared" si="1126"/>
        <v>0</v>
      </c>
      <c r="BK424" s="1">
        <f t="shared" si="1126"/>
        <v>0</v>
      </c>
      <c r="BL424" s="1">
        <f t="shared" si="1126"/>
        <v>0</v>
      </c>
      <c r="BM424" s="1">
        <f t="shared" si="1126"/>
        <v>0</v>
      </c>
      <c r="BN424" s="1">
        <f t="shared" si="1126"/>
        <v>0</v>
      </c>
      <c r="BO424" s="1">
        <f t="shared" si="1126"/>
        <v>0</v>
      </c>
      <c r="BP424" s="1">
        <f t="shared" si="1126"/>
        <v>0</v>
      </c>
      <c r="BQ424" s="1">
        <f t="shared" si="1126"/>
        <v>0</v>
      </c>
      <c r="BR424" s="1">
        <f t="shared" si="1126"/>
        <v>0</v>
      </c>
      <c r="BS424" s="1">
        <f t="shared" si="1126"/>
        <v>0</v>
      </c>
      <c r="BT424" s="1">
        <f t="shared" si="1126"/>
        <v>0</v>
      </c>
      <c r="BU424" s="1">
        <f t="shared" si="1126"/>
        <v>0</v>
      </c>
      <c r="BV424" s="1">
        <f t="shared" ref="BV424:DE424" si="1127">IF(ROW()=(COLUMN()+340),"-",+(COUNTIF(G7_1,$H84)*COUNTIF(G7_1,BV$7))+(COUNTIF(G7_2,$H84)*COUNTIF(G7_2,BV$7))+(COUNTIF(G7_3,$H84)*COUNTIF(G7_3,BV$7))+(COUNTIF(G7_4,$H84)*COUNTIF(G7_4,BV$7))+(COUNTIF(G7_5,$H84)*COUNTIF(G7_5,BV$7))+(COUNTIF(G7_6,$H84)*COUNTIF(G7_6,BV$7))+(COUNTIF(G7_7,$H84)*COUNTIF(G7_7,BV$7))+(COUNTIF(G7_8,$H84)*COUNTIF(G7_8,BV$7))+(COUNTIF(G7_9,$H84)*COUNTIF(G7_9,BV$7))+(COUNTIF(G7_10,$H84)*COUNTIF(G7_10,BV$7))+(COUNTIF(G8_1,$H84)*COUNTIF(G8_1,BV$7))+(COUNTIF(G8_2,$H84)*COUNTIF(G8_2,BV$7))+(COUNTIF(G8_3,$H84)*COUNTIF(G8_3,BV$7))+(COUNTIF(G8_4,$H84)*COUNTIF(G8_4,BV$7))+(COUNTIF(G8_5,$H84)*COUNTIF(G8_5,BV$7))+(COUNTIF(G8_6,$H84)*COUNTIF(G8_6,BV$7))+(COUNTIF(G8_7,$H84)*COUNTIF(G8_7,BV$7))+(COUNTIF(G8_8,$H84)*COUNTIF(G8_8,BV$7))+(COUNTIF(G8_9,$H84)*COUNTIF(G8_9,BV$7))+(COUNTIF(G8_10,$H84)*COUNTIF(G8_10,BV$7)))</f>
        <v>0</v>
      </c>
      <c r="BW424" s="1">
        <f t="shared" si="1127"/>
        <v>0</v>
      </c>
      <c r="BX424" s="1">
        <f t="shared" si="1127"/>
        <v>0</v>
      </c>
      <c r="BY424" s="1">
        <f t="shared" si="1127"/>
        <v>0</v>
      </c>
      <c r="BZ424" s="1">
        <f t="shared" si="1127"/>
        <v>0</v>
      </c>
      <c r="CA424" s="1">
        <f t="shared" si="1127"/>
        <v>0</v>
      </c>
      <c r="CB424" s="1">
        <f t="shared" si="1127"/>
        <v>0</v>
      </c>
      <c r="CC424" s="1">
        <f t="shared" si="1127"/>
        <v>0</v>
      </c>
      <c r="CD424" s="1">
        <f t="shared" si="1127"/>
        <v>0</v>
      </c>
      <c r="CE424" s="1">
        <f t="shared" si="1127"/>
        <v>0</v>
      </c>
      <c r="CF424" s="1" t="str">
        <f t="shared" si="1127"/>
        <v>-</v>
      </c>
      <c r="CG424" s="1">
        <f t="shared" si="1127"/>
        <v>0</v>
      </c>
      <c r="CH424" s="1">
        <f t="shared" si="1127"/>
        <v>0</v>
      </c>
      <c r="CI424" s="1">
        <f t="shared" si="1127"/>
        <v>0</v>
      </c>
      <c r="CJ424" s="1">
        <f t="shared" si="1127"/>
        <v>0</v>
      </c>
      <c r="CK424" s="1">
        <f t="shared" si="1127"/>
        <v>0</v>
      </c>
      <c r="CL424" s="1">
        <f t="shared" si="1127"/>
        <v>0</v>
      </c>
      <c r="CM424" s="1">
        <f t="shared" si="1127"/>
        <v>0</v>
      </c>
      <c r="CN424" s="1">
        <f t="shared" si="1127"/>
        <v>0</v>
      </c>
      <c r="CO424" s="1">
        <f t="shared" si="1127"/>
        <v>0</v>
      </c>
      <c r="CP424" s="1">
        <f t="shared" si="1127"/>
        <v>0</v>
      </c>
      <c r="CQ424" s="1">
        <f t="shared" si="1127"/>
        <v>0</v>
      </c>
      <c r="CR424" s="1">
        <f t="shared" si="1127"/>
        <v>0</v>
      </c>
      <c r="CS424" s="1">
        <f t="shared" si="1127"/>
        <v>0</v>
      </c>
      <c r="CT424" s="1">
        <f t="shared" si="1127"/>
        <v>0</v>
      </c>
      <c r="CU424" s="1">
        <f t="shared" si="1127"/>
        <v>0</v>
      </c>
      <c r="CV424" s="1">
        <f t="shared" si="1127"/>
        <v>0</v>
      </c>
      <c r="CW424" s="1">
        <f t="shared" si="1127"/>
        <v>0</v>
      </c>
      <c r="CX424" s="1">
        <f t="shared" si="1127"/>
        <v>0</v>
      </c>
      <c r="CY424" s="1">
        <f t="shared" si="1127"/>
        <v>0</v>
      </c>
      <c r="CZ424" s="1">
        <f t="shared" si="1127"/>
        <v>0</v>
      </c>
      <c r="DA424" s="1">
        <f t="shared" si="1127"/>
        <v>0</v>
      </c>
      <c r="DB424" s="1">
        <f t="shared" si="1127"/>
        <v>0</v>
      </c>
      <c r="DC424" s="1">
        <f t="shared" si="1127"/>
        <v>0</v>
      </c>
      <c r="DD424" s="1">
        <f t="shared" si="1127"/>
        <v>0</v>
      </c>
      <c r="DE424" s="1">
        <f t="shared" si="1127"/>
        <v>0</v>
      </c>
    </row>
    <row r="425" spans="8:109">
      <c r="H425" s="75">
        <f>Registration!B86</f>
        <v>76</v>
      </c>
      <c r="I425" s="1" t="str">
        <f>Registration!C86</f>
        <v>player 76</v>
      </c>
      <c r="J425" s="1">
        <f t="shared" ref="J425:AO425" si="1128">IF(ROW()=(COLUMN()+340),"-",+(COUNTIF(G7_1,$H85)*COUNTIF(G7_1,J$7))+(COUNTIF(G7_2,$H85)*COUNTIF(G7_2,J$7))+(COUNTIF(G7_3,$H85)*COUNTIF(G7_3,J$7))+(COUNTIF(G7_4,$H85)*COUNTIF(G7_4,J$7))+(COUNTIF(G7_5,$H85)*COUNTIF(G7_5,J$7))+(COUNTIF(G7_6,$H85)*COUNTIF(G7_6,J$7))+(COUNTIF(G7_7,$H85)*COUNTIF(G7_7,J$7))+(COUNTIF(G7_8,$H85)*COUNTIF(G7_8,J$7))+(COUNTIF(G7_9,$H85)*COUNTIF(G7_9,J$7))+(COUNTIF(G7_10,$H85)*COUNTIF(G7_10,J$7))+(COUNTIF(G8_1,$H85)*COUNTIF(G8_1,J$7))+(COUNTIF(G8_2,$H85)*COUNTIF(G8_2,J$7))+(COUNTIF(G8_3,$H85)*COUNTIF(G8_3,J$7))+(COUNTIF(G8_4,$H85)*COUNTIF(G8_4,J$7))+(COUNTIF(G8_5,$H85)*COUNTIF(G8_5,J$7))+(COUNTIF(G8_6,$H85)*COUNTIF(G8_6,J$7))+(COUNTIF(G8_7,$H85)*COUNTIF(G8_7,J$7))+(COUNTIF(G8_8,$H85)*COUNTIF(G8_8,J$7))+(COUNTIF(G8_9,$H85)*COUNTIF(G8_9,J$7))+(COUNTIF(G8_10,$H85)*COUNTIF(G8_10,J$7)))</f>
        <v>0</v>
      </c>
      <c r="K425" s="1">
        <f t="shared" si="1128"/>
        <v>0</v>
      </c>
      <c r="L425" s="1">
        <f t="shared" si="1128"/>
        <v>0</v>
      </c>
      <c r="M425" s="1">
        <f t="shared" si="1128"/>
        <v>0</v>
      </c>
      <c r="N425" s="1">
        <f t="shared" si="1128"/>
        <v>0</v>
      </c>
      <c r="O425" s="1">
        <f t="shared" si="1128"/>
        <v>0</v>
      </c>
      <c r="P425" s="1">
        <f t="shared" si="1128"/>
        <v>0</v>
      </c>
      <c r="Q425" s="1">
        <f t="shared" si="1128"/>
        <v>0</v>
      </c>
      <c r="R425" s="1">
        <f t="shared" si="1128"/>
        <v>0</v>
      </c>
      <c r="S425" s="1">
        <f t="shared" si="1128"/>
        <v>0</v>
      </c>
      <c r="T425" s="1">
        <f t="shared" si="1128"/>
        <v>0</v>
      </c>
      <c r="U425" s="1">
        <f t="shared" si="1128"/>
        <v>0</v>
      </c>
      <c r="V425" s="1">
        <f t="shared" si="1128"/>
        <v>0</v>
      </c>
      <c r="W425" s="1">
        <f t="shared" si="1128"/>
        <v>0</v>
      </c>
      <c r="X425" s="1">
        <f t="shared" si="1128"/>
        <v>0</v>
      </c>
      <c r="Y425" s="1">
        <f t="shared" si="1128"/>
        <v>0</v>
      </c>
      <c r="Z425" s="1">
        <f t="shared" si="1128"/>
        <v>0</v>
      </c>
      <c r="AA425" s="1">
        <f t="shared" si="1128"/>
        <v>0</v>
      </c>
      <c r="AB425" s="1">
        <f t="shared" si="1128"/>
        <v>0</v>
      </c>
      <c r="AC425" s="1">
        <f t="shared" si="1128"/>
        <v>0</v>
      </c>
      <c r="AD425" s="1">
        <f t="shared" si="1128"/>
        <v>0</v>
      </c>
      <c r="AE425" s="1">
        <f t="shared" si="1128"/>
        <v>0</v>
      </c>
      <c r="AF425" s="1">
        <f t="shared" si="1128"/>
        <v>0</v>
      </c>
      <c r="AG425" s="1">
        <f t="shared" si="1128"/>
        <v>0</v>
      </c>
      <c r="AH425" s="1">
        <f t="shared" si="1128"/>
        <v>0</v>
      </c>
      <c r="AI425" s="1">
        <f t="shared" si="1128"/>
        <v>0</v>
      </c>
      <c r="AJ425" s="1">
        <f t="shared" si="1128"/>
        <v>0</v>
      </c>
      <c r="AK425" s="1">
        <f t="shared" si="1128"/>
        <v>0</v>
      </c>
      <c r="AL425" s="1">
        <f t="shared" si="1128"/>
        <v>0</v>
      </c>
      <c r="AM425" s="1">
        <f t="shared" si="1128"/>
        <v>0</v>
      </c>
      <c r="AN425" s="1">
        <f t="shared" si="1128"/>
        <v>0</v>
      </c>
      <c r="AO425" s="1">
        <f t="shared" si="1128"/>
        <v>0</v>
      </c>
      <c r="AP425" s="1">
        <f t="shared" ref="AP425:BU425" si="1129">IF(ROW()=(COLUMN()+340),"-",+(COUNTIF(G7_1,$H85)*COUNTIF(G7_1,AP$7))+(COUNTIF(G7_2,$H85)*COUNTIF(G7_2,AP$7))+(COUNTIF(G7_3,$H85)*COUNTIF(G7_3,AP$7))+(COUNTIF(G7_4,$H85)*COUNTIF(G7_4,AP$7))+(COUNTIF(G7_5,$H85)*COUNTIF(G7_5,AP$7))+(COUNTIF(G7_6,$H85)*COUNTIF(G7_6,AP$7))+(COUNTIF(G7_7,$H85)*COUNTIF(G7_7,AP$7))+(COUNTIF(G7_8,$H85)*COUNTIF(G7_8,AP$7))+(COUNTIF(G7_9,$H85)*COUNTIF(G7_9,AP$7))+(COUNTIF(G7_10,$H85)*COUNTIF(G7_10,AP$7))+(COUNTIF(G8_1,$H85)*COUNTIF(G8_1,AP$7))+(COUNTIF(G8_2,$H85)*COUNTIF(G8_2,AP$7))+(COUNTIF(G8_3,$H85)*COUNTIF(G8_3,AP$7))+(COUNTIF(G8_4,$H85)*COUNTIF(G8_4,AP$7))+(COUNTIF(G8_5,$H85)*COUNTIF(G8_5,AP$7))+(COUNTIF(G8_6,$H85)*COUNTIF(G8_6,AP$7))+(COUNTIF(G8_7,$H85)*COUNTIF(G8_7,AP$7))+(COUNTIF(G8_8,$H85)*COUNTIF(G8_8,AP$7))+(COUNTIF(G8_9,$H85)*COUNTIF(G8_9,AP$7))+(COUNTIF(G8_10,$H85)*COUNTIF(G8_10,AP$7)))</f>
        <v>0</v>
      </c>
      <c r="AQ425" s="1">
        <f t="shared" si="1129"/>
        <v>0</v>
      </c>
      <c r="AR425" s="1">
        <f t="shared" si="1129"/>
        <v>0</v>
      </c>
      <c r="AS425" s="1">
        <f t="shared" si="1129"/>
        <v>0</v>
      </c>
      <c r="AT425" s="1">
        <f t="shared" si="1129"/>
        <v>0</v>
      </c>
      <c r="AU425" s="1">
        <f t="shared" si="1129"/>
        <v>0</v>
      </c>
      <c r="AV425" s="1">
        <f t="shared" si="1129"/>
        <v>0</v>
      </c>
      <c r="AW425" s="1">
        <f t="shared" si="1129"/>
        <v>0</v>
      </c>
      <c r="AX425" s="1">
        <f t="shared" si="1129"/>
        <v>0</v>
      </c>
      <c r="AY425" s="1">
        <f t="shared" si="1129"/>
        <v>0</v>
      </c>
      <c r="AZ425" s="1">
        <f t="shared" si="1129"/>
        <v>0</v>
      </c>
      <c r="BA425" s="1">
        <f t="shared" si="1129"/>
        <v>0</v>
      </c>
      <c r="BB425" s="1">
        <f t="shared" si="1129"/>
        <v>0</v>
      </c>
      <c r="BC425" s="1">
        <f t="shared" si="1129"/>
        <v>0</v>
      </c>
      <c r="BD425" s="1">
        <f t="shared" si="1129"/>
        <v>0</v>
      </c>
      <c r="BE425" s="1">
        <f t="shared" si="1129"/>
        <v>0</v>
      </c>
      <c r="BF425" s="1">
        <f t="shared" si="1129"/>
        <v>0</v>
      </c>
      <c r="BG425" s="1">
        <f t="shared" si="1129"/>
        <v>0</v>
      </c>
      <c r="BH425" s="1">
        <f t="shared" si="1129"/>
        <v>0</v>
      </c>
      <c r="BI425" s="1">
        <f t="shared" si="1129"/>
        <v>0</v>
      </c>
      <c r="BJ425" s="1">
        <f t="shared" si="1129"/>
        <v>0</v>
      </c>
      <c r="BK425" s="1">
        <f t="shared" si="1129"/>
        <v>0</v>
      </c>
      <c r="BL425" s="1">
        <f t="shared" si="1129"/>
        <v>0</v>
      </c>
      <c r="BM425" s="1">
        <f t="shared" si="1129"/>
        <v>0</v>
      </c>
      <c r="BN425" s="1">
        <f t="shared" si="1129"/>
        <v>0</v>
      </c>
      <c r="BO425" s="1">
        <f t="shared" si="1129"/>
        <v>0</v>
      </c>
      <c r="BP425" s="1">
        <f t="shared" si="1129"/>
        <v>0</v>
      </c>
      <c r="BQ425" s="1">
        <f t="shared" si="1129"/>
        <v>0</v>
      </c>
      <c r="BR425" s="1">
        <f t="shared" si="1129"/>
        <v>0</v>
      </c>
      <c r="BS425" s="1">
        <f t="shared" si="1129"/>
        <v>0</v>
      </c>
      <c r="BT425" s="1">
        <f t="shared" si="1129"/>
        <v>0</v>
      </c>
      <c r="BU425" s="1">
        <f t="shared" si="1129"/>
        <v>0</v>
      </c>
      <c r="BV425" s="1">
        <f t="shared" ref="BV425:DE425" si="1130">IF(ROW()=(COLUMN()+340),"-",+(COUNTIF(G7_1,$H85)*COUNTIF(G7_1,BV$7))+(COUNTIF(G7_2,$H85)*COUNTIF(G7_2,BV$7))+(COUNTIF(G7_3,$H85)*COUNTIF(G7_3,BV$7))+(COUNTIF(G7_4,$H85)*COUNTIF(G7_4,BV$7))+(COUNTIF(G7_5,$H85)*COUNTIF(G7_5,BV$7))+(COUNTIF(G7_6,$H85)*COUNTIF(G7_6,BV$7))+(COUNTIF(G7_7,$H85)*COUNTIF(G7_7,BV$7))+(COUNTIF(G7_8,$H85)*COUNTIF(G7_8,BV$7))+(COUNTIF(G7_9,$H85)*COUNTIF(G7_9,BV$7))+(COUNTIF(G7_10,$H85)*COUNTIF(G7_10,BV$7))+(COUNTIF(G8_1,$H85)*COUNTIF(G8_1,BV$7))+(COUNTIF(G8_2,$H85)*COUNTIF(G8_2,BV$7))+(COUNTIF(G8_3,$H85)*COUNTIF(G8_3,BV$7))+(COUNTIF(G8_4,$H85)*COUNTIF(G8_4,BV$7))+(COUNTIF(G8_5,$H85)*COUNTIF(G8_5,BV$7))+(COUNTIF(G8_6,$H85)*COUNTIF(G8_6,BV$7))+(COUNTIF(G8_7,$H85)*COUNTIF(G8_7,BV$7))+(COUNTIF(G8_8,$H85)*COUNTIF(G8_8,BV$7))+(COUNTIF(G8_9,$H85)*COUNTIF(G8_9,BV$7))+(COUNTIF(G8_10,$H85)*COUNTIF(G8_10,BV$7)))</f>
        <v>0</v>
      </c>
      <c r="BW425" s="1">
        <f t="shared" si="1130"/>
        <v>0</v>
      </c>
      <c r="BX425" s="1">
        <f t="shared" si="1130"/>
        <v>0</v>
      </c>
      <c r="BY425" s="1">
        <f t="shared" si="1130"/>
        <v>0</v>
      </c>
      <c r="BZ425" s="1">
        <f t="shared" si="1130"/>
        <v>0</v>
      </c>
      <c r="CA425" s="1">
        <f t="shared" si="1130"/>
        <v>0</v>
      </c>
      <c r="CB425" s="1">
        <f t="shared" si="1130"/>
        <v>0</v>
      </c>
      <c r="CC425" s="1">
        <f t="shared" si="1130"/>
        <v>0</v>
      </c>
      <c r="CD425" s="1">
        <f t="shared" si="1130"/>
        <v>0</v>
      </c>
      <c r="CE425" s="1">
        <f t="shared" si="1130"/>
        <v>0</v>
      </c>
      <c r="CF425" s="1">
        <f t="shared" si="1130"/>
        <v>0</v>
      </c>
      <c r="CG425" s="1" t="str">
        <f t="shared" si="1130"/>
        <v>-</v>
      </c>
      <c r="CH425" s="1">
        <f t="shared" si="1130"/>
        <v>0</v>
      </c>
      <c r="CI425" s="1">
        <f t="shared" si="1130"/>
        <v>0</v>
      </c>
      <c r="CJ425" s="1">
        <f t="shared" si="1130"/>
        <v>0</v>
      </c>
      <c r="CK425" s="1">
        <f t="shared" si="1130"/>
        <v>0</v>
      </c>
      <c r="CL425" s="1">
        <f t="shared" si="1130"/>
        <v>0</v>
      </c>
      <c r="CM425" s="1">
        <f t="shared" si="1130"/>
        <v>0</v>
      </c>
      <c r="CN425" s="1">
        <f t="shared" si="1130"/>
        <v>0</v>
      </c>
      <c r="CO425" s="1">
        <f t="shared" si="1130"/>
        <v>0</v>
      </c>
      <c r="CP425" s="1">
        <f t="shared" si="1130"/>
        <v>0</v>
      </c>
      <c r="CQ425" s="1">
        <f t="shared" si="1130"/>
        <v>0</v>
      </c>
      <c r="CR425" s="1">
        <f t="shared" si="1130"/>
        <v>0</v>
      </c>
      <c r="CS425" s="1">
        <f t="shared" si="1130"/>
        <v>0</v>
      </c>
      <c r="CT425" s="1">
        <f t="shared" si="1130"/>
        <v>0</v>
      </c>
      <c r="CU425" s="1">
        <f t="shared" si="1130"/>
        <v>0</v>
      </c>
      <c r="CV425" s="1">
        <f t="shared" si="1130"/>
        <v>0</v>
      </c>
      <c r="CW425" s="1">
        <f t="shared" si="1130"/>
        <v>0</v>
      </c>
      <c r="CX425" s="1">
        <f t="shared" si="1130"/>
        <v>0</v>
      </c>
      <c r="CY425" s="1">
        <f t="shared" si="1130"/>
        <v>0</v>
      </c>
      <c r="CZ425" s="1">
        <f t="shared" si="1130"/>
        <v>0</v>
      </c>
      <c r="DA425" s="1">
        <f t="shared" si="1130"/>
        <v>0</v>
      </c>
      <c r="DB425" s="1">
        <f t="shared" si="1130"/>
        <v>0</v>
      </c>
      <c r="DC425" s="1">
        <f t="shared" si="1130"/>
        <v>0</v>
      </c>
      <c r="DD425" s="1">
        <f t="shared" si="1130"/>
        <v>0</v>
      </c>
      <c r="DE425" s="1">
        <f t="shared" si="1130"/>
        <v>0</v>
      </c>
    </row>
    <row r="426" spans="8:109">
      <c r="H426" s="75">
        <f>Registration!B87</f>
        <v>77</v>
      </c>
      <c r="I426" s="1" t="str">
        <f>Registration!C87</f>
        <v>player 77</v>
      </c>
      <c r="J426" s="1">
        <f t="shared" ref="J426:AO426" si="1131">IF(ROW()=(COLUMN()+340),"-",+(COUNTIF(G7_1,$H86)*COUNTIF(G7_1,J$7))+(COUNTIF(G7_2,$H86)*COUNTIF(G7_2,J$7))+(COUNTIF(G7_3,$H86)*COUNTIF(G7_3,J$7))+(COUNTIF(G7_4,$H86)*COUNTIF(G7_4,J$7))+(COUNTIF(G7_5,$H86)*COUNTIF(G7_5,J$7))+(COUNTIF(G7_6,$H86)*COUNTIF(G7_6,J$7))+(COUNTIF(G7_7,$H86)*COUNTIF(G7_7,J$7))+(COUNTIF(G7_8,$H86)*COUNTIF(G7_8,J$7))+(COUNTIF(G7_9,$H86)*COUNTIF(G7_9,J$7))+(COUNTIF(G7_10,$H86)*COUNTIF(G7_10,J$7))+(COUNTIF(G8_1,$H86)*COUNTIF(G8_1,J$7))+(COUNTIF(G8_2,$H86)*COUNTIF(G8_2,J$7))+(COUNTIF(G8_3,$H86)*COUNTIF(G8_3,J$7))+(COUNTIF(G8_4,$H86)*COUNTIF(G8_4,J$7))+(COUNTIF(G8_5,$H86)*COUNTIF(G8_5,J$7))+(COUNTIF(G8_6,$H86)*COUNTIF(G8_6,J$7))+(COUNTIF(G8_7,$H86)*COUNTIF(G8_7,J$7))+(COUNTIF(G8_8,$H86)*COUNTIF(G8_8,J$7))+(COUNTIF(G8_9,$H86)*COUNTIF(G8_9,J$7))+(COUNTIF(G8_10,$H86)*COUNTIF(G8_10,J$7)))</f>
        <v>0</v>
      </c>
      <c r="K426" s="1">
        <f t="shared" si="1131"/>
        <v>0</v>
      </c>
      <c r="L426" s="1">
        <f t="shared" si="1131"/>
        <v>0</v>
      </c>
      <c r="M426" s="1">
        <f t="shared" si="1131"/>
        <v>0</v>
      </c>
      <c r="N426" s="1">
        <f t="shared" si="1131"/>
        <v>0</v>
      </c>
      <c r="O426" s="1">
        <f t="shared" si="1131"/>
        <v>0</v>
      </c>
      <c r="P426" s="1">
        <f t="shared" si="1131"/>
        <v>0</v>
      </c>
      <c r="Q426" s="1">
        <f t="shared" si="1131"/>
        <v>0</v>
      </c>
      <c r="R426" s="1">
        <f t="shared" si="1131"/>
        <v>0</v>
      </c>
      <c r="S426" s="1">
        <f t="shared" si="1131"/>
        <v>0</v>
      </c>
      <c r="T426" s="1">
        <f t="shared" si="1131"/>
        <v>0</v>
      </c>
      <c r="U426" s="1">
        <f t="shared" si="1131"/>
        <v>0</v>
      </c>
      <c r="V426" s="1">
        <f t="shared" si="1131"/>
        <v>0</v>
      </c>
      <c r="W426" s="1">
        <f t="shared" si="1131"/>
        <v>0</v>
      </c>
      <c r="X426" s="1">
        <f t="shared" si="1131"/>
        <v>0</v>
      </c>
      <c r="Y426" s="1">
        <f t="shared" si="1131"/>
        <v>0</v>
      </c>
      <c r="Z426" s="1">
        <f t="shared" si="1131"/>
        <v>0</v>
      </c>
      <c r="AA426" s="1">
        <f t="shared" si="1131"/>
        <v>0</v>
      </c>
      <c r="AB426" s="1">
        <f t="shared" si="1131"/>
        <v>0</v>
      </c>
      <c r="AC426" s="1">
        <f t="shared" si="1131"/>
        <v>0</v>
      </c>
      <c r="AD426" s="1">
        <f t="shared" si="1131"/>
        <v>0</v>
      </c>
      <c r="AE426" s="1">
        <f t="shared" si="1131"/>
        <v>0</v>
      </c>
      <c r="AF426" s="1">
        <f t="shared" si="1131"/>
        <v>0</v>
      </c>
      <c r="AG426" s="1">
        <f t="shared" si="1131"/>
        <v>0</v>
      </c>
      <c r="AH426" s="1">
        <f t="shared" si="1131"/>
        <v>0</v>
      </c>
      <c r="AI426" s="1">
        <f t="shared" si="1131"/>
        <v>0</v>
      </c>
      <c r="AJ426" s="1">
        <f t="shared" si="1131"/>
        <v>0</v>
      </c>
      <c r="AK426" s="1">
        <f t="shared" si="1131"/>
        <v>0</v>
      </c>
      <c r="AL426" s="1">
        <f t="shared" si="1131"/>
        <v>0</v>
      </c>
      <c r="AM426" s="1">
        <f t="shared" si="1131"/>
        <v>0</v>
      </c>
      <c r="AN426" s="1">
        <f t="shared" si="1131"/>
        <v>0</v>
      </c>
      <c r="AO426" s="1">
        <f t="shared" si="1131"/>
        <v>0</v>
      </c>
      <c r="AP426" s="1">
        <f t="shared" ref="AP426:BU426" si="1132">IF(ROW()=(COLUMN()+340),"-",+(COUNTIF(G7_1,$H86)*COUNTIF(G7_1,AP$7))+(COUNTIF(G7_2,$H86)*COUNTIF(G7_2,AP$7))+(COUNTIF(G7_3,$H86)*COUNTIF(G7_3,AP$7))+(COUNTIF(G7_4,$H86)*COUNTIF(G7_4,AP$7))+(COUNTIF(G7_5,$H86)*COUNTIF(G7_5,AP$7))+(COUNTIF(G7_6,$H86)*COUNTIF(G7_6,AP$7))+(COUNTIF(G7_7,$H86)*COUNTIF(G7_7,AP$7))+(COUNTIF(G7_8,$H86)*COUNTIF(G7_8,AP$7))+(COUNTIF(G7_9,$H86)*COUNTIF(G7_9,AP$7))+(COUNTIF(G7_10,$H86)*COUNTIF(G7_10,AP$7))+(COUNTIF(G8_1,$H86)*COUNTIF(G8_1,AP$7))+(COUNTIF(G8_2,$H86)*COUNTIF(G8_2,AP$7))+(COUNTIF(G8_3,$H86)*COUNTIF(G8_3,AP$7))+(COUNTIF(G8_4,$H86)*COUNTIF(G8_4,AP$7))+(COUNTIF(G8_5,$H86)*COUNTIF(G8_5,AP$7))+(COUNTIF(G8_6,$H86)*COUNTIF(G8_6,AP$7))+(COUNTIF(G8_7,$H86)*COUNTIF(G8_7,AP$7))+(COUNTIF(G8_8,$H86)*COUNTIF(G8_8,AP$7))+(COUNTIF(G8_9,$H86)*COUNTIF(G8_9,AP$7))+(COUNTIF(G8_10,$H86)*COUNTIF(G8_10,AP$7)))</f>
        <v>0</v>
      </c>
      <c r="AQ426" s="1">
        <f t="shared" si="1132"/>
        <v>0</v>
      </c>
      <c r="AR426" s="1">
        <f t="shared" si="1132"/>
        <v>0</v>
      </c>
      <c r="AS426" s="1">
        <f t="shared" si="1132"/>
        <v>0</v>
      </c>
      <c r="AT426" s="1">
        <f t="shared" si="1132"/>
        <v>0</v>
      </c>
      <c r="AU426" s="1">
        <f t="shared" si="1132"/>
        <v>0</v>
      </c>
      <c r="AV426" s="1">
        <f t="shared" si="1132"/>
        <v>0</v>
      </c>
      <c r="AW426" s="1">
        <f t="shared" si="1132"/>
        <v>0</v>
      </c>
      <c r="AX426" s="1">
        <f t="shared" si="1132"/>
        <v>0</v>
      </c>
      <c r="AY426" s="1">
        <f t="shared" si="1132"/>
        <v>0</v>
      </c>
      <c r="AZ426" s="1">
        <f t="shared" si="1132"/>
        <v>0</v>
      </c>
      <c r="BA426" s="1">
        <f t="shared" si="1132"/>
        <v>0</v>
      </c>
      <c r="BB426" s="1">
        <f t="shared" si="1132"/>
        <v>0</v>
      </c>
      <c r="BC426" s="1">
        <f t="shared" si="1132"/>
        <v>0</v>
      </c>
      <c r="BD426" s="1">
        <f t="shared" si="1132"/>
        <v>0</v>
      </c>
      <c r="BE426" s="1">
        <f t="shared" si="1132"/>
        <v>0</v>
      </c>
      <c r="BF426" s="1">
        <f t="shared" si="1132"/>
        <v>0</v>
      </c>
      <c r="BG426" s="1">
        <f t="shared" si="1132"/>
        <v>0</v>
      </c>
      <c r="BH426" s="1">
        <f t="shared" si="1132"/>
        <v>0</v>
      </c>
      <c r="BI426" s="1">
        <f t="shared" si="1132"/>
        <v>0</v>
      </c>
      <c r="BJ426" s="1">
        <f t="shared" si="1132"/>
        <v>0</v>
      </c>
      <c r="BK426" s="1">
        <f t="shared" si="1132"/>
        <v>0</v>
      </c>
      <c r="BL426" s="1">
        <f t="shared" si="1132"/>
        <v>0</v>
      </c>
      <c r="BM426" s="1">
        <f t="shared" si="1132"/>
        <v>0</v>
      </c>
      <c r="BN426" s="1">
        <f t="shared" si="1132"/>
        <v>0</v>
      </c>
      <c r="BO426" s="1">
        <f t="shared" si="1132"/>
        <v>0</v>
      </c>
      <c r="BP426" s="1">
        <f t="shared" si="1132"/>
        <v>0</v>
      </c>
      <c r="BQ426" s="1">
        <f t="shared" si="1132"/>
        <v>0</v>
      </c>
      <c r="BR426" s="1">
        <f t="shared" si="1132"/>
        <v>0</v>
      </c>
      <c r="BS426" s="1">
        <f t="shared" si="1132"/>
        <v>0</v>
      </c>
      <c r="BT426" s="1">
        <f t="shared" si="1132"/>
        <v>0</v>
      </c>
      <c r="BU426" s="1">
        <f t="shared" si="1132"/>
        <v>0</v>
      </c>
      <c r="BV426" s="1">
        <f t="shared" ref="BV426:DE426" si="1133">IF(ROW()=(COLUMN()+340),"-",+(COUNTIF(G7_1,$H86)*COUNTIF(G7_1,BV$7))+(COUNTIF(G7_2,$H86)*COUNTIF(G7_2,BV$7))+(COUNTIF(G7_3,$H86)*COUNTIF(G7_3,BV$7))+(COUNTIF(G7_4,$H86)*COUNTIF(G7_4,BV$7))+(COUNTIF(G7_5,$H86)*COUNTIF(G7_5,BV$7))+(COUNTIF(G7_6,$H86)*COUNTIF(G7_6,BV$7))+(COUNTIF(G7_7,$H86)*COUNTIF(G7_7,BV$7))+(COUNTIF(G7_8,$H86)*COUNTIF(G7_8,BV$7))+(COUNTIF(G7_9,$H86)*COUNTIF(G7_9,BV$7))+(COUNTIF(G7_10,$H86)*COUNTIF(G7_10,BV$7))+(COUNTIF(G8_1,$H86)*COUNTIF(G8_1,BV$7))+(COUNTIF(G8_2,$H86)*COUNTIF(G8_2,BV$7))+(COUNTIF(G8_3,$H86)*COUNTIF(G8_3,BV$7))+(COUNTIF(G8_4,$H86)*COUNTIF(G8_4,BV$7))+(COUNTIF(G8_5,$H86)*COUNTIF(G8_5,BV$7))+(COUNTIF(G8_6,$H86)*COUNTIF(G8_6,BV$7))+(COUNTIF(G8_7,$H86)*COUNTIF(G8_7,BV$7))+(COUNTIF(G8_8,$H86)*COUNTIF(G8_8,BV$7))+(COUNTIF(G8_9,$H86)*COUNTIF(G8_9,BV$7))+(COUNTIF(G8_10,$H86)*COUNTIF(G8_10,BV$7)))</f>
        <v>0</v>
      </c>
      <c r="BW426" s="1">
        <f t="shared" si="1133"/>
        <v>0</v>
      </c>
      <c r="BX426" s="1">
        <f t="shared" si="1133"/>
        <v>0</v>
      </c>
      <c r="BY426" s="1">
        <f t="shared" si="1133"/>
        <v>0</v>
      </c>
      <c r="BZ426" s="1">
        <f t="shared" si="1133"/>
        <v>0</v>
      </c>
      <c r="CA426" s="1">
        <f t="shared" si="1133"/>
        <v>0</v>
      </c>
      <c r="CB426" s="1">
        <f t="shared" si="1133"/>
        <v>0</v>
      </c>
      <c r="CC426" s="1">
        <f t="shared" si="1133"/>
        <v>0</v>
      </c>
      <c r="CD426" s="1">
        <f t="shared" si="1133"/>
        <v>0</v>
      </c>
      <c r="CE426" s="1">
        <f t="shared" si="1133"/>
        <v>0</v>
      </c>
      <c r="CF426" s="1">
        <f t="shared" si="1133"/>
        <v>0</v>
      </c>
      <c r="CG426" s="1">
        <f t="shared" si="1133"/>
        <v>0</v>
      </c>
      <c r="CH426" s="1" t="str">
        <f t="shared" si="1133"/>
        <v>-</v>
      </c>
      <c r="CI426" s="1">
        <f t="shared" si="1133"/>
        <v>0</v>
      </c>
      <c r="CJ426" s="1">
        <f t="shared" si="1133"/>
        <v>0</v>
      </c>
      <c r="CK426" s="1">
        <f t="shared" si="1133"/>
        <v>0</v>
      </c>
      <c r="CL426" s="1">
        <f t="shared" si="1133"/>
        <v>0</v>
      </c>
      <c r="CM426" s="1">
        <f t="shared" si="1133"/>
        <v>0</v>
      </c>
      <c r="CN426" s="1">
        <f t="shared" si="1133"/>
        <v>0</v>
      </c>
      <c r="CO426" s="1">
        <f t="shared" si="1133"/>
        <v>0</v>
      </c>
      <c r="CP426" s="1">
        <f t="shared" si="1133"/>
        <v>0</v>
      </c>
      <c r="CQ426" s="1">
        <f t="shared" si="1133"/>
        <v>0</v>
      </c>
      <c r="CR426" s="1">
        <f t="shared" si="1133"/>
        <v>0</v>
      </c>
      <c r="CS426" s="1">
        <f t="shared" si="1133"/>
        <v>0</v>
      </c>
      <c r="CT426" s="1">
        <f t="shared" si="1133"/>
        <v>0</v>
      </c>
      <c r="CU426" s="1">
        <f t="shared" si="1133"/>
        <v>0</v>
      </c>
      <c r="CV426" s="1">
        <f t="shared" si="1133"/>
        <v>0</v>
      </c>
      <c r="CW426" s="1">
        <f t="shared" si="1133"/>
        <v>0</v>
      </c>
      <c r="CX426" s="1">
        <f t="shared" si="1133"/>
        <v>0</v>
      </c>
      <c r="CY426" s="1">
        <f t="shared" si="1133"/>
        <v>0</v>
      </c>
      <c r="CZ426" s="1">
        <f t="shared" si="1133"/>
        <v>0</v>
      </c>
      <c r="DA426" s="1">
        <f t="shared" si="1133"/>
        <v>0</v>
      </c>
      <c r="DB426" s="1">
        <f t="shared" si="1133"/>
        <v>0</v>
      </c>
      <c r="DC426" s="1">
        <f t="shared" si="1133"/>
        <v>0</v>
      </c>
      <c r="DD426" s="1">
        <f t="shared" si="1133"/>
        <v>0</v>
      </c>
      <c r="DE426" s="1">
        <f t="shared" si="1133"/>
        <v>0</v>
      </c>
    </row>
    <row r="427" spans="8:109">
      <c r="H427" s="75">
        <f>Registration!B88</f>
        <v>78</v>
      </c>
      <c r="I427" s="1" t="str">
        <f>Registration!C88</f>
        <v>player 78</v>
      </c>
      <c r="J427" s="1">
        <f t="shared" ref="J427:AO427" si="1134">IF(ROW()=(COLUMN()+340),"-",+(COUNTIF(G7_1,$H87)*COUNTIF(G7_1,J$7))+(COUNTIF(G7_2,$H87)*COUNTIF(G7_2,J$7))+(COUNTIF(G7_3,$H87)*COUNTIF(G7_3,J$7))+(COUNTIF(G7_4,$H87)*COUNTIF(G7_4,J$7))+(COUNTIF(G7_5,$H87)*COUNTIF(G7_5,J$7))+(COUNTIF(G7_6,$H87)*COUNTIF(G7_6,J$7))+(COUNTIF(G7_7,$H87)*COUNTIF(G7_7,J$7))+(COUNTIF(G7_8,$H87)*COUNTIF(G7_8,J$7))+(COUNTIF(G7_9,$H87)*COUNTIF(G7_9,J$7))+(COUNTIF(G7_10,$H87)*COUNTIF(G7_10,J$7))+(COUNTIF(G8_1,$H87)*COUNTIF(G8_1,J$7))+(COUNTIF(G8_2,$H87)*COUNTIF(G8_2,J$7))+(COUNTIF(G8_3,$H87)*COUNTIF(G8_3,J$7))+(COUNTIF(G8_4,$H87)*COUNTIF(G8_4,J$7))+(COUNTIF(G8_5,$H87)*COUNTIF(G8_5,J$7))+(COUNTIF(G8_6,$H87)*COUNTIF(G8_6,J$7))+(COUNTIF(G8_7,$H87)*COUNTIF(G8_7,J$7))+(COUNTIF(G8_8,$H87)*COUNTIF(G8_8,J$7))+(COUNTIF(G8_9,$H87)*COUNTIF(G8_9,J$7))+(COUNTIF(G8_10,$H87)*COUNTIF(G8_10,J$7)))</f>
        <v>0</v>
      </c>
      <c r="K427" s="1">
        <f t="shared" si="1134"/>
        <v>0</v>
      </c>
      <c r="L427" s="1">
        <f t="shared" si="1134"/>
        <v>0</v>
      </c>
      <c r="M427" s="1">
        <f t="shared" si="1134"/>
        <v>0</v>
      </c>
      <c r="N427" s="1">
        <f t="shared" si="1134"/>
        <v>0</v>
      </c>
      <c r="O427" s="1">
        <f t="shared" si="1134"/>
        <v>0</v>
      </c>
      <c r="P427" s="1">
        <f t="shared" si="1134"/>
        <v>0</v>
      </c>
      <c r="Q427" s="1">
        <f t="shared" si="1134"/>
        <v>0</v>
      </c>
      <c r="R427" s="1">
        <f t="shared" si="1134"/>
        <v>0</v>
      </c>
      <c r="S427" s="1">
        <f t="shared" si="1134"/>
        <v>0</v>
      </c>
      <c r="T427" s="1">
        <f t="shared" si="1134"/>
        <v>0</v>
      </c>
      <c r="U427" s="1">
        <f t="shared" si="1134"/>
        <v>0</v>
      </c>
      <c r="V427" s="1">
        <f t="shared" si="1134"/>
        <v>0</v>
      </c>
      <c r="W427" s="1">
        <f t="shared" si="1134"/>
        <v>0</v>
      </c>
      <c r="X427" s="1">
        <f t="shared" si="1134"/>
        <v>0</v>
      </c>
      <c r="Y427" s="1">
        <f t="shared" si="1134"/>
        <v>0</v>
      </c>
      <c r="Z427" s="1">
        <f t="shared" si="1134"/>
        <v>0</v>
      </c>
      <c r="AA427" s="1">
        <f t="shared" si="1134"/>
        <v>0</v>
      </c>
      <c r="AB427" s="1">
        <f t="shared" si="1134"/>
        <v>0</v>
      </c>
      <c r="AC427" s="1">
        <f t="shared" si="1134"/>
        <v>0</v>
      </c>
      <c r="AD427" s="1">
        <f t="shared" si="1134"/>
        <v>0</v>
      </c>
      <c r="AE427" s="1">
        <f t="shared" si="1134"/>
        <v>0</v>
      </c>
      <c r="AF427" s="1">
        <f t="shared" si="1134"/>
        <v>0</v>
      </c>
      <c r="AG427" s="1">
        <f t="shared" si="1134"/>
        <v>0</v>
      </c>
      <c r="AH427" s="1">
        <f t="shared" si="1134"/>
        <v>0</v>
      </c>
      <c r="AI427" s="1">
        <f t="shared" si="1134"/>
        <v>0</v>
      </c>
      <c r="AJ427" s="1">
        <f t="shared" si="1134"/>
        <v>0</v>
      </c>
      <c r="AK427" s="1">
        <f t="shared" si="1134"/>
        <v>0</v>
      </c>
      <c r="AL427" s="1">
        <f t="shared" si="1134"/>
        <v>0</v>
      </c>
      <c r="AM427" s="1">
        <f t="shared" si="1134"/>
        <v>0</v>
      </c>
      <c r="AN427" s="1">
        <f t="shared" si="1134"/>
        <v>0</v>
      </c>
      <c r="AO427" s="1">
        <f t="shared" si="1134"/>
        <v>0</v>
      </c>
      <c r="AP427" s="1">
        <f t="shared" ref="AP427:BU427" si="1135">IF(ROW()=(COLUMN()+340),"-",+(COUNTIF(G7_1,$H87)*COUNTIF(G7_1,AP$7))+(COUNTIF(G7_2,$H87)*COUNTIF(G7_2,AP$7))+(COUNTIF(G7_3,$H87)*COUNTIF(G7_3,AP$7))+(COUNTIF(G7_4,$H87)*COUNTIF(G7_4,AP$7))+(COUNTIF(G7_5,$H87)*COUNTIF(G7_5,AP$7))+(COUNTIF(G7_6,$H87)*COUNTIF(G7_6,AP$7))+(COUNTIF(G7_7,$H87)*COUNTIF(G7_7,AP$7))+(COUNTIF(G7_8,$H87)*COUNTIF(G7_8,AP$7))+(COUNTIF(G7_9,$H87)*COUNTIF(G7_9,AP$7))+(COUNTIF(G7_10,$H87)*COUNTIF(G7_10,AP$7))+(COUNTIF(G8_1,$H87)*COUNTIF(G8_1,AP$7))+(COUNTIF(G8_2,$H87)*COUNTIF(G8_2,AP$7))+(COUNTIF(G8_3,$H87)*COUNTIF(G8_3,AP$7))+(COUNTIF(G8_4,$H87)*COUNTIF(G8_4,AP$7))+(COUNTIF(G8_5,$H87)*COUNTIF(G8_5,AP$7))+(COUNTIF(G8_6,$H87)*COUNTIF(G8_6,AP$7))+(COUNTIF(G8_7,$H87)*COUNTIF(G8_7,AP$7))+(COUNTIF(G8_8,$H87)*COUNTIF(G8_8,AP$7))+(COUNTIF(G8_9,$H87)*COUNTIF(G8_9,AP$7))+(COUNTIF(G8_10,$H87)*COUNTIF(G8_10,AP$7)))</f>
        <v>0</v>
      </c>
      <c r="AQ427" s="1">
        <f t="shared" si="1135"/>
        <v>0</v>
      </c>
      <c r="AR427" s="1">
        <f t="shared" si="1135"/>
        <v>0</v>
      </c>
      <c r="AS427" s="1">
        <f t="shared" si="1135"/>
        <v>0</v>
      </c>
      <c r="AT427" s="1">
        <f t="shared" si="1135"/>
        <v>0</v>
      </c>
      <c r="AU427" s="1">
        <f t="shared" si="1135"/>
        <v>0</v>
      </c>
      <c r="AV427" s="1">
        <f t="shared" si="1135"/>
        <v>0</v>
      </c>
      <c r="AW427" s="1">
        <f t="shared" si="1135"/>
        <v>0</v>
      </c>
      <c r="AX427" s="1">
        <f t="shared" si="1135"/>
        <v>0</v>
      </c>
      <c r="AY427" s="1">
        <f t="shared" si="1135"/>
        <v>0</v>
      </c>
      <c r="AZ427" s="1">
        <f t="shared" si="1135"/>
        <v>0</v>
      </c>
      <c r="BA427" s="1">
        <f t="shared" si="1135"/>
        <v>0</v>
      </c>
      <c r="BB427" s="1">
        <f t="shared" si="1135"/>
        <v>0</v>
      </c>
      <c r="BC427" s="1">
        <f t="shared" si="1135"/>
        <v>0</v>
      </c>
      <c r="BD427" s="1">
        <f t="shared" si="1135"/>
        <v>0</v>
      </c>
      <c r="BE427" s="1">
        <f t="shared" si="1135"/>
        <v>0</v>
      </c>
      <c r="BF427" s="1">
        <f t="shared" si="1135"/>
        <v>0</v>
      </c>
      <c r="BG427" s="1">
        <f t="shared" si="1135"/>
        <v>0</v>
      </c>
      <c r="BH427" s="1">
        <f t="shared" si="1135"/>
        <v>0</v>
      </c>
      <c r="BI427" s="1">
        <f t="shared" si="1135"/>
        <v>0</v>
      </c>
      <c r="BJ427" s="1">
        <f t="shared" si="1135"/>
        <v>0</v>
      </c>
      <c r="BK427" s="1">
        <f t="shared" si="1135"/>
        <v>0</v>
      </c>
      <c r="BL427" s="1">
        <f t="shared" si="1135"/>
        <v>0</v>
      </c>
      <c r="BM427" s="1">
        <f t="shared" si="1135"/>
        <v>0</v>
      </c>
      <c r="BN427" s="1">
        <f t="shared" si="1135"/>
        <v>0</v>
      </c>
      <c r="BO427" s="1">
        <f t="shared" si="1135"/>
        <v>0</v>
      </c>
      <c r="BP427" s="1">
        <f t="shared" si="1135"/>
        <v>0</v>
      </c>
      <c r="BQ427" s="1">
        <f t="shared" si="1135"/>
        <v>0</v>
      </c>
      <c r="BR427" s="1">
        <f t="shared" si="1135"/>
        <v>0</v>
      </c>
      <c r="BS427" s="1">
        <f t="shared" si="1135"/>
        <v>0</v>
      </c>
      <c r="BT427" s="1">
        <f t="shared" si="1135"/>
        <v>0</v>
      </c>
      <c r="BU427" s="1">
        <f t="shared" si="1135"/>
        <v>0</v>
      </c>
      <c r="BV427" s="1">
        <f t="shared" ref="BV427:DE427" si="1136">IF(ROW()=(COLUMN()+340),"-",+(COUNTIF(G7_1,$H87)*COUNTIF(G7_1,BV$7))+(COUNTIF(G7_2,$H87)*COUNTIF(G7_2,BV$7))+(COUNTIF(G7_3,$H87)*COUNTIF(G7_3,BV$7))+(COUNTIF(G7_4,$H87)*COUNTIF(G7_4,BV$7))+(COUNTIF(G7_5,$H87)*COUNTIF(G7_5,BV$7))+(COUNTIF(G7_6,$H87)*COUNTIF(G7_6,BV$7))+(COUNTIF(G7_7,$H87)*COUNTIF(G7_7,BV$7))+(COUNTIF(G7_8,$H87)*COUNTIF(G7_8,BV$7))+(COUNTIF(G7_9,$H87)*COUNTIF(G7_9,BV$7))+(COUNTIF(G7_10,$H87)*COUNTIF(G7_10,BV$7))+(COUNTIF(G8_1,$H87)*COUNTIF(G8_1,BV$7))+(COUNTIF(G8_2,$H87)*COUNTIF(G8_2,BV$7))+(COUNTIF(G8_3,$H87)*COUNTIF(G8_3,BV$7))+(COUNTIF(G8_4,$H87)*COUNTIF(G8_4,BV$7))+(COUNTIF(G8_5,$H87)*COUNTIF(G8_5,BV$7))+(COUNTIF(G8_6,$H87)*COUNTIF(G8_6,BV$7))+(COUNTIF(G8_7,$H87)*COUNTIF(G8_7,BV$7))+(COUNTIF(G8_8,$H87)*COUNTIF(G8_8,BV$7))+(COUNTIF(G8_9,$H87)*COUNTIF(G8_9,BV$7))+(COUNTIF(G8_10,$H87)*COUNTIF(G8_10,BV$7)))</f>
        <v>0</v>
      </c>
      <c r="BW427" s="1">
        <f t="shared" si="1136"/>
        <v>0</v>
      </c>
      <c r="BX427" s="1">
        <f t="shared" si="1136"/>
        <v>0</v>
      </c>
      <c r="BY427" s="1">
        <f t="shared" si="1136"/>
        <v>0</v>
      </c>
      <c r="BZ427" s="1">
        <f t="shared" si="1136"/>
        <v>0</v>
      </c>
      <c r="CA427" s="1">
        <f t="shared" si="1136"/>
        <v>0</v>
      </c>
      <c r="CB427" s="1">
        <f t="shared" si="1136"/>
        <v>0</v>
      </c>
      <c r="CC427" s="1">
        <f t="shared" si="1136"/>
        <v>0</v>
      </c>
      <c r="CD427" s="1">
        <f t="shared" si="1136"/>
        <v>0</v>
      </c>
      <c r="CE427" s="1">
        <f t="shared" si="1136"/>
        <v>0</v>
      </c>
      <c r="CF427" s="1">
        <f t="shared" si="1136"/>
        <v>0</v>
      </c>
      <c r="CG427" s="1">
        <f t="shared" si="1136"/>
        <v>0</v>
      </c>
      <c r="CH427" s="1">
        <f t="shared" si="1136"/>
        <v>0</v>
      </c>
      <c r="CI427" s="1" t="str">
        <f t="shared" si="1136"/>
        <v>-</v>
      </c>
      <c r="CJ427" s="1">
        <f t="shared" si="1136"/>
        <v>0</v>
      </c>
      <c r="CK427" s="1">
        <f t="shared" si="1136"/>
        <v>0</v>
      </c>
      <c r="CL427" s="1">
        <f t="shared" si="1136"/>
        <v>0</v>
      </c>
      <c r="CM427" s="1">
        <f t="shared" si="1136"/>
        <v>0</v>
      </c>
      <c r="CN427" s="1">
        <f t="shared" si="1136"/>
        <v>0</v>
      </c>
      <c r="CO427" s="1">
        <f t="shared" si="1136"/>
        <v>0</v>
      </c>
      <c r="CP427" s="1">
        <f t="shared" si="1136"/>
        <v>0</v>
      </c>
      <c r="CQ427" s="1">
        <f t="shared" si="1136"/>
        <v>0</v>
      </c>
      <c r="CR427" s="1">
        <f t="shared" si="1136"/>
        <v>0</v>
      </c>
      <c r="CS427" s="1">
        <f t="shared" si="1136"/>
        <v>0</v>
      </c>
      <c r="CT427" s="1">
        <f t="shared" si="1136"/>
        <v>0</v>
      </c>
      <c r="CU427" s="1">
        <f t="shared" si="1136"/>
        <v>0</v>
      </c>
      <c r="CV427" s="1">
        <f t="shared" si="1136"/>
        <v>0</v>
      </c>
      <c r="CW427" s="1">
        <f t="shared" si="1136"/>
        <v>0</v>
      </c>
      <c r="CX427" s="1">
        <f t="shared" si="1136"/>
        <v>0</v>
      </c>
      <c r="CY427" s="1">
        <f t="shared" si="1136"/>
        <v>0</v>
      </c>
      <c r="CZ427" s="1">
        <f t="shared" si="1136"/>
        <v>0</v>
      </c>
      <c r="DA427" s="1">
        <f t="shared" si="1136"/>
        <v>0</v>
      </c>
      <c r="DB427" s="1">
        <f t="shared" si="1136"/>
        <v>0</v>
      </c>
      <c r="DC427" s="1">
        <f t="shared" si="1136"/>
        <v>0</v>
      </c>
      <c r="DD427" s="1">
        <f t="shared" si="1136"/>
        <v>0</v>
      </c>
      <c r="DE427" s="1">
        <f t="shared" si="1136"/>
        <v>0</v>
      </c>
    </row>
    <row r="428" spans="8:109">
      <c r="H428" s="75">
        <f>Registration!B89</f>
        <v>79</v>
      </c>
      <c r="I428" s="1" t="str">
        <f>Registration!C89</f>
        <v>player 79</v>
      </c>
      <c r="J428" s="1">
        <f t="shared" ref="J428:AO428" si="1137">IF(ROW()=(COLUMN()+340),"-",+(COUNTIF(G7_1,$H88)*COUNTIF(G7_1,J$7))+(COUNTIF(G7_2,$H88)*COUNTIF(G7_2,J$7))+(COUNTIF(G7_3,$H88)*COUNTIF(G7_3,J$7))+(COUNTIF(G7_4,$H88)*COUNTIF(G7_4,J$7))+(COUNTIF(G7_5,$H88)*COUNTIF(G7_5,J$7))+(COUNTIF(G7_6,$H88)*COUNTIF(G7_6,J$7))+(COUNTIF(G7_7,$H88)*COUNTIF(G7_7,J$7))+(COUNTIF(G7_8,$H88)*COUNTIF(G7_8,J$7))+(COUNTIF(G7_9,$H88)*COUNTIF(G7_9,J$7))+(COUNTIF(G7_10,$H88)*COUNTIF(G7_10,J$7))+(COUNTIF(G8_1,$H88)*COUNTIF(G8_1,J$7))+(COUNTIF(G8_2,$H88)*COUNTIF(G8_2,J$7))+(COUNTIF(G8_3,$H88)*COUNTIF(G8_3,J$7))+(COUNTIF(G8_4,$H88)*COUNTIF(G8_4,J$7))+(COUNTIF(G8_5,$H88)*COUNTIF(G8_5,J$7))+(COUNTIF(G8_6,$H88)*COUNTIF(G8_6,J$7))+(COUNTIF(G8_7,$H88)*COUNTIF(G8_7,J$7))+(COUNTIF(G8_8,$H88)*COUNTIF(G8_8,J$7))+(COUNTIF(G8_9,$H88)*COUNTIF(G8_9,J$7))+(COUNTIF(G8_10,$H88)*COUNTIF(G8_10,J$7)))</f>
        <v>0</v>
      </c>
      <c r="K428" s="1">
        <f t="shared" si="1137"/>
        <v>0</v>
      </c>
      <c r="L428" s="1">
        <f t="shared" si="1137"/>
        <v>0</v>
      </c>
      <c r="M428" s="1">
        <f t="shared" si="1137"/>
        <v>0</v>
      </c>
      <c r="N428" s="1">
        <f t="shared" si="1137"/>
        <v>0</v>
      </c>
      <c r="O428" s="1">
        <f t="shared" si="1137"/>
        <v>0</v>
      </c>
      <c r="P428" s="1">
        <f t="shared" si="1137"/>
        <v>0</v>
      </c>
      <c r="Q428" s="1">
        <f t="shared" si="1137"/>
        <v>0</v>
      </c>
      <c r="R428" s="1">
        <f t="shared" si="1137"/>
        <v>0</v>
      </c>
      <c r="S428" s="1">
        <f t="shared" si="1137"/>
        <v>0</v>
      </c>
      <c r="T428" s="1">
        <f t="shared" si="1137"/>
        <v>0</v>
      </c>
      <c r="U428" s="1">
        <f t="shared" si="1137"/>
        <v>0</v>
      </c>
      <c r="V428" s="1">
        <f t="shared" si="1137"/>
        <v>0</v>
      </c>
      <c r="W428" s="1">
        <f t="shared" si="1137"/>
        <v>0</v>
      </c>
      <c r="X428" s="1">
        <f t="shared" si="1137"/>
        <v>0</v>
      </c>
      <c r="Y428" s="1">
        <f t="shared" si="1137"/>
        <v>0</v>
      </c>
      <c r="Z428" s="1">
        <f t="shared" si="1137"/>
        <v>0</v>
      </c>
      <c r="AA428" s="1">
        <f t="shared" si="1137"/>
        <v>0</v>
      </c>
      <c r="AB428" s="1">
        <f t="shared" si="1137"/>
        <v>0</v>
      </c>
      <c r="AC428" s="1">
        <f t="shared" si="1137"/>
        <v>0</v>
      </c>
      <c r="AD428" s="1">
        <f t="shared" si="1137"/>
        <v>0</v>
      </c>
      <c r="AE428" s="1">
        <f t="shared" si="1137"/>
        <v>0</v>
      </c>
      <c r="AF428" s="1">
        <f t="shared" si="1137"/>
        <v>0</v>
      </c>
      <c r="AG428" s="1">
        <f t="shared" si="1137"/>
        <v>0</v>
      </c>
      <c r="AH428" s="1">
        <f t="shared" si="1137"/>
        <v>0</v>
      </c>
      <c r="AI428" s="1">
        <f t="shared" si="1137"/>
        <v>0</v>
      </c>
      <c r="AJ428" s="1">
        <f t="shared" si="1137"/>
        <v>0</v>
      </c>
      <c r="AK428" s="1">
        <f t="shared" si="1137"/>
        <v>0</v>
      </c>
      <c r="AL428" s="1">
        <f t="shared" si="1137"/>
        <v>0</v>
      </c>
      <c r="AM428" s="1">
        <f t="shared" si="1137"/>
        <v>0</v>
      </c>
      <c r="AN428" s="1">
        <f t="shared" si="1137"/>
        <v>0</v>
      </c>
      <c r="AO428" s="1">
        <f t="shared" si="1137"/>
        <v>0</v>
      </c>
      <c r="AP428" s="1">
        <f t="shared" ref="AP428:BU428" si="1138">IF(ROW()=(COLUMN()+340),"-",+(COUNTIF(G7_1,$H88)*COUNTIF(G7_1,AP$7))+(COUNTIF(G7_2,$H88)*COUNTIF(G7_2,AP$7))+(COUNTIF(G7_3,$H88)*COUNTIF(G7_3,AP$7))+(COUNTIF(G7_4,$H88)*COUNTIF(G7_4,AP$7))+(COUNTIF(G7_5,$H88)*COUNTIF(G7_5,AP$7))+(COUNTIF(G7_6,$H88)*COUNTIF(G7_6,AP$7))+(COUNTIF(G7_7,$H88)*COUNTIF(G7_7,AP$7))+(COUNTIF(G7_8,$H88)*COUNTIF(G7_8,AP$7))+(COUNTIF(G7_9,$H88)*COUNTIF(G7_9,AP$7))+(COUNTIF(G7_10,$H88)*COUNTIF(G7_10,AP$7))+(COUNTIF(G8_1,$H88)*COUNTIF(G8_1,AP$7))+(COUNTIF(G8_2,$H88)*COUNTIF(G8_2,AP$7))+(COUNTIF(G8_3,$H88)*COUNTIF(G8_3,AP$7))+(COUNTIF(G8_4,$H88)*COUNTIF(G8_4,AP$7))+(COUNTIF(G8_5,$H88)*COUNTIF(G8_5,AP$7))+(COUNTIF(G8_6,$H88)*COUNTIF(G8_6,AP$7))+(COUNTIF(G8_7,$H88)*COUNTIF(G8_7,AP$7))+(COUNTIF(G8_8,$H88)*COUNTIF(G8_8,AP$7))+(COUNTIF(G8_9,$H88)*COUNTIF(G8_9,AP$7))+(COUNTIF(G8_10,$H88)*COUNTIF(G8_10,AP$7)))</f>
        <v>0</v>
      </c>
      <c r="AQ428" s="1">
        <f t="shared" si="1138"/>
        <v>0</v>
      </c>
      <c r="AR428" s="1">
        <f t="shared" si="1138"/>
        <v>0</v>
      </c>
      <c r="AS428" s="1">
        <f t="shared" si="1138"/>
        <v>0</v>
      </c>
      <c r="AT428" s="1">
        <f t="shared" si="1138"/>
        <v>0</v>
      </c>
      <c r="AU428" s="1">
        <f t="shared" si="1138"/>
        <v>0</v>
      </c>
      <c r="AV428" s="1">
        <f t="shared" si="1138"/>
        <v>0</v>
      </c>
      <c r="AW428" s="1">
        <f t="shared" si="1138"/>
        <v>0</v>
      </c>
      <c r="AX428" s="1">
        <f t="shared" si="1138"/>
        <v>0</v>
      </c>
      <c r="AY428" s="1">
        <f t="shared" si="1138"/>
        <v>0</v>
      </c>
      <c r="AZ428" s="1">
        <f t="shared" si="1138"/>
        <v>0</v>
      </c>
      <c r="BA428" s="1">
        <f t="shared" si="1138"/>
        <v>0</v>
      </c>
      <c r="BB428" s="1">
        <f t="shared" si="1138"/>
        <v>0</v>
      </c>
      <c r="BC428" s="1">
        <f t="shared" si="1138"/>
        <v>0</v>
      </c>
      <c r="BD428" s="1">
        <f t="shared" si="1138"/>
        <v>0</v>
      </c>
      <c r="BE428" s="1">
        <f t="shared" si="1138"/>
        <v>0</v>
      </c>
      <c r="BF428" s="1">
        <f t="shared" si="1138"/>
        <v>0</v>
      </c>
      <c r="BG428" s="1">
        <f t="shared" si="1138"/>
        <v>0</v>
      </c>
      <c r="BH428" s="1">
        <f t="shared" si="1138"/>
        <v>0</v>
      </c>
      <c r="BI428" s="1">
        <f t="shared" si="1138"/>
        <v>0</v>
      </c>
      <c r="BJ428" s="1">
        <f t="shared" si="1138"/>
        <v>0</v>
      </c>
      <c r="BK428" s="1">
        <f t="shared" si="1138"/>
        <v>0</v>
      </c>
      <c r="BL428" s="1">
        <f t="shared" si="1138"/>
        <v>0</v>
      </c>
      <c r="BM428" s="1">
        <f t="shared" si="1138"/>
        <v>0</v>
      </c>
      <c r="BN428" s="1">
        <f t="shared" si="1138"/>
        <v>0</v>
      </c>
      <c r="BO428" s="1">
        <f t="shared" si="1138"/>
        <v>0</v>
      </c>
      <c r="BP428" s="1">
        <f t="shared" si="1138"/>
        <v>0</v>
      </c>
      <c r="BQ428" s="1">
        <f t="shared" si="1138"/>
        <v>0</v>
      </c>
      <c r="BR428" s="1">
        <f t="shared" si="1138"/>
        <v>0</v>
      </c>
      <c r="BS428" s="1">
        <f t="shared" si="1138"/>
        <v>0</v>
      </c>
      <c r="BT428" s="1">
        <f t="shared" si="1138"/>
        <v>0</v>
      </c>
      <c r="BU428" s="1">
        <f t="shared" si="1138"/>
        <v>0</v>
      </c>
      <c r="BV428" s="1">
        <f t="shared" ref="BV428:DE428" si="1139">IF(ROW()=(COLUMN()+340),"-",+(COUNTIF(G7_1,$H88)*COUNTIF(G7_1,BV$7))+(COUNTIF(G7_2,$H88)*COUNTIF(G7_2,BV$7))+(COUNTIF(G7_3,$H88)*COUNTIF(G7_3,BV$7))+(COUNTIF(G7_4,$H88)*COUNTIF(G7_4,BV$7))+(COUNTIF(G7_5,$H88)*COUNTIF(G7_5,BV$7))+(COUNTIF(G7_6,$H88)*COUNTIF(G7_6,BV$7))+(COUNTIF(G7_7,$H88)*COUNTIF(G7_7,BV$7))+(COUNTIF(G7_8,$H88)*COUNTIF(G7_8,BV$7))+(COUNTIF(G7_9,$H88)*COUNTIF(G7_9,BV$7))+(COUNTIF(G7_10,$H88)*COUNTIF(G7_10,BV$7))+(COUNTIF(G8_1,$H88)*COUNTIF(G8_1,BV$7))+(COUNTIF(G8_2,$H88)*COUNTIF(G8_2,BV$7))+(COUNTIF(G8_3,$H88)*COUNTIF(G8_3,BV$7))+(COUNTIF(G8_4,$H88)*COUNTIF(G8_4,BV$7))+(COUNTIF(G8_5,$H88)*COUNTIF(G8_5,BV$7))+(COUNTIF(G8_6,$H88)*COUNTIF(G8_6,BV$7))+(COUNTIF(G8_7,$H88)*COUNTIF(G8_7,BV$7))+(COUNTIF(G8_8,$H88)*COUNTIF(G8_8,BV$7))+(COUNTIF(G8_9,$H88)*COUNTIF(G8_9,BV$7))+(COUNTIF(G8_10,$H88)*COUNTIF(G8_10,BV$7)))</f>
        <v>0</v>
      </c>
      <c r="BW428" s="1">
        <f t="shared" si="1139"/>
        <v>0</v>
      </c>
      <c r="BX428" s="1">
        <f t="shared" si="1139"/>
        <v>0</v>
      </c>
      <c r="BY428" s="1">
        <f t="shared" si="1139"/>
        <v>0</v>
      </c>
      <c r="BZ428" s="1">
        <f t="shared" si="1139"/>
        <v>0</v>
      </c>
      <c r="CA428" s="1">
        <f t="shared" si="1139"/>
        <v>0</v>
      </c>
      <c r="CB428" s="1">
        <f t="shared" si="1139"/>
        <v>0</v>
      </c>
      <c r="CC428" s="1">
        <f t="shared" si="1139"/>
        <v>0</v>
      </c>
      <c r="CD428" s="1">
        <f t="shared" si="1139"/>
        <v>0</v>
      </c>
      <c r="CE428" s="1">
        <f t="shared" si="1139"/>
        <v>0</v>
      </c>
      <c r="CF428" s="1">
        <f t="shared" si="1139"/>
        <v>0</v>
      </c>
      <c r="CG428" s="1">
        <f t="shared" si="1139"/>
        <v>0</v>
      </c>
      <c r="CH428" s="1">
        <f t="shared" si="1139"/>
        <v>0</v>
      </c>
      <c r="CI428" s="1">
        <f t="shared" si="1139"/>
        <v>0</v>
      </c>
      <c r="CJ428" s="1" t="str">
        <f t="shared" si="1139"/>
        <v>-</v>
      </c>
      <c r="CK428" s="1">
        <f t="shared" si="1139"/>
        <v>0</v>
      </c>
      <c r="CL428" s="1">
        <f t="shared" si="1139"/>
        <v>0</v>
      </c>
      <c r="CM428" s="1">
        <f t="shared" si="1139"/>
        <v>0</v>
      </c>
      <c r="CN428" s="1">
        <f t="shared" si="1139"/>
        <v>0</v>
      </c>
      <c r="CO428" s="1">
        <f t="shared" si="1139"/>
        <v>0</v>
      </c>
      <c r="CP428" s="1">
        <f t="shared" si="1139"/>
        <v>0</v>
      </c>
      <c r="CQ428" s="1">
        <f t="shared" si="1139"/>
        <v>0</v>
      </c>
      <c r="CR428" s="1">
        <f t="shared" si="1139"/>
        <v>0</v>
      </c>
      <c r="CS428" s="1">
        <f t="shared" si="1139"/>
        <v>0</v>
      </c>
      <c r="CT428" s="1">
        <f t="shared" si="1139"/>
        <v>0</v>
      </c>
      <c r="CU428" s="1">
        <f t="shared" si="1139"/>
        <v>0</v>
      </c>
      <c r="CV428" s="1">
        <f t="shared" si="1139"/>
        <v>0</v>
      </c>
      <c r="CW428" s="1">
        <f t="shared" si="1139"/>
        <v>0</v>
      </c>
      <c r="CX428" s="1">
        <f t="shared" si="1139"/>
        <v>0</v>
      </c>
      <c r="CY428" s="1">
        <f t="shared" si="1139"/>
        <v>0</v>
      </c>
      <c r="CZ428" s="1">
        <f t="shared" si="1139"/>
        <v>0</v>
      </c>
      <c r="DA428" s="1">
        <f t="shared" si="1139"/>
        <v>0</v>
      </c>
      <c r="DB428" s="1">
        <f t="shared" si="1139"/>
        <v>0</v>
      </c>
      <c r="DC428" s="1">
        <f t="shared" si="1139"/>
        <v>0</v>
      </c>
      <c r="DD428" s="1">
        <f t="shared" si="1139"/>
        <v>0</v>
      </c>
      <c r="DE428" s="1">
        <f t="shared" si="1139"/>
        <v>0</v>
      </c>
    </row>
    <row r="429" spans="8:109">
      <c r="H429" s="75">
        <f>Registration!B90</f>
        <v>80</v>
      </c>
      <c r="I429" s="1" t="str">
        <f>Registration!C90</f>
        <v>player 80</v>
      </c>
      <c r="J429" s="1">
        <f t="shared" ref="J429:AO429" si="1140">IF(ROW()=(COLUMN()+340),"-",+(COUNTIF(G7_1,$H89)*COUNTIF(G7_1,J$7))+(COUNTIF(G7_2,$H89)*COUNTIF(G7_2,J$7))+(COUNTIF(G7_3,$H89)*COUNTIF(G7_3,J$7))+(COUNTIF(G7_4,$H89)*COUNTIF(G7_4,J$7))+(COUNTIF(G7_5,$H89)*COUNTIF(G7_5,J$7))+(COUNTIF(G7_6,$H89)*COUNTIF(G7_6,J$7))+(COUNTIF(G7_7,$H89)*COUNTIF(G7_7,J$7))+(COUNTIF(G7_8,$H89)*COUNTIF(G7_8,J$7))+(COUNTIF(G7_9,$H89)*COUNTIF(G7_9,J$7))+(COUNTIF(G7_10,$H89)*COUNTIF(G7_10,J$7))+(COUNTIF(G8_1,$H89)*COUNTIF(G8_1,J$7))+(COUNTIF(G8_2,$H89)*COUNTIF(G8_2,J$7))+(COUNTIF(G8_3,$H89)*COUNTIF(G8_3,J$7))+(COUNTIF(G8_4,$H89)*COUNTIF(G8_4,J$7))+(COUNTIF(G8_5,$H89)*COUNTIF(G8_5,J$7))+(COUNTIF(G8_6,$H89)*COUNTIF(G8_6,J$7))+(COUNTIF(G8_7,$H89)*COUNTIF(G8_7,J$7))+(COUNTIF(G8_8,$H89)*COUNTIF(G8_8,J$7))+(COUNTIF(G8_9,$H89)*COUNTIF(G8_9,J$7))+(COUNTIF(G8_10,$H89)*COUNTIF(G8_10,J$7)))</f>
        <v>0</v>
      </c>
      <c r="K429" s="1">
        <f t="shared" si="1140"/>
        <v>0</v>
      </c>
      <c r="L429" s="1">
        <f t="shared" si="1140"/>
        <v>0</v>
      </c>
      <c r="M429" s="1">
        <f t="shared" si="1140"/>
        <v>0</v>
      </c>
      <c r="N429" s="1">
        <f t="shared" si="1140"/>
        <v>0</v>
      </c>
      <c r="O429" s="1">
        <f t="shared" si="1140"/>
        <v>0</v>
      </c>
      <c r="P429" s="1">
        <f t="shared" si="1140"/>
        <v>0</v>
      </c>
      <c r="Q429" s="1">
        <f t="shared" si="1140"/>
        <v>0</v>
      </c>
      <c r="R429" s="1">
        <f t="shared" si="1140"/>
        <v>0</v>
      </c>
      <c r="S429" s="1">
        <f t="shared" si="1140"/>
        <v>0</v>
      </c>
      <c r="T429" s="1">
        <f t="shared" si="1140"/>
        <v>0</v>
      </c>
      <c r="U429" s="1">
        <f t="shared" si="1140"/>
        <v>0</v>
      </c>
      <c r="V429" s="1">
        <f t="shared" si="1140"/>
        <v>0</v>
      </c>
      <c r="W429" s="1">
        <f t="shared" si="1140"/>
        <v>0</v>
      </c>
      <c r="X429" s="1">
        <f t="shared" si="1140"/>
        <v>0</v>
      </c>
      <c r="Y429" s="1">
        <f t="shared" si="1140"/>
        <v>0</v>
      </c>
      <c r="Z429" s="1">
        <f t="shared" si="1140"/>
        <v>0</v>
      </c>
      <c r="AA429" s="1">
        <f t="shared" si="1140"/>
        <v>0</v>
      </c>
      <c r="AB429" s="1">
        <f t="shared" si="1140"/>
        <v>0</v>
      </c>
      <c r="AC429" s="1">
        <f t="shared" si="1140"/>
        <v>0</v>
      </c>
      <c r="AD429" s="1">
        <f t="shared" si="1140"/>
        <v>0</v>
      </c>
      <c r="AE429" s="1">
        <f t="shared" si="1140"/>
        <v>0</v>
      </c>
      <c r="AF429" s="1">
        <f t="shared" si="1140"/>
        <v>0</v>
      </c>
      <c r="AG429" s="1">
        <f t="shared" si="1140"/>
        <v>0</v>
      </c>
      <c r="AH429" s="1">
        <f t="shared" si="1140"/>
        <v>0</v>
      </c>
      <c r="AI429" s="1">
        <f t="shared" si="1140"/>
        <v>0</v>
      </c>
      <c r="AJ429" s="1">
        <f t="shared" si="1140"/>
        <v>0</v>
      </c>
      <c r="AK429" s="1">
        <f t="shared" si="1140"/>
        <v>0</v>
      </c>
      <c r="AL429" s="1">
        <f t="shared" si="1140"/>
        <v>0</v>
      </c>
      <c r="AM429" s="1">
        <f t="shared" si="1140"/>
        <v>0</v>
      </c>
      <c r="AN429" s="1">
        <f t="shared" si="1140"/>
        <v>0</v>
      </c>
      <c r="AO429" s="1">
        <f t="shared" si="1140"/>
        <v>0</v>
      </c>
      <c r="AP429" s="1">
        <f t="shared" ref="AP429:BU429" si="1141">IF(ROW()=(COLUMN()+340),"-",+(COUNTIF(G7_1,$H89)*COUNTIF(G7_1,AP$7))+(COUNTIF(G7_2,$H89)*COUNTIF(G7_2,AP$7))+(COUNTIF(G7_3,$H89)*COUNTIF(G7_3,AP$7))+(COUNTIF(G7_4,$H89)*COUNTIF(G7_4,AP$7))+(COUNTIF(G7_5,$H89)*COUNTIF(G7_5,AP$7))+(COUNTIF(G7_6,$H89)*COUNTIF(G7_6,AP$7))+(COUNTIF(G7_7,$H89)*COUNTIF(G7_7,AP$7))+(COUNTIF(G7_8,$H89)*COUNTIF(G7_8,AP$7))+(COUNTIF(G7_9,$H89)*COUNTIF(G7_9,AP$7))+(COUNTIF(G7_10,$H89)*COUNTIF(G7_10,AP$7))+(COUNTIF(G8_1,$H89)*COUNTIF(G8_1,AP$7))+(COUNTIF(G8_2,$H89)*COUNTIF(G8_2,AP$7))+(COUNTIF(G8_3,$H89)*COUNTIF(G8_3,AP$7))+(COUNTIF(G8_4,$H89)*COUNTIF(G8_4,AP$7))+(COUNTIF(G8_5,$H89)*COUNTIF(G8_5,AP$7))+(COUNTIF(G8_6,$H89)*COUNTIF(G8_6,AP$7))+(COUNTIF(G8_7,$H89)*COUNTIF(G8_7,AP$7))+(COUNTIF(G8_8,$H89)*COUNTIF(G8_8,AP$7))+(COUNTIF(G8_9,$H89)*COUNTIF(G8_9,AP$7))+(COUNTIF(G8_10,$H89)*COUNTIF(G8_10,AP$7)))</f>
        <v>0</v>
      </c>
      <c r="AQ429" s="1">
        <f t="shared" si="1141"/>
        <v>0</v>
      </c>
      <c r="AR429" s="1">
        <f t="shared" si="1141"/>
        <v>0</v>
      </c>
      <c r="AS429" s="1">
        <f t="shared" si="1141"/>
        <v>0</v>
      </c>
      <c r="AT429" s="1">
        <f t="shared" si="1141"/>
        <v>0</v>
      </c>
      <c r="AU429" s="1">
        <f t="shared" si="1141"/>
        <v>0</v>
      </c>
      <c r="AV429" s="1">
        <f t="shared" si="1141"/>
        <v>0</v>
      </c>
      <c r="AW429" s="1">
        <f t="shared" si="1141"/>
        <v>0</v>
      </c>
      <c r="AX429" s="1">
        <f t="shared" si="1141"/>
        <v>0</v>
      </c>
      <c r="AY429" s="1">
        <f t="shared" si="1141"/>
        <v>0</v>
      </c>
      <c r="AZ429" s="1">
        <f t="shared" si="1141"/>
        <v>0</v>
      </c>
      <c r="BA429" s="1">
        <f t="shared" si="1141"/>
        <v>0</v>
      </c>
      <c r="BB429" s="1">
        <f t="shared" si="1141"/>
        <v>0</v>
      </c>
      <c r="BC429" s="1">
        <f t="shared" si="1141"/>
        <v>0</v>
      </c>
      <c r="BD429" s="1">
        <f t="shared" si="1141"/>
        <v>0</v>
      </c>
      <c r="BE429" s="1">
        <f t="shared" si="1141"/>
        <v>0</v>
      </c>
      <c r="BF429" s="1">
        <f t="shared" si="1141"/>
        <v>0</v>
      </c>
      <c r="BG429" s="1">
        <f t="shared" si="1141"/>
        <v>0</v>
      </c>
      <c r="BH429" s="1">
        <f t="shared" si="1141"/>
        <v>0</v>
      </c>
      <c r="BI429" s="1">
        <f t="shared" si="1141"/>
        <v>0</v>
      </c>
      <c r="BJ429" s="1">
        <f t="shared" si="1141"/>
        <v>0</v>
      </c>
      <c r="BK429" s="1">
        <f t="shared" si="1141"/>
        <v>0</v>
      </c>
      <c r="BL429" s="1">
        <f t="shared" si="1141"/>
        <v>0</v>
      </c>
      <c r="BM429" s="1">
        <f t="shared" si="1141"/>
        <v>0</v>
      </c>
      <c r="BN429" s="1">
        <f t="shared" si="1141"/>
        <v>0</v>
      </c>
      <c r="BO429" s="1">
        <f t="shared" si="1141"/>
        <v>0</v>
      </c>
      <c r="BP429" s="1">
        <f t="shared" si="1141"/>
        <v>0</v>
      </c>
      <c r="BQ429" s="1">
        <f t="shared" si="1141"/>
        <v>0</v>
      </c>
      <c r="BR429" s="1">
        <f t="shared" si="1141"/>
        <v>0</v>
      </c>
      <c r="BS429" s="1">
        <f t="shared" si="1141"/>
        <v>0</v>
      </c>
      <c r="BT429" s="1">
        <f t="shared" si="1141"/>
        <v>0</v>
      </c>
      <c r="BU429" s="1">
        <f t="shared" si="1141"/>
        <v>0</v>
      </c>
      <c r="BV429" s="1">
        <f t="shared" ref="BV429:DE429" si="1142">IF(ROW()=(COLUMN()+340),"-",+(COUNTIF(G7_1,$H89)*COUNTIF(G7_1,BV$7))+(COUNTIF(G7_2,$H89)*COUNTIF(G7_2,BV$7))+(COUNTIF(G7_3,$H89)*COUNTIF(G7_3,BV$7))+(COUNTIF(G7_4,$H89)*COUNTIF(G7_4,BV$7))+(COUNTIF(G7_5,$H89)*COUNTIF(G7_5,BV$7))+(COUNTIF(G7_6,$H89)*COUNTIF(G7_6,BV$7))+(COUNTIF(G7_7,$H89)*COUNTIF(G7_7,BV$7))+(COUNTIF(G7_8,$H89)*COUNTIF(G7_8,BV$7))+(COUNTIF(G7_9,$H89)*COUNTIF(G7_9,BV$7))+(COUNTIF(G7_10,$H89)*COUNTIF(G7_10,BV$7))+(COUNTIF(G8_1,$H89)*COUNTIF(G8_1,BV$7))+(COUNTIF(G8_2,$H89)*COUNTIF(G8_2,BV$7))+(COUNTIF(G8_3,$H89)*COUNTIF(G8_3,BV$7))+(COUNTIF(G8_4,$H89)*COUNTIF(G8_4,BV$7))+(COUNTIF(G8_5,$H89)*COUNTIF(G8_5,BV$7))+(COUNTIF(G8_6,$H89)*COUNTIF(G8_6,BV$7))+(COUNTIF(G8_7,$H89)*COUNTIF(G8_7,BV$7))+(COUNTIF(G8_8,$H89)*COUNTIF(G8_8,BV$7))+(COUNTIF(G8_9,$H89)*COUNTIF(G8_9,BV$7))+(COUNTIF(G8_10,$H89)*COUNTIF(G8_10,BV$7)))</f>
        <v>0</v>
      </c>
      <c r="BW429" s="1">
        <f t="shared" si="1142"/>
        <v>0</v>
      </c>
      <c r="BX429" s="1">
        <f t="shared" si="1142"/>
        <v>0</v>
      </c>
      <c r="BY429" s="1">
        <f t="shared" si="1142"/>
        <v>0</v>
      </c>
      <c r="BZ429" s="1">
        <f t="shared" si="1142"/>
        <v>0</v>
      </c>
      <c r="CA429" s="1">
        <f t="shared" si="1142"/>
        <v>0</v>
      </c>
      <c r="CB429" s="1">
        <f t="shared" si="1142"/>
        <v>0</v>
      </c>
      <c r="CC429" s="1">
        <f t="shared" si="1142"/>
        <v>0</v>
      </c>
      <c r="CD429" s="1">
        <f t="shared" si="1142"/>
        <v>0</v>
      </c>
      <c r="CE429" s="1">
        <f t="shared" si="1142"/>
        <v>0</v>
      </c>
      <c r="CF429" s="1">
        <f t="shared" si="1142"/>
        <v>0</v>
      </c>
      <c r="CG429" s="1">
        <f t="shared" si="1142"/>
        <v>0</v>
      </c>
      <c r="CH429" s="1">
        <f t="shared" si="1142"/>
        <v>0</v>
      </c>
      <c r="CI429" s="1">
        <f t="shared" si="1142"/>
        <v>0</v>
      </c>
      <c r="CJ429" s="1">
        <f t="shared" si="1142"/>
        <v>0</v>
      </c>
      <c r="CK429" s="1" t="str">
        <f t="shared" si="1142"/>
        <v>-</v>
      </c>
      <c r="CL429" s="1">
        <f t="shared" si="1142"/>
        <v>0</v>
      </c>
      <c r="CM429" s="1">
        <f t="shared" si="1142"/>
        <v>0</v>
      </c>
      <c r="CN429" s="1">
        <f t="shared" si="1142"/>
        <v>0</v>
      </c>
      <c r="CO429" s="1">
        <f t="shared" si="1142"/>
        <v>0</v>
      </c>
      <c r="CP429" s="1">
        <f t="shared" si="1142"/>
        <v>0</v>
      </c>
      <c r="CQ429" s="1">
        <f t="shared" si="1142"/>
        <v>0</v>
      </c>
      <c r="CR429" s="1">
        <f t="shared" si="1142"/>
        <v>0</v>
      </c>
      <c r="CS429" s="1">
        <f t="shared" si="1142"/>
        <v>0</v>
      </c>
      <c r="CT429" s="1">
        <f t="shared" si="1142"/>
        <v>0</v>
      </c>
      <c r="CU429" s="1">
        <f t="shared" si="1142"/>
        <v>0</v>
      </c>
      <c r="CV429" s="1">
        <f t="shared" si="1142"/>
        <v>0</v>
      </c>
      <c r="CW429" s="1">
        <f t="shared" si="1142"/>
        <v>0</v>
      </c>
      <c r="CX429" s="1">
        <f t="shared" si="1142"/>
        <v>0</v>
      </c>
      <c r="CY429" s="1">
        <f t="shared" si="1142"/>
        <v>0</v>
      </c>
      <c r="CZ429" s="1">
        <f t="shared" si="1142"/>
        <v>0</v>
      </c>
      <c r="DA429" s="1">
        <f t="shared" si="1142"/>
        <v>0</v>
      </c>
      <c r="DB429" s="1">
        <f t="shared" si="1142"/>
        <v>0</v>
      </c>
      <c r="DC429" s="1">
        <f t="shared" si="1142"/>
        <v>0</v>
      </c>
      <c r="DD429" s="1">
        <f t="shared" si="1142"/>
        <v>0</v>
      </c>
      <c r="DE429" s="1">
        <f t="shared" si="1142"/>
        <v>0</v>
      </c>
    </row>
    <row r="430" spans="8:109">
      <c r="H430" s="75">
        <f>Registration!B91</f>
        <v>81</v>
      </c>
      <c r="I430" s="1" t="str">
        <f>Registration!C91</f>
        <v>player 81</v>
      </c>
      <c r="J430" s="1">
        <f t="shared" ref="J430:AO430" si="1143">IF(ROW()=(COLUMN()+340),"-",+(COUNTIF(G7_1,$H90)*COUNTIF(G7_1,J$7))+(COUNTIF(G7_2,$H90)*COUNTIF(G7_2,J$7))+(COUNTIF(G7_3,$H90)*COUNTIF(G7_3,J$7))+(COUNTIF(G7_4,$H90)*COUNTIF(G7_4,J$7))+(COUNTIF(G7_5,$H90)*COUNTIF(G7_5,J$7))+(COUNTIF(G7_6,$H90)*COUNTIF(G7_6,J$7))+(COUNTIF(G7_7,$H90)*COUNTIF(G7_7,J$7))+(COUNTIF(G7_8,$H90)*COUNTIF(G7_8,J$7))+(COUNTIF(G7_9,$H90)*COUNTIF(G7_9,J$7))+(COUNTIF(G7_10,$H90)*COUNTIF(G7_10,J$7))+(COUNTIF(G8_1,$H90)*COUNTIF(G8_1,J$7))+(COUNTIF(G8_2,$H90)*COUNTIF(G8_2,J$7))+(COUNTIF(G8_3,$H90)*COUNTIF(G8_3,J$7))+(COUNTIF(G8_4,$H90)*COUNTIF(G8_4,J$7))+(COUNTIF(G8_5,$H90)*COUNTIF(G8_5,J$7))+(COUNTIF(G8_6,$H90)*COUNTIF(G8_6,J$7))+(COUNTIF(G8_7,$H90)*COUNTIF(G8_7,J$7))+(COUNTIF(G8_8,$H90)*COUNTIF(G8_8,J$7))+(COUNTIF(G8_9,$H90)*COUNTIF(G8_9,J$7))+(COUNTIF(G8_10,$H90)*COUNTIF(G8_10,J$7)))</f>
        <v>0</v>
      </c>
      <c r="K430" s="1">
        <f t="shared" si="1143"/>
        <v>0</v>
      </c>
      <c r="L430" s="1">
        <f t="shared" si="1143"/>
        <v>0</v>
      </c>
      <c r="M430" s="1">
        <f t="shared" si="1143"/>
        <v>0</v>
      </c>
      <c r="N430" s="1">
        <f t="shared" si="1143"/>
        <v>0</v>
      </c>
      <c r="O430" s="1">
        <f t="shared" si="1143"/>
        <v>0</v>
      </c>
      <c r="P430" s="1">
        <f t="shared" si="1143"/>
        <v>0</v>
      </c>
      <c r="Q430" s="1">
        <f t="shared" si="1143"/>
        <v>0</v>
      </c>
      <c r="R430" s="1">
        <f t="shared" si="1143"/>
        <v>0</v>
      </c>
      <c r="S430" s="1">
        <f t="shared" si="1143"/>
        <v>0</v>
      </c>
      <c r="T430" s="1">
        <f t="shared" si="1143"/>
        <v>0</v>
      </c>
      <c r="U430" s="1">
        <f t="shared" si="1143"/>
        <v>0</v>
      </c>
      <c r="V430" s="1">
        <f t="shared" si="1143"/>
        <v>0</v>
      </c>
      <c r="W430" s="1">
        <f t="shared" si="1143"/>
        <v>0</v>
      </c>
      <c r="X430" s="1">
        <f t="shared" si="1143"/>
        <v>0</v>
      </c>
      <c r="Y430" s="1">
        <f t="shared" si="1143"/>
        <v>0</v>
      </c>
      <c r="Z430" s="1">
        <f t="shared" si="1143"/>
        <v>0</v>
      </c>
      <c r="AA430" s="1">
        <f t="shared" si="1143"/>
        <v>0</v>
      </c>
      <c r="AB430" s="1">
        <f t="shared" si="1143"/>
        <v>0</v>
      </c>
      <c r="AC430" s="1">
        <f t="shared" si="1143"/>
        <v>0</v>
      </c>
      <c r="AD430" s="1">
        <f t="shared" si="1143"/>
        <v>0</v>
      </c>
      <c r="AE430" s="1">
        <f t="shared" si="1143"/>
        <v>0</v>
      </c>
      <c r="AF430" s="1">
        <f t="shared" si="1143"/>
        <v>0</v>
      </c>
      <c r="AG430" s="1">
        <f t="shared" si="1143"/>
        <v>0</v>
      </c>
      <c r="AH430" s="1">
        <f t="shared" si="1143"/>
        <v>0</v>
      </c>
      <c r="AI430" s="1">
        <f t="shared" si="1143"/>
        <v>0</v>
      </c>
      <c r="AJ430" s="1">
        <f t="shared" si="1143"/>
        <v>0</v>
      </c>
      <c r="AK430" s="1">
        <f t="shared" si="1143"/>
        <v>0</v>
      </c>
      <c r="AL430" s="1">
        <f t="shared" si="1143"/>
        <v>0</v>
      </c>
      <c r="AM430" s="1">
        <f t="shared" si="1143"/>
        <v>0</v>
      </c>
      <c r="AN430" s="1">
        <f t="shared" si="1143"/>
        <v>0</v>
      </c>
      <c r="AO430" s="1">
        <f t="shared" si="1143"/>
        <v>0</v>
      </c>
      <c r="AP430" s="1">
        <f t="shared" ref="AP430:BU430" si="1144">IF(ROW()=(COLUMN()+340),"-",+(COUNTIF(G7_1,$H90)*COUNTIF(G7_1,AP$7))+(COUNTIF(G7_2,$H90)*COUNTIF(G7_2,AP$7))+(COUNTIF(G7_3,$H90)*COUNTIF(G7_3,AP$7))+(COUNTIF(G7_4,$H90)*COUNTIF(G7_4,AP$7))+(COUNTIF(G7_5,$H90)*COUNTIF(G7_5,AP$7))+(COUNTIF(G7_6,$H90)*COUNTIF(G7_6,AP$7))+(COUNTIF(G7_7,$H90)*COUNTIF(G7_7,AP$7))+(COUNTIF(G7_8,$H90)*COUNTIF(G7_8,AP$7))+(COUNTIF(G7_9,$H90)*COUNTIF(G7_9,AP$7))+(COUNTIF(G7_10,$H90)*COUNTIF(G7_10,AP$7))+(COUNTIF(G8_1,$H90)*COUNTIF(G8_1,AP$7))+(COUNTIF(G8_2,$H90)*COUNTIF(G8_2,AP$7))+(COUNTIF(G8_3,$H90)*COUNTIF(G8_3,AP$7))+(COUNTIF(G8_4,$H90)*COUNTIF(G8_4,AP$7))+(COUNTIF(G8_5,$H90)*COUNTIF(G8_5,AP$7))+(COUNTIF(G8_6,$H90)*COUNTIF(G8_6,AP$7))+(COUNTIF(G8_7,$H90)*COUNTIF(G8_7,AP$7))+(COUNTIF(G8_8,$H90)*COUNTIF(G8_8,AP$7))+(COUNTIF(G8_9,$H90)*COUNTIF(G8_9,AP$7))+(COUNTIF(G8_10,$H90)*COUNTIF(G8_10,AP$7)))</f>
        <v>0</v>
      </c>
      <c r="AQ430" s="1">
        <f t="shared" si="1144"/>
        <v>0</v>
      </c>
      <c r="AR430" s="1">
        <f t="shared" si="1144"/>
        <v>0</v>
      </c>
      <c r="AS430" s="1">
        <f t="shared" si="1144"/>
        <v>0</v>
      </c>
      <c r="AT430" s="1">
        <f t="shared" si="1144"/>
        <v>0</v>
      </c>
      <c r="AU430" s="1">
        <f t="shared" si="1144"/>
        <v>0</v>
      </c>
      <c r="AV430" s="1">
        <f t="shared" si="1144"/>
        <v>0</v>
      </c>
      <c r="AW430" s="1">
        <f t="shared" si="1144"/>
        <v>0</v>
      </c>
      <c r="AX430" s="1">
        <f t="shared" si="1144"/>
        <v>0</v>
      </c>
      <c r="AY430" s="1">
        <f t="shared" si="1144"/>
        <v>0</v>
      </c>
      <c r="AZ430" s="1">
        <f t="shared" si="1144"/>
        <v>0</v>
      </c>
      <c r="BA430" s="1">
        <f t="shared" si="1144"/>
        <v>0</v>
      </c>
      <c r="BB430" s="1">
        <f t="shared" si="1144"/>
        <v>0</v>
      </c>
      <c r="BC430" s="1">
        <f t="shared" si="1144"/>
        <v>0</v>
      </c>
      <c r="BD430" s="1">
        <f t="shared" si="1144"/>
        <v>0</v>
      </c>
      <c r="BE430" s="1">
        <f t="shared" si="1144"/>
        <v>0</v>
      </c>
      <c r="BF430" s="1">
        <f t="shared" si="1144"/>
        <v>0</v>
      </c>
      <c r="BG430" s="1">
        <f t="shared" si="1144"/>
        <v>0</v>
      </c>
      <c r="BH430" s="1">
        <f t="shared" si="1144"/>
        <v>0</v>
      </c>
      <c r="BI430" s="1">
        <f t="shared" si="1144"/>
        <v>0</v>
      </c>
      <c r="BJ430" s="1">
        <f t="shared" si="1144"/>
        <v>0</v>
      </c>
      <c r="BK430" s="1">
        <f t="shared" si="1144"/>
        <v>0</v>
      </c>
      <c r="BL430" s="1">
        <f t="shared" si="1144"/>
        <v>0</v>
      </c>
      <c r="BM430" s="1">
        <f t="shared" si="1144"/>
        <v>0</v>
      </c>
      <c r="BN430" s="1">
        <f t="shared" si="1144"/>
        <v>0</v>
      </c>
      <c r="BO430" s="1">
        <f t="shared" si="1144"/>
        <v>0</v>
      </c>
      <c r="BP430" s="1">
        <f t="shared" si="1144"/>
        <v>0</v>
      </c>
      <c r="BQ430" s="1">
        <f t="shared" si="1144"/>
        <v>0</v>
      </c>
      <c r="BR430" s="1">
        <f t="shared" si="1144"/>
        <v>0</v>
      </c>
      <c r="BS430" s="1">
        <f t="shared" si="1144"/>
        <v>0</v>
      </c>
      <c r="BT430" s="1">
        <f t="shared" si="1144"/>
        <v>0</v>
      </c>
      <c r="BU430" s="1">
        <f t="shared" si="1144"/>
        <v>0</v>
      </c>
      <c r="BV430" s="1">
        <f t="shared" ref="BV430:DE430" si="1145">IF(ROW()=(COLUMN()+340),"-",+(COUNTIF(G7_1,$H90)*COUNTIF(G7_1,BV$7))+(COUNTIF(G7_2,$H90)*COUNTIF(G7_2,BV$7))+(COUNTIF(G7_3,$H90)*COUNTIF(G7_3,BV$7))+(COUNTIF(G7_4,$H90)*COUNTIF(G7_4,BV$7))+(COUNTIF(G7_5,$H90)*COUNTIF(G7_5,BV$7))+(COUNTIF(G7_6,$H90)*COUNTIF(G7_6,BV$7))+(COUNTIF(G7_7,$H90)*COUNTIF(G7_7,BV$7))+(COUNTIF(G7_8,$H90)*COUNTIF(G7_8,BV$7))+(COUNTIF(G7_9,$H90)*COUNTIF(G7_9,BV$7))+(COUNTIF(G7_10,$H90)*COUNTIF(G7_10,BV$7))+(COUNTIF(G8_1,$H90)*COUNTIF(G8_1,BV$7))+(COUNTIF(G8_2,$H90)*COUNTIF(G8_2,BV$7))+(COUNTIF(G8_3,$H90)*COUNTIF(G8_3,BV$7))+(COUNTIF(G8_4,$H90)*COUNTIF(G8_4,BV$7))+(COUNTIF(G8_5,$H90)*COUNTIF(G8_5,BV$7))+(COUNTIF(G8_6,$H90)*COUNTIF(G8_6,BV$7))+(COUNTIF(G8_7,$H90)*COUNTIF(G8_7,BV$7))+(COUNTIF(G8_8,$H90)*COUNTIF(G8_8,BV$7))+(COUNTIF(G8_9,$H90)*COUNTIF(G8_9,BV$7))+(COUNTIF(G8_10,$H90)*COUNTIF(G8_10,BV$7)))</f>
        <v>0</v>
      </c>
      <c r="BW430" s="1">
        <f t="shared" si="1145"/>
        <v>0</v>
      </c>
      <c r="BX430" s="1">
        <f t="shared" si="1145"/>
        <v>0</v>
      </c>
      <c r="BY430" s="1">
        <f t="shared" si="1145"/>
        <v>0</v>
      </c>
      <c r="BZ430" s="1">
        <f t="shared" si="1145"/>
        <v>0</v>
      </c>
      <c r="CA430" s="1">
        <f t="shared" si="1145"/>
        <v>0</v>
      </c>
      <c r="CB430" s="1">
        <f t="shared" si="1145"/>
        <v>0</v>
      </c>
      <c r="CC430" s="1">
        <f t="shared" si="1145"/>
        <v>0</v>
      </c>
      <c r="CD430" s="1">
        <f t="shared" si="1145"/>
        <v>0</v>
      </c>
      <c r="CE430" s="1">
        <f t="shared" si="1145"/>
        <v>0</v>
      </c>
      <c r="CF430" s="1">
        <f t="shared" si="1145"/>
        <v>0</v>
      </c>
      <c r="CG430" s="1">
        <f t="shared" si="1145"/>
        <v>0</v>
      </c>
      <c r="CH430" s="1">
        <f t="shared" si="1145"/>
        <v>0</v>
      </c>
      <c r="CI430" s="1">
        <f t="shared" si="1145"/>
        <v>0</v>
      </c>
      <c r="CJ430" s="1">
        <f t="shared" si="1145"/>
        <v>0</v>
      </c>
      <c r="CK430" s="1">
        <f t="shared" si="1145"/>
        <v>0</v>
      </c>
      <c r="CL430" s="1" t="str">
        <f t="shared" si="1145"/>
        <v>-</v>
      </c>
      <c r="CM430" s="1">
        <f t="shared" si="1145"/>
        <v>0</v>
      </c>
      <c r="CN430" s="1">
        <f t="shared" si="1145"/>
        <v>0</v>
      </c>
      <c r="CO430" s="1">
        <f t="shared" si="1145"/>
        <v>0</v>
      </c>
      <c r="CP430" s="1">
        <f t="shared" si="1145"/>
        <v>0</v>
      </c>
      <c r="CQ430" s="1">
        <f t="shared" si="1145"/>
        <v>0</v>
      </c>
      <c r="CR430" s="1">
        <f t="shared" si="1145"/>
        <v>0</v>
      </c>
      <c r="CS430" s="1">
        <f t="shared" si="1145"/>
        <v>0</v>
      </c>
      <c r="CT430" s="1">
        <f t="shared" si="1145"/>
        <v>0</v>
      </c>
      <c r="CU430" s="1">
        <f t="shared" si="1145"/>
        <v>0</v>
      </c>
      <c r="CV430" s="1">
        <f t="shared" si="1145"/>
        <v>0</v>
      </c>
      <c r="CW430" s="1">
        <f t="shared" si="1145"/>
        <v>0</v>
      </c>
      <c r="CX430" s="1">
        <f t="shared" si="1145"/>
        <v>0</v>
      </c>
      <c r="CY430" s="1">
        <f t="shared" si="1145"/>
        <v>0</v>
      </c>
      <c r="CZ430" s="1">
        <f t="shared" si="1145"/>
        <v>0</v>
      </c>
      <c r="DA430" s="1">
        <f t="shared" si="1145"/>
        <v>0</v>
      </c>
      <c r="DB430" s="1">
        <f t="shared" si="1145"/>
        <v>0</v>
      </c>
      <c r="DC430" s="1">
        <f t="shared" si="1145"/>
        <v>0</v>
      </c>
      <c r="DD430" s="1">
        <f t="shared" si="1145"/>
        <v>0</v>
      </c>
      <c r="DE430" s="1">
        <f t="shared" si="1145"/>
        <v>0</v>
      </c>
    </row>
    <row r="431" spans="8:109">
      <c r="H431" s="75">
        <f>Registration!B92</f>
        <v>82</v>
      </c>
      <c r="I431" s="1" t="str">
        <f>Registration!C92</f>
        <v>player 82</v>
      </c>
      <c r="J431" s="1">
        <f t="shared" ref="J431:AO431" si="1146">IF(ROW()=(COLUMN()+340),"-",+(COUNTIF(G7_1,$H91)*COUNTIF(G7_1,J$7))+(COUNTIF(G7_2,$H91)*COUNTIF(G7_2,J$7))+(COUNTIF(G7_3,$H91)*COUNTIF(G7_3,J$7))+(COUNTIF(G7_4,$H91)*COUNTIF(G7_4,J$7))+(COUNTIF(G7_5,$H91)*COUNTIF(G7_5,J$7))+(COUNTIF(G7_6,$H91)*COUNTIF(G7_6,J$7))+(COUNTIF(G7_7,$H91)*COUNTIF(G7_7,J$7))+(COUNTIF(G7_8,$H91)*COUNTIF(G7_8,J$7))+(COUNTIF(G7_9,$H91)*COUNTIF(G7_9,J$7))+(COUNTIF(G7_10,$H91)*COUNTIF(G7_10,J$7))+(COUNTIF(G8_1,$H91)*COUNTIF(G8_1,J$7))+(COUNTIF(G8_2,$H91)*COUNTIF(G8_2,J$7))+(COUNTIF(G8_3,$H91)*COUNTIF(G8_3,J$7))+(COUNTIF(G8_4,$H91)*COUNTIF(G8_4,J$7))+(COUNTIF(G8_5,$H91)*COUNTIF(G8_5,J$7))+(COUNTIF(G8_6,$H91)*COUNTIF(G8_6,J$7))+(COUNTIF(G8_7,$H91)*COUNTIF(G8_7,J$7))+(COUNTIF(G8_8,$H91)*COUNTIF(G8_8,J$7))+(COUNTIF(G8_9,$H91)*COUNTIF(G8_9,J$7))+(COUNTIF(G8_10,$H91)*COUNTIF(G8_10,J$7)))</f>
        <v>0</v>
      </c>
      <c r="K431" s="1">
        <f t="shared" si="1146"/>
        <v>0</v>
      </c>
      <c r="L431" s="1">
        <f t="shared" si="1146"/>
        <v>0</v>
      </c>
      <c r="M431" s="1">
        <f t="shared" si="1146"/>
        <v>0</v>
      </c>
      <c r="N431" s="1">
        <f t="shared" si="1146"/>
        <v>0</v>
      </c>
      <c r="O431" s="1">
        <f t="shared" si="1146"/>
        <v>0</v>
      </c>
      <c r="P431" s="1">
        <f t="shared" si="1146"/>
        <v>0</v>
      </c>
      <c r="Q431" s="1">
        <f t="shared" si="1146"/>
        <v>0</v>
      </c>
      <c r="R431" s="1">
        <f t="shared" si="1146"/>
        <v>0</v>
      </c>
      <c r="S431" s="1">
        <f t="shared" si="1146"/>
        <v>0</v>
      </c>
      <c r="T431" s="1">
        <f t="shared" si="1146"/>
        <v>0</v>
      </c>
      <c r="U431" s="1">
        <f t="shared" si="1146"/>
        <v>0</v>
      </c>
      <c r="V431" s="1">
        <f t="shared" si="1146"/>
        <v>0</v>
      </c>
      <c r="W431" s="1">
        <f t="shared" si="1146"/>
        <v>0</v>
      </c>
      <c r="X431" s="1">
        <f t="shared" si="1146"/>
        <v>0</v>
      </c>
      <c r="Y431" s="1">
        <f t="shared" si="1146"/>
        <v>0</v>
      </c>
      <c r="Z431" s="1">
        <f t="shared" si="1146"/>
        <v>0</v>
      </c>
      <c r="AA431" s="1">
        <f t="shared" si="1146"/>
        <v>0</v>
      </c>
      <c r="AB431" s="1">
        <f t="shared" si="1146"/>
        <v>0</v>
      </c>
      <c r="AC431" s="1">
        <f t="shared" si="1146"/>
        <v>0</v>
      </c>
      <c r="AD431" s="1">
        <f t="shared" si="1146"/>
        <v>0</v>
      </c>
      <c r="AE431" s="1">
        <f t="shared" si="1146"/>
        <v>0</v>
      </c>
      <c r="AF431" s="1">
        <f t="shared" si="1146"/>
        <v>0</v>
      </c>
      <c r="AG431" s="1">
        <f t="shared" si="1146"/>
        <v>0</v>
      </c>
      <c r="AH431" s="1">
        <f t="shared" si="1146"/>
        <v>0</v>
      </c>
      <c r="AI431" s="1">
        <f t="shared" si="1146"/>
        <v>0</v>
      </c>
      <c r="AJ431" s="1">
        <f t="shared" si="1146"/>
        <v>0</v>
      </c>
      <c r="AK431" s="1">
        <f t="shared" si="1146"/>
        <v>0</v>
      </c>
      <c r="AL431" s="1">
        <f t="shared" si="1146"/>
        <v>0</v>
      </c>
      <c r="AM431" s="1">
        <f t="shared" si="1146"/>
        <v>0</v>
      </c>
      <c r="AN431" s="1">
        <f t="shared" si="1146"/>
        <v>0</v>
      </c>
      <c r="AO431" s="1">
        <f t="shared" si="1146"/>
        <v>0</v>
      </c>
      <c r="AP431" s="1">
        <f t="shared" ref="AP431:BU431" si="1147">IF(ROW()=(COLUMN()+340),"-",+(COUNTIF(G7_1,$H91)*COUNTIF(G7_1,AP$7))+(COUNTIF(G7_2,$H91)*COUNTIF(G7_2,AP$7))+(COUNTIF(G7_3,$H91)*COUNTIF(G7_3,AP$7))+(COUNTIF(G7_4,$H91)*COUNTIF(G7_4,AP$7))+(COUNTIF(G7_5,$H91)*COUNTIF(G7_5,AP$7))+(COUNTIF(G7_6,$H91)*COUNTIF(G7_6,AP$7))+(COUNTIF(G7_7,$H91)*COUNTIF(G7_7,AP$7))+(COUNTIF(G7_8,$H91)*COUNTIF(G7_8,AP$7))+(COUNTIF(G7_9,$H91)*COUNTIF(G7_9,AP$7))+(COUNTIF(G7_10,$H91)*COUNTIF(G7_10,AP$7))+(COUNTIF(G8_1,$H91)*COUNTIF(G8_1,AP$7))+(COUNTIF(G8_2,$H91)*COUNTIF(G8_2,AP$7))+(COUNTIF(G8_3,$H91)*COUNTIF(G8_3,AP$7))+(COUNTIF(G8_4,$H91)*COUNTIF(G8_4,AP$7))+(COUNTIF(G8_5,$H91)*COUNTIF(G8_5,AP$7))+(COUNTIF(G8_6,$H91)*COUNTIF(G8_6,AP$7))+(COUNTIF(G8_7,$H91)*COUNTIF(G8_7,AP$7))+(COUNTIF(G8_8,$H91)*COUNTIF(G8_8,AP$7))+(COUNTIF(G8_9,$H91)*COUNTIF(G8_9,AP$7))+(COUNTIF(G8_10,$H91)*COUNTIF(G8_10,AP$7)))</f>
        <v>0</v>
      </c>
      <c r="AQ431" s="1">
        <f t="shared" si="1147"/>
        <v>0</v>
      </c>
      <c r="AR431" s="1">
        <f t="shared" si="1147"/>
        <v>0</v>
      </c>
      <c r="AS431" s="1">
        <f t="shared" si="1147"/>
        <v>0</v>
      </c>
      <c r="AT431" s="1">
        <f t="shared" si="1147"/>
        <v>0</v>
      </c>
      <c r="AU431" s="1">
        <f t="shared" si="1147"/>
        <v>0</v>
      </c>
      <c r="AV431" s="1">
        <f t="shared" si="1147"/>
        <v>0</v>
      </c>
      <c r="AW431" s="1">
        <f t="shared" si="1147"/>
        <v>0</v>
      </c>
      <c r="AX431" s="1">
        <f t="shared" si="1147"/>
        <v>0</v>
      </c>
      <c r="AY431" s="1">
        <f t="shared" si="1147"/>
        <v>0</v>
      </c>
      <c r="AZ431" s="1">
        <f t="shared" si="1147"/>
        <v>0</v>
      </c>
      <c r="BA431" s="1">
        <f t="shared" si="1147"/>
        <v>0</v>
      </c>
      <c r="BB431" s="1">
        <f t="shared" si="1147"/>
        <v>0</v>
      </c>
      <c r="BC431" s="1">
        <f t="shared" si="1147"/>
        <v>0</v>
      </c>
      <c r="BD431" s="1">
        <f t="shared" si="1147"/>
        <v>0</v>
      </c>
      <c r="BE431" s="1">
        <f t="shared" si="1147"/>
        <v>0</v>
      </c>
      <c r="BF431" s="1">
        <f t="shared" si="1147"/>
        <v>0</v>
      </c>
      <c r="BG431" s="1">
        <f t="shared" si="1147"/>
        <v>0</v>
      </c>
      <c r="BH431" s="1">
        <f t="shared" si="1147"/>
        <v>0</v>
      </c>
      <c r="BI431" s="1">
        <f t="shared" si="1147"/>
        <v>0</v>
      </c>
      <c r="BJ431" s="1">
        <f t="shared" si="1147"/>
        <v>0</v>
      </c>
      <c r="BK431" s="1">
        <f t="shared" si="1147"/>
        <v>0</v>
      </c>
      <c r="BL431" s="1">
        <f t="shared" si="1147"/>
        <v>0</v>
      </c>
      <c r="BM431" s="1">
        <f t="shared" si="1147"/>
        <v>0</v>
      </c>
      <c r="BN431" s="1">
        <f t="shared" si="1147"/>
        <v>0</v>
      </c>
      <c r="BO431" s="1">
        <f t="shared" si="1147"/>
        <v>0</v>
      </c>
      <c r="BP431" s="1">
        <f t="shared" si="1147"/>
        <v>0</v>
      </c>
      <c r="BQ431" s="1">
        <f t="shared" si="1147"/>
        <v>0</v>
      </c>
      <c r="BR431" s="1">
        <f t="shared" si="1147"/>
        <v>0</v>
      </c>
      <c r="BS431" s="1">
        <f t="shared" si="1147"/>
        <v>0</v>
      </c>
      <c r="BT431" s="1">
        <f t="shared" si="1147"/>
        <v>0</v>
      </c>
      <c r="BU431" s="1">
        <f t="shared" si="1147"/>
        <v>0</v>
      </c>
      <c r="BV431" s="1">
        <f t="shared" ref="BV431:DE431" si="1148">IF(ROW()=(COLUMN()+340),"-",+(COUNTIF(G7_1,$H91)*COUNTIF(G7_1,BV$7))+(COUNTIF(G7_2,$H91)*COUNTIF(G7_2,BV$7))+(COUNTIF(G7_3,$H91)*COUNTIF(G7_3,BV$7))+(COUNTIF(G7_4,$H91)*COUNTIF(G7_4,BV$7))+(COUNTIF(G7_5,$H91)*COUNTIF(G7_5,BV$7))+(COUNTIF(G7_6,$H91)*COUNTIF(G7_6,BV$7))+(COUNTIF(G7_7,$H91)*COUNTIF(G7_7,BV$7))+(COUNTIF(G7_8,$H91)*COUNTIF(G7_8,BV$7))+(COUNTIF(G7_9,$H91)*COUNTIF(G7_9,BV$7))+(COUNTIF(G7_10,$H91)*COUNTIF(G7_10,BV$7))+(COUNTIF(G8_1,$H91)*COUNTIF(G8_1,BV$7))+(COUNTIF(G8_2,$H91)*COUNTIF(G8_2,BV$7))+(COUNTIF(G8_3,$H91)*COUNTIF(G8_3,BV$7))+(COUNTIF(G8_4,$H91)*COUNTIF(G8_4,BV$7))+(COUNTIF(G8_5,$H91)*COUNTIF(G8_5,BV$7))+(COUNTIF(G8_6,$H91)*COUNTIF(G8_6,BV$7))+(COUNTIF(G8_7,$H91)*COUNTIF(G8_7,BV$7))+(COUNTIF(G8_8,$H91)*COUNTIF(G8_8,BV$7))+(COUNTIF(G8_9,$H91)*COUNTIF(G8_9,BV$7))+(COUNTIF(G8_10,$H91)*COUNTIF(G8_10,BV$7)))</f>
        <v>0</v>
      </c>
      <c r="BW431" s="1">
        <f t="shared" si="1148"/>
        <v>0</v>
      </c>
      <c r="BX431" s="1">
        <f t="shared" si="1148"/>
        <v>0</v>
      </c>
      <c r="BY431" s="1">
        <f t="shared" si="1148"/>
        <v>0</v>
      </c>
      <c r="BZ431" s="1">
        <f t="shared" si="1148"/>
        <v>0</v>
      </c>
      <c r="CA431" s="1">
        <f t="shared" si="1148"/>
        <v>0</v>
      </c>
      <c r="CB431" s="1">
        <f t="shared" si="1148"/>
        <v>0</v>
      </c>
      <c r="CC431" s="1">
        <f t="shared" si="1148"/>
        <v>0</v>
      </c>
      <c r="CD431" s="1">
        <f t="shared" si="1148"/>
        <v>0</v>
      </c>
      <c r="CE431" s="1">
        <f t="shared" si="1148"/>
        <v>0</v>
      </c>
      <c r="CF431" s="1">
        <f t="shared" si="1148"/>
        <v>0</v>
      </c>
      <c r="CG431" s="1">
        <f t="shared" si="1148"/>
        <v>0</v>
      </c>
      <c r="CH431" s="1">
        <f t="shared" si="1148"/>
        <v>0</v>
      </c>
      <c r="CI431" s="1">
        <f t="shared" si="1148"/>
        <v>0</v>
      </c>
      <c r="CJ431" s="1">
        <f t="shared" si="1148"/>
        <v>0</v>
      </c>
      <c r="CK431" s="1">
        <f t="shared" si="1148"/>
        <v>0</v>
      </c>
      <c r="CL431" s="1">
        <f t="shared" si="1148"/>
        <v>0</v>
      </c>
      <c r="CM431" s="1" t="str">
        <f t="shared" si="1148"/>
        <v>-</v>
      </c>
      <c r="CN431" s="1">
        <f t="shared" si="1148"/>
        <v>0</v>
      </c>
      <c r="CO431" s="1">
        <f t="shared" si="1148"/>
        <v>0</v>
      </c>
      <c r="CP431" s="1">
        <f t="shared" si="1148"/>
        <v>0</v>
      </c>
      <c r="CQ431" s="1">
        <f t="shared" si="1148"/>
        <v>0</v>
      </c>
      <c r="CR431" s="1">
        <f t="shared" si="1148"/>
        <v>0</v>
      </c>
      <c r="CS431" s="1">
        <f t="shared" si="1148"/>
        <v>0</v>
      </c>
      <c r="CT431" s="1">
        <f t="shared" si="1148"/>
        <v>0</v>
      </c>
      <c r="CU431" s="1">
        <f t="shared" si="1148"/>
        <v>0</v>
      </c>
      <c r="CV431" s="1">
        <f t="shared" si="1148"/>
        <v>0</v>
      </c>
      <c r="CW431" s="1">
        <f t="shared" si="1148"/>
        <v>0</v>
      </c>
      <c r="CX431" s="1">
        <f t="shared" si="1148"/>
        <v>0</v>
      </c>
      <c r="CY431" s="1">
        <f t="shared" si="1148"/>
        <v>0</v>
      </c>
      <c r="CZ431" s="1">
        <f t="shared" si="1148"/>
        <v>0</v>
      </c>
      <c r="DA431" s="1">
        <f t="shared" si="1148"/>
        <v>0</v>
      </c>
      <c r="DB431" s="1">
        <f t="shared" si="1148"/>
        <v>0</v>
      </c>
      <c r="DC431" s="1">
        <f t="shared" si="1148"/>
        <v>0</v>
      </c>
      <c r="DD431" s="1">
        <f t="shared" si="1148"/>
        <v>0</v>
      </c>
      <c r="DE431" s="1">
        <f t="shared" si="1148"/>
        <v>0</v>
      </c>
    </row>
    <row r="432" spans="8:109">
      <c r="H432" s="75">
        <f>Registration!B93</f>
        <v>83</v>
      </c>
      <c r="I432" s="1" t="str">
        <f>Registration!C93</f>
        <v>player 83</v>
      </c>
      <c r="J432" s="1">
        <f t="shared" ref="J432:AO432" si="1149">IF(ROW()=(COLUMN()+340),"-",+(COUNTIF(G7_1,$H92)*COUNTIF(G7_1,J$7))+(COUNTIF(G7_2,$H92)*COUNTIF(G7_2,J$7))+(COUNTIF(G7_3,$H92)*COUNTIF(G7_3,J$7))+(COUNTIF(G7_4,$H92)*COUNTIF(G7_4,J$7))+(COUNTIF(G7_5,$H92)*COUNTIF(G7_5,J$7))+(COUNTIF(G7_6,$H92)*COUNTIF(G7_6,J$7))+(COUNTIF(G7_7,$H92)*COUNTIF(G7_7,J$7))+(COUNTIF(G7_8,$H92)*COUNTIF(G7_8,J$7))+(COUNTIF(G7_9,$H92)*COUNTIF(G7_9,J$7))+(COUNTIF(G7_10,$H92)*COUNTIF(G7_10,J$7))+(COUNTIF(G8_1,$H92)*COUNTIF(G8_1,J$7))+(COUNTIF(G8_2,$H92)*COUNTIF(G8_2,J$7))+(COUNTIF(G8_3,$H92)*COUNTIF(G8_3,J$7))+(COUNTIF(G8_4,$H92)*COUNTIF(G8_4,J$7))+(COUNTIF(G8_5,$H92)*COUNTIF(G8_5,J$7))+(COUNTIF(G8_6,$H92)*COUNTIF(G8_6,J$7))+(COUNTIF(G8_7,$H92)*COUNTIF(G8_7,J$7))+(COUNTIF(G8_8,$H92)*COUNTIF(G8_8,J$7))+(COUNTIF(G8_9,$H92)*COUNTIF(G8_9,J$7))+(COUNTIF(G8_10,$H92)*COUNTIF(G8_10,J$7)))</f>
        <v>0</v>
      </c>
      <c r="K432" s="1">
        <f t="shared" si="1149"/>
        <v>0</v>
      </c>
      <c r="L432" s="1">
        <f t="shared" si="1149"/>
        <v>0</v>
      </c>
      <c r="M432" s="1">
        <f t="shared" si="1149"/>
        <v>0</v>
      </c>
      <c r="N432" s="1">
        <f t="shared" si="1149"/>
        <v>0</v>
      </c>
      <c r="O432" s="1">
        <f t="shared" si="1149"/>
        <v>0</v>
      </c>
      <c r="P432" s="1">
        <f t="shared" si="1149"/>
        <v>0</v>
      </c>
      <c r="Q432" s="1">
        <f t="shared" si="1149"/>
        <v>0</v>
      </c>
      <c r="R432" s="1">
        <f t="shared" si="1149"/>
        <v>0</v>
      </c>
      <c r="S432" s="1">
        <f t="shared" si="1149"/>
        <v>0</v>
      </c>
      <c r="T432" s="1">
        <f t="shared" si="1149"/>
        <v>0</v>
      </c>
      <c r="U432" s="1">
        <f t="shared" si="1149"/>
        <v>0</v>
      </c>
      <c r="V432" s="1">
        <f t="shared" si="1149"/>
        <v>0</v>
      </c>
      <c r="W432" s="1">
        <f t="shared" si="1149"/>
        <v>0</v>
      </c>
      <c r="X432" s="1">
        <f t="shared" si="1149"/>
        <v>0</v>
      </c>
      <c r="Y432" s="1">
        <f t="shared" si="1149"/>
        <v>0</v>
      </c>
      <c r="Z432" s="1">
        <f t="shared" si="1149"/>
        <v>0</v>
      </c>
      <c r="AA432" s="1">
        <f t="shared" si="1149"/>
        <v>0</v>
      </c>
      <c r="AB432" s="1">
        <f t="shared" si="1149"/>
        <v>0</v>
      </c>
      <c r="AC432" s="1">
        <f t="shared" si="1149"/>
        <v>0</v>
      </c>
      <c r="AD432" s="1">
        <f t="shared" si="1149"/>
        <v>0</v>
      </c>
      <c r="AE432" s="1">
        <f t="shared" si="1149"/>
        <v>0</v>
      </c>
      <c r="AF432" s="1">
        <f t="shared" si="1149"/>
        <v>0</v>
      </c>
      <c r="AG432" s="1">
        <f t="shared" si="1149"/>
        <v>0</v>
      </c>
      <c r="AH432" s="1">
        <f t="shared" si="1149"/>
        <v>0</v>
      </c>
      <c r="AI432" s="1">
        <f t="shared" si="1149"/>
        <v>0</v>
      </c>
      <c r="AJ432" s="1">
        <f t="shared" si="1149"/>
        <v>0</v>
      </c>
      <c r="AK432" s="1">
        <f t="shared" si="1149"/>
        <v>0</v>
      </c>
      <c r="AL432" s="1">
        <f t="shared" si="1149"/>
        <v>0</v>
      </c>
      <c r="AM432" s="1">
        <f t="shared" si="1149"/>
        <v>0</v>
      </c>
      <c r="AN432" s="1">
        <f t="shared" si="1149"/>
        <v>0</v>
      </c>
      <c r="AO432" s="1">
        <f t="shared" si="1149"/>
        <v>0</v>
      </c>
      <c r="AP432" s="1">
        <f t="shared" ref="AP432:BU432" si="1150">IF(ROW()=(COLUMN()+340),"-",+(COUNTIF(G7_1,$H92)*COUNTIF(G7_1,AP$7))+(COUNTIF(G7_2,$H92)*COUNTIF(G7_2,AP$7))+(COUNTIF(G7_3,$H92)*COUNTIF(G7_3,AP$7))+(COUNTIF(G7_4,$H92)*COUNTIF(G7_4,AP$7))+(COUNTIF(G7_5,$H92)*COUNTIF(G7_5,AP$7))+(COUNTIF(G7_6,$H92)*COUNTIF(G7_6,AP$7))+(COUNTIF(G7_7,$H92)*COUNTIF(G7_7,AP$7))+(COUNTIF(G7_8,$H92)*COUNTIF(G7_8,AP$7))+(COUNTIF(G7_9,$H92)*COUNTIF(G7_9,AP$7))+(COUNTIF(G7_10,$H92)*COUNTIF(G7_10,AP$7))+(COUNTIF(G8_1,$H92)*COUNTIF(G8_1,AP$7))+(COUNTIF(G8_2,$H92)*COUNTIF(G8_2,AP$7))+(COUNTIF(G8_3,$H92)*COUNTIF(G8_3,AP$7))+(COUNTIF(G8_4,$H92)*COUNTIF(G8_4,AP$7))+(COUNTIF(G8_5,$H92)*COUNTIF(G8_5,AP$7))+(COUNTIF(G8_6,$H92)*COUNTIF(G8_6,AP$7))+(COUNTIF(G8_7,$H92)*COUNTIF(G8_7,AP$7))+(COUNTIF(G8_8,$H92)*COUNTIF(G8_8,AP$7))+(COUNTIF(G8_9,$H92)*COUNTIF(G8_9,AP$7))+(COUNTIF(G8_10,$H92)*COUNTIF(G8_10,AP$7)))</f>
        <v>0</v>
      </c>
      <c r="AQ432" s="1">
        <f t="shared" si="1150"/>
        <v>0</v>
      </c>
      <c r="AR432" s="1">
        <f t="shared" si="1150"/>
        <v>0</v>
      </c>
      <c r="AS432" s="1">
        <f t="shared" si="1150"/>
        <v>0</v>
      </c>
      <c r="AT432" s="1">
        <f t="shared" si="1150"/>
        <v>0</v>
      </c>
      <c r="AU432" s="1">
        <f t="shared" si="1150"/>
        <v>0</v>
      </c>
      <c r="AV432" s="1">
        <f t="shared" si="1150"/>
        <v>0</v>
      </c>
      <c r="AW432" s="1">
        <f t="shared" si="1150"/>
        <v>0</v>
      </c>
      <c r="AX432" s="1">
        <f t="shared" si="1150"/>
        <v>0</v>
      </c>
      <c r="AY432" s="1">
        <f t="shared" si="1150"/>
        <v>0</v>
      </c>
      <c r="AZ432" s="1">
        <f t="shared" si="1150"/>
        <v>0</v>
      </c>
      <c r="BA432" s="1">
        <f t="shared" si="1150"/>
        <v>0</v>
      </c>
      <c r="BB432" s="1">
        <f t="shared" si="1150"/>
        <v>0</v>
      </c>
      <c r="BC432" s="1">
        <f t="shared" si="1150"/>
        <v>0</v>
      </c>
      <c r="BD432" s="1">
        <f t="shared" si="1150"/>
        <v>0</v>
      </c>
      <c r="BE432" s="1">
        <f t="shared" si="1150"/>
        <v>0</v>
      </c>
      <c r="BF432" s="1">
        <f t="shared" si="1150"/>
        <v>0</v>
      </c>
      <c r="BG432" s="1">
        <f t="shared" si="1150"/>
        <v>0</v>
      </c>
      <c r="BH432" s="1">
        <f t="shared" si="1150"/>
        <v>0</v>
      </c>
      <c r="BI432" s="1">
        <f t="shared" si="1150"/>
        <v>0</v>
      </c>
      <c r="BJ432" s="1">
        <f t="shared" si="1150"/>
        <v>0</v>
      </c>
      <c r="BK432" s="1">
        <f t="shared" si="1150"/>
        <v>0</v>
      </c>
      <c r="BL432" s="1">
        <f t="shared" si="1150"/>
        <v>0</v>
      </c>
      <c r="BM432" s="1">
        <f t="shared" si="1150"/>
        <v>0</v>
      </c>
      <c r="BN432" s="1">
        <f t="shared" si="1150"/>
        <v>0</v>
      </c>
      <c r="BO432" s="1">
        <f t="shared" si="1150"/>
        <v>0</v>
      </c>
      <c r="BP432" s="1">
        <f t="shared" si="1150"/>
        <v>0</v>
      </c>
      <c r="BQ432" s="1">
        <f t="shared" si="1150"/>
        <v>0</v>
      </c>
      <c r="BR432" s="1">
        <f t="shared" si="1150"/>
        <v>0</v>
      </c>
      <c r="BS432" s="1">
        <f t="shared" si="1150"/>
        <v>0</v>
      </c>
      <c r="BT432" s="1">
        <f t="shared" si="1150"/>
        <v>0</v>
      </c>
      <c r="BU432" s="1">
        <f t="shared" si="1150"/>
        <v>0</v>
      </c>
      <c r="BV432" s="1">
        <f t="shared" ref="BV432:DE432" si="1151">IF(ROW()=(COLUMN()+340),"-",+(COUNTIF(G7_1,$H92)*COUNTIF(G7_1,BV$7))+(COUNTIF(G7_2,$H92)*COUNTIF(G7_2,BV$7))+(COUNTIF(G7_3,$H92)*COUNTIF(G7_3,BV$7))+(COUNTIF(G7_4,$H92)*COUNTIF(G7_4,BV$7))+(COUNTIF(G7_5,$H92)*COUNTIF(G7_5,BV$7))+(COUNTIF(G7_6,$H92)*COUNTIF(G7_6,BV$7))+(COUNTIF(G7_7,$H92)*COUNTIF(G7_7,BV$7))+(COUNTIF(G7_8,$H92)*COUNTIF(G7_8,BV$7))+(COUNTIF(G7_9,$H92)*COUNTIF(G7_9,BV$7))+(COUNTIF(G7_10,$H92)*COUNTIF(G7_10,BV$7))+(COUNTIF(G8_1,$H92)*COUNTIF(G8_1,BV$7))+(COUNTIF(G8_2,$H92)*COUNTIF(G8_2,BV$7))+(COUNTIF(G8_3,$H92)*COUNTIF(G8_3,BV$7))+(COUNTIF(G8_4,$H92)*COUNTIF(G8_4,BV$7))+(COUNTIF(G8_5,$H92)*COUNTIF(G8_5,BV$7))+(COUNTIF(G8_6,$H92)*COUNTIF(G8_6,BV$7))+(COUNTIF(G8_7,$H92)*COUNTIF(G8_7,BV$7))+(COUNTIF(G8_8,$H92)*COUNTIF(G8_8,BV$7))+(COUNTIF(G8_9,$H92)*COUNTIF(G8_9,BV$7))+(COUNTIF(G8_10,$H92)*COUNTIF(G8_10,BV$7)))</f>
        <v>0</v>
      </c>
      <c r="BW432" s="1">
        <f t="shared" si="1151"/>
        <v>0</v>
      </c>
      <c r="BX432" s="1">
        <f t="shared" si="1151"/>
        <v>0</v>
      </c>
      <c r="BY432" s="1">
        <f t="shared" si="1151"/>
        <v>0</v>
      </c>
      <c r="BZ432" s="1">
        <f t="shared" si="1151"/>
        <v>0</v>
      </c>
      <c r="CA432" s="1">
        <f t="shared" si="1151"/>
        <v>0</v>
      </c>
      <c r="CB432" s="1">
        <f t="shared" si="1151"/>
        <v>0</v>
      </c>
      <c r="CC432" s="1">
        <f t="shared" si="1151"/>
        <v>0</v>
      </c>
      <c r="CD432" s="1">
        <f t="shared" si="1151"/>
        <v>0</v>
      </c>
      <c r="CE432" s="1">
        <f t="shared" si="1151"/>
        <v>0</v>
      </c>
      <c r="CF432" s="1">
        <f t="shared" si="1151"/>
        <v>0</v>
      </c>
      <c r="CG432" s="1">
        <f t="shared" si="1151"/>
        <v>0</v>
      </c>
      <c r="CH432" s="1">
        <f t="shared" si="1151"/>
        <v>0</v>
      </c>
      <c r="CI432" s="1">
        <f t="shared" si="1151"/>
        <v>0</v>
      </c>
      <c r="CJ432" s="1">
        <f t="shared" si="1151"/>
        <v>0</v>
      </c>
      <c r="CK432" s="1">
        <f t="shared" si="1151"/>
        <v>0</v>
      </c>
      <c r="CL432" s="1">
        <f t="shared" si="1151"/>
        <v>0</v>
      </c>
      <c r="CM432" s="1">
        <f t="shared" si="1151"/>
        <v>0</v>
      </c>
      <c r="CN432" s="1" t="str">
        <f t="shared" si="1151"/>
        <v>-</v>
      </c>
      <c r="CO432" s="1">
        <f t="shared" si="1151"/>
        <v>0</v>
      </c>
      <c r="CP432" s="1">
        <f t="shared" si="1151"/>
        <v>0</v>
      </c>
      <c r="CQ432" s="1">
        <f t="shared" si="1151"/>
        <v>0</v>
      </c>
      <c r="CR432" s="1">
        <f t="shared" si="1151"/>
        <v>0</v>
      </c>
      <c r="CS432" s="1">
        <f t="shared" si="1151"/>
        <v>0</v>
      </c>
      <c r="CT432" s="1">
        <f t="shared" si="1151"/>
        <v>0</v>
      </c>
      <c r="CU432" s="1">
        <f t="shared" si="1151"/>
        <v>0</v>
      </c>
      <c r="CV432" s="1">
        <f t="shared" si="1151"/>
        <v>0</v>
      </c>
      <c r="CW432" s="1">
        <f t="shared" si="1151"/>
        <v>0</v>
      </c>
      <c r="CX432" s="1">
        <f t="shared" si="1151"/>
        <v>0</v>
      </c>
      <c r="CY432" s="1">
        <f t="shared" si="1151"/>
        <v>0</v>
      </c>
      <c r="CZ432" s="1">
        <f t="shared" si="1151"/>
        <v>0</v>
      </c>
      <c r="DA432" s="1">
        <f t="shared" si="1151"/>
        <v>0</v>
      </c>
      <c r="DB432" s="1">
        <f t="shared" si="1151"/>
        <v>0</v>
      </c>
      <c r="DC432" s="1">
        <f t="shared" si="1151"/>
        <v>0</v>
      </c>
      <c r="DD432" s="1">
        <f t="shared" si="1151"/>
        <v>0</v>
      </c>
      <c r="DE432" s="1">
        <f t="shared" si="1151"/>
        <v>0</v>
      </c>
    </row>
    <row r="433" spans="8:109">
      <c r="H433" s="75">
        <f>Registration!B94</f>
        <v>84</v>
      </c>
      <c r="I433" s="1" t="str">
        <f>Registration!C94</f>
        <v>player 84</v>
      </c>
      <c r="J433" s="1">
        <f t="shared" ref="J433:AO433" si="1152">IF(ROW()=(COLUMN()+340),"-",+(COUNTIF(G7_1,$H93)*COUNTIF(G7_1,J$7))+(COUNTIF(G7_2,$H93)*COUNTIF(G7_2,J$7))+(COUNTIF(G7_3,$H93)*COUNTIF(G7_3,J$7))+(COUNTIF(G7_4,$H93)*COUNTIF(G7_4,J$7))+(COUNTIF(G7_5,$H93)*COUNTIF(G7_5,J$7))+(COUNTIF(G7_6,$H93)*COUNTIF(G7_6,J$7))+(COUNTIF(G7_7,$H93)*COUNTIF(G7_7,J$7))+(COUNTIF(G7_8,$H93)*COUNTIF(G7_8,J$7))+(COUNTIF(G7_9,$H93)*COUNTIF(G7_9,J$7))+(COUNTIF(G7_10,$H93)*COUNTIF(G7_10,J$7))+(COUNTIF(G8_1,$H93)*COUNTIF(G8_1,J$7))+(COUNTIF(G8_2,$H93)*COUNTIF(G8_2,J$7))+(COUNTIF(G8_3,$H93)*COUNTIF(G8_3,J$7))+(COUNTIF(G8_4,$H93)*COUNTIF(G8_4,J$7))+(COUNTIF(G8_5,$H93)*COUNTIF(G8_5,J$7))+(COUNTIF(G8_6,$H93)*COUNTIF(G8_6,J$7))+(COUNTIF(G8_7,$H93)*COUNTIF(G8_7,J$7))+(COUNTIF(G8_8,$H93)*COUNTIF(G8_8,J$7))+(COUNTIF(G8_9,$H93)*COUNTIF(G8_9,J$7))+(COUNTIF(G8_10,$H93)*COUNTIF(G8_10,J$7)))</f>
        <v>0</v>
      </c>
      <c r="K433" s="1">
        <f t="shared" si="1152"/>
        <v>0</v>
      </c>
      <c r="L433" s="1">
        <f t="shared" si="1152"/>
        <v>0</v>
      </c>
      <c r="M433" s="1">
        <f t="shared" si="1152"/>
        <v>0</v>
      </c>
      <c r="N433" s="1">
        <f t="shared" si="1152"/>
        <v>0</v>
      </c>
      <c r="O433" s="1">
        <f t="shared" si="1152"/>
        <v>0</v>
      </c>
      <c r="P433" s="1">
        <f t="shared" si="1152"/>
        <v>0</v>
      </c>
      <c r="Q433" s="1">
        <f t="shared" si="1152"/>
        <v>0</v>
      </c>
      <c r="R433" s="1">
        <f t="shared" si="1152"/>
        <v>0</v>
      </c>
      <c r="S433" s="1">
        <f t="shared" si="1152"/>
        <v>0</v>
      </c>
      <c r="T433" s="1">
        <f t="shared" si="1152"/>
        <v>0</v>
      </c>
      <c r="U433" s="1">
        <f t="shared" si="1152"/>
        <v>0</v>
      </c>
      <c r="V433" s="1">
        <f t="shared" si="1152"/>
        <v>0</v>
      </c>
      <c r="W433" s="1">
        <f t="shared" si="1152"/>
        <v>0</v>
      </c>
      <c r="X433" s="1">
        <f t="shared" si="1152"/>
        <v>0</v>
      </c>
      <c r="Y433" s="1">
        <f t="shared" si="1152"/>
        <v>0</v>
      </c>
      <c r="Z433" s="1">
        <f t="shared" si="1152"/>
        <v>0</v>
      </c>
      <c r="AA433" s="1">
        <f t="shared" si="1152"/>
        <v>0</v>
      </c>
      <c r="AB433" s="1">
        <f t="shared" si="1152"/>
        <v>0</v>
      </c>
      <c r="AC433" s="1">
        <f t="shared" si="1152"/>
        <v>0</v>
      </c>
      <c r="AD433" s="1">
        <f t="shared" si="1152"/>
        <v>0</v>
      </c>
      <c r="AE433" s="1">
        <f t="shared" si="1152"/>
        <v>0</v>
      </c>
      <c r="AF433" s="1">
        <f t="shared" si="1152"/>
        <v>0</v>
      </c>
      <c r="AG433" s="1">
        <f t="shared" si="1152"/>
        <v>0</v>
      </c>
      <c r="AH433" s="1">
        <f t="shared" si="1152"/>
        <v>0</v>
      </c>
      <c r="AI433" s="1">
        <f t="shared" si="1152"/>
        <v>0</v>
      </c>
      <c r="AJ433" s="1">
        <f t="shared" si="1152"/>
        <v>0</v>
      </c>
      <c r="AK433" s="1">
        <f t="shared" si="1152"/>
        <v>0</v>
      </c>
      <c r="AL433" s="1">
        <f t="shared" si="1152"/>
        <v>0</v>
      </c>
      <c r="AM433" s="1">
        <f t="shared" si="1152"/>
        <v>0</v>
      </c>
      <c r="AN433" s="1">
        <f t="shared" si="1152"/>
        <v>0</v>
      </c>
      <c r="AO433" s="1">
        <f t="shared" si="1152"/>
        <v>0</v>
      </c>
      <c r="AP433" s="1">
        <f t="shared" ref="AP433:BU433" si="1153">IF(ROW()=(COLUMN()+340),"-",+(COUNTIF(G7_1,$H93)*COUNTIF(G7_1,AP$7))+(COUNTIF(G7_2,$H93)*COUNTIF(G7_2,AP$7))+(COUNTIF(G7_3,$H93)*COUNTIF(G7_3,AP$7))+(COUNTIF(G7_4,$H93)*COUNTIF(G7_4,AP$7))+(COUNTIF(G7_5,$H93)*COUNTIF(G7_5,AP$7))+(COUNTIF(G7_6,$H93)*COUNTIF(G7_6,AP$7))+(COUNTIF(G7_7,$H93)*COUNTIF(G7_7,AP$7))+(COUNTIF(G7_8,$H93)*COUNTIF(G7_8,AP$7))+(COUNTIF(G7_9,$H93)*COUNTIF(G7_9,AP$7))+(COUNTIF(G7_10,$H93)*COUNTIF(G7_10,AP$7))+(COUNTIF(G8_1,$H93)*COUNTIF(G8_1,AP$7))+(COUNTIF(G8_2,$H93)*COUNTIF(G8_2,AP$7))+(COUNTIF(G8_3,$H93)*COUNTIF(G8_3,AP$7))+(COUNTIF(G8_4,$H93)*COUNTIF(G8_4,AP$7))+(COUNTIF(G8_5,$H93)*COUNTIF(G8_5,AP$7))+(COUNTIF(G8_6,$H93)*COUNTIF(G8_6,AP$7))+(COUNTIF(G8_7,$H93)*COUNTIF(G8_7,AP$7))+(COUNTIF(G8_8,$H93)*COUNTIF(G8_8,AP$7))+(COUNTIF(G8_9,$H93)*COUNTIF(G8_9,AP$7))+(COUNTIF(G8_10,$H93)*COUNTIF(G8_10,AP$7)))</f>
        <v>0</v>
      </c>
      <c r="AQ433" s="1">
        <f t="shared" si="1153"/>
        <v>0</v>
      </c>
      <c r="AR433" s="1">
        <f t="shared" si="1153"/>
        <v>0</v>
      </c>
      <c r="AS433" s="1">
        <f t="shared" si="1153"/>
        <v>0</v>
      </c>
      <c r="AT433" s="1">
        <f t="shared" si="1153"/>
        <v>0</v>
      </c>
      <c r="AU433" s="1">
        <f t="shared" si="1153"/>
        <v>0</v>
      </c>
      <c r="AV433" s="1">
        <f t="shared" si="1153"/>
        <v>0</v>
      </c>
      <c r="AW433" s="1">
        <f t="shared" si="1153"/>
        <v>0</v>
      </c>
      <c r="AX433" s="1">
        <f t="shared" si="1153"/>
        <v>0</v>
      </c>
      <c r="AY433" s="1">
        <f t="shared" si="1153"/>
        <v>0</v>
      </c>
      <c r="AZ433" s="1">
        <f t="shared" si="1153"/>
        <v>0</v>
      </c>
      <c r="BA433" s="1">
        <f t="shared" si="1153"/>
        <v>0</v>
      </c>
      <c r="BB433" s="1">
        <f t="shared" si="1153"/>
        <v>0</v>
      </c>
      <c r="BC433" s="1">
        <f t="shared" si="1153"/>
        <v>0</v>
      </c>
      <c r="BD433" s="1">
        <f t="shared" si="1153"/>
        <v>0</v>
      </c>
      <c r="BE433" s="1">
        <f t="shared" si="1153"/>
        <v>0</v>
      </c>
      <c r="BF433" s="1">
        <f t="shared" si="1153"/>
        <v>0</v>
      </c>
      <c r="BG433" s="1">
        <f t="shared" si="1153"/>
        <v>0</v>
      </c>
      <c r="BH433" s="1">
        <f t="shared" si="1153"/>
        <v>0</v>
      </c>
      <c r="BI433" s="1">
        <f t="shared" si="1153"/>
        <v>0</v>
      </c>
      <c r="BJ433" s="1">
        <f t="shared" si="1153"/>
        <v>0</v>
      </c>
      <c r="BK433" s="1">
        <f t="shared" si="1153"/>
        <v>0</v>
      </c>
      <c r="BL433" s="1">
        <f t="shared" si="1153"/>
        <v>0</v>
      </c>
      <c r="BM433" s="1">
        <f t="shared" si="1153"/>
        <v>0</v>
      </c>
      <c r="BN433" s="1">
        <f t="shared" si="1153"/>
        <v>0</v>
      </c>
      <c r="BO433" s="1">
        <f t="shared" si="1153"/>
        <v>0</v>
      </c>
      <c r="BP433" s="1">
        <f t="shared" si="1153"/>
        <v>0</v>
      </c>
      <c r="BQ433" s="1">
        <f t="shared" si="1153"/>
        <v>0</v>
      </c>
      <c r="BR433" s="1">
        <f t="shared" si="1153"/>
        <v>0</v>
      </c>
      <c r="BS433" s="1">
        <f t="shared" si="1153"/>
        <v>0</v>
      </c>
      <c r="BT433" s="1">
        <f t="shared" si="1153"/>
        <v>0</v>
      </c>
      <c r="BU433" s="1">
        <f t="shared" si="1153"/>
        <v>0</v>
      </c>
      <c r="BV433" s="1">
        <f t="shared" ref="BV433:DE433" si="1154">IF(ROW()=(COLUMN()+340),"-",+(COUNTIF(G7_1,$H93)*COUNTIF(G7_1,BV$7))+(COUNTIF(G7_2,$H93)*COUNTIF(G7_2,BV$7))+(COUNTIF(G7_3,$H93)*COUNTIF(G7_3,BV$7))+(COUNTIF(G7_4,$H93)*COUNTIF(G7_4,BV$7))+(COUNTIF(G7_5,$H93)*COUNTIF(G7_5,BV$7))+(COUNTIF(G7_6,$H93)*COUNTIF(G7_6,BV$7))+(COUNTIF(G7_7,$H93)*COUNTIF(G7_7,BV$7))+(COUNTIF(G7_8,$H93)*COUNTIF(G7_8,BV$7))+(COUNTIF(G7_9,$H93)*COUNTIF(G7_9,BV$7))+(COUNTIF(G7_10,$H93)*COUNTIF(G7_10,BV$7))+(COUNTIF(G8_1,$H93)*COUNTIF(G8_1,BV$7))+(COUNTIF(G8_2,$H93)*COUNTIF(G8_2,BV$7))+(COUNTIF(G8_3,$H93)*COUNTIF(G8_3,BV$7))+(COUNTIF(G8_4,$H93)*COUNTIF(G8_4,BV$7))+(COUNTIF(G8_5,$H93)*COUNTIF(G8_5,BV$7))+(COUNTIF(G8_6,$H93)*COUNTIF(G8_6,BV$7))+(COUNTIF(G8_7,$H93)*COUNTIF(G8_7,BV$7))+(COUNTIF(G8_8,$H93)*COUNTIF(G8_8,BV$7))+(COUNTIF(G8_9,$H93)*COUNTIF(G8_9,BV$7))+(COUNTIF(G8_10,$H93)*COUNTIF(G8_10,BV$7)))</f>
        <v>0</v>
      </c>
      <c r="BW433" s="1">
        <f t="shared" si="1154"/>
        <v>0</v>
      </c>
      <c r="BX433" s="1">
        <f t="shared" si="1154"/>
        <v>0</v>
      </c>
      <c r="BY433" s="1">
        <f t="shared" si="1154"/>
        <v>0</v>
      </c>
      <c r="BZ433" s="1">
        <f t="shared" si="1154"/>
        <v>0</v>
      </c>
      <c r="CA433" s="1">
        <f t="shared" si="1154"/>
        <v>0</v>
      </c>
      <c r="CB433" s="1">
        <f t="shared" si="1154"/>
        <v>0</v>
      </c>
      <c r="CC433" s="1">
        <f t="shared" si="1154"/>
        <v>0</v>
      </c>
      <c r="CD433" s="1">
        <f t="shared" si="1154"/>
        <v>0</v>
      </c>
      <c r="CE433" s="1">
        <f t="shared" si="1154"/>
        <v>0</v>
      </c>
      <c r="CF433" s="1">
        <f t="shared" si="1154"/>
        <v>0</v>
      </c>
      <c r="CG433" s="1">
        <f t="shared" si="1154"/>
        <v>0</v>
      </c>
      <c r="CH433" s="1">
        <f t="shared" si="1154"/>
        <v>0</v>
      </c>
      <c r="CI433" s="1">
        <f t="shared" si="1154"/>
        <v>0</v>
      </c>
      <c r="CJ433" s="1">
        <f t="shared" si="1154"/>
        <v>0</v>
      </c>
      <c r="CK433" s="1">
        <f t="shared" si="1154"/>
        <v>0</v>
      </c>
      <c r="CL433" s="1">
        <f t="shared" si="1154"/>
        <v>0</v>
      </c>
      <c r="CM433" s="1">
        <f t="shared" si="1154"/>
        <v>0</v>
      </c>
      <c r="CN433" s="1">
        <f t="shared" si="1154"/>
        <v>0</v>
      </c>
      <c r="CO433" s="1" t="str">
        <f t="shared" si="1154"/>
        <v>-</v>
      </c>
      <c r="CP433" s="1">
        <f t="shared" si="1154"/>
        <v>0</v>
      </c>
      <c r="CQ433" s="1">
        <f t="shared" si="1154"/>
        <v>0</v>
      </c>
      <c r="CR433" s="1">
        <f t="shared" si="1154"/>
        <v>0</v>
      </c>
      <c r="CS433" s="1">
        <f t="shared" si="1154"/>
        <v>0</v>
      </c>
      <c r="CT433" s="1">
        <f t="shared" si="1154"/>
        <v>0</v>
      </c>
      <c r="CU433" s="1">
        <f t="shared" si="1154"/>
        <v>0</v>
      </c>
      <c r="CV433" s="1">
        <f t="shared" si="1154"/>
        <v>0</v>
      </c>
      <c r="CW433" s="1">
        <f t="shared" si="1154"/>
        <v>0</v>
      </c>
      <c r="CX433" s="1">
        <f t="shared" si="1154"/>
        <v>0</v>
      </c>
      <c r="CY433" s="1">
        <f t="shared" si="1154"/>
        <v>0</v>
      </c>
      <c r="CZ433" s="1">
        <f t="shared" si="1154"/>
        <v>0</v>
      </c>
      <c r="DA433" s="1">
        <f t="shared" si="1154"/>
        <v>0</v>
      </c>
      <c r="DB433" s="1">
        <f t="shared" si="1154"/>
        <v>0</v>
      </c>
      <c r="DC433" s="1">
        <f t="shared" si="1154"/>
        <v>0</v>
      </c>
      <c r="DD433" s="1">
        <f t="shared" si="1154"/>
        <v>0</v>
      </c>
      <c r="DE433" s="1">
        <f t="shared" si="1154"/>
        <v>0</v>
      </c>
    </row>
    <row r="434" spans="8:109">
      <c r="H434" s="75">
        <f>Registration!B95</f>
        <v>85</v>
      </c>
      <c r="I434" s="1" t="str">
        <f>Registration!C95</f>
        <v>player 85</v>
      </c>
      <c r="J434" s="1">
        <f t="shared" ref="J434:AO434" si="1155">IF(ROW()=(COLUMN()+340),"-",+(COUNTIF(G7_1,$H94)*COUNTIF(G7_1,J$7))+(COUNTIF(G7_2,$H94)*COUNTIF(G7_2,J$7))+(COUNTIF(G7_3,$H94)*COUNTIF(G7_3,J$7))+(COUNTIF(G7_4,$H94)*COUNTIF(G7_4,J$7))+(COUNTIF(G7_5,$H94)*COUNTIF(G7_5,J$7))+(COUNTIF(G7_6,$H94)*COUNTIF(G7_6,J$7))+(COUNTIF(G7_7,$H94)*COUNTIF(G7_7,J$7))+(COUNTIF(G7_8,$H94)*COUNTIF(G7_8,J$7))+(COUNTIF(G7_9,$H94)*COUNTIF(G7_9,J$7))+(COUNTIF(G7_10,$H94)*COUNTIF(G7_10,J$7))+(COUNTIF(G8_1,$H94)*COUNTIF(G8_1,J$7))+(COUNTIF(G8_2,$H94)*COUNTIF(G8_2,J$7))+(COUNTIF(G8_3,$H94)*COUNTIF(G8_3,J$7))+(COUNTIF(G8_4,$H94)*COUNTIF(G8_4,J$7))+(COUNTIF(G8_5,$H94)*COUNTIF(G8_5,J$7))+(COUNTIF(G8_6,$H94)*COUNTIF(G8_6,J$7))+(COUNTIF(G8_7,$H94)*COUNTIF(G8_7,J$7))+(COUNTIF(G8_8,$H94)*COUNTIF(G8_8,J$7))+(COUNTIF(G8_9,$H94)*COUNTIF(G8_9,J$7))+(COUNTIF(G8_10,$H94)*COUNTIF(G8_10,J$7)))</f>
        <v>0</v>
      </c>
      <c r="K434" s="1">
        <f t="shared" si="1155"/>
        <v>0</v>
      </c>
      <c r="L434" s="1">
        <f t="shared" si="1155"/>
        <v>0</v>
      </c>
      <c r="M434" s="1">
        <f t="shared" si="1155"/>
        <v>0</v>
      </c>
      <c r="N434" s="1">
        <f t="shared" si="1155"/>
        <v>0</v>
      </c>
      <c r="O434" s="1">
        <f t="shared" si="1155"/>
        <v>0</v>
      </c>
      <c r="P434" s="1">
        <f t="shared" si="1155"/>
        <v>0</v>
      </c>
      <c r="Q434" s="1">
        <f t="shared" si="1155"/>
        <v>0</v>
      </c>
      <c r="R434" s="1">
        <f t="shared" si="1155"/>
        <v>0</v>
      </c>
      <c r="S434" s="1">
        <f t="shared" si="1155"/>
        <v>0</v>
      </c>
      <c r="T434" s="1">
        <f t="shared" si="1155"/>
        <v>0</v>
      </c>
      <c r="U434" s="1">
        <f t="shared" si="1155"/>
        <v>0</v>
      </c>
      <c r="V434" s="1">
        <f t="shared" si="1155"/>
        <v>0</v>
      </c>
      <c r="W434" s="1">
        <f t="shared" si="1155"/>
        <v>0</v>
      </c>
      <c r="X434" s="1">
        <f t="shared" si="1155"/>
        <v>0</v>
      </c>
      <c r="Y434" s="1">
        <f t="shared" si="1155"/>
        <v>0</v>
      </c>
      <c r="Z434" s="1">
        <f t="shared" si="1155"/>
        <v>0</v>
      </c>
      <c r="AA434" s="1">
        <f t="shared" si="1155"/>
        <v>0</v>
      </c>
      <c r="AB434" s="1">
        <f t="shared" si="1155"/>
        <v>0</v>
      </c>
      <c r="AC434" s="1">
        <f t="shared" si="1155"/>
        <v>0</v>
      </c>
      <c r="AD434" s="1">
        <f t="shared" si="1155"/>
        <v>0</v>
      </c>
      <c r="AE434" s="1">
        <f t="shared" si="1155"/>
        <v>0</v>
      </c>
      <c r="AF434" s="1">
        <f t="shared" si="1155"/>
        <v>0</v>
      </c>
      <c r="AG434" s="1">
        <f t="shared" si="1155"/>
        <v>0</v>
      </c>
      <c r="AH434" s="1">
        <f t="shared" si="1155"/>
        <v>0</v>
      </c>
      <c r="AI434" s="1">
        <f t="shared" si="1155"/>
        <v>0</v>
      </c>
      <c r="AJ434" s="1">
        <f t="shared" si="1155"/>
        <v>0</v>
      </c>
      <c r="AK434" s="1">
        <f t="shared" si="1155"/>
        <v>0</v>
      </c>
      <c r="AL434" s="1">
        <f t="shared" si="1155"/>
        <v>0</v>
      </c>
      <c r="AM434" s="1">
        <f t="shared" si="1155"/>
        <v>0</v>
      </c>
      <c r="AN434" s="1">
        <f t="shared" si="1155"/>
        <v>0</v>
      </c>
      <c r="AO434" s="1">
        <f t="shared" si="1155"/>
        <v>0</v>
      </c>
      <c r="AP434" s="1">
        <f t="shared" ref="AP434:BU434" si="1156">IF(ROW()=(COLUMN()+340),"-",+(COUNTIF(G7_1,$H94)*COUNTIF(G7_1,AP$7))+(COUNTIF(G7_2,$H94)*COUNTIF(G7_2,AP$7))+(COUNTIF(G7_3,$H94)*COUNTIF(G7_3,AP$7))+(COUNTIF(G7_4,$H94)*COUNTIF(G7_4,AP$7))+(COUNTIF(G7_5,$H94)*COUNTIF(G7_5,AP$7))+(COUNTIF(G7_6,$H94)*COUNTIF(G7_6,AP$7))+(COUNTIF(G7_7,$H94)*COUNTIF(G7_7,AP$7))+(COUNTIF(G7_8,$H94)*COUNTIF(G7_8,AP$7))+(COUNTIF(G7_9,$H94)*COUNTIF(G7_9,AP$7))+(COUNTIF(G7_10,$H94)*COUNTIF(G7_10,AP$7))+(COUNTIF(G8_1,$H94)*COUNTIF(G8_1,AP$7))+(COUNTIF(G8_2,$H94)*COUNTIF(G8_2,AP$7))+(COUNTIF(G8_3,$H94)*COUNTIF(G8_3,AP$7))+(COUNTIF(G8_4,$H94)*COUNTIF(G8_4,AP$7))+(COUNTIF(G8_5,$H94)*COUNTIF(G8_5,AP$7))+(COUNTIF(G8_6,$H94)*COUNTIF(G8_6,AP$7))+(COUNTIF(G8_7,$H94)*COUNTIF(G8_7,AP$7))+(COUNTIF(G8_8,$H94)*COUNTIF(G8_8,AP$7))+(COUNTIF(G8_9,$H94)*COUNTIF(G8_9,AP$7))+(COUNTIF(G8_10,$H94)*COUNTIF(G8_10,AP$7)))</f>
        <v>0</v>
      </c>
      <c r="AQ434" s="1">
        <f t="shared" si="1156"/>
        <v>0</v>
      </c>
      <c r="AR434" s="1">
        <f t="shared" si="1156"/>
        <v>0</v>
      </c>
      <c r="AS434" s="1">
        <f t="shared" si="1156"/>
        <v>0</v>
      </c>
      <c r="AT434" s="1">
        <f t="shared" si="1156"/>
        <v>0</v>
      </c>
      <c r="AU434" s="1">
        <f t="shared" si="1156"/>
        <v>0</v>
      </c>
      <c r="AV434" s="1">
        <f t="shared" si="1156"/>
        <v>0</v>
      </c>
      <c r="AW434" s="1">
        <f t="shared" si="1156"/>
        <v>0</v>
      </c>
      <c r="AX434" s="1">
        <f t="shared" si="1156"/>
        <v>0</v>
      </c>
      <c r="AY434" s="1">
        <f t="shared" si="1156"/>
        <v>0</v>
      </c>
      <c r="AZ434" s="1">
        <f t="shared" si="1156"/>
        <v>0</v>
      </c>
      <c r="BA434" s="1">
        <f t="shared" si="1156"/>
        <v>0</v>
      </c>
      <c r="BB434" s="1">
        <f t="shared" si="1156"/>
        <v>0</v>
      </c>
      <c r="BC434" s="1">
        <f t="shared" si="1156"/>
        <v>0</v>
      </c>
      <c r="BD434" s="1">
        <f t="shared" si="1156"/>
        <v>0</v>
      </c>
      <c r="BE434" s="1">
        <f t="shared" si="1156"/>
        <v>0</v>
      </c>
      <c r="BF434" s="1">
        <f t="shared" si="1156"/>
        <v>0</v>
      </c>
      <c r="BG434" s="1">
        <f t="shared" si="1156"/>
        <v>0</v>
      </c>
      <c r="BH434" s="1">
        <f t="shared" si="1156"/>
        <v>0</v>
      </c>
      <c r="BI434" s="1">
        <f t="shared" si="1156"/>
        <v>0</v>
      </c>
      <c r="BJ434" s="1">
        <f t="shared" si="1156"/>
        <v>0</v>
      </c>
      <c r="BK434" s="1">
        <f t="shared" si="1156"/>
        <v>0</v>
      </c>
      <c r="BL434" s="1">
        <f t="shared" si="1156"/>
        <v>0</v>
      </c>
      <c r="BM434" s="1">
        <f t="shared" si="1156"/>
        <v>0</v>
      </c>
      <c r="BN434" s="1">
        <f t="shared" si="1156"/>
        <v>0</v>
      </c>
      <c r="BO434" s="1">
        <f t="shared" si="1156"/>
        <v>0</v>
      </c>
      <c r="BP434" s="1">
        <f t="shared" si="1156"/>
        <v>0</v>
      </c>
      <c r="BQ434" s="1">
        <f t="shared" si="1156"/>
        <v>0</v>
      </c>
      <c r="BR434" s="1">
        <f t="shared" si="1156"/>
        <v>0</v>
      </c>
      <c r="BS434" s="1">
        <f t="shared" si="1156"/>
        <v>0</v>
      </c>
      <c r="BT434" s="1">
        <f t="shared" si="1156"/>
        <v>0</v>
      </c>
      <c r="BU434" s="1">
        <f t="shared" si="1156"/>
        <v>0</v>
      </c>
      <c r="BV434" s="1">
        <f t="shared" ref="BV434:DE434" si="1157">IF(ROW()=(COLUMN()+340),"-",+(COUNTIF(G7_1,$H94)*COUNTIF(G7_1,BV$7))+(COUNTIF(G7_2,$H94)*COUNTIF(G7_2,BV$7))+(COUNTIF(G7_3,$H94)*COUNTIF(G7_3,BV$7))+(COUNTIF(G7_4,$H94)*COUNTIF(G7_4,BV$7))+(COUNTIF(G7_5,$H94)*COUNTIF(G7_5,BV$7))+(COUNTIF(G7_6,$H94)*COUNTIF(G7_6,BV$7))+(COUNTIF(G7_7,$H94)*COUNTIF(G7_7,BV$7))+(COUNTIF(G7_8,$H94)*COUNTIF(G7_8,BV$7))+(COUNTIF(G7_9,$H94)*COUNTIF(G7_9,BV$7))+(COUNTIF(G7_10,$H94)*COUNTIF(G7_10,BV$7))+(COUNTIF(G8_1,$H94)*COUNTIF(G8_1,BV$7))+(COUNTIF(G8_2,$H94)*COUNTIF(G8_2,BV$7))+(COUNTIF(G8_3,$H94)*COUNTIF(G8_3,BV$7))+(COUNTIF(G8_4,$H94)*COUNTIF(G8_4,BV$7))+(COUNTIF(G8_5,$H94)*COUNTIF(G8_5,BV$7))+(COUNTIF(G8_6,$H94)*COUNTIF(G8_6,BV$7))+(COUNTIF(G8_7,$H94)*COUNTIF(G8_7,BV$7))+(COUNTIF(G8_8,$H94)*COUNTIF(G8_8,BV$7))+(COUNTIF(G8_9,$H94)*COUNTIF(G8_9,BV$7))+(COUNTIF(G8_10,$H94)*COUNTIF(G8_10,BV$7)))</f>
        <v>0</v>
      </c>
      <c r="BW434" s="1">
        <f t="shared" si="1157"/>
        <v>0</v>
      </c>
      <c r="BX434" s="1">
        <f t="shared" si="1157"/>
        <v>0</v>
      </c>
      <c r="BY434" s="1">
        <f t="shared" si="1157"/>
        <v>0</v>
      </c>
      <c r="BZ434" s="1">
        <f t="shared" si="1157"/>
        <v>0</v>
      </c>
      <c r="CA434" s="1">
        <f t="shared" si="1157"/>
        <v>0</v>
      </c>
      <c r="CB434" s="1">
        <f t="shared" si="1157"/>
        <v>0</v>
      </c>
      <c r="CC434" s="1">
        <f t="shared" si="1157"/>
        <v>0</v>
      </c>
      <c r="CD434" s="1">
        <f t="shared" si="1157"/>
        <v>0</v>
      </c>
      <c r="CE434" s="1">
        <f t="shared" si="1157"/>
        <v>0</v>
      </c>
      <c r="CF434" s="1">
        <f t="shared" si="1157"/>
        <v>0</v>
      </c>
      <c r="CG434" s="1">
        <f t="shared" si="1157"/>
        <v>0</v>
      </c>
      <c r="CH434" s="1">
        <f t="shared" si="1157"/>
        <v>0</v>
      </c>
      <c r="CI434" s="1">
        <f t="shared" si="1157"/>
        <v>0</v>
      </c>
      <c r="CJ434" s="1">
        <f t="shared" si="1157"/>
        <v>0</v>
      </c>
      <c r="CK434" s="1">
        <f t="shared" si="1157"/>
        <v>0</v>
      </c>
      <c r="CL434" s="1">
        <f t="shared" si="1157"/>
        <v>0</v>
      </c>
      <c r="CM434" s="1">
        <f t="shared" si="1157"/>
        <v>0</v>
      </c>
      <c r="CN434" s="1">
        <f t="shared" si="1157"/>
        <v>0</v>
      </c>
      <c r="CO434" s="1">
        <f t="shared" si="1157"/>
        <v>0</v>
      </c>
      <c r="CP434" s="1" t="str">
        <f t="shared" si="1157"/>
        <v>-</v>
      </c>
      <c r="CQ434" s="1">
        <f t="shared" si="1157"/>
        <v>0</v>
      </c>
      <c r="CR434" s="1">
        <f t="shared" si="1157"/>
        <v>0</v>
      </c>
      <c r="CS434" s="1">
        <f t="shared" si="1157"/>
        <v>0</v>
      </c>
      <c r="CT434" s="1">
        <f t="shared" si="1157"/>
        <v>0</v>
      </c>
      <c r="CU434" s="1">
        <f t="shared" si="1157"/>
        <v>0</v>
      </c>
      <c r="CV434" s="1">
        <f t="shared" si="1157"/>
        <v>0</v>
      </c>
      <c r="CW434" s="1">
        <f t="shared" si="1157"/>
        <v>0</v>
      </c>
      <c r="CX434" s="1">
        <f t="shared" si="1157"/>
        <v>0</v>
      </c>
      <c r="CY434" s="1">
        <f t="shared" si="1157"/>
        <v>0</v>
      </c>
      <c r="CZ434" s="1">
        <f t="shared" si="1157"/>
        <v>0</v>
      </c>
      <c r="DA434" s="1">
        <f t="shared" si="1157"/>
        <v>0</v>
      </c>
      <c r="DB434" s="1">
        <f t="shared" si="1157"/>
        <v>0</v>
      </c>
      <c r="DC434" s="1">
        <f t="shared" si="1157"/>
        <v>0</v>
      </c>
      <c r="DD434" s="1">
        <f t="shared" si="1157"/>
        <v>0</v>
      </c>
      <c r="DE434" s="1">
        <f t="shared" si="1157"/>
        <v>0</v>
      </c>
    </row>
    <row r="435" spans="8:109">
      <c r="H435" s="75">
        <f>Registration!B96</f>
        <v>86</v>
      </c>
      <c r="I435" s="1" t="str">
        <f>Registration!C96</f>
        <v>player 86</v>
      </c>
      <c r="J435" s="1">
        <f t="shared" ref="J435:AO435" si="1158">IF(ROW()=(COLUMN()+340),"-",+(COUNTIF(G7_1,$H95)*COUNTIF(G7_1,J$7))+(COUNTIF(G7_2,$H95)*COUNTIF(G7_2,J$7))+(COUNTIF(G7_3,$H95)*COUNTIF(G7_3,J$7))+(COUNTIF(G7_4,$H95)*COUNTIF(G7_4,J$7))+(COUNTIF(G7_5,$H95)*COUNTIF(G7_5,J$7))+(COUNTIF(G7_6,$H95)*COUNTIF(G7_6,J$7))+(COUNTIF(G7_7,$H95)*COUNTIF(G7_7,J$7))+(COUNTIF(G7_8,$H95)*COUNTIF(G7_8,J$7))+(COUNTIF(G7_9,$H95)*COUNTIF(G7_9,J$7))+(COUNTIF(G7_10,$H95)*COUNTIF(G7_10,J$7))+(COUNTIF(G8_1,$H95)*COUNTIF(G8_1,J$7))+(COUNTIF(G8_2,$H95)*COUNTIF(G8_2,J$7))+(COUNTIF(G8_3,$H95)*COUNTIF(G8_3,J$7))+(COUNTIF(G8_4,$H95)*COUNTIF(G8_4,J$7))+(COUNTIF(G8_5,$H95)*COUNTIF(G8_5,J$7))+(COUNTIF(G8_6,$H95)*COUNTIF(G8_6,J$7))+(COUNTIF(G8_7,$H95)*COUNTIF(G8_7,J$7))+(COUNTIF(G8_8,$H95)*COUNTIF(G8_8,J$7))+(COUNTIF(G8_9,$H95)*COUNTIF(G8_9,J$7))+(COUNTIF(G8_10,$H95)*COUNTIF(G8_10,J$7)))</f>
        <v>0</v>
      </c>
      <c r="K435" s="1">
        <f t="shared" si="1158"/>
        <v>0</v>
      </c>
      <c r="L435" s="1">
        <f t="shared" si="1158"/>
        <v>0</v>
      </c>
      <c r="M435" s="1">
        <f t="shared" si="1158"/>
        <v>0</v>
      </c>
      <c r="N435" s="1">
        <f t="shared" si="1158"/>
        <v>0</v>
      </c>
      <c r="O435" s="1">
        <f t="shared" si="1158"/>
        <v>0</v>
      </c>
      <c r="P435" s="1">
        <f t="shared" si="1158"/>
        <v>0</v>
      </c>
      <c r="Q435" s="1">
        <f t="shared" si="1158"/>
        <v>0</v>
      </c>
      <c r="R435" s="1">
        <f t="shared" si="1158"/>
        <v>0</v>
      </c>
      <c r="S435" s="1">
        <f t="shared" si="1158"/>
        <v>0</v>
      </c>
      <c r="T435" s="1">
        <f t="shared" si="1158"/>
        <v>0</v>
      </c>
      <c r="U435" s="1">
        <f t="shared" si="1158"/>
        <v>0</v>
      </c>
      <c r="V435" s="1">
        <f t="shared" si="1158"/>
        <v>0</v>
      </c>
      <c r="W435" s="1">
        <f t="shared" si="1158"/>
        <v>0</v>
      </c>
      <c r="X435" s="1">
        <f t="shared" si="1158"/>
        <v>0</v>
      </c>
      <c r="Y435" s="1">
        <f t="shared" si="1158"/>
        <v>0</v>
      </c>
      <c r="Z435" s="1">
        <f t="shared" si="1158"/>
        <v>0</v>
      </c>
      <c r="AA435" s="1">
        <f t="shared" si="1158"/>
        <v>0</v>
      </c>
      <c r="AB435" s="1">
        <f t="shared" si="1158"/>
        <v>0</v>
      </c>
      <c r="AC435" s="1">
        <f t="shared" si="1158"/>
        <v>0</v>
      </c>
      <c r="AD435" s="1">
        <f t="shared" si="1158"/>
        <v>0</v>
      </c>
      <c r="AE435" s="1">
        <f t="shared" si="1158"/>
        <v>0</v>
      </c>
      <c r="AF435" s="1">
        <f t="shared" si="1158"/>
        <v>0</v>
      </c>
      <c r="AG435" s="1">
        <f t="shared" si="1158"/>
        <v>0</v>
      </c>
      <c r="AH435" s="1">
        <f t="shared" si="1158"/>
        <v>0</v>
      </c>
      <c r="AI435" s="1">
        <f t="shared" si="1158"/>
        <v>0</v>
      </c>
      <c r="AJ435" s="1">
        <f t="shared" si="1158"/>
        <v>0</v>
      </c>
      <c r="AK435" s="1">
        <f t="shared" si="1158"/>
        <v>0</v>
      </c>
      <c r="AL435" s="1">
        <f t="shared" si="1158"/>
        <v>0</v>
      </c>
      <c r="AM435" s="1">
        <f t="shared" si="1158"/>
        <v>0</v>
      </c>
      <c r="AN435" s="1">
        <f t="shared" si="1158"/>
        <v>0</v>
      </c>
      <c r="AO435" s="1">
        <f t="shared" si="1158"/>
        <v>0</v>
      </c>
      <c r="AP435" s="1">
        <f t="shared" ref="AP435:BU435" si="1159">IF(ROW()=(COLUMN()+340),"-",+(COUNTIF(G7_1,$H95)*COUNTIF(G7_1,AP$7))+(COUNTIF(G7_2,$H95)*COUNTIF(G7_2,AP$7))+(COUNTIF(G7_3,$H95)*COUNTIF(G7_3,AP$7))+(COUNTIF(G7_4,$H95)*COUNTIF(G7_4,AP$7))+(COUNTIF(G7_5,$H95)*COUNTIF(G7_5,AP$7))+(COUNTIF(G7_6,$H95)*COUNTIF(G7_6,AP$7))+(COUNTIF(G7_7,$H95)*COUNTIF(G7_7,AP$7))+(COUNTIF(G7_8,$H95)*COUNTIF(G7_8,AP$7))+(COUNTIF(G7_9,$H95)*COUNTIF(G7_9,AP$7))+(COUNTIF(G7_10,$H95)*COUNTIF(G7_10,AP$7))+(COUNTIF(G8_1,$H95)*COUNTIF(G8_1,AP$7))+(COUNTIF(G8_2,$H95)*COUNTIF(G8_2,AP$7))+(COUNTIF(G8_3,$H95)*COUNTIF(G8_3,AP$7))+(COUNTIF(G8_4,$H95)*COUNTIF(G8_4,AP$7))+(COUNTIF(G8_5,$H95)*COUNTIF(G8_5,AP$7))+(COUNTIF(G8_6,$H95)*COUNTIF(G8_6,AP$7))+(COUNTIF(G8_7,$H95)*COUNTIF(G8_7,AP$7))+(COUNTIF(G8_8,$H95)*COUNTIF(G8_8,AP$7))+(COUNTIF(G8_9,$H95)*COUNTIF(G8_9,AP$7))+(COUNTIF(G8_10,$H95)*COUNTIF(G8_10,AP$7)))</f>
        <v>0</v>
      </c>
      <c r="AQ435" s="1">
        <f t="shared" si="1159"/>
        <v>0</v>
      </c>
      <c r="AR435" s="1">
        <f t="shared" si="1159"/>
        <v>0</v>
      </c>
      <c r="AS435" s="1">
        <f t="shared" si="1159"/>
        <v>0</v>
      </c>
      <c r="AT435" s="1">
        <f t="shared" si="1159"/>
        <v>0</v>
      </c>
      <c r="AU435" s="1">
        <f t="shared" si="1159"/>
        <v>0</v>
      </c>
      <c r="AV435" s="1">
        <f t="shared" si="1159"/>
        <v>0</v>
      </c>
      <c r="AW435" s="1">
        <f t="shared" si="1159"/>
        <v>0</v>
      </c>
      <c r="AX435" s="1">
        <f t="shared" si="1159"/>
        <v>0</v>
      </c>
      <c r="AY435" s="1">
        <f t="shared" si="1159"/>
        <v>0</v>
      </c>
      <c r="AZ435" s="1">
        <f t="shared" si="1159"/>
        <v>0</v>
      </c>
      <c r="BA435" s="1">
        <f t="shared" si="1159"/>
        <v>0</v>
      </c>
      <c r="BB435" s="1">
        <f t="shared" si="1159"/>
        <v>0</v>
      </c>
      <c r="BC435" s="1">
        <f t="shared" si="1159"/>
        <v>0</v>
      </c>
      <c r="BD435" s="1">
        <f t="shared" si="1159"/>
        <v>0</v>
      </c>
      <c r="BE435" s="1">
        <f t="shared" si="1159"/>
        <v>0</v>
      </c>
      <c r="BF435" s="1">
        <f t="shared" si="1159"/>
        <v>0</v>
      </c>
      <c r="BG435" s="1">
        <f t="shared" si="1159"/>
        <v>0</v>
      </c>
      <c r="BH435" s="1">
        <f t="shared" si="1159"/>
        <v>0</v>
      </c>
      <c r="BI435" s="1">
        <f t="shared" si="1159"/>
        <v>0</v>
      </c>
      <c r="BJ435" s="1">
        <f t="shared" si="1159"/>
        <v>0</v>
      </c>
      <c r="BK435" s="1">
        <f t="shared" si="1159"/>
        <v>0</v>
      </c>
      <c r="BL435" s="1">
        <f t="shared" si="1159"/>
        <v>0</v>
      </c>
      <c r="BM435" s="1">
        <f t="shared" si="1159"/>
        <v>0</v>
      </c>
      <c r="BN435" s="1">
        <f t="shared" si="1159"/>
        <v>0</v>
      </c>
      <c r="BO435" s="1">
        <f t="shared" si="1159"/>
        <v>0</v>
      </c>
      <c r="BP435" s="1">
        <f t="shared" si="1159"/>
        <v>0</v>
      </c>
      <c r="BQ435" s="1">
        <f t="shared" si="1159"/>
        <v>0</v>
      </c>
      <c r="BR435" s="1">
        <f t="shared" si="1159"/>
        <v>0</v>
      </c>
      <c r="BS435" s="1">
        <f t="shared" si="1159"/>
        <v>0</v>
      </c>
      <c r="BT435" s="1">
        <f t="shared" si="1159"/>
        <v>0</v>
      </c>
      <c r="BU435" s="1">
        <f t="shared" si="1159"/>
        <v>0</v>
      </c>
      <c r="BV435" s="1">
        <f t="shared" ref="BV435:DE435" si="1160">IF(ROW()=(COLUMN()+340),"-",+(COUNTIF(G7_1,$H95)*COUNTIF(G7_1,BV$7))+(COUNTIF(G7_2,$H95)*COUNTIF(G7_2,BV$7))+(COUNTIF(G7_3,$H95)*COUNTIF(G7_3,BV$7))+(COUNTIF(G7_4,$H95)*COUNTIF(G7_4,BV$7))+(COUNTIF(G7_5,$H95)*COUNTIF(G7_5,BV$7))+(COUNTIF(G7_6,$H95)*COUNTIF(G7_6,BV$7))+(COUNTIF(G7_7,$H95)*COUNTIF(G7_7,BV$7))+(COUNTIF(G7_8,$H95)*COUNTIF(G7_8,BV$7))+(COUNTIF(G7_9,$H95)*COUNTIF(G7_9,BV$7))+(COUNTIF(G7_10,$H95)*COUNTIF(G7_10,BV$7))+(COUNTIF(G8_1,$H95)*COUNTIF(G8_1,BV$7))+(COUNTIF(G8_2,$H95)*COUNTIF(G8_2,BV$7))+(COUNTIF(G8_3,$H95)*COUNTIF(G8_3,BV$7))+(COUNTIF(G8_4,$H95)*COUNTIF(G8_4,BV$7))+(COUNTIF(G8_5,$H95)*COUNTIF(G8_5,BV$7))+(COUNTIF(G8_6,$H95)*COUNTIF(G8_6,BV$7))+(COUNTIF(G8_7,$H95)*COUNTIF(G8_7,BV$7))+(COUNTIF(G8_8,$H95)*COUNTIF(G8_8,BV$7))+(COUNTIF(G8_9,$H95)*COUNTIF(G8_9,BV$7))+(COUNTIF(G8_10,$H95)*COUNTIF(G8_10,BV$7)))</f>
        <v>0</v>
      </c>
      <c r="BW435" s="1">
        <f t="shared" si="1160"/>
        <v>0</v>
      </c>
      <c r="BX435" s="1">
        <f t="shared" si="1160"/>
        <v>0</v>
      </c>
      <c r="BY435" s="1">
        <f t="shared" si="1160"/>
        <v>0</v>
      </c>
      <c r="BZ435" s="1">
        <f t="shared" si="1160"/>
        <v>0</v>
      </c>
      <c r="CA435" s="1">
        <f t="shared" si="1160"/>
        <v>0</v>
      </c>
      <c r="CB435" s="1">
        <f t="shared" si="1160"/>
        <v>0</v>
      </c>
      <c r="CC435" s="1">
        <f t="shared" si="1160"/>
        <v>0</v>
      </c>
      <c r="CD435" s="1">
        <f t="shared" si="1160"/>
        <v>0</v>
      </c>
      <c r="CE435" s="1">
        <f t="shared" si="1160"/>
        <v>0</v>
      </c>
      <c r="CF435" s="1">
        <f t="shared" si="1160"/>
        <v>0</v>
      </c>
      <c r="CG435" s="1">
        <f t="shared" si="1160"/>
        <v>0</v>
      </c>
      <c r="CH435" s="1">
        <f t="shared" si="1160"/>
        <v>0</v>
      </c>
      <c r="CI435" s="1">
        <f t="shared" si="1160"/>
        <v>0</v>
      </c>
      <c r="CJ435" s="1">
        <f t="shared" si="1160"/>
        <v>0</v>
      </c>
      <c r="CK435" s="1">
        <f t="shared" si="1160"/>
        <v>0</v>
      </c>
      <c r="CL435" s="1">
        <f t="shared" si="1160"/>
        <v>0</v>
      </c>
      <c r="CM435" s="1">
        <f t="shared" si="1160"/>
        <v>0</v>
      </c>
      <c r="CN435" s="1">
        <f t="shared" si="1160"/>
        <v>0</v>
      </c>
      <c r="CO435" s="1">
        <f t="shared" si="1160"/>
        <v>0</v>
      </c>
      <c r="CP435" s="1">
        <f t="shared" si="1160"/>
        <v>0</v>
      </c>
      <c r="CQ435" s="1" t="str">
        <f t="shared" si="1160"/>
        <v>-</v>
      </c>
      <c r="CR435" s="1">
        <f t="shared" si="1160"/>
        <v>0</v>
      </c>
      <c r="CS435" s="1">
        <f t="shared" si="1160"/>
        <v>0</v>
      </c>
      <c r="CT435" s="1">
        <f t="shared" si="1160"/>
        <v>0</v>
      </c>
      <c r="CU435" s="1">
        <f t="shared" si="1160"/>
        <v>0</v>
      </c>
      <c r="CV435" s="1">
        <f t="shared" si="1160"/>
        <v>0</v>
      </c>
      <c r="CW435" s="1">
        <f t="shared" si="1160"/>
        <v>0</v>
      </c>
      <c r="CX435" s="1">
        <f t="shared" si="1160"/>
        <v>0</v>
      </c>
      <c r="CY435" s="1">
        <f t="shared" si="1160"/>
        <v>0</v>
      </c>
      <c r="CZ435" s="1">
        <f t="shared" si="1160"/>
        <v>0</v>
      </c>
      <c r="DA435" s="1">
        <f t="shared" si="1160"/>
        <v>0</v>
      </c>
      <c r="DB435" s="1">
        <f t="shared" si="1160"/>
        <v>0</v>
      </c>
      <c r="DC435" s="1">
        <f t="shared" si="1160"/>
        <v>0</v>
      </c>
      <c r="DD435" s="1">
        <f t="shared" si="1160"/>
        <v>0</v>
      </c>
      <c r="DE435" s="1">
        <f t="shared" si="1160"/>
        <v>0</v>
      </c>
    </row>
    <row r="436" spans="8:109">
      <c r="H436" s="75">
        <f>Registration!B97</f>
        <v>87</v>
      </c>
      <c r="I436" s="1" t="str">
        <f>Registration!C97</f>
        <v>player 87</v>
      </c>
      <c r="J436" s="1">
        <f t="shared" ref="J436:AO436" si="1161">IF(ROW()=(COLUMN()+340),"-",+(COUNTIF(G7_1,$H96)*COUNTIF(G7_1,J$7))+(COUNTIF(G7_2,$H96)*COUNTIF(G7_2,J$7))+(COUNTIF(G7_3,$H96)*COUNTIF(G7_3,J$7))+(COUNTIF(G7_4,$H96)*COUNTIF(G7_4,J$7))+(COUNTIF(G7_5,$H96)*COUNTIF(G7_5,J$7))+(COUNTIF(G7_6,$H96)*COUNTIF(G7_6,J$7))+(COUNTIF(G7_7,$H96)*COUNTIF(G7_7,J$7))+(COUNTIF(G7_8,$H96)*COUNTIF(G7_8,J$7))+(COUNTIF(G7_9,$H96)*COUNTIF(G7_9,J$7))+(COUNTIF(G7_10,$H96)*COUNTIF(G7_10,J$7))+(COUNTIF(G8_1,$H96)*COUNTIF(G8_1,J$7))+(COUNTIF(G8_2,$H96)*COUNTIF(G8_2,J$7))+(COUNTIF(G8_3,$H96)*COUNTIF(G8_3,J$7))+(COUNTIF(G8_4,$H96)*COUNTIF(G8_4,J$7))+(COUNTIF(G8_5,$H96)*COUNTIF(G8_5,J$7))+(COUNTIF(G8_6,$H96)*COUNTIF(G8_6,J$7))+(COUNTIF(G8_7,$H96)*COUNTIF(G8_7,J$7))+(COUNTIF(G8_8,$H96)*COUNTIF(G8_8,J$7))+(COUNTIF(G8_9,$H96)*COUNTIF(G8_9,J$7))+(COUNTIF(G8_10,$H96)*COUNTIF(G8_10,J$7)))</f>
        <v>0</v>
      </c>
      <c r="K436" s="1">
        <f t="shared" si="1161"/>
        <v>0</v>
      </c>
      <c r="L436" s="1">
        <f t="shared" si="1161"/>
        <v>0</v>
      </c>
      <c r="M436" s="1">
        <f t="shared" si="1161"/>
        <v>0</v>
      </c>
      <c r="N436" s="1">
        <f t="shared" si="1161"/>
        <v>0</v>
      </c>
      <c r="O436" s="1">
        <f t="shared" si="1161"/>
        <v>0</v>
      </c>
      <c r="P436" s="1">
        <f t="shared" si="1161"/>
        <v>0</v>
      </c>
      <c r="Q436" s="1">
        <f t="shared" si="1161"/>
        <v>0</v>
      </c>
      <c r="R436" s="1">
        <f t="shared" si="1161"/>
        <v>0</v>
      </c>
      <c r="S436" s="1">
        <f t="shared" si="1161"/>
        <v>0</v>
      </c>
      <c r="T436" s="1">
        <f t="shared" si="1161"/>
        <v>0</v>
      </c>
      <c r="U436" s="1">
        <f t="shared" si="1161"/>
        <v>0</v>
      </c>
      <c r="V436" s="1">
        <f t="shared" si="1161"/>
        <v>0</v>
      </c>
      <c r="W436" s="1">
        <f t="shared" si="1161"/>
        <v>0</v>
      </c>
      <c r="X436" s="1">
        <f t="shared" si="1161"/>
        <v>0</v>
      </c>
      <c r="Y436" s="1">
        <f t="shared" si="1161"/>
        <v>0</v>
      </c>
      <c r="Z436" s="1">
        <f t="shared" si="1161"/>
        <v>0</v>
      </c>
      <c r="AA436" s="1">
        <f t="shared" si="1161"/>
        <v>0</v>
      </c>
      <c r="AB436" s="1">
        <f t="shared" si="1161"/>
        <v>0</v>
      </c>
      <c r="AC436" s="1">
        <f t="shared" si="1161"/>
        <v>0</v>
      </c>
      <c r="AD436" s="1">
        <f t="shared" si="1161"/>
        <v>0</v>
      </c>
      <c r="AE436" s="1">
        <f t="shared" si="1161"/>
        <v>0</v>
      </c>
      <c r="AF436" s="1">
        <f t="shared" si="1161"/>
        <v>0</v>
      </c>
      <c r="AG436" s="1">
        <f t="shared" si="1161"/>
        <v>0</v>
      </c>
      <c r="AH436" s="1">
        <f t="shared" si="1161"/>
        <v>0</v>
      </c>
      <c r="AI436" s="1">
        <f t="shared" si="1161"/>
        <v>0</v>
      </c>
      <c r="AJ436" s="1">
        <f t="shared" si="1161"/>
        <v>0</v>
      </c>
      <c r="AK436" s="1">
        <f t="shared" si="1161"/>
        <v>0</v>
      </c>
      <c r="AL436" s="1">
        <f t="shared" si="1161"/>
        <v>0</v>
      </c>
      <c r="AM436" s="1">
        <f t="shared" si="1161"/>
        <v>0</v>
      </c>
      <c r="AN436" s="1">
        <f t="shared" si="1161"/>
        <v>0</v>
      </c>
      <c r="AO436" s="1">
        <f t="shared" si="1161"/>
        <v>0</v>
      </c>
      <c r="AP436" s="1">
        <f t="shared" ref="AP436:BU436" si="1162">IF(ROW()=(COLUMN()+340),"-",+(COUNTIF(G7_1,$H96)*COUNTIF(G7_1,AP$7))+(COUNTIF(G7_2,$H96)*COUNTIF(G7_2,AP$7))+(COUNTIF(G7_3,$H96)*COUNTIF(G7_3,AP$7))+(COUNTIF(G7_4,$H96)*COUNTIF(G7_4,AP$7))+(COUNTIF(G7_5,$H96)*COUNTIF(G7_5,AP$7))+(COUNTIF(G7_6,$H96)*COUNTIF(G7_6,AP$7))+(COUNTIF(G7_7,$H96)*COUNTIF(G7_7,AP$7))+(COUNTIF(G7_8,$H96)*COUNTIF(G7_8,AP$7))+(COUNTIF(G7_9,$H96)*COUNTIF(G7_9,AP$7))+(COUNTIF(G7_10,$H96)*COUNTIF(G7_10,AP$7))+(COUNTIF(G8_1,$H96)*COUNTIF(G8_1,AP$7))+(COUNTIF(G8_2,$H96)*COUNTIF(G8_2,AP$7))+(COUNTIF(G8_3,$H96)*COUNTIF(G8_3,AP$7))+(COUNTIF(G8_4,$H96)*COUNTIF(G8_4,AP$7))+(COUNTIF(G8_5,$H96)*COUNTIF(G8_5,AP$7))+(COUNTIF(G8_6,$H96)*COUNTIF(G8_6,AP$7))+(COUNTIF(G8_7,$H96)*COUNTIF(G8_7,AP$7))+(COUNTIF(G8_8,$H96)*COUNTIF(G8_8,AP$7))+(COUNTIF(G8_9,$H96)*COUNTIF(G8_9,AP$7))+(COUNTIF(G8_10,$H96)*COUNTIF(G8_10,AP$7)))</f>
        <v>0</v>
      </c>
      <c r="AQ436" s="1">
        <f t="shared" si="1162"/>
        <v>0</v>
      </c>
      <c r="AR436" s="1">
        <f t="shared" si="1162"/>
        <v>0</v>
      </c>
      <c r="AS436" s="1">
        <f t="shared" si="1162"/>
        <v>0</v>
      </c>
      <c r="AT436" s="1">
        <f t="shared" si="1162"/>
        <v>0</v>
      </c>
      <c r="AU436" s="1">
        <f t="shared" si="1162"/>
        <v>0</v>
      </c>
      <c r="AV436" s="1">
        <f t="shared" si="1162"/>
        <v>0</v>
      </c>
      <c r="AW436" s="1">
        <f t="shared" si="1162"/>
        <v>0</v>
      </c>
      <c r="AX436" s="1">
        <f t="shared" si="1162"/>
        <v>0</v>
      </c>
      <c r="AY436" s="1">
        <f t="shared" si="1162"/>
        <v>0</v>
      </c>
      <c r="AZ436" s="1">
        <f t="shared" si="1162"/>
        <v>0</v>
      </c>
      <c r="BA436" s="1">
        <f t="shared" si="1162"/>
        <v>0</v>
      </c>
      <c r="BB436" s="1">
        <f t="shared" si="1162"/>
        <v>0</v>
      </c>
      <c r="BC436" s="1">
        <f t="shared" si="1162"/>
        <v>0</v>
      </c>
      <c r="BD436" s="1">
        <f t="shared" si="1162"/>
        <v>0</v>
      </c>
      <c r="BE436" s="1">
        <f t="shared" si="1162"/>
        <v>0</v>
      </c>
      <c r="BF436" s="1">
        <f t="shared" si="1162"/>
        <v>0</v>
      </c>
      <c r="BG436" s="1">
        <f t="shared" si="1162"/>
        <v>0</v>
      </c>
      <c r="BH436" s="1">
        <f t="shared" si="1162"/>
        <v>0</v>
      </c>
      <c r="BI436" s="1">
        <f t="shared" si="1162"/>
        <v>0</v>
      </c>
      <c r="BJ436" s="1">
        <f t="shared" si="1162"/>
        <v>0</v>
      </c>
      <c r="BK436" s="1">
        <f t="shared" si="1162"/>
        <v>0</v>
      </c>
      <c r="BL436" s="1">
        <f t="shared" si="1162"/>
        <v>0</v>
      </c>
      <c r="BM436" s="1">
        <f t="shared" si="1162"/>
        <v>0</v>
      </c>
      <c r="BN436" s="1">
        <f t="shared" si="1162"/>
        <v>0</v>
      </c>
      <c r="BO436" s="1">
        <f t="shared" si="1162"/>
        <v>0</v>
      </c>
      <c r="BP436" s="1">
        <f t="shared" si="1162"/>
        <v>0</v>
      </c>
      <c r="BQ436" s="1">
        <f t="shared" si="1162"/>
        <v>0</v>
      </c>
      <c r="BR436" s="1">
        <f t="shared" si="1162"/>
        <v>0</v>
      </c>
      <c r="BS436" s="1">
        <f t="shared" si="1162"/>
        <v>0</v>
      </c>
      <c r="BT436" s="1">
        <f t="shared" si="1162"/>
        <v>0</v>
      </c>
      <c r="BU436" s="1">
        <f t="shared" si="1162"/>
        <v>0</v>
      </c>
      <c r="BV436" s="1">
        <f t="shared" ref="BV436:DE436" si="1163">IF(ROW()=(COLUMN()+340),"-",+(COUNTIF(G7_1,$H96)*COUNTIF(G7_1,BV$7))+(COUNTIF(G7_2,$H96)*COUNTIF(G7_2,BV$7))+(COUNTIF(G7_3,$H96)*COUNTIF(G7_3,BV$7))+(COUNTIF(G7_4,$H96)*COUNTIF(G7_4,BV$7))+(COUNTIF(G7_5,$H96)*COUNTIF(G7_5,BV$7))+(COUNTIF(G7_6,$H96)*COUNTIF(G7_6,BV$7))+(COUNTIF(G7_7,$H96)*COUNTIF(G7_7,BV$7))+(COUNTIF(G7_8,$H96)*COUNTIF(G7_8,BV$7))+(COUNTIF(G7_9,$H96)*COUNTIF(G7_9,BV$7))+(COUNTIF(G7_10,$H96)*COUNTIF(G7_10,BV$7))+(COUNTIF(G8_1,$H96)*COUNTIF(G8_1,BV$7))+(COUNTIF(G8_2,$H96)*COUNTIF(G8_2,BV$7))+(COUNTIF(G8_3,$H96)*COUNTIF(G8_3,BV$7))+(COUNTIF(G8_4,$H96)*COUNTIF(G8_4,BV$7))+(COUNTIF(G8_5,$H96)*COUNTIF(G8_5,BV$7))+(COUNTIF(G8_6,$H96)*COUNTIF(G8_6,BV$7))+(COUNTIF(G8_7,$H96)*COUNTIF(G8_7,BV$7))+(COUNTIF(G8_8,$H96)*COUNTIF(G8_8,BV$7))+(COUNTIF(G8_9,$H96)*COUNTIF(G8_9,BV$7))+(COUNTIF(G8_10,$H96)*COUNTIF(G8_10,BV$7)))</f>
        <v>0</v>
      </c>
      <c r="BW436" s="1">
        <f t="shared" si="1163"/>
        <v>0</v>
      </c>
      <c r="BX436" s="1">
        <f t="shared" si="1163"/>
        <v>0</v>
      </c>
      <c r="BY436" s="1">
        <f t="shared" si="1163"/>
        <v>0</v>
      </c>
      <c r="BZ436" s="1">
        <f t="shared" si="1163"/>
        <v>0</v>
      </c>
      <c r="CA436" s="1">
        <f t="shared" si="1163"/>
        <v>0</v>
      </c>
      <c r="CB436" s="1">
        <f t="shared" si="1163"/>
        <v>0</v>
      </c>
      <c r="CC436" s="1">
        <f t="shared" si="1163"/>
        <v>0</v>
      </c>
      <c r="CD436" s="1">
        <f t="shared" si="1163"/>
        <v>0</v>
      </c>
      <c r="CE436" s="1">
        <f t="shared" si="1163"/>
        <v>0</v>
      </c>
      <c r="CF436" s="1">
        <f t="shared" si="1163"/>
        <v>0</v>
      </c>
      <c r="CG436" s="1">
        <f t="shared" si="1163"/>
        <v>0</v>
      </c>
      <c r="CH436" s="1">
        <f t="shared" si="1163"/>
        <v>0</v>
      </c>
      <c r="CI436" s="1">
        <f t="shared" si="1163"/>
        <v>0</v>
      </c>
      <c r="CJ436" s="1">
        <f t="shared" si="1163"/>
        <v>0</v>
      </c>
      <c r="CK436" s="1">
        <f t="shared" si="1163"/>
        <v>0</v>
      </c>
      <c r="CL436" s="1">
        <f t="shared" si="1163"/>
        <v>0</v>
      </c>
      <c r="CM436" s="1">
        <f t="shared" si="1163"/>
        <v>0</v>
      </c>
      <c r="CN436" s="1">
        <f t="shared" si="1163"/>
        <v>0</v>
      </c>
      <c r="CO436" s="1">
        <f t="shared" si="1163"/>
        <v>0</v>
      </c>
      <c r="CP436" s="1">
        <f t="shared" si="1163"/>
        <v>0</v>
      </c>
      <c r="CQ436" s="1">
        <f t="shared" si="1163"/>
        <v>0</v>
      </c>
      <c r="CR436" s="1" t="str">
        <f t="shared" si="1163"/>
        <v>-</v>
      </c>
      <c r="CS436" s="1">
        <f t="shared" si="1163"/>
        <v>0</v>
      </c>
      <c r="CT436" s="1">
        <f t="shared" si="1163"/>
        <v>0</v>
      </c>
      <c r="CU436" s="1">
        <f t="shared" si="1163"/>
        <v>0</v>
      </c>
      <c r="CV436" s="1">
        <f t="shared" si="1163"/>
        <v>0</v>
      </c>
      <c r="CW436" s="1">
        <f t="shared" si="1163"/>
        <v>0</v>
      </c>
      <c r="CX436" s="1">
        <f t="shared" si="1163"/>
        <v>0</v>
      </c>
      <c r="CY436" s="1">
        <f t="shared" si="1163"/>
        <v>0</v>
      </c>
      <c r="CZ436" s="1">
        <f t="shared" si="1163"/>
        <v>0</v>
      </c>
      <c r="DA436" s="1">
        <f t="shared" si="1163"/>
        <v>0</v>
      </c>
      <c r="DB436" s="1">
        <f t="shared" si="1163"/>
        <v>0</v>
      </c>
      <c r="DC436" s="1">
        <f t="shared" si="1163"/>
        <v>0</v>
      </c>
      <c r="DD436" s="1">
        <f t="shared" si="1163"/>
        <v>0</v>
      </c>
      <c r="DE436" s="1">
        <f t="shared" si="1163"/>
        <v>0</v>
      </c>
    </row>
    <row r="437" spans="8:109">
      <c r="H437" s="75">
        <f>Registration!B98</f>
        <v>88</v>
      </c>
      <c r="I437" s="1" t="str">
        <f>Registration!C98</f>
        <v>player 88</v>
      </c>
      <c r="J437" s="1">
        <f t="shared" ref="J437:AO437" si="1164">IF(ROW()=(COLUMN()+340),"-",+(COUNTIF(G7_1,$H97)*COUNTIF(G7_1,J$7))+(COUNTIF(G7_2,$H97)*COUNTIF(G7_2,J$7))+(COUNTIF(G7_3,$H97)*COUNTIF(G7_3,J$7))+(COUNTIF(G7_4,$H97)*COUNTIF(G7_4,J$7))+(COUNTIF(G7_5,$H97)*COUNTIF(G7_5,J$7))+(COUNTIF(G7_6,$H97)*COUNTIF(G7_6,J$7))+(COUNTIF(G7_7,$H97)*COUNTIF(G7_7,J$7))+(COUNTIF(G7_8,$H97)*COUNTIF(G7_8,J$7))+(COUNTIF(G7_9,$H97)*COUNTIF(G7_9,J$7))+(COUNTIF(G7_10,$H97)*COUNTIF(G7_10,J$7))+(COUNTIF(G8_1,$H97)*COUNTIF(G8_1,J$7))+(COUNTIF(G8_2,$H97)*COUNTIF(G8_2,J$7))+(COUNTIF(G8_3,$H97)*COUNTIF(G8_3,J$7))+(COUNTIF(G8_4,$H97)*COUNTIF(G8_4,J$7))+(COUNTIF(G8_5,$H97)*COUNTIF(G8_5,J$7))+(COUNTIF(G8_6,$H97)*COUNTIF(G8_6,J$7))+(COUNTIF(G8_7,$H97)*COUNTIF(G8_7,J$7))+(COUNTIF(G8_8,$H97)*COUNTIF(G8_8,J$7))+(COUNTIF(G8_9,$H97)*COUNTIF(G8_9,J$7))+(COUNTIF(G8_10,$H97)*COUNTIF(G8_10,J$7)))</f>
        <v>0</v>
      </c>
      <c r="K437" s="1">
        <f t="shared" si="1164"/>
        <v>0</v>
      </c>
      <c r="L437" s="1">
        <f t="shared" si="1164"/>
        <v>0</v>
      </c>
      <c r="M437" s="1">
        <f t="shared" si="1164"/>
        <v>0</v>
      </c>
      <c r="N437" s="1">
        <f t="shared" si="1164"/>
        <v>0</v>
      </c>
      <c r="O437" s="1">
        <f t="shared" si="1164"/>
        <v>0</v>
      </c>
      <c r="P437" s="1">
        <f t="shared" si="1164"/>
        <v>0</v>
      </c>
      <c r="Q437" s="1">
        <f t="shared" si="1164"/>
        <v>0</v>
      </c>
      <c r="R437" s="1">
        <f t="shared" si="1164"/>
        <v>0</v>
      </c>
      <c r="S437" s="1">
        <f t="shared" si="1164"/>
        <v>0</v>
      </c>
      <c r="T437" s="1">
        <f t="shared" si="1164"/>
        <v>0</v>
      </c>
      <c r="U437" s="1">
        <f t="shared" si="1164"/>
        <v>0</v>
      </c>
      <c r="V437" s="1">
        <f t="shared" si="1164"/>
        <v>0</v>
      </c>
      <c r="W437" s="1">
        <f t="shared" si="1164"/>
        <v>0</v>
      </c>
      <c r="X437" s="1">
        <f t="shared" si="1164"/>
        <v>0</v>
      </c>
      <c r="Y437" s="1">
        <f t="shared" si="1164"/>
        <v>0</v>
      </c>
      <c r="Z437" s="1">
        <f t="shared" si="1164"/>
        <v>0</v>
      </c>
      <c r="AA437" s="1">
        <f t="shared" si="1164"/>
        <v>0</v>
      </c>
      <c r="AB437" s="1">
        <f t="shared" si="1164"/>
        <v>0</v>
      </c>
      <c r="AC437" s="1">
        <f t="shared" si="1164"/>
        <v>0</v>
      </c>
      <c r="AD437" s="1">
        <f t="shared" si="1164"/>
        <v>0</v>
      </c>
      <c r="AE437" s="1">
        <f t="shared" si="1164"/>
        <v>0</v>
      </c>
      <c r="AF437" s="1">
        <f t="shared" si="1164"/>
        <v>0</v>
      </c>
      <c r="AG437" s="1">
        <f t="shared" si="1164"/>
        <v>0</v>
      </c>
      <c r="AH437" s="1">
        <f t="shared" si="1164"/>
        <v>0</v>
      </c>
      <c r="AI437" s="1">
        <f t="shared" si="1164"/>
        <v>0</v>
      </c>
      <c r="AJ437" s="1">
        <f t="shared" si="1164"/>
        <v>0</v>
      </c>
      <c r="AK437" s="1">
        <f t="shared" si="1164"/>
        <v>0</v>
      </c>
      <c r="AL437" s="1">
        <f t="shared" si="1164"/>
        <v>0</v>
      </c>
      <c r="AM437" s="1">
        <f t="shared" si="1164"/>
        <v>0</v>
      </c>
      <c r="AN437" s="1">
        <f t="shared" si="1164"/>
        <v>0</v>
      </c>
      <c r="AO437" s="1">
        <f t="shared" si="1164"/>
        <v>0</v>
      </c>
      <c r="AP437" s="1">
        <f t="shared" ref="AP437:BU437" si="1165">IF(ROW()=(COLUMN()+340),"-",+(COUNTIF(G7_1,$H97)*COUNTIF(G7_1,AP$7))+(COUNTIF(G7_2,$H97)*COUNTIF(G7_2,AP$7))+(COUNTIF(G7_3,$H97)*COUNTIF(G7_3,AP$7))+(COUNTIF(G7_4,$H97)*COUNTIF(G7_4,AP$7))+(COUNTIF(G7_5,$H97)*COUNTIF(G7_5,AP$7))+(COUNTIF(G7_6,$H97)*COUNTIF(G7_6,AP$7))+(COUNTIF(G7_7,$H97)*COUNTIF(G7_7,AP$7))+(COUNTIF(G7_8,$H97)*COUNTIF(G7_8,AP$7))+(COUNTIF(G7_9,$H97)*COUNTIF(G7_9,AP$7))+(COUNTIF(G7_10,$H97)*COUNTIF(G7_10,AP$7))+(COUNTIF(G8_1,$H97)*COUNTIF(G8_1,AP$7))+(COUNTIF(G8_2,$H97)*COUNTIF(G8_2,AP$7))+(COUNTIF(G8_3,$H97)*COUNTIF(G8_3,AP$7))+(COUNTIF(G8_4,$H97)*COUNTIF(G8_4,AP$7))+(COUNTIF(G8_5,$H97)*COUNTIF(G8_5,AP$7))+(COUNTIF(G8_6,$H97)*COUNTIF(G8_6,AP$7))+(COUNTIF(G8_7,$H97)*COUNTIF(G8_7,AP$7))+(COUNTIF(G8_8,$H97)*COUNTIF(G8_8,AP$7))+(COUNTIF(G8_9,$H97)*COUNTIF(G8_9,AP$7))+(COUNTIF(G8_10,$H97)*COUNTIF(G8_10,AP$7)))</f>
        <v>0</v>
      </c>
      <c r="AQ437" s="1">
        <f t="shared" si="1165"/>
        <v>0</v>
      </c>
      <c r="AR437" s="1">
        <f t="shared" si="1165"/>
        <v>0</v>
      </c>
      <c r="AS437" s="1">
        <f t="shared" si="1165"/>
        <v>0</v>
      </c>
      <c r="AT437" s="1">
        <f t="shared" si="1165"/>
        <v>0</v>
      </c>
      <c r="AU437" s="1">
        <f t="shared" si="1165"/>
        <v>0</v>
      </c>
      <c r="AV437" s="1">
        <f t="shared" si="1165"/>
        <v>0</v>
      </c>
      <c r="AW437" s="1">
        <f t="shared" si="1165"/>
        <v>0</v>
      </c>
      <c r="AX437" s="1">
        <f t="shared" si="1165"/>
        <v>0</v>
      </c>
      <c r="AY437" s="1">
        <f t="shared" si="1165"/>
        <v>0</v>
      </c>
      <c r="AZ437" s="1">
        <f t="shared" si="1165"/>
        <v>0</v>
      </c>
      <c r="BA437" s="1">
        <f t="shared" si="1165"/>
        <v>0</v>
      </c>
      <c r="BB437" s="1">
        <f t="shared" si="1165"/>
        <v>0</v>
      </c>
      <c r="BC437" s="1">
        <f t="shared" si="1165"/>
        <v>0</v>
      </c>
      <c r="BD437" s="1">
        <f t="shared" si="1165"/>
        <v>0</v>
      </c>
      <c r="BE437" s="1">
        <f t="shared" si="1165"/>
        <v>0</v>
      </c>
      <c r="BF437" s="1">
        <f t="shared" si="1165"/>
        <v>0</v>
      </c>
      <c r="BG437" s="1">
        <f t="shared" si="1165"/>
        <v>0</v>
      </c>
      <c r="BH437" s="1">
        <f t="shared" si="1165"/>
        <v>0</v>
      </c>
      <c r="BI437" s="1">
        <f t="shared" si="1165"/>
        <v>0</v>
      </c>
      <c r="BJ437" s="1">
        <f t="shared" si="1165"/>
        <v>0</v>
      </c>
      <c r="BK437" s="1">
        <f t="shared" si="1165"/>
        <v>0</v>
      </c>
      <c r="BL437" s="1">
        <f t="shared" si="1165"/>
        <v>0</v>
      </c>
      <c r="BM437" s="1">
        <f t="shared" si="1165"/>
        <v>0</v>
      </c>
      <c r="BN437" s="1">
        <f t="shared" si="1165"/>
        <v>0</v>
      </c>
      <c r="BO437" s="1">
        <f t="shared" si="1165"/>
        <v>0</v>
      </c>
      <c r="BP437" s="1">
        <f t="shared" si="1165"/>
        <v>0</v>
      </c>
      <c r="BQ437" s="1">
        <f t="shared" si="1165"/>
        <v>0</v>
      </c>
      <c r="BR437" s="1">
        <f t="shared" si="1165"/>
        <v>0</v>
      </c>
      <c r="BS437" s="1">
        <f t="shared" si="1165"/>
        <v>0</v>
      </c>
      <c r="BT437" s="1">
        <f t="shared" si="1165"/>
        <v>0</v>
      </c>
      <c r="BU437" s="1">
        <f t="shared" si="1165"/>
        <v>0</v>
      </c>
      <c r="BV437" s="1">
        <f t="shared" ref="BV437:DE437" si="1166">IF(ROW()=(COLUMN()+340),"-",+(COUNTIF(G7_1,$H97)*COUNTIF(G7_1,BV$7))+(COUNTIF(G7_2,$H97)*COUNTIF(G7_2,BV$7))+(COUNTIF(G7_3,$H97)*COUNTIF(G7_3,BV$7))+(COUNTIF(G7_4,$H97)*COUNTIF(G7_4,BV$7))+(COUNTIF(G7_5,$H97)*COUNTIF(G7_5,BV$7))+(COUNTIF(G7_6,$H97)*COUNTIF(G7_6,BV$7))+(COUNTIF(G7_7,$H97)*COUNTIF(G7_7,BV$7))+(COUNTIF(G7_8,$H97)*COUNTIF(G7_8,BV$7))+(COUNTIF(G7_9,$H97)*COUNTIF(G7_9,BV$7))+(COUNTIF(G7_10,$H97)*COUNTIF(G7_10,BV$7))+(COUNTIF(G8_1,$H97)*COUNTIF(G8_1,BV$7))+(COUNTIF(G8_2,$H97)*COUNTIF(G8_2,BV$7))+(COUNTIF(G8_3,$H97)*COUNTIF(G8_3,BV$7))+(COUNTIF(G8_4,$H97)*COUNTIF(G8_4,BV$7))+(COUNTIF(G8_5,$H97)*COUNTIF(G8_5,BV$7))+(COUNTIF(G8_6,$H97)*COUNTIF(G8_6,BV$7))+(COUNTIF(G8_7,$H97)*COUNTIF(G8_7,BV$7))+(COUNTIF(G8_8,$H97)*COUNTIF(G8_8,BV$7))+(COUNTIF(G8_9,$H97)*COUNTIF(G8_9,BV$7))+(COUNTIF(G8_10,$H97)*COUNTIF(G8_10,BV$7)))</f>
        <v>0</v>
      </c>
      <c r="BW437" s="1">
        <f t="shared" si="1166"/>
        <v>0</v>
      </c>
      <c r="BX437" s="1">
        <f t="shared" si="1166"/>
        <v>0</v>
      </c>
      <c r="BY437" s="1">
        <f t="shared" si="1166"/>
        <v>0</v>
      </c>
      <c r="BZ437" s="1">
        <f t="shared" si="1166"/>
        <v>0</v>
      </c>
      <c r="CA437" s="1">
        <f t="shared" si="1166"/>
        <v>0</v>
      </c>
      <c r="CB437" s="1">
        <f t="shared" si="1166"/>
        <v>0</v>
      </c>
      <c r="CC437" s="1">
        <f t="shared" si="1166"/>
        <v>0</v>
      </c>
      <c r="CD437" s="1">
        <f t="shared" si="1166"/>
        <v>0</v>
      </c>
      <c r="CE437" s="1">
        <f t="shared" si="1166"/>
        <v>0</v>
      </c>
      <c r="CF437" s="1">
        <f t="shared" si="1166"/>
        <v>0</v>
      </c>
      <c r="CG437" s="1">
        <f t="shared" si="1166"/>
        <v>0</v>
      </c>
      <c r="CH437" s="1">
        <f t="shared" si="1166"/>
        <v>0</v>
      </c>
      <c r="CI437" s="1">
        <f t="shared" si="1166"/>
        <v>0</v>
      </c>
      <c r="CJ437" s="1">
        <f t="shared" si="1166"/>
        <v>0</v>
      </c>
      <c r="CK437" s="1">
        <f t="shared" si="1166"/>
        <v>0</v>
      </c>
      <c r="CL437" s="1">
        <f t="shared" si="1166"/>
        <v>0</v>
      </c>
      <c r="CM437" s="1">
        <f t="shared" si="1166"/>
        <v>0</v>
      </c>
      <c r="CN437" s="1">
        <f t="shared" si="1166"/>
        <v>0</v>
      </c>
      <c r="CO437" s="1">
        <f t="shared" si="1166"/>
        <v>0</v>
      </c>
      <c r="CP437" s="1">
        <f t="shared" si="1166"/>
        <v>0</v>
      </c>
      <c r="CQ437" s="1">
        <f t="shared" si="1166"/>
        <v>0</v>
      </c>
      <c r="CR437" s="1">
        <f t="shared" si="1166"/>
        <v>0</v>
      </c>
      <c r="CS437" s="1" t="str">
        <f t="shared" si="1166"/>
        <v>-</v>
      </c>
      <c r="CT437" s="1">
        <f t="shared" si="1166"/>
        <v>0</v>
      </c>
      <c r="CU437" s="1">
        <f t="shared" si="1166"/>
        <v>0</v>
      </c>
      <c r="CV437" s="1">
        <f t="shared" si="1166"/>
        <v>0</v>
      </c>
      <c r="CW437" s="1">
        <f t="shared" si="1166"/>
        <v>0</v>
      </c>
      <c r="CX437" s="1">
        <f t="shared" si="1166"/>
        <v>0</v>
      </c>
      <c r="CY437" s="1">
        <f t="shared" si="1166"/>
        <v>0</v>
      </c>
      <c r="CZ437" s="1">
        <f t="shared" si="1166"/>
        <v>0</v>
      </c>
      <c r="DA437" s="1">
        <f t="shared" si="1166"/>
        <v>0</v>
      </c>
      <c r="DB437" s="1">
        <f t="shared" si="1166"/>
        <v>0</v>
      </c>
      <c r="DC437" s="1">
        <f t="shared" si="1166"/>
        <v>0</v>
      </c>
      <c r="DD437" s="1">
        <f t="shared" si="1166"/>
        <v>0</v>
      </c>
      <c r="DE437" s="1">
        <f t="shared" si="1166"/>
        <v>0</v>
      </c>
    </row>
    <row r="438" spans="8:109">
      <c r="H438" s="75">
        <f>Registration!B99</f>
        <v>89</v>
      </c>
      <c r="I438" s="1" t="str">
        <f>Registration!C99</f>
        <v>player 89</v>
      </c>
      <c r="J438" s="1">
        <f t="shared" ref="J438:AO438" si="1167">IF(ROW()=(COLUMN()+340),"-",+(COUNTIF(G7_1,$H98)*COUNTIF(G7_1,J$7))+(COUNTIF(G7_2,$H98)*COUNTIF(G7_2,J$7))+(COUNTIF(G7_3,$H98)*COUNTIF(G7_3,J$7))+(COUNTIF(G7_4,$H98)*COUNTIF(G7_4,J$7))+(COUNTIF(G7_5,$H98)*COUNTIF(G7_5,J$7))+(COUNTIF(G7_6,$H98)*COUNTIF(G7_6,J$7))+(COUNTIF(G7_7,$H98)*COUNTIF(G7_7,J$7))+(COUNTIF(G7_8,$H98)*COUNTIF(G7_8,J$7))+(COUNTIF(G7_9,$H98)*COUNTIF(G7_9,J$7))+(COUNTIF(G7_10,$H98)*COUNTIF(G7_10,J$7))+(COUNTIF(G8_1,$H98)*COUNTIF(G8_1,J$7))+(COUNTIF(G8_2,$H98)*COUNTIF(G8_2,J$7))+(COUNTIF(G8_3,$H98)*COUNTIF(G8_3,J$7))+(COUNTIF(G8_4,$H98)*COUNTIF(G8_4,J$7))+(COUNTIF(G8_5,$H98)*COUNTIF(G8_5,J$7))+(COUNTIF(G8_6,$H98)*COUNTIF(G8_6,J$7))+(COUNTIF(G8_7,$H98)*COUNTIF(G8_7,J$7))+(COUNTIF(G8_8,$H98)*COUNTIF(G8_8,J$7))+(COUNTIF(G8_9,$H98)*COUNTIF(G8_9,J$7))+(COUNTIF(G8_10,$H98)*COUNTIF(G8_10,J$7)))</f>
        <v>0</v>
      </c>
      <c r="K438" s="1">
        <f t="shared" si="1167"/>
        <v>0</v>
      </c>
      <c r="L438" s="1">
        <f t="shared" si="1167"/>
        <v>0</v>
      </c>
      <c r="M438" s="1">
        <f t="shared" si="1167"/>
        <v>0</v>
      </c>
      <c r="N438" s="1">
        <f t="shared" si="1167"/>
        <v>0</v>
      </c>
      <c r="O438" s="1">
        <f t="shared" si="1167"/>
        <v>0</v>
      </c>
      <c r="P438" s="1">
        <f t="shared" si="1167"/>
        <v>0</v>
      </c>
      <c r="Q438" s="1">
        <f t="shared" si="1167"/>
        <v>0</v>
      </c>
      <c r="R438" s="1">
        <f t="shared" si="1167"/>
        <v>0</v>
      </c>
      <c r="S438" s="1">
        <f t="shared" si="1167"/>
        <v>0</v>
      </c>
      <c r="T438" s="1">
        <f t="shared" si="1167"/>
        <v>0</v>
      </c>
      <c r="U438" s="1">
        <f t="shared" si="1167"/>
        <v>0</v>
      </c>
      <c r="V438" s="1">
        <f t="shared" si="1167"/>
        <v>0</v>
      </c>
      <c r="W438" s="1">
        <f t="shared" si="1167"/>
        <v>0</v>
      </c>
      <c r="X438" s="1">
        <f t="shared" si="1167"/>
        <v>0</v>
      </c>
      <c r="Y438" s="1">
        <f t="shared" si="1167"/>
        <v>0</v>
      </c>
      <c r="Z438" s="1">
        <f t="shared" si="1167"/>
        <v>0</v>
      </c>
      <c r="AA438" s="1">
        <f t="shared" si="1167"/>
        <v>0</v>
      </c>
      <c r="AB438" s="1">
        <f t="shared" si="1167"/>
        <v>0</v>
      </c>
      <c r="AC438" s="1">
        <f t="shared" si="1167"/>
        <v>0</v>
      </c>
      <c r="AD438" s="1">
        <f t="shared" si="1167"/>
        <v>0</v>
      </c>
      <c r="AE438" s="1">
        <f t="shared" si="1167"/>
        <v>0</v>
      </c>
      <c r="AF438" s="1">
        <f t="shared" si="1167"/>
        <v>0</v>
      </c>
      <c r="AG438" s="1">
        <f t="shared" si="1167"/>
        <v>0</v>
      </c>
      <c r="AH438" s="1">
        <f t="shared" si="1167"/>
        <v>0</v>
      </c>
      <c r="AI438" s="1">
        <f t="shared" si="1167"/>
        <v>0</v>
      </c>
      <c r="AJ438" s="1">
        <f t="shared" si="1167"/>
        <v>0</v>
      </c>
      <c r="AK438" s="1">
        <f t="shared" si="1167"/>
        <v>0</v>
      </c>
      <c r="AL438" s="1">
        <f t="shared" si="1167"/>
        <v>0</v>
      </c>
      <c r="AM438" s="1">
        <f t="shared" si="1167"/>
        <v>0</v>
      </c>
      <c r="AN438" s="1">
        <f t="shared" si="1167"/>
        <v>0</v>
      </c>
      <c r="AO438" s="1">
        <f t="shared" si="1167"/>
        <v>0</v>
      </c>
      <c r="AP438" s="1">
        <f t="shared" ref="AP438:BU438" si="1168">IF(ROW()=(COLUMN()+340),"-",+(COUNTIF(G7_1,$H98)*COUNTIF(G7_1,AP$7))+(COUNTIF(G7_2,$H98)*COUNTIF(G7_2,AP$7))+(COUNTIF(G7_3,$H98)*COUNTIF(G7_3,AP$7))+(COUNTIF(G7_4,$H98)*COUNTIF(G7_4,AP$7))+(COUNTIF(G7_5,$H98)*COUNTIF(G7_5,AP$7))+(COUNTIF(G7_6,$H98)*COUNTIF(G7_6,AP$7))+(COUNTIF(G7_7,$H98)*COUNTIF(G7_7,AP$7))+(COUNTIF(G7_8,$H98)*COUNTIF(G7_8,AP$7))+(COUNTIF(G7_9,$H98)*COUNTIF(G7_9,AP$7))+(COUNTIF(G7_10,$H98)*COUNTIF(G7_10,AP$7))+(COUNTIF(G8_1,$H98)*COUNTIF(G8_1,AP$7))+(COUNTIF(G8_2,$H98)*COUNTIF(G8_2,AP$7))+(COUNTIF(G8_3,$H98)*COUNTIF(G8_3,AP$7))+(COUNTIF(G8_4,$H98)*COUNTIF(G8_4,AP$7))+(COUNTIF(G8_5,$H98)*COUNTIF(G8_5,AP$7))+(COUNTIF(G8_6,$H98)*COUNTIF(G8_6,AP$7))+(COUNTIF(G8_7,$H98)*COUNTIF(G8_7,AP$7))+(COUNTIF(G8_8,$H98)*COUNTIF(G8_8,AP$7))+(COUNTIF(G8_9,$H98)*COUNTIF(G8_9,AP$7))+(COUNTIF(G8_10,$H98)*COUNTIF(G8_10,AP$7)))</f>
        <v>0</v>
      </c>
      <c r="AQ438" s="1">
        <f t="shared" si="1168"/>
        <v>0</v>
      </c>
      <c r="AR438" s="1">
        <f t="shared" si="1168"/>
        <v>0</v>
      </c>
      <c r="AS438" s="1">
        <f t="shared" si="1168"/>
        <v>0</v>
      </c>
      <c r="AT438" s="1">
        <f t="shared" si="1168"/>
        <v>0</v>
      </c>
      <c r="AU438" s="1">
        <f t="shared" si="1168"/>
        <v>0</v>
      </c>
      <c r="AV438" s="1">
        <f t="shared" si="1168"/>
        <v>0</v>
      </c>
      <c r="AW438" s="1">
        <f t="shared" si="1168"/>
        <v>0</v>
      </c>
      <c r="AX438" s="1">
        <f t="shared" si="1168"/>
        <v>0</v>
      </c>
      <c r="AY438" s="1">
        <f t="shared" si="1168"/>
        <v>0</v>
      </c>
      <c r="AZ438" s="1">
        <f t="shared" si="1168"/>
        <v>0</v>
      </c>
      <c r="BA438" s="1">
        <f t="shared" si="1168"/>
        <v>0</v>
      </c>
      <c r="BB438" s="1">
        <f t="shared" si="1168"/>
        <v>0</v>
      </c>
      <c r="BC438" s="1">
        <f t="shared" si="1168"/>
        <v>0</v>
      </c>
      <c r="BD438" s="1">
        <f t="shared" si="1168"/>
        <v>0</v>
      </c>
      <c r="BE438" s="1">
        <f t="shared" si="1168"/>
        <v>0</v>
      </c>
      <c r="BF438" s="1">
        <f t="shared" si="1168"/>
        <v>0</v>
      </c>
      <c r="BG438" s="1">
        <f t="shared" si="1168"/>
        <v>0</v>
      </c>
      <c r="BH438" s="1">
        <f t="shared" si="1168"/>
        <v>0</v>
      </c>
      <c r="BI438" s="1">
        <f t="shared" si="1168"/>
        <v>0</v>
      </c>
      <c r="BJ438" s="1">
        <f t="shared" si="1168"/>
        <v>0</v>
      </c>
      <c r="BK438" s="1">
        <f t="shared" si="1168"/>
        <v>0</v>
      </c>
      <c r="BL438" s="1">
        <f t="shared" si="1168"/>
        <v>0</v>
      </c>
      <c r="BM438" s="1">
        <f t="shared" si="1168"/>
        <v>0</v>
      </c>
      <c r="BN438" s="1">
        <f t="shared" si="1168"/>
        <v>0</v>
      </c>
      <c r="BO438" s="1">
        <f t="shared" si="1168"/>
        <v>0</v>
      </c>
      <c r="BP438" s="1">
        <f t="shared" si="1168"/>
        <v>0</v>
      </c>
      <c r="BQ438" s="1">
        <f t="shared" si="1168"/>
        <v>0</v>
      </c>
      <c r="BR438" s="1">
        <f t="shared" si="1168"/>
        <v>0</v>
      </c>
      <c r="BS438" s="1">
        <f t="shared" si="1168"/>
        <v>0</v>
      </c>
      <c r="BT438" s="1">
        <f t="shared" si="1168"/>
        <v>0</v>
      </c>
      <c r="BU438" s="1">
        <f t="shared" si="1168"/>
        <v>0</v>
      </c>
      <c r="BV438" s="1">
        <f t="shared" ref="BV438:DE438" si="1169">IF(ROW()=(COLUMN()+340),"-",+(COUNTIF(G7_1,$H98)*COUNTIF(G7_1,BV$7))+(COUNTIF(G7_2,$H98)*COUNTIF(G7_2,BV$7))+(COUNTIF(G7_3,$H98)*COUNTIF(G7_3,BV$7))+(COUNTIF(G7_4,$H98)*COUNTIF(G7_4,BV$7))+(COUNTIF(G7_5,$H98)*COUNTIF(G7_5,BV$7))+(COUNTIF(G7_6,$H98)*COUNTIF(G7_6,BV$7))+(COUNTIF(G7_7,$H98)*COUNTIF(G7_7,BV$7))+(COUNTIF(G7_8,$H98)*COUNTIF(G7_8,BV$7))+(COUNTIF(G7_9,$H98)*COUNTIF(G7_9,BV$7))+(COUNTIF(G7_10,$H98)*COUNTIF(G7_10,BV$7))+(COUNTIF(G8_1,$H98)*COUNTIF(G8_1,BV$7))+(COUNTIF(G8_2,$H98)*COUNTIF(G8_2,BV$7))+(COUNTIF(G8_3,$H98)*COUNTIF(G8_3,BV$7))+(COUNTIF(G8_4,$H98)*COUNTIF(G8_4,BV$7))+(COUNTIF(G8_5,$H98)*COUNTIF(G8_5,BV$7))+(COUNTIF(G8_6,$H98)*COUNTIF(G8_6,BV$7))+(COUNTIF(G8_7,$H98)*COUNTIF(G8_7,BV$7))+(COUNTIF(G8_8,$H98)*COUNTIF(G8_8,BV$7))+(COUNTIF(G8_9,$H98)*COUNTIF(G8_9,BV$7))+(COUNTIF(G8_10,$H98)*COUNTIF(G8_10,BV$7)))</f>
        <v>0</v>
      </c>
      <c r="BW438" s="1">
        <f t="shared" si="1169"/>
        <v>0</v>
      </c>
      <c r="BX438" s="1">
        <f t="shared" si="1169"/>
        <v>0</v>
      </c>
      <c r="BY438" s="1">
        <f t="shared" si="1169"/>
        <v>0</v>
      </c>
      <c r="BZ438" s="1">
        <f t="shared" si="1169"/>
        <v>0</v>
      </c>
      <c r="CA438" s="1">
        <f t="shared" si="1169"/>
        <v>0</v>
      </c>
      <c r="CB438" s="1">
        <f t="shared" si="1169"/>
        <v>0</v>
      </c>
      <c r="CC438" s="1">
        <f t="shared" si="1169"/>
        <v>0</v>
      </c>
      <c r="CD438" s="1">
        <f t="shared" si="1169"/>
        <v>0</v>
      </c>
      <c r="CE438" s="1">
        <f t="shared" si="1169"/>
        <v>0</v>
      </c>
      <c r="CF438" s="1">
        <f t="shared" si="1169"/>
        <v>0</v>
      </c>
      <c r="CG438" s="1">
        <f t="shared" si="1169"/>
        <v>0</v>
      </c>
      <c r="CH438" s="1">
        <f t="shared" si="1169"/>
        <v>0</v>
      </c>
      <c r="CI438" s="1">
        <f t="shared" si="1169"/>
        <v>0</v>
      </c>
      <c r="CJ438" s="1">
        <f t="shared" si="1169"/>
        <v>0</v>
      </c>
      <c r="CK438" s="1">
        <f t="shared" si="1169"/>
        <v>0</v>
      </c>
      <c r="CL438" s="1">
        <f t="shared" si="1169"/>
        <v>0</v>
      </c>
      <c r="CM438" s="1">
        <f t="shared" si="1169"/>
        <v>0</v>
      </c>
      <c r="CN438" s="1">
        <f t="shared" si="1169"/>
        <v>0</v>
      </c>
      <c r="CO438" s="1">
        <f t="shared" si="1169"/>
        <v>0</v>
      </c>
      <c r="CP438" s="1">
        <f t="shared" si="1169"/>
        <v>0</v>
      </c>
      <c r="CQ438" s="1">
        <f t="shared" si="1169"/>
        <v>0</v>
      </c>
      <c r="CR438" s="1">
        <f t="shared" si="1169"/>
        <v>0</v>
      </c>
      <c r="CS438" s="1">
        <f t="shared" si="1169"/>
        <v>0</v>
      </c>
      <c r="CT438" s="1" t="str">
        <f t="shared" si="1169"/>
        <v>-</v>
      </c>
      <c r="CU438" s="1">
        <f t="shared" si="1169"/>
        <v>0</v>
      </c>
      <c r="CV438" s="1">
        <f t="shared" si="1169"/>
        <v>0</v>
      </c>
      <c r="CW438" s="1">
        <f t="shared" si="1169"/>
        <v>0</v>
      </c>
      <c r="CX438" s="1">
        <f t="shared" si="1169"/>
        <v>0</v>
      </c>
      <c r="CY438" s="1">
        <f t="shared" si="1169"/>
        <v>0</v>
      </c>
      <c r="CZ438" s="1">
        <f t="shared" si="1169"/>
        <v>0</v>
      </c>
      <c r="DA438" s="1">
        <f t="shared" si="1169"/>
        <v>0</v>
      </c>
      <c r="DB438" s="1">
        <f t="shared" si="1169"/>
        <v>0</v>
      </c>
      <c r="DC438" s="1">
        <f t="shared" si="1169"/>
        <v>0</v>
      </c>
      <c r="DD438" s="1">
        <f t="shared" si="1169"/>
        <v>0</v>
      </c>
      <c r="DE438" s="1">
        <f t="shared" si="1169"/>
        <v>0</v>
      </c>
    </row>
    <row r="439" spans="8:109">
      <c r="H439" s="75">
        <f>Registration!B100</f>
        <v>90</v>
      </c>
      <c r="I439" s="1" t="str">
        <f>Registration!C100</f>
        <v>player 90</v>
      </c>
      <c r="J439" s="1">
        <f t="shared" ref="J439:AO439" si="1170">IF(ROW()=(COLUMN()+340),"-",+(COUNTIF(G7_1,$H99)*COUNTIF(G7_1,J$7))+(COUNTIF(G7_2,$H99)*COUNTIF(G7_2,J$7))+(COUNTIF(G7_3,$H99)*COUNTIF(G7_3,J$7))+(COUNTIF(G7_4,$H99)*COUNTIF(G7_4,J$7))+(COUNTIF(G7_5,$H99)*COUNTIF(G7_5,J$7))+(COUNTIF(G7_6,$H99)*COUNTIF(G7_6,J$7))+(COUNTIF(G7_7,$H99)*COUNTIF(G7_7,J$7))+(COUNTIF(G7_8,$H99)*COUNTIF(G7_8,J$7))+(COUNTIF(G7_9,$H99)*COUNTIF(G7_9,J$7))+(COUNTIF(G7_10,$H99)*COUNTIF(G7_10,J$7))+(COUNTIF(G8_1,$H99)*COUNTIF(G8_1,J$7))+(COUNTIF(G8_2,$H99)*COUNTIF(G8_2,J$7))+(COUNTIF(G8_3,$H99)*COUNTIF(G8_3,J$7))+(COUNTIF(G8_4,$H99)*COUNTIF(G8_4,J$7))+(COUNTIF(G8_5,$H99)*COUNTIF(G8_5,J$7))+(COUNTIF(G8_6,$H99)*COUNTIF(G8_6,J$7))+(COUNTIF(G8_7,$H99)*COUNTIF(G8_7,J$7))+(COUNTIF(G8_8,$H99)*COUNTIF(G8_8,J$7))+(COUNTIF(G8_9,$H99)*COUNTIF(G8_9,J$7))+(COUNTIF(G8_10,$H99)*COUNTIF(G8_10,J$7)))</f>
        <v>0</v>
      </c>
      <c r="K439" s="1">
        <f t="shared" si="1170"/>
        <v>0</v>
      </c>
      <c r="L439" s="1">
        <f t="shared" si="1170"/>
        <v>0</v>
      </c>
      <c r="M439" s="1">
        <f t="shared" si="1170"/>
        <v>0</v>
      </c>
      <c r="N439" s="1">
        <f t="shared" si="1170"/>
        <v>0</v>
      </c>
      <c r="O439" s="1">
        <f t="shared" si="1170"/>
        <v>0</v>
      </c>
      <c r="P439" s="1">
        <f t="shared" si="1170"/>
        <v>0</v>
      </c>
      <c r="Q439" s="1">
        <f t="shared" si="1170"/>
        <v>0</v>
      </c>
      <c r="R439" s="1">
        <f t="shared" si="1170"/>
        <v>0</v>
      </c>
      <c r="S439" s="1">
        <f t="shared" si="1170"/>
        <v>0</v>
      </c>
      <c r="T439" s="1">
        <f t="shared" si="1170"/>
        <v>0</v>
      </c>
      <c r="U439" s="1">
        <f t="shared" si="1170"/>
        <v>0</v>
      </c>
      <c r="V439" s="1">
        <f t="shared" si="1170"/>
        <v>0</v>
      </c>
      <c r="W439" s="1">
        <f t="shared" si="1170"/>
        <v>0</v>
      </c>
      <c r="X439" s="1">
        <f t="shared" si="1170"/>
        <v>0</v>
      </c>
      <c r="Y439" s="1">
        <f t="shared" si="1170"/>
        <v>0</v>
      </c>
      <c r="Z439" s="1">
        <f t="shared" si="1170"/>
        <v>0</v>
      </c>
      <c r="AA439" s="1">
        <f t="shared" si="1170"/>
        <v>0</v>
      </c>
      <c r="AB439" s="1">
        <f t="shared" si="1170"/>
        <v>0</v>
      </c>
      <c r="AC439" s="1">
        <f t="shared" si="1170"/>
        <v>0</v>
      </c>
      <c r="AD439" s="1">
        <f t="shared" si="1170"/>
        <v>0</v>
      </c>
      <c r="AE439" s="1">
        <f t="shared" si="1170"/>
        <v>0</v>
      </c>
      <c r="AF439" s="1">
        <f t="shared" si="1170"/>
        <v>0</v>
      </c>
      <c r="AG439" s="1">
        <f t="shared" si="1170"/>
        <v>0</v>
      </c>
      <c r="AH439" s="1">
        <f t="shared" si="1170"/>
        <v>0</v>
      </c>
      <c r="AI439" s="1">
        <f t="shared" si="1170"/>
        <v>0</v>
      </c>
      <c r="AJ439" s="1">
        <f t="shared" si="1170"/>
        <v>0</v>
      </c>
      <c r="AK439" s="1">
        <f t="shared" si="1170"/>
        <v>0</v>
      </c>
      <c r="AL439" s="1">
        <f t="shared" si="1170"/>
        <v>0</v>
      </c>
      <c r="AM439" s="1">
        <f t="shared" si="1170"/>
        <v>0</v>
      </c>
      <c r="AN439" s="1">
        <f t="shared" si="1170"/>
        <v>0</v>
      </c>
      <c r="AO439" s="1">
        <f t="shared" si="1170"/>
        <v>0</v>
      </c>
      <c r="AP439" s="1">
        <f t="shared" ref="AP439:BU439" si="1171">IF(ROW()=(COLUMN()+340),"-",+(COUNTIF(G7_1,$H99)*COUNTIF(G7_1,AP$7))+(COUNTIF(G7_2,$H99)*COUNTIF(G7_2,AP$7))+(COUNTIF(G7_3,$H99)*COUNTIF(G7_3,AP$7))+(COUNTIF(G7_4,$H99)*COUNTIF(G7_4,AP$7))+(COUNTIF(G7_5,$H99)*COUNTIF(G7_5,AP$7))+(COUNTIF(G7_6,$H99)*COUNTIF(G7_6,AP$7))+(COUNTIF(G7_7,$H99)*COUNTIF(G7_7,AP$7))+(COUNTIF(G7_8,$H99)*COUNTIF(G7_8,AP$7))+(COUNTIF(G7_9,$H99)*COUNTIF(G7_9,AP$7))+(COUNTIF(G7_10,$H99)*COUNTIF(G7_10,AP$7))+(COUNTIF(G8_1,$H99)*COUNTIF(G8_1,AP$7))+(COUNTIF(G8_2,$H99)*COUNTIF(G8_2,AP$7))+(COUNTIF(G8_3,$H99)*COUNTIF(G8_3,AP$7))+(COUNTIF(G8_4,$H99)*COUNTIF(G8_4,AP$7))+(COUNTIF(G8_5,$H99)*COUNTIF(G8_5,AP$7))+(COUNTIF(G8_6,$H99)*COUNTIF(G8_6,AP$7))+(COUNTIF(G8_7,$H99)*COUNTIF(G8_7,AP$7))+(COUNTIF(G8_8,$H99)*COUNTIF(G8_8,AP$7))+(COUNTIF(G8_9,$H99)*COUNTIF(G8_9,AP$7))+(COUNTIF(G8_10,$H99)*COUNTIF(G8_10,AP$7)))</f>
        <v>0</v>
      </c>
      <c r="AQ439" s="1">
        <f t="shared" si="1171"/>
        <v>0</v>
      </c>
      <c r="AR439" s="1">
        <f t="shared" si="1171"/>
        <v>0</v>
      </c>
      <c r="AS439" s="1">
        <f t="shared" si="1171"/>
        <v>0</v>
      </c>
      <c r="AT439" s="1">
        <f t="shared" si="1171"/>
        <v>0</v>
      </c>
      <c r="AU439" s="1">
        <f t="shared" si="1171"/>
        <v>0</v>
      </c>
      <c r="AV439" s="1">
        <f t="shared" si="1171"/>
        <v>0</v>
      </c>
      <c r="AW439" s="1">
        <f t="shared" si="1171"/>
        <v>0</v>
      </c>
      <c r="AX439" s="1">
        <f t="shared" si="1171"/>
        <v>0</v>
      </c>
      <c r="AY439" s="1">
        <f t="shared" si="1171"/>
        <v>0</v>
      </c>
      <c r="AZ439" s="1">
        <f t="shared" si="1171"/>
        <v>0</v>
      </c>
      <c r="BA439" s="1">
        <f t="shared" si="1171"/>
        <v>0</v>
      </c>
      <c r="BB439" s="1">
        <f t="shared" si="1171"/>
        <v>0</v>
      </c>
      <c r="BC439" s="1">
        <f t="shared" si="1171"/>
        <v>0</v>
      </c>
      <c r="BD439" s="1">
        <f t="shared" si="1171"/>
        <v>0</v>
      </c>
      <c r="BE439" s="1">
        <f t="shared" si="1171"/>
        <v>0</v>
      </c>
      <c r="BF439" s="1">
        <f t="shared" si="1171"/>
        <v>0</v>
      </c>
      <c r="BG439" s="1">
        <f t="shared" si="1171"/>
        <v>0</v>
      </c>
      <c r="BH439" s="1">
        <f t="shared" si="1171"/>
        <v>0</v>
      </c>
      <c r="BI439" s="1">
        <f t="shared" si="1171"/>
        <v>0</v>
      </c>
      <c r="BJ439" s="1">
        <f t="shared" si="1171"/>
        <v>0</v>
      </c>
      <c r="BK439" s="1">
        <f t="shared" si="1171"/>
        <v>0</v>
      </c>
      <c r="BL439" s="1">
        <f t="shared" si="1171"/>
        <v>0</v>
      </c>
      <c r="BM439" s="1">
        <f t="shared" si="1171"/>
        <v>0</v>
      </c>
      <c r="BN439" s="1">
        <f t="shared" si="1171"/>
        <v>0</v>
      </c>
      <c r="BO439" s="1">
        <f t="shared" si="1171"/>
        <v>0</v>
      </c>
      <c r="BP439" s="1">
        <f t="shared" si="1171"/>
        <v>0</v>
      </c>
      <c r="BQ439" s="1">
        <f t="shared" si="1171"/>
        <v>0</v>
      </c>
      <c r="BR439" s="1">
        <f t="shared" si="1171"/>
        <v>0</v>
      </c>
      <c r="BS439" s="1">
        <f t="shared" si="1171"/>
        <v>0</v>
      </c>
      <c r="BT439" s="1">
        <f t="shared" si="1171"/>
        <v>0</v>
      </c>
      <c r="BU439" s="1">
        <f t="shared" si="1171"/>
        <v>0</v>
      </c>
      <c r="BV439" s="1">
        <f t="shared" ref="BV439:DE439" si="1172">IF(ROW()=(COLUMN()+340),"-",+(COUNTIF(G7_1,$H99)*COUNTIF(G7_1,BV$7))+(COUNTIF(G7_2,$H99)*COUNTIF(G7_2,BV$7))+(COUNTIF(G7_3,$H99)*COUNTIF(G7_3,BV$7))+(COUNTIF(G7_4,$H99)*COUNTIF(G7_4,BV$7))+(COUNTIF(G7_5,$H99)*COUNTIF(G7_5,BV$7))+(COUNTIF(G7_6,$H99)*COUNTIF(G7_6,BV$7))+(COUNTIF(G7_7,$H99)*COUNTIF(G7_7,BV$7))+(COUNTIF(G7_8,$H99)*COUNTIF(G7_8,BV$7))+(COUNTIF(G7_9,$H99)*COUNTIF(G7_9,BV$7))+(COUNTIF(G7_10,$H99)*COUNTIF(G7_10,BV$7))+(COUNTIF(G8_1,$H99)*COUNTIF(G8_1,BV$7))+(COUNTIF(G8_2,$H99)*COUNTIF(G8_2,BV$7))+(COUNTIF(G8_3,$H99)*COUNTIF(G8_3,BV$7))+(COUNTIF(G8_4,$H99)*COUNTIF(G8_4,BV$7))+(COUNTIF(G8_5,$H99)*COUNTIF(G8_5,BV$7))+(COUNTIF(G8_6,$H99)*COUNTIF(G8_6,BV$7))+(COUNTIF(G8_7,$H99)*COUNTIF(G8_7,BV$7))+(COUNTIF(G8_8,$H99)*COUNTIF(G8_8,BV$7))+(COUNTIF(G8_9,$H99)*COUNTIF(G8_9,BV$7))+(COUNTIF(G8_10,$H99)*COUNTIF(G8_10,BV$7)))</f>
        <v>0</v>
      </c>
      <c r="BW439" s="1">
        <f t="shared" si="1172"/>
        <v>0</v>
      </c>
      <c r="BX439" s="1">
        <f t="shared" si="1172"/>
        <v>0</v>
      </c>
      <c r="BY439" s="1">
        <f t="shared" si="1172"/>
        <v>0</v>
      </c>
      <c r="BZ439" s="1">
        <f t="shared" si="1172"/>
        <v>0</v>
      </c>
      <c r="CA439" s="1">
        <f t="shared" si="1172"/>
        <v>0</v>
      </c>
      <c r="CB439" s="1">
        <f t="shared" si="1172"/>
        <v>0</v>
      </c>
      <c r="CC439" s="1">
        <f t="shared" si="1172"/>
        <v>0</v>
      </c>
      <c r="CD439" s="1">
        <f t="shared" si="1172"/>
        <v>0</v>
      </c>
      <c r="CE439" s="1">
        <f t="shared" si="1172"/>
        <v>0</v>
      </c>
      <c r="CF439" s="1">
        <f t="shared" si="1172"/>
        <v>0</v>
      </c>
      <c r="CG439" s="1">
        <f t="shared" si="1172"/>
        <v>0</v>
      </c>
      <c r="CH439" s="1">
        <f t="shared" si="1172"/>
        <v>0</v>
      </c>
      <c r="CI439" s="1">
        <f t="shared" si="1172"/>
        <v>0</v>
      </c>
      <c r="CJ439" s="1">
        <f t="shared" si="1172"/>
        <v>0</v>
      </c>
      <c r="CK439" s="1">
        <f t="shared" si="1172"/>
        <v>0</v>
      </c>
      <c r="CL439" s="1">
        <f t="shared" si="1172"/>
        <v>0</v>
      </c>
      <c r="CM439" s="1">
        <f t="shared" si="1172"/>
        <v>0</v>
      </c>
      <c r="CN439" s="1">
        <f t="shared" si="1172"/>
        <v>0</v>
      </c>
      <c r="CO439" s="1">
        <f t="shared" si="1172"/>
        <v>0</v>
      </c>
      <c r="CP439" s="1">
        <f t="shared" si="1172"/>
        <v>0</v>
      </c>
      <c r="CQ439" s="1">
        <f t="shared" si="1172"/>
        <v>0</v>
      </c>
      <c r="CR439" s="1">
        <f t="shared" si="1172"/>
        <v>0</v>
      </c>
      <c r="CS439" s="1">
        <f t="shared" si="1172"/>
        <v>0</v>
      </c>
      <c r="CT439" s="1">
        <f t="shared" si="1172"/>
        <v>0</v>
      </c>
      <c r="CU439" s="1" t="str">
        <f t="shared" si="1172"/>
        <v>-</v>
      </c>
      <c r="CV439" s="1">
        <f t="shared" si="1172"/>
        <v>0</v>
      </c>
      <c r="CW439" s="1">
        <f t="shared" si="1172"/>
        <v>0</v>
      </c>
      <c r="CX439" s="1">
        <f t="shared" si="1172"/>
        <v>0</v>
      </c>
      <c r="CY439" s="1">
        <f t="shared" si="1172"/>
        <v>0</v>
      </c>
      <c r="CZ439" s="1">
        <f t="shared" si="1172"/>
        <v>0</v>
      </c>
      <c r="DA439" s="1">
        <f t="shared" si="1172"/>
        <v>0</v>
      </c>
      <c r="DB439" s="1">
        <f t="shared" si="1172"/>
        <v>0</v>
      </c>
      <c r="DC439" s="1">
        <f t="shared" si="1172"/>
        <v>0</v>
      </c>
      <c r="DD439" s="1">
        <f t="shared" si="1172"/>
        <v>0</v>
      </c>
      <c r="DE439" s="1">
        <f t="shared" si="1172"/>
        <v>0</v>
      </c>
    </row>
    <row r="440" spans="8:109">
      <c r="H440" s="75">
        <f>Registration!B101</f>
        <v>91</v>
      </c>
      <c r="I440" s="1" t="str">
        <f>Registration!C101</f>
        <v>player 91</v>
      </c>
      <c r="J440" s="1">
        <f t="shared" ref="J440:AO440" si="1173">IF(ROW()=(COLUMN()+340),"-",+(COUNTIF(G7_1,$H100)*COUNTIF(G7_1,J$7))+(COUNTIF(G7_2,$H100)*COUNTIF(G7_2,J$7))+(COUNTIF(G7_3,$H100)*COUNTIF(G7_3,J$7))+(COUNTIF(G7_4,$H100)*COUNTIF(G7_4,J$7))+(COUNTIF(G7_5,$H100)*COUNTIF(G7_5,J$7))+(COUNTIF(G7_6,$H100)*COUNTIF(G7_6,J$7))+(COUNTIF(G7_7,$H100)*COUNTIF(G7_7,J$7))+(COUNTIF(G7_8,$H100)*COUNTIF(G7_8,J$7))+(COUNTIF(G7_9,$H100)*COUNTIF(G7_9,J$7))+(COUNTIF(G7_10,$H100)*COUNTIF(G7_10,J$7))+(COUNTIF(G8_1,$H100)*COUNTIF(G8_1,J$7))+(COUNTIF(G8_2,$H100)*COUNTIF(G8_2,J$7))+(COUNTIF(G8_3,$H100)*COUNTIF(G8_3,J$7))+(COUNTIF(G8_4,$H100)*COUNTIF(G8_4,J$7))+(COUNTIF(G8_5,$H100)*COUNTIF(G8_5,J$7))+(COUNTIF(G8_6,$H100)*COUNTIF(G8_6,J$7))+(COUNTIF(G8_7,$H100)*COUNTIF(G8_7,J$7))+(COUNTIF(G8_8,$H100)*COUNTIF(G8_8,J$7))+(COUNTIF(G8_9,$H100)*COUNTIF(G8_9,J$7))+(COUNTIF(G8_10,$H100)*COUNTIF(G8_10,J$7)))</f>
        <v>0</v>
      </c>
      <c r="K440" s="1">
        <f t="shared" si="1173"/>
        <v>0</v>
      </c>
      <c r="L440" s="1">
        <f t="shared" si="1173"/>
        <v>0</v>
      </c>
      <c r="M440" s="1">
        <f t="shared" si="1173"/>
        <v>0</v>
      </c>
      <c r="N440" s="1">
        <f t="shared" si="1173"/>
        <v>0</v>
      </c>
      <c r="O440" s="1">
        <f t="shared" si="1173"/>
        <v>0</v>
      </c>
      <c r="P440" s="1">
        <f t="shared" si="1173"/>
        <v>0</v>
      </c>
      <c r="Q440" s="1">
        <f t="shared" si="1173"/>
        <v>0</v>
      </c>
      <c r="R440" s="1">
        <f t="shared" si="1173"/>
        <v>0</v>
      </c>
      <c r="S440" s="1">
        <f t="shared" si="1173"/>
        <v>0</v>
      </c>
      <c r="T440" s="1">
        <f t="shared" si="1173"/>
        <v>0</v>
      </c>
      <c r="U440" s="1">
        <f t="shared" si="1173"/>
        <v>0</v>
      </c>
      <c r="V440" s="1">
        <f t="shared" si="1173"/>
        <v>0</v>
      </c>
      <c r="W440" s="1">
        <f t="shared" si="1173"/>
        <v>0</v>
      </c>
      <c r="X440" s="1">
        <f t="shared" si="1173"/>
        <v>0</v>
      </c>
      <c r="Y440" s="1">
        <f t="shared" si="1173"/>
        <v>0</v>
      </c>
      <c r="Z440" s="1">
        <f t="shared" si="1173"/>
        <v>0</v>
      </c>
      <c r="AA440" s="1">
        <f t="shared" si="1173"/>
        <v>0</v>
      </c>
      <c r="AB440" s="1">
        <f t="shared" si="1173"/>
        <v>0</v>
      </c>
      <c r="AC440" s="1">
        <f t="shared" si="1173"/>
        <v>0</v>
      </c>
      <c r="AD440" s="1">
        <f t="shared" si="1173"/>
        <v>0</v>
      </c>
      <c r="AE440" s="1">
        <f t="shared" si="1173"/>
        <v>0</v>
      </c>
      <c r="AF440" s="1">
        <f t="shared" si="1173"/>
        <v>0</v>
      </c>
      <c r="AG440" s="1">
        <f t="shared" si="1173"/>
        <v>0</v>
      </c>
      <c r="AH440" s="1">
        <f t="shared" si="1173"/>
        <v>0</v>
      </c>
      <c r="AI440" s="1">
        <f t="shared" si="1173"/>
        <v>0</v>
      </c>
      <c r="AJ440" s="1">
        <f t="shared" si="1173"/>
        <v>0</v>
      </c>
      <c r="AK440" s="1">
        <f t="shared" si="1173"/>
        <v>0</v>
      </c>
      <c r="AL440" s="1">
        <f t="shared" si="1173"/>
        <v>0</v>
      </c>
      <c r="AM440" s="1">
        <f t="shared" si="1173"/>
        <v>0</v>
      </c>
      <c r="AN440" s="1">
        <f t="shared" si="1173"/>
        <v>0</v>
      </c>
      <c r="AO440" s="1">
        <f t="shared" si="1173"/>
        <v>0</v>
      </c>
      <c r="AP440" s="1">
        <f t="shared" ref="AP440:BU440" si="1174">IF(ROW()=(COLUMN()+340),"-",+(COUNTIF(G7_1,$H100)*COUNTIF(G7_1,AP$7))+(COUNTIF(G7_2,$H100)*COUNTIF(G7_2,AP$7))+(COUNTIF(G7_3,$H100)*COUNTIF(G7_3,AP$7))+(COUNTIF(G7_4,$H100)*COUNTIF(G7_4,AP$7))+(COUNTIF(G7_5,$H100)*COUNTIF(G7_5,AP$7))+(COUNTIF(G7_6,$H100)*COUNTIF(G7_6,AP$7))+(COUNTIF(G7_7,$H100)*COUNTIF(G7_7,AP$7))+(COUNTIF(G7_8,$H100)*COUNTIF(G7_8,AP$7))+(COUNTIF(G7_9,$H100)*COUNTIF(G7_9,AP$7))+(COUNTIF(G7_10,$H100)*COUNTIF(G7_10,AP$7))+(COUNTIF(G8_1,$H100)*COUNTIF(G8_1,AP$7))+(COUNTIF(G8_2,$H100)*COUNTIF(G8_2,AP$7))+(COUNTIF(G8_3,$H100)*COUNTIF(G8_3,AP$7))+(COUNTIF(G8_4,$H100)*COUNTIF(G8_4,AP$7))+(COUNTIF(G8_5,$H100)*COUNTIF(G8_5,AP$7))+(COUNTIF(G8_6,$H100)*COUNTIF(G8_6,AP$7))+(COUNTIF(G8_7,$H100)*COUNTIF(G8_7,AP$7))+(COUNTIF(G8_8,$H100)*COUNTIF(G8_8,AP$7))+(COUNTIF(G8_9,$H100)*COUNTIF(G8_9,AP$7))+(COUNTIF(G8_10,$H100)*COUNTIF(G8_10,AP$7)))</f>
        <v>0</v>
      </c>
      <c r="AQ440" s="1">
        <f t="shared" si="1174"/>
        <v>0</v>
      </c>
      <c r="AR440" s="1">
        <f t="shared" si="1174"/>
        <v>0</v>
      </c>
      <c r="AS440" s="1">
        <f t="shared" si="1174"/>
        <v>0</v>
      </c>
      <c r="AT440" s="1">
        <f t="shared" si="1174"/>
        <v>0</v>
      </c>
      <c r="AU440" s="1">
        <f t="shared" si="1174"/>
        <v>0</v>
      </c>
      <c r="AV440" s="1">
        <f t="shared" si="1174"/>
        <v>0</v>
      </c>
      <c r="AW440" s="1">
        <f t="shared" si="1174"/>
        <v>0</v>
      </c>
      <c r="AX440" s="1">
        <f t="shared" si="1174"/>
        <v>0</v>
      </c>
      <c r="AY440" s="1">
        <f t="shared" si="1174"/>
        <v>0</v>
      </c>
      <c r="AZ440" s="1">
        <f t="shared" si="1174"/>
        <v>0</v>
      </c>
      <c r="BA440" s="1">
        <f t="shared" si="1174"/>
        <v>0</v>
      </c>
      <c r="BB440" s="1">
        <f t="shared" si="1174"/>
        <v>0</v>
      </c>
      <c r="BC440" s="1">
        <f t="shared" si="1174"/>
        <v>0</v>
      </c>
      <c r="BD440" s="1">
        <f t="shared" si="1174"/>
        <v>0</v>
      </c>
      <c r="BE440" s="1">
        <f t="shared" si="1174"/>
        <v>0</v>
      </c>
      <c r="BF440" s="1">
        <f t="shared" si="1174"/>
        <v>0</v>
      </c>
      <c r="BG440" s="1">
        <f t="shared" si="1174"/>
        <v>0</v>
      </c>
      <c r="BH440" s="1">
        <f t="shared" si="1174"/>
        <v>0</v>
      </c>
      <c r="BI440" s="1">
        <f t="shared" si="1174"/>
        <v>0</v>
      </c>
      <c r="BJ440" s="1">
        <f t="shared" si="1174"/>
        <v>0</v>
      </c>
      <c r="BK440" s="1">
        <f t="shared" si="1174"/>
        <v>0</v>
      </c>
      <c r="BL440" s="1">
        <f t="shared" si="1174"/>
        <v>0</v>
      </c>
      <c r="BM440" s="1">
        <f t="shared" si="1174"/>
        <v>0</v>
      </c>
      <c r="BN440" s="1">
        <f t="shared" si="1174"/>
        <v>0</v>
      </c>
      <c r="BO440" s="1">
        <f t="shared" si="1174"/>
        <v>0</v>
      </c>
      <c r="BP440" s="1">
        <f t="shared" si="1174"/>
        <v>0</v>
      </c>
      <c r="BQ440" s="1">
        <f t="shared" si="1174"/>
        <v>0</v>
      </c>
      <c r="BR440" s="1">
        <f t="shared" si="1174"/>
        <v>0</v>
      </c>
      <c r="BS440" s="1">
        <f t="shared" si="1174"/>
        <v>0</v>
      </c>
      <c r="BT440" s="1">
        <f t="shared" si="1174"/>
        <v>0</v>
      </c>
      <c r="BU440" s="1">
        <f t="shared" si="1174"/>
        <v>0</v>
      </c>
      <c r="BV440" s="1">
        <f t="shared" ref="BV440:DE440" si="1175">IF(ROW()=(COLUMN()+340),"-",+(COUNTIF(G7_1,$H100)*COUNTIF(G7_1,BV$7))+(COUNTIF(G7_2,$H100)*COUNTIF(G7_2,BV$7))+(COUNTIF(G7_3,$H100)*COUNTIF(G7_3,BV$7))+(COUNTIF(G7_4,$H100)*COUNTIF(G7_4,BV$7))+(COUNTIF(G7_5,$H100)*COUNTIF(G7_5,BV$7))+(COUNTIF(G7_6,$H100)*COUNTIF(G7_6,BV$7))+(COUNTIF(G7_7,$H100)*COUNTIF(G7_7,BV$7))+(COUNTIF(G7_8,$H100)*COUNTIF(G7_8,BV$7))+(COUNTIF(G7_9,$H100)*COUNTIF(G7_9,BV$7))+(COUNTIF(G7_10,$H100)*COUNTIF(G7_10,BV$7))+(COUNTIF(G8_1,$H100)*COUNTIF(G8_1,BV$7))+(COUNTIF(G8_2,$H100)*COUNTIF(G8_2,BV$7))+(COUNTIF(G8_3,$H100)*COUNTIF(G8_3,BV$7))+(COUNTIF(G8_4,$H100)*COUNTIF(G8_4,BV$7))+(COUNTIF(G8_5,$H100)*COUNTIF(G8_5,BV$7))+(COUNTIF(G8_6,$H100)*COUNTIF(G8_6,BV$7))+(COUNTIF(G8_7,$H100)*COUNTIF(G8_7,BV$7))+(COUNTIF(G8_8,$H100)*COUNTIF(G8_8,BV$7))+(COUNTIF(G8_9,$H100)*COUNTIF(G8_9,BV$7))+(COUNTIF(G8_10,$H100)*COUNTIF(G8_10,BV$7)))</f>
        <v>0</v>
      </c>
      <c r="BW440" s="1">
        <f t="shared" si="1175"/>
        <v>0</v>
      </c>
      <c r="BX440" s="1">
        <f t="shared" si="1175"/>
        <v>0</v>
      </c>
      <c r="BY440" s="1">
        <f t="shared" si="1175"/>
        <v>0</v>
      </c>
      <c r="BZ440" s="1">
        <f t="shared" si="1175"/>
        <v>0</v>
      </c>
      <c r="CA440" s="1">
        <f t="shared" si="1175"/>
        <v>0</v>
      </c>
      <c r="CB440" s="1">
        <f t="shared" si="1175"/>
        <v>0</v>
      </c>
      <c r="CC440" s="1">
        <f t="shared" si="1175"/>
        <v>0</v>
      </c>
      <c r="CD440" s="1">
        <f t="shared" si="1175"/>
        <v>0</v>
      </c>
      <c r="CE440" s="1">
        <f t="shared" si="1175"/>
        <v>0</v>
      </c>
      <c r="CF440" s="1">
        <f t="shared" si="1175"/>
        <v>0</v>
      </c>
      <c r="CG440" s="1">
        <f t="shared" si="1175"/>
        <v>0</v>
      </c>
      <c r="CH440" s="1">
        <f t="shared" si="1175"/>
        <v>0</v>
      </c>
      <c r="CI440" s="1">
        <f t="shared" si="1175"/>
        <v>0</v>
      </c>
      <c r="CJ440" s="1">
        <f t="shared" si="1175"/>
        <v>0</v>
      </c>
      <c r="CK440" s="1">
        <f t="shared" si="1175"/>
        <v>0</v>
      </c>
      <c r="CL440" s="1">
        <f t="shared" si="1175"/>
        <v>0</v>
      </c>
      <c r="CM440" s="1">
        <f t="shared" si="1175"/>
        <v>0</v>
      </c>
      <c r="CN440" s="1">
        <f t="shared" si="1175"/>
        <v>0</v>
      </c>
      <c r="CO440" s="1">
        <f t="shared" si="1175"/>
        <v>0</v>
      </c>
      <c r="CP440" s="1">
        <f t="shared" si="1175"/>
        <v>0</v>
      </c>
      <c r="CQ440" s="1">
        <f t="shared" si="1175"/>
        <v>0</v>
      </c>
      <c r="CR440" s="1">
        <f t="shared" si="1175"/>
        <v>0</v>
      </c>
      <c r="CS440" s="1">
        <f t="shared" si="1175"/>
        <v>0</v>
      </c>
      <c r="CT440" s="1">
        <f t="shared" si="1175"/>
        <v>0</v>
      </c>
      <c r="CU440" s="1">
        <f t="shared" si="1175"/>
        <v>0</v>
      </c>
      <c r="CV440" s="1" t="str">
        <f t="shared" si="1175"/>
        <v>-</v>
      </c>
      <c r="CW440" s="1">
        <f t="shared" si="1175"/>
        <v>0</v>
      </c>
      <c r="CX440" s="1">
        <f t="shared" si="1175"/>
        <v>0</v>
      </c>
      <c r="CY440" s="1">
        <f t="shared" si="1175"/>
        <v>0</v>
      </c>
      <c r="CZ440" s="1">
        <f t="shared" si="1175"/>
        <v>0</v>
      </c>
      <c r="DA440" s="1">
        <f t="shared" si="1175"/>
        <v>0</v>
      </c>
      <c r="DB440" s="1">
        <f t="shared" si="1175"/>
        <v>0</v>
      </c>
      <c r="DC440" s="1">
        <f t="shared" si="1175"/>
        <v>0</v>
      </c>
      <c r="DD440" s="1">
        <f t="shared" si="1175"/>
        <v>0</v>
      </c>
      <c r="DE440" s="1">
        <f t="shared" si="1175"/>
        <v>0</v>
      </c>
    </row>
    <row r="441" spans="8:109">
      <c r="H441" s="75">
        <f>Registration!B102</f>
        <v>92</v>
      </c>
      <c r="I441" s="1" t="str">
        <f>Registration!C102</f>
        <v>player 92</v>
      </c>
      <c r="J441" s="1">
        <f t="shared" ref="J441:AO441" si="1176">IF(ROW()=(COLUMN()+340),"-",+(COUNTIF(G7_1,$H101)*COUNTIF(G7_1,J$7))+(COUNTIF(G7_2,$H101)*COUNTIF(G7_2,J$7))+(COUNTIF(G7_3,$H101)*COUNTIF(G7_3,J$7))+(COUNTIF(G7_4,$H101)*COUNTIF(G7_4,J$7))+(COUNTIF(G7_5,$H101)*COUNTIF(G7_5,J$7))+(COUNTIF(G7_6,$H101)*COUNTIF(G7_6,J$7))+(COUNTIF(G7_7,$H101)*COUNTIF(G7_7,J$7))+(COUNTIF(G7_8,$H101)*COUNTIF(G7_8,J$7))+(COUNTIF(G7_9,$H101)*COUNTIF(G7_9,J$7))+(COUNTIF(G7_10,$H101)*COUNTIF(G7_10,J$7))+(COUNTIF(G8_1,$H101)*COUNTIF(G8_1,J$7))+(COUNTIF(G8_2,$H101)*COUNTIF(G8_2,J$7))+(COUNTIF(G8_3,$H101)*COUNTIF(G8_3,J$7))+(COUNTIF(G8_4,$H101)*COUNTIF(G8_4,J$7))+(COUNTIF(G8_5,$H101)*COUNTIF(G8_5,J$7))+(COUNTIF(G8_6,$H101)*COUNTIF(G8_6,J$7))+(COUNTIF(G8_7,$H101)*COUNTIF(G8_7,J$7))+(COUNTIF(G8_8,$H101)*COUNTIF(G8_8,J$7))+(COUNTIF(G8_9,$H101)*COUNTIF(G8_9,J$7))+(COUNTIF(G8_10,$H101)*COUNTIF(G8_10,J$7)))</f>
        <v>0</v>
      </c>
      <c r="K441" s="1">
        <f t="shared" si="1176"/>
        <v>0</v>
      </c>
      <c r="L441" s="1">
        <f t="shared" si="1176"/>
        <v>0</v>
      </c>
      <c r="M441" s="1">
        <f t="shared" si="1176"/>
        <v>0</v>
      </c>
      <c r="N441" s="1">
        <f t="shared" si="1176"/>
        <v>0</v>
      </c>
      <c r="O441" s="1">
        <f t="shared" si="1176"/>
        <v>0</v>
      </c>
      <c r="P441" s="1">
        <f t="shared" si="1176"/>
        <v>0</v>
      </c>
      <c r="Q441" s="1">
        <f t="shared" si="1176"/>
        <v>0</v>
      </c>
      <c r="R441" s="1">
        <f t="shared" si="1176"/>
        <v>0</v>
      </c>
      <c r="S441" s="1">
        <f t="shared" si="1176"/>
        <v>0</v>
      </c>
      <c r="T441" s="1">
        <f t="shared" si="1176"/>
        <v>0</v>
      </c>
      <c r="U441" s="1">
        <f t="shared" si="1176"/>
        <v>0</v>
      </c>
      <c r="V441" s="1">
        <f t="shared" si="1176"/>
        <v>0</v>
      </c>
      <c r="W441" s="1">
        <f t="shared" si="1176"/>
        <v>0</v>
      </c>
      <c r="X441" s="1">
        <f t="shared" si="1176"/>
        <v>0</v>
      </c>
      <c r="Y441" s="1">
        <f t="shared" si="1176"/>
        <v>0</v>
      </c>
      <c r="Z441" s="1">
        <f t="shared" si="1176"/>
        <v>0</v>
      </c>
      <c r="AA441" s="1">
        <f t="shared" si="1176"/>
        <v>0</v>
      </c>
      <c r="AB441" s="1">
        <f t="shared" si="1176"/>
        <v>0</v>
      </c>
      <c r="AC441" s="1">
        <f t="shared" si="1176"/>
        <v>0</v>
      </c>
      <c r="AD441" s="1">
        <f t="shared" si="1176"/>
        <v>0</v>
      </c>
      <c r="AE441" s="1">
        <f t="shared" si="1176"/>
        <v>0</v>
      </c>
      <c r="AF441" s="1">
        <f t="shared" si="1176"/>
        <v>0</v>
      </c>
      <c r="AG441" s="1">
        <f t="shared" si="1176"/>
        <v>0</v>
      </c>
      <c r="AH441" s="1">
        <f t="shared" si="1176"/>
        <v>0</v>
      </c>
      <c r="AI441" s="1">
        <f t="shared" si="1176"/>
        <v>0</v>
      </c>
      <c r="AJ441" s="1">
        <f t="shared" si="1176"/>
        <v>0</v>
      </c>
      <c r="AK441" s="1">
        <f t="shared" si="1176"/>
        <v>0</v>
      </c>
      <c r="AL441" s="1">
        <f t="shared" si="1176"/>
        <v>0</v>
      </c>
      <c r="AM441" s="1">
        <f t="shared" si="1176"/>
        <v>0</v>
      </c>
      <c r="AN441" s="1">
        <f t="shared" si="1176"/>
        <v>0</v>
      </c>
      <c r="AO441" s="1">
        <f t="shared" si="1176"/>
        <v>0</v>
      </c>
      <c r="AP441" s="1">
        <f t="shared" ref="AP441:BU441" si="1177">IF(ROW()=(COLUMN()+340),"-",+(COUNTIF(G7_1,$H101)*COUNTIF(G7_1,AP$7))+(COUNTIF(G7_2,$H101)*COUNTIF(G7_2,AP$7))+(COUNTIF(G7_3,$H101)*COUNTIF(G7_3,AP$7))+(COUNTIF(G7_4,$H101)*COUNTIF(G7_4,AP$7))+(COUNTIF(G7_5,$H101)*COUNTIF(G7_5,AP$7))+(COUNTIF(G7_6,$H101)*COUNTIF(G7_6,AP$7))+(COUNTIF(G7_7,$H101)*COUNTIF(G7_7,AP$7))+(COUNTIF(G7_8,$H101)*COUNTIF(G7_8,AP$7))+(COUNTIF(G7_9,$H101)*COUNTIF(G7_9,AP$7))+(COUNTIF(G7_10,$H101)*COUNTIF(G7_10,AP$7))+(COUNTIF(G8_1,$H101)*COUNTIF(G8_1,AP$7))+(COUNTIF(G8_2,$H101)*COUNTIF(G8_2,AP$7))+(COUNTIF(G8_3,$H101)*COUNTIF(G8_3,AP$7))+(COUNTIF(G8_4,$H101)*COUNTIF(G8_4,AP$7))+(COUNTIF(G8_5,$H101)*COUNTIF(G8_5,AP$7))+(COUNTIF(G8_6,$H101)*COUNTIF(G8_6,AP$7))+(COUNTIF(G8_7,$H101)*COUNTIF(G8_7,AP$7))+(COUNTIF(G8_8,$H101)*COUNTIF(G8_8,AP$7))+(COUNTIF(G8_9,$H101)*COUNTIF(G8_9,AP$7))+(COUNTIF(G8_10,$H101)*COUNTIF(G8_10,AP$7)))</f>
        <v>0</v>
      </c>
      <c r="AQ441" s="1">
        <f t="shared" si="1177"/>
        <v>0</v>
      </c>
      <c r="AR441" s="1">
        <f t="shared" si="1177"/>
        <v>0</v>
      </c>
      <c r="AS441" s="1">
        <f t="shared" si="1177"/>
        <v>0</v>
      </c>
      <c r="AT441" s="1">
        <f t="shared" si="1177"/>
        <v>0</v>
      </c>
      <c r="AU441" s="1">
        <f t="shared" si="1177"/>
        <v>0</v>
      </c>
      <c r="AV441" s="1">
        <f t="shared" si="1177"/>
        <v>0</v>
      </c>
      <c r="AW441" s="1">
        <f t="shared" si="1177"/>
        <v>0</v>
      </c>
      <c r="AX441" s="1">
        <f t="shared" si="1177"/>
        <v>0</v>
      </c>
      <c r="AY441" s="1">
        <f t="shared" si="1177"/>
        <v>0</v>
      </c>
      <c r="AZ441" s="1">
        <f t="shared" si="1177"/>
        <v>0</v>
      </c>
      <c r="BA441" s="1">
        <f t="shared" si="1177"/>
        <v>0</v>
      </c>
      <c r="BB441" s="1">
        <f t="shared" si="1177"/>
        <v>0</v>
      </c>
      <c r="BC441" s="1">
        <f t="shared" si="1177"/>
        <v>0</v>
      </c>
      <c r="BD441" s="1">
        <f t="shared" si="1177"/>
        <v>0</v>
      </c>
      <c r="BE441" s="1">
        <f t="shared" si="1177"/>
        <v>0</v>
      </c>
      <c r="BF441" s="1">
        <f t="shared" si="1177"/>
        <v>0</v>
      </c>
      <c r="BG441" s="1">
        <f t="shared" si="1177"/>
        <v>0</v>
      </c>
      <c r="BH441" s="1">
        <f t="shared" si="1177"/>
        <v>0</v>
      </c>
      <c r="BI441" s="1">
        <f t="shared" si="1177"/>
        <v>0</v>
      </c>
      <c r="BJ441" s="1">
        <f t="shared" si="1177"/>
        <v>0</v>
      </c>
      <c r="BK441" s="1">
        <f t="shared" si="1177"/>
        <v>0</v>
      </c>
      <c r="BL441" s="1">
        <f t="shared" si="1177"/>
        <v>0</v>
      </c>
      <c r="BM441" s="1">
        <f t="shared" si="1177"/>
        <v>0</v>
      </c>
      <c r="BN441" s="1">
        <f t="shared" si="1177"/>
        <v>0</v>
      </c>
      <c r="BO441" s="1">
        <f t="shared" si="1177"/>
        <v>0</v>
      </c>
      <c r="BP441" s="1">
        <f t="shared" si="1177"/>
        <v>0</v>
      </c>
      <c r="BQ441" s="1">
        <f t="shared" si="1177"/>
        <v>0</v>
      </c>
      <c r="BR441" s="1">
        <f t="shared" si="1177"/>
        <v>0</v>
      </c>
      <c r="BS441" s="1">
        <f t="shared" si="1177"/>
        <v>0</v>
      </c>
      <c r="BT441" s="1">
        <f t="shared" si="1177"/>
        <v>0</v>
      </c>
      <c r="BU441" s="1">
        <f t="shared" si="1177"/>
        <v>0</v>
      </c>
      <c r="BV441" s="1">
        <f t="shared" ref="BV441:DE441" si="1178">IF(ROW()=(COLUMN()+340),"-",+(COUNTIF(G7_1,$H101)*COUNTIF(G7_1,BV$7))+(COUNTIF(G7_2,$H101)*COUNTIF(G7_2,BV$7))+(COUNTIF(G7_3,$H101)*COUNTIF(G7_3,BV$7))+(COUNTIF(G7_4,$H101)*COUNTIF(G7_4,BV$7))+(COUNTIF(G7_5,$H101)*COUNTIF(G7_5,BV$7))+(COUNTIF(G7_6,$H101)*COUNTIF(G7_6,BV$7))+(COUNTIF(G7_7,$H101)*COUNTIF(G7_7,BV$7))+(COUNTIF(G7_8,$H101)*COUNTIF(G7_8,BV$7))+(COUNTIF(G7_9,$H101)*COUNTIF(G7_9,BV$7))+(COUNTIF(G7_10,$H101)*COUNTIF(G7_10,BV$7))+(COUNTIF(G8_1,$H101)*COUNTIF(G8_1,BV$7))+(COUNTIF(G8_2,$H101)*COUNTIF(G8_2,BV$7))+(COUNTIF(G8_3,$H101)*COUNTIF(G8_3,BV$7))+(COUNTIF(G8_4,$H101)*COUNTIF(G8_4,BV$7))+(COUNTIF(G8_5,$H101)*COUNTIF(G8_5,BV$7))+(COUNTIF(G8_6,$H101)*COUNTIF(G8_6,BV$7))+(COUNTIF(G8_7,$H101)*COUNTIF(G8_7,BV$7))+(COUNTIF(G8_8,$H101)*COUNTIF(G8_8,BV$7))+(COUNTIF(G8_9,$H101)*COUNTIF(G8_9,BV$7))+(COUNTIF(G8_10,$H101)*COUNTIF(G8_10,BV$7)))</f>
        <v>0</v>
      </c>
      <c r="BW441" s="1">
        <f t="shared" si="1178"/>
        <v>0</v>
      </c>
      <c r="BX441" s="1">
        <f t="shared" si="1178"/>
        <v>0</v>
      </c>
      <c r="BY441" s="1">
        <f t="shared" si="1178"/>
        <v>0</v>
      </c>
      <c r="BZ441" s="1">
        <f t="shared" si="1178"/>
        <v>0</v>
      </c>
      <c r="CA441" s="1">
        <f t="shared" si="1178"/>
        <v>0</v>
      </c>
      <c r="CB441" s="1">
        <f t="shared" si="1178"/>
        <v>0</v>
      </c>
      <c r="CC441" s="1">
        <f t="shared" si="1178"/>
        <v>0</v>
      </c>
      <c r="CD441" s="1">
        <f t="shared" si="1178"/>
        <v>0</v>
      </c>
      <c r="CE441" s="1">
        <f t="shared" si="1178"/>
        <v>0</v>
      </c>
      <c r="CF441" s="1">
        <f t="shared" si="1178"/>
        <v>0</v>
      </c>
      <c r="CG441" s="1">
        <f t="shared" si="1178"/>
        <v>0</v>
      </c>
      <c r="CH441" s="1">
        <f t="shared" si="1178"/>
        <v>0</v>
      </c>
      <c r="CI441" s="1">
        <f t="shared" si="1178"/>
        <v>0</v>
      </c>
      <c r="CJ441" s="1">
        <f t="shared" si="1178"/>
        <v>0</v>
      </c>
      <c r="CK441" s="1">
        <f t="shared" si="1178"/>
        <v>0</v>
      </c>
      <c r="CL441" s="1">
        <f t="shared" si="1178"/>
        <v>0</v>
      </c>
      <c r="CM441" s="1">
        <f t="shared" si="1178"/>
        <v>0</v>
      </c>
      <c r="CN441" s="1">
        <f t="shared" si="1178"/>
        <v>0</v>
      </c>
      <c r="CO441" s="1">
        <f t="shared" si="1178"/>
        <v>0</v>
      </c>
      <c r="CP441" s="1">
        <f t="shared" si="1178"/>
        <v>0</v>
      </c>
      <c r="CQ441" s="1">
        <f t="shared" si="1178"/>
        <v>0</v>
      </c>
      <c r="CR441" s="1">
        <f t="shared" si="1178"/>
        <v>0</v>
      </c>
      <c r="CS441" s="1">
        <f t="shared" si="1178"/>
        <v>0</v>
      </c>
      <c r="CT441" s="1">
        <f t="shared" si="1178"/>
        <v>0</v>
      </c>
      <c r="CU441" s="1">
        <f t="shared" si="1178"/>
        <v>0</v>
      </c>
      <c r="CV441" s="1">
        <f t="shared" si="1178"/>
        <v>0</v>
      </c>
      <c r="CW441" s="1" t="str">
        <f t="shared" si="1178"/>
        <v>-</v>
      </c>
      <c r="CX441" s="1">
        <f t="shared" si="1178"/>
        <v>0</v>
      </c>
      <c r="CY441" s="1">
        <f t="shared" si="1178"/>
        <v>0</v>
      </c>
      <c r="CZ441" s="1">
        <f t="shared" si="1178"/>
        <v>0</v>
      </c>
      <c r="DA441" s="1">
        <f t="shared" si="1178"/>
        <v>0</v>
      </c>
      <c r="DB441" s="1">
        <f t="shared" si="1178"/>
        <v>0</v>
      </c>
      <c r="DC441" s="1">
        <f t="shared" si="1178"/>
        <v>0</v>
      </c>
      <c r="DD441" s="1">
        <f t="shared" si="1178"/>
        <v>0</v>
      </c>
      <c r="DE441" s="1">
        <f t="shared" si="1178"/>
        <v>0</v>
      </c>
    </row>
    <row r="442" spans="8:109">
      <c r="H442" s="75">
        <f>Registration!B103</f>
        <v>93</v>
      </c>
      <c r="I442" s="1" t="str">
        <f>Registration!C103</f>
        <v>player 93</v>
      </c>
      <c r="J442" s="1">
        <f t="shared" ref="J442:AO442" si="1179">IF(ROW()=(COLUMN()+340),"-",+(COUNTIF(G7_1,$H102)*COUNTIF(G7_1,J$7))+(COUNTIF(G7_2,$H102)*COUNTIF(G7_2,J$7))+(COUNTIF(G7_3,$H102)*COUNTIF(G7_3,J$7))+(COUNTIF(G7_4,$H102)*COUNTIF(G7_4,J$7))+(COUNTIF(G7_5,$H102)*COUNTIF(G7_5,J$7))+(COUNTIF(G7_6,$H102)*COUNTIF(G7_6,J$7))+(COUNTIF(G7_7,$H102)*COUNTIF(G7_7,J$7))+(COUNTIF(G7_8,$H102)*COUNTIF(G7_8,J$7))+(COUNTIF(G7_9,$H102)*COUNTIF(G7_9,J$7))+(COUNTIF(G7_10,$H102)*COUNTIF(G7_10,J$7))+(COUNTIF(G8_1,$H102)*COUNTIF(G8_1,J$7))+(COUNTIF(G8_2,$H102)*COUNTIF(G8_2,J$7))+(COUNTIF(G8_3,$H102)*COUNTIF(G8_3,J$7))+(COUNTIF(G8_4,$H102)*COUNTIF(G8_4,J$7))+(COUNTIF(G8_5,$H102)*COUNTIF(G8_5,J$7))+(COUNTIF(G8_6,$H102)*COUNTIF(G8_6,J$7))+(COUNTIF(G8_7,$H102)*COUNTIF(G8_7,J$7))+(COUNTIF(G8_8,$H102)*COUNTIF(G8_8,J$7))+(COUNTIF(G8_9,$H102)*COUNTIF(G8_9,J$7))+(COUNTIF(G8_10,$H102)*COUNTIF(G8_10,J$7)))</f>
        <v>0</v>
      </c>
      <c r="K442" s="1">
        <f t="shared" si="1179"/>
        <v>0</v>
      </c>
      <c r="L442" s="1">
        <f t="shared" si="1179"/>
        <v>0</v>
      </c>
      <c r="M442" s="1">
        <f t="shared" si="1179"/>
        <v>0</v>
      </c>
      <c r="N442" s="1">
        <f t="shared" si="1179"/>
        <v>0</v>
      </c>
      <c r="O442" s="1">
        <f t="shared" si="1179"/>
        <v>0</v>
      </c>
      <c r="P442" s="1">
        <f t="shared" si="1179"/>
        <v>0</v>
      </c>
      <c r="Q442" s="1">
        <f t="shared" si="1179"/>
        <v>0</v>
      </c>
      <c r="R442" s="1">
        <f t="shared" si="1179"/>
        <v>0</v>
      </c>
      <c r="S442" s="1">
        <f t="shared" si="1179"/>
        <v>0</v>
      </c>
      <c r="T442" s="1">
        <f t="shared" si="1179"/>
        <v>0</v>
      </c>
      <c r="U442" s="1">
        <f t="shared" si="1179"/>
        <v>0</v>
      </c>
      <c r="V442" s="1">
        <f t="shared" si="1179"/>
        <v>0</v>
      </c>
      <c r="W442" s="1">
        <f t="shared" si="1179"/>
        <v>0</v>
      </c>
      <c r="X442" s="1">
        <f t="shared" si="1179"/>
        <v>0</v>
      </c>
      <c r="Y442" s="1">
        <f t="shared" si="1179"/>
        <v>0</v>
      </c>
      <c r="Z442" s="1">
        <f t="shared" si="1179"/>
        <v>0</v>
      </c>
      <c r="AA442" s="1">
        <f t="shared" si="1179"/>
        <v>0</v>
      </c>
      <c r="AB442" s="1">
        <f t="shared" si="1179"/>
        <v>0</v>
      </c>
      <c r="AC442" s="1">
        <f t="shared" si="1179"/>
        <v>0</v>
      </c>
      <c r="AD442" s="1">
        <f t="shared" si="1179"/>
        <v>0</v>
      </c>
      <c r="AE442" s="1">
        <f t="shared" si="1179"/>
        <v>0</v>
      </c>
      <c r="AF442" s="1">
        <f t="shared" si="1179"/>
        <v>0</v>
      </c>
      <c r="AG442" s="1">
        <f t="shared" si="1179"/>
        <v>0</v>
      </c>
      <c r="AH442" s="1">
        <f t="shared" si="1179"/>
        <v>0</v>
      </c>
      <c r="AI442" s="1">
        <f t="shared" si="1179"/>
        <v>0</v>
      </c>
      <c r="AJ442" s="1">
        <f t="shared" si="1179"/>
        <v>0</v>
      </c>
      <c r="AK442" s="1">
        <f t="shared" si="1179"/>
        <v>0</v>
      </c>
      <c r="AL442" s="1">
        <f t="shared" si="1179"/>
        <v>0</v>
      </c>
      <c r="AM442" s="1">
        <f t="shared" si="1179"/>
        <v>0</v>
      </c>
      <c r="AN442" s="1">
        <f t="shared" si="1179"/>
        <v>0</v>
      </c>
      <c r="AO442" s="1">
        <f t="shared" si="1179"/>
        <v>0</v>
      </c>
      <c r="AP442" s="1">
        <f t="shared" ref="AP442:BU442" si="1180">IF(ROW()=(COLUMN()+340),"-",+(COUNTIF(G7_1,$H102)*COUNTIF(G7_1,AP$7))+(COUNTIF(G7_2,$H102)*COUNTIF(G7_2,AP$7))+(COUNTIF(G7_3,$H102)*COUNTIF(G7_3,AP$7))+(COUNTIF(G7_4,$H102)*COUNTIF(G7_4,AP$7))+(COUNTIF(G7_5,$H102)*COUNTIF(G7_5,AP$7))+(COUNTIF(G7_6,$H102)*COUNTIF(G7_6,AP$7))+(COUNTIF(G7_7,$H102)*COUNTIF(G7_7,AP$7))+(COUNTIF(G7_8,$H102)*COUNTIF(G7_8,AP$7))+(COUNTIF(G7_9,$H102)*COUNTIF(G7_9,AP$7))+(COUNTIF(G7_10,$H102)*COUNTIF(G7_10,AP$7))+(COUNTIF(G8_1,$H102)*COUNTIF(G8_1,AP$7))+(COUNTIF(G8_2,$H102)*COUNTIF(G8_2,AP$7))+(COUNTIF(G8_3,$H102)*COUNTIF(G8_3,AP$7))+(COUNTIF(G8_4,$H102)*COUNTIF(G8_4,AP$7))+(COUNTIF(G8_5,$H102)*COUNTIF(G8_5,AP$7))+(COUNTIF(G8_6,$H102)*COUNTIF(G8_6,AP$7))+(COUNTIF(G8_7,$H102)*COUNTIF(G8_7,AP$7))+(COUNTIF(G8_8,$H102)*COUNTIF(G8_8,AP$7))+(COUNTIF(G8_9,$H102)*COUNTIF(G8_9,AP$7))+(COUNTIF(G8_10,$H102)*COUNTIF(G8_10,AP$7)))</f>
        <v>0</v>
      </c>
      <c r="AQ442" s="1">
        <f t="shared" si="1180"/>
        <v>0</v>
      </c>
      <c r="AR442" s="1">
        <f t="shared" si="1180"/>
        <v>0</v>
      </c>
      <c r="AS442" s="1">
        <f t="shared" si="1180"/>
        <v>0</v>
      </c>
      <c r="AT442" s="1">
        <f t="shared" si="1180"/>
        <v>0</v>
      </c>
      <c r="AU442" s="1">
        <f t="shared" si="1180"/>
        <v>0</v>
      </c>
      <c r="AV442" s="1">
        <f t="shared" si="1180"/>
        <v>0</v>
      </c>
      <c r="AW442" s="1">
        <f t="shared" si="1180"/>
        <v>0</v>
      </c>
      <c r="AX442" s="1">
        <f t="shared" si="1180"/>
        <v>0</v>
      </c>
      <c r="AY442" s="1">
        <f t="shared" si="1180"/>
        <v>0</v>
      </c>
      <c r="AZ442" s="1">
        <f t="shared" si="1180"/>
        <v>0</v>
      </c>
      <c r="BA442" s="1">
        <f t="shared" si="1180"/>
        <v>0</v>
      </c>
      <c r="BB442" s="1">
        <f t="shared" si="1180"/>
        <v>0</v>
      </c>
      <c r="BC442" s="1">
        <f t="shared" si="1180"/>
        <v>0</v>
      </c>
      <c r="BD442" s="1">
        <f t="shared" si="1180"/>
        <v>0</v>
      </c>
      <c r="BE442" s="1">
        <f t="shared" si="1180"/>
        <v>0</v>
      </c>
      <c r="BF442" s="1">
        <f t="shared" si="1180"/>
        <v>0</v>
      </c>
      <c r="BG442" s="1">
        <f t="shared" si="1180"/>
        <v>0</v>
      </c>
      <c r="BH442" s="1">
        <f t="shared" si="1180"/>
        <v>0</v>
      </c>
      <c r="BI442" s="1">
        <f t="shared" si="1180"/>
        <v>0</v>
      </c>
      <c r="BJ442" s="1">
        <f t="shared" si="1180"/>
        <v>0</v>
      </c>
      <c r="BK442" s="1">
        <f t="shared" si="1180"/>
        <v>0</v>
      </c>
      <c r="BL442" s="1">
        <f t="shared" si="1180"/>
        <v>0</v>
      </c>
      <c r="BM442" s="1">
        <f t="shared" si="1180"/>
        <v>0</v>
      </c>
      <c r="BN442" s="1">
        <f t="shared" si="1180"/>
        <v>0</v>
      </c>
      <c r="BO442" s="1">
        <f t="shared" si="1180"/>
        <v>0</v>
      </c>
      <c r="BP442" s="1">
        <f t="shared" si="1180"/>
        <v>0</v>
      </c>
      <c r="BQ442" s="1">
        <f t="shared" si="1180"/>
        <v>0</v>
      </c>
      <c r="BR442" s="1">
        <f t="shared" si="1180"/>
        <v>0</v>
      </c>
      <c r="BS442" s="1">
        <f t="shared" si="1180"/>
        <v>0</v>
      </c>
      <c r="BT442" s="1">
        <f t="shared" si="1180"/>
        <v>0</v>
      </c>
      <c r="BU442" s="1">
        <f t="shared" si="1180"/>
        <v>0</v>
      </c>
      <c r="BV442" s="1">
        <f t="shared" ref="BV442:DE442" si="1181">IF(ROW()=(COLUMN()+340),"-",+(COUNTIF(G7_1,$H102)*COUNTIF(G7_1,BV$7))+(COUNTIF(G7_2,$H102)*COUNTIF(G7_2,BV$7))+(COUNTIF(G7_3,$H102)*COUNTIF(G7_3,BV$7))+(COUNTIF(G7_4,$H102)*COUNTIF(G7_4,BV$7))+(COUNTIF(G7_5,$H102)*COUNTIF(G7_5,BV$7))+(COUNTIF(G7_6,$H102)*COUNTIF(G7_6,BV$7))+(COUNTIF(G7_7,$H102)*COUNTIF(G7_7,BV$7))+(COUNTIF(G7_8,$H102)*COUNTIF(G7_8,BV$7))+(COUNTIF(G7_9,$H102)*COUNTIF(G7_9,BV$7))+(COUNTIF(G7_10,$H102)*COUNTIF(G7_10,BV$7))+(COUNTIF(G8_1,$H102)*COUNTIF(G8_1,BV$7))+(COUNTIF(G8_2,$H102)*COUNTIF(G8_2,BV$7))+(COUNTIF(G8_3,$H102)*COUNTIF(G8_3,BV$7))+(COUNTIF(G8_4,$H102)*COUNTIF(G8_4,BV$7))+(COUNTIF(G8_5,$H102)*COUNTIF(G8_5,BV$7))+(COUNTIF(G8_6,$H102)*COUNTIF(G8_6,BV$7))+(COUNTIF(G8_7,$H102)*COUNTIF(G8_7,BV$7))+(COUNTIF(G8_8,$H102)*COUNTIF(G8_8,BV$7))+(COUNTIF(G8_9,$H102)*COUNTIF(G8_9,BV$7))+(COUNTIF(G8_10,$H102)*COUNTIF(G8_10,BV$7)))</f>
        <v>0</v>
      </c>
      <c r="BW442" s="1">
        <f t="shared" si="1181"/>
        <v>0</v>
      </c>
      <c r="BX442" s="1">
        <f t="shared" si="1181"/>
        <v>0</v>
      </c>
      <c r="BY442" s="1">
        <f t="shared" si="1181"/>
        <v>0</v>
      </c>
      <c r="BZ442" s="1">
        <f t="shared" si="1181"/>
        <v>0</v>
      </c>
      <c r="CA442" s="1">
        <f t="shared" si="1181"/>
        <v>0</v>
      </c>
      <c r="CB442" s="1">
        <f t="shared" si="1181"/>
        <v>0</v>
      </c>
      <c r="CC442" s="1">
        <f t="shared" si="1181"/>
        <v>0</v>
      </c>
      <c r="CD442" s="1">
        <f t="shared" si="1181"/>
        <v>0</v>
      </c>
      <c r="CE442" s="1">
        <f t="shared" si="1181"/>
        <v>0</v>
      </c>
      <c r="CF442" s="1">
        <f t="shared" si="1181"/>
        <v>0</v>
      </c>
      <c r="CG442" s="1">
        <f t="shared" si="1181"/>
        <v>0</v>
      </c>
      <c r="CH442" s="1">
        <f t="shared" si="1181"/>
        <v>0</v>
      </c>
      <c r="CI442" s="1">
        <f t="shared" si="1181"/>
        <v>0</v>
      </c>
      <c r="CJ442" s="1">
        <f t="shared" si="1181"/>
        <v>0</v>
      </c>
      <c r="CK442" s="1">
        <f t="shared" si="1181"/>
        <v>0</v>
      </c>
      <c r="CL442" s="1">
        <f t="shared" si="1181"/>
        <v>0</v>
      </c>
      <c r="CM442" s="1">
        <f t="shared" si="1181"/>
        <v>0</v>
      </c>
      <c r="CN442" s="1">
        <f t="shared" si="1181"/>
        <v>0</v>
      </c>
      <c r="CO442" s="1">
        <f t="shared" si="1181"/>
        <v>0</v>
      </c>
      <c r="CP442" s="1">
        <f t="shared" si="1181"/>
        <v>0</v>
      </c>
      <c r="CQ442" s="1">
        <f t="shared" si="1181"/>
        <v>0</v>
      </c>
      <c r="CR442" s="1">
        <f t="shared" si="1181"/>
        <v>0</v>
      </c>
      <c r="CS442" s="1">
        <f t="shared" si="1181"/>
        <v>0</v>
      </c>
      <c r="CT442" s="1">
        <f t="shared" si="1181"/>
        <v>0</v>
      </c>
      <c r="CU442" s="1">
        <f t="shared" si="1181"/>
        <v>0</v>
      </c>
      <c r="CV442" s="1">
        <f t="shared" si="1181"/>
        <v>0</v>
      </c>
      <c r="CW442" s="1">
        <f t="shared" si="1181"/>
        <v>0</v>
      </c>
      <c r="CX442" s="1" t="str">
        <f t="shared" si="1181"/>
        <v>-</v>
      </c>
      <c r="CY442" s="1">
        <f t="shared" si="1181"/>
        <v>0</v>
      </c>
      <c r="CZ442" s="1">
        <f t="shared" si="1181"/>
        <v>0</v>
      </c>
      <c r="DA442" s="1">
        <f t="shared" si="1181"/>
        <v>0</v>
      </c>
      <c r="DB442" s="1">
        <f t="shared" si="1181"/>
        <v>0</v>
      </c>
      <c r="DC442" s="1">
        <f t="shared" si="1181"/>
        <v>0</v>
      </c>
      <c r="DD442" s="1">
        <f t="shared" si="1181"/>
        <v>0</v>
      </c>
      <c r="DE442" s="1">
        <f t="shared" si="1181"/>
        <v>0</v>
      </c>
    </row>
    <row r="443" spans="8:109">
      <c r="H443" s="75">
        <f>Registration!B104</f>
        <v>94</v>
      </c>
      <c r="I443" s="1" t="str">
        <f>Registration!C104</f>
        <v>player 94</v>
      </c>
      <c r="J443" s="1">
        <f t="shared" ref="J443:AO443" si="1182">IF(ROW()=(COLUMN()+340),"-",+(COUNTIF(G7_1,$H103)*COUNTIF(G7_1,J$7))+(COUNTIF(G7_2,$H103)*COUNTIF(G7_2,J$7))+(COUNTIF(G7_3,$H103)*COUNTIF(G7_3,J$7))+(COUNTIF(G7_4,$H103)*COUNTIF(G7_4,J$7))+(COUNTIF(G7_5,$H103)*COUNTIF(G7_5,J$7))+(COUNTIF(G7_6,$H103)*COUNTIF(G7_6,J$7))+(COUNTIF(G7_7,$H103)*COUNTIF(G7_7,J$7))+(COUNTIF(G7_8,$H103)*COUNTIF(G7_8,J$7))+(COUNTIF(G7_9,$H103)*COUNTIF(G7_9,J$7))+(COUNTIF(G7_10,$H103)*COUNTIF(G7_10,J$7))+(COUNTIF(G8_1,$H103)*COUNTIF(G8_1,J$7))+(COUNTIF(G8_2,$H103)*COUNTIF(G8_2,J$7))+(COUNTIF(G8_3,$H103)*COUNTIF(G8_3,J$7))+(COUNTIF(G8_4,$H103)*COUNTIF(G8_4,J$7))+(COUNTIF(G8_5,$H103)*COUNTIF(G8_5,J$7))+(COUNTIF(G8_6,$H103)*COUNTIF(G8_6,J$7))+(COUNTIF(G8_7,$H103)*COUNTIF(G8_7,J$7))+(COUNTIF(G8_8,$H103)*COUNTIF(G8_8,J$7))+(COUNTIF(G8_9,$H103)*COUNTIF(G8_9,J$7))+(COUNTIF(G8_10,$H103)*COUNTIF(G8_10,J$7)))</f>
        <v>0</v>
      </c>
      <c r="K443" s="1">
        <f t="shared" si="1182"/>
        <v>0</v>
      </c>
      <c r="L443" s="1">
        <f t="shared" si="1182"/>
        <v>0</v>
      </c>
      <c r="M443" s="1">
        <f t="shared" si="1182"/>
        <v>0</v>
      </c>
      <c r="N443" s="1">
        <f t="shared" si="1182"/>
        <v>0</v>
      </c>
      <c r="O443" s="1">
        <f t="shared" si="1182"/>
        <v>0</v>
      </c>
      <c r="P443" s="1">
        <f t="shared" si="1182"/>
        <v>0</v>
      </c>
      <c r="Q443" s="1">
        <f t="shared" si="1182"/>
        <v>0</v>
      </c>
      <c r="R443" s="1">
        <f t="shared" si="1182"/>
        <v>0</v>
      </c>
      <c r="S443" s="1">
        <f t="shared" si="1182"/>
        <v>0</v>
      </c>
      <c r="T443" s="1">
        <f t="shared" si="1182"/>
        <v>0</v>
      </c>
      <c r="U443" s="1">
        <f t="shared" si="1182"/>
        <v>0</v>
      </c>
      <c r="V443" s="1">
        <f t="shared" si="1182"/>
        <v>0</v>
      </c>
      <c r="W443" s="1">
        <f t="shared" si="1182"/>
        <v>0</v>
      </c>
      <c r="X443" s="1">
        <f t="shared" si="1182"/>
        <v>0</v>
      </c>
      <c r="Y443" s="1">
        <f t="shared" si="1182"/>
        <v>0</v>
      </c>
      <c r="Z443" s="1">
        <f t="shared" si="1182"/>
        <v>0</v>
      </c>
      <c r="AA443" s="1">
        <f t="shared" si="1182"/>
        <v>0</v>
      </c>
      <c r="AB443" s="1">
        <f t="shared" si="1182"/>
        <v>0</v>
      </c>
      <c r="AC443" s="1">
        <f t="shared" si="1182"/>
        <v>0</v>
      </c>
      <c r="AD443" s="1">
        <f t="shared" si="1182"/>
        <v>0</v>
      </c>
      <c r="AE443" s="1">
        <f t="shared" si="1182"/>
        <v>0</v>
      </c>
      <c r="AF443" s="1">
        <f t="shared" si="1182"/>
        <v>0</v>
      </c>
      <c r="AG443" s="1">
        <f t="shared" si="1182"/>
        <v>0</v>
      </c>
      <c r="AH443" s="1">
        <f t="shared" si="1182"/>
        <v>0</v>
      </c>
      <c r="AI443" s="1">
        <f t="shared" si="1182"/>
        <v>0</v>
      </c>
      <c r="AJ443" s="1">
        <f t="shared" si="1182"/>
        <v>0</v>
      </c>
      <c r="AK443" s="1">
        <f t="shared" si="1182"/>
        <v>0</v>
      </c>
      <c r="AL443" s="1">
        <f t="shared" si="1182"/>
        <v>0</v>
      </c>
      <c r="AM443" s="1">
        <f t="shared" si="1182"/>
        <v>0</v>
      </c>
      <c r="AN443" s="1">
        <f t="shared" si="1182"/>
        <v>0</v>
      </c>
      <c r="AO443" s="1">
        <f t="shared" si="1182"/>
        <v>0</v>
      </c>
      <c r="AP443" s="1">
        <f t="shared" ref="AP443:BU443" si="1183">IF(ROW()=(COLUMN()+340),"-",+(COUNTIF(G7_1,$H103)*COUNTIF(G7_1,AP$7))+(COUNTIF(G7_2,$H103)*COUNTIF(G7_2,AP$7))+(COUNTIF(G7_3,$H103)*COUNTIF(G7_3,AP$7))+(COUNTIF(G7_4,$H103)*COUNTIF(G7_4,AP$7))+(COUNTIF(G7_5,$H103)*COUNTIF(G7_5,AP$7))+(COUNTIF(G7_6,$H103)*COUNTIF(G7_6,AP$7))+(COUNTIF(G7_7,$H103)*COUNTIF(G7_7,AP$7))+(COUNTIF(G7_8,$H103)*COUNTIF(G7_8,AP$7))+(COUNTIF(G7_9,$H103)*COUNTIF(G7_9,AP$7))+(COUNTIF(G7_10,$H103)*COUNTIF(G7_10,AP$7))+(COUNTIF(G8_1,$H103)*COUNTIF(G8_1,AP$7))+(COUNTIF(G8_2,$H103)*COUNTIF(G8_2,AP$7))+(COUNTIF(G8_3,$H103)*COUNTIF(G8_3,AP$7))+(COUNTIF(G8_4,$H103)*COUNTIF(G8_4,AP$7))+(COUNTIF(G8_5,$H103)*COUNTIF(G8_5,AP$7))+(COUNTIF(G8_6,$H103)*COUNTIF(G8_6,AP$7))+(COUNTIF(G8_7,$H103)*COUNTIF(G8_7,AP$7))+(COUNTIF(G8_8,$H103)*COUNTIF(G8_8,AP$7))+(COUNTIF(G8_9,$H103)*COUNTIF(G8_9,AP$7))+(COUNTIF(G8_10,$H103)*COUNTIF(G8_10,AP$7)))</f>
        <v>0</v>
      </c>
      <c r="AQ443" s="1">
        <f t="shared" si="1183"/>
        <v>0</v>
      </c>
      <c r="AR443" s="1">
        <f t="shared" si="1183"/>
        <v>0</v>
      </c>
      <c r="AS443" s="1">
        <f t="shared" si="1183"/>
        <v>0</v>
      </c>
      <c r="AT443" s="1">
        <f t="shared" si="1183"/>
        <v>0</v>
      </c>
      <c r="AU443" s="1">
        <f t="shared" si="1183"/>
        <v>0</v>
      </c>
      <c r="AV443" s="1">
        <f t="shared" si="1183"/>
        <v>0</v>
      </c>
      <c r="AW443" s="1">
        <f t="shared" si="1183"/>
        <v>0</v>
      </c>
      <c r="AX443" s="1">
        <f t="shared" si="1183"/>
        <v>0</v>
      </c>
      <c r="AY443" s="1">
        <f t="shared" si="1183"/>
        <v>0</v>
      </c>
      <c r="AZ443" s="1">
        <f t="shared" si="1183"/>
        <v>0</v>
      </c>
      <c r="BA443" s="1">
        <f t="shared" si="1183"/>
        <v>0</v>
      </c>
      <c r="BB443" s="1">
        <f t="shared" si="1183"/>
        <v>0</v>
      </c>
      <c r="BC443" s="1">
        <f t="shared" si="1183"/>
        <v>0</v>
      </c>
      <c r="BD443" s="1">
        <f t="shared" si="1183"/>
        <v>0</v>
      </c>
      <c r="BE443" s="1">
        <f t="shared" si="1183"/>
        <v>0</v>
      </c>
      <c r="BF443" s="1">
        <f t="shared" si="1183"/>
        <v>0</v>
      </c>
      <c r="BG443" s="1">
        <f t="shared" si="1183"/>
        <v>0</v>
      </c>
      <c r="BH443" s="1">
        <f t="shared" si="1183"/>
        <v>0</v>
      </c>
      <c r="BI443" s="1">
        <f t="shared" si="1183"/>
        <v>0</v>
      </c>
      <c r="BJ443" s="1">
        <f t="shared" si="1183"/>
        <v>0</v>
      </c>
      <c r="BK443" s="1">
        <f t="shared" si="1183"/>
        <v>0</v>
      </c>
      <c r="BL443" s="1">
        <f t="shared" si="1183"/>
        <v>0</v>
      </c>
      <c r="BM443" s="1">
        <f t="shared" si="1183"/>
        <v>0</v>
      </c>
      <c r="BN443" s="1">
        <f t="shared" si="1183"/>
        <v>0</v>
      </c>
      <c r="BO443" s="1">
        <f t="shared" si="1183"/>
        <v>0</v>
      </c>
      <c r="BP443" s="1">
        <f t="shared" si="1183"/>
        <v>0</v>
      </c>
      <c r="BQ443" s="1">
        <f t="shared" si="1183"/>
        <v>0</v>
      </c>
      <c r="BR443" s="1">
        <f t="shared" si="1183"/>
        <v>0</v>
      </c>
      <c r="BS443" s="1">
        <f t="shared" si="1183"/>
        <v>0</v>
      </c>
      <c r="BT443" s="1">
        <f t="shared" si="1183"/>
        <v>0</v>
      </c>
      <c r="BU443" s="1">
        <f t="shared" si="1183"/>
        <v>0</v>
      </c>
      <c r="BV443" s="1">
        <f t="shared" ref="BV443:DE443" si="1184">IF(ROW()=(COLUMN()+340),"-",+(COUNTIF(G7_1,$H103)*COUNTIF(G7_1,BV$7))+(COUNTIF(G7_2,$H103)*COUNTIF(G7_2,BV$7))+(COUNTIF(G7_3,$H103)*COUNTIF(G7_3,BV$7))+(COUNTIF(G7_4,$H103)*COUNTIF(G7_4,BV$7))+(COUNTIF(G7_5,$H103)*COUNTIF(G7_5,BV$7))+(COUNTIF(G7_6,$H103)*COUNTIF(G7_6,BV$7))+(COUNTIF(G7_7,$H103)*COUNTIF(G7_7,BV$7))+(COUNTIF(G7_8,$H103)*COUNTIF(G7_8,BV$7))+(COUNTIF(G7_9,$H103)*COUNTIF(G7_9,BV$7))+(COUNTIF(G7_10,$H103)*COUNTIF(G7_10,BV$7))+(COUNTIF(G8_1,$H103)*COUNTIF(G8_1,BV$7))+(COUNTIF(G8_2,$H103)*COUNTIF(G8_2,BV$7))+(COUNTIF(G8_3,$H103)*COUNTIF(G8_3,BV$7))+(COUNTIF(G8_4,$H103)*COUNTIF(G8_4,BV$7))+(COUNTIF(G8_5,$H103)*COUNTIF(G8_5,BV$7))+(COUNTIF(G8_6,$H103)*COUNTIF(G8_6,BV$7))+(COUNTIF(G8_7,$H103)*COUNTIF(G8_7,BV$7))+(COUNTIF(G8_8,$H103)*COUNTIF(G8_8,BV$7))+(COUNTIF(G8_9,$H103)*COUNTIF(G8_9,BV$7))+(COUNTIF(G8_10,$H103)*COUNTIF(G8_10,BV$7)))</f>
        <v>0</v>
      </c>
      <c r="BW443" s="1">
        <f t="shared" si="1184"/>
        <v>0</v>
      </c>
      <c r="BX443" s="1">
        <f t="shared" si="1184"/>
        <v>0</v>
      </c>
      <c r="BY443" s="1">
        <f t="shared" si="1184"/>
        <v>0</v>
      </c>
      <c r="BZ443" s="1">
        <f t="shared" si="1184"/>
        <v>0</v>
      </c>
      <c r="CA443" s="1">
        <f t="shared" si="1184"/>
        <v>0</v>
      </c>
      <c r="CB443" s="1">
        <f t="shared" si="1184"/>
        <v>0</v>
      </c>
      <c r="CC443" s="1">
        <f t="shared" si="1184"/>
        <v>0</v>
      </c>
      <c r="CD443" s="1">
        <f t="shared" si="1184"/>
        <v>0</v>
      </c>
      <c r="CE443" s="1">
        <f t="shared" si="1184"/>
        <v>0</v>
      </c>
      <c r="CF443" s="1">
        <f t="shared" si="1184"/>
        <v>0</v>
      </c>
      <c r="CG443" s="1">
        <f t="shared" si="1184"/>
        <v>0</v>
      </c>
      <c r="CH443" s="1">
        <f t="shared" si="1184"/>
        <v>0</v>
      </c>
      <c r="CI443" s="1">
        <f t="shared" si="1184"/>
        <v>0</v>
      </c>
      <c r="CJ443" s="1">
        <f t="shared" si="1184"/>
        <v>0</v>
      </c>
      <c r="CK443" s="1">
        <f t="shared" si="1184"/>
        <v>0</v>
      </c>
      <c r="CL443" s="1">
        <f t="shared" si="1184"/>
        <v>0</v>
      </c>
      <c r="CM443" s="1">
        <f t="shared" si="1184"/>
        <v>0</v>
      </c>
      <c r="CN443" s="1">
        <f t="shared" si="1184"/>
        <v>0</v>
      </c>
      <c r="CO443" s="1">
        <f t="shared" si="1184"/>
        <v>0</v>
      </c>
      <c r="CP443" s="1">
        <f t="shared" si="1184"/>
        <v>0</v>
      </c>
      <c r="CQ443" s="1">
        <f t="shared" si="1184"/>
        <v>0</v>
      </c>
      <c r="CR443" s="1">
        <f t="shared" si="1184"/>
        <v>0</v>
      </c>
      <c r="CS443" s="1">
        <f t="shared" si="1184"/>
        <v>0</v>
      </c>
      <c r="CT443" s="1">
        <f t="shared" si="1184"/>
        <v>0</v>
      </c>
      <c r="CU443" s="1">
        <f t="shared" si="1184"/>
        <v>0</v>
      </c>
      <c r="CV443" s="1">
        <f t="shared" si="1184"/>
        <v>0</v>
      </c>
      <c r="CW443" s="1">
        <f t="shared" si="1184"/>
        <v>0</v>
      </c>
      <c r="CX443" s="1">
        <f t="shared" si="1184"/>
        <v>0</v>
      </c>
      <c r="CY443" s="1" t="str">
        <f t="shared" si="1184"/>
        <v>-</v>
      </c>
      <c r="CZ443" s="1">
        <f t="shared" si="1184"/>
        <v>0</v>
      </c>
      <c r="DA443" s="1">
        <f t="shared" si="1184"/>
        <v>0</v>
      </c>
      <c r="DB443" s="1">
        <f t="shared" si="1184"/>
        <v>0</v>
      </c>
      <c r="DC443" s="1">
        <f t="shared" si="1184"/>
        <v>0</v>
      </c>
      <c r="DD443" s="1">
        <f t="shared" si="1184"/>
        <v>0</v>
      </c>
      <c r="DE443" s="1">
        <f t="shared" si="1184"/>
        <v>0</v>
      </c>
    </row>
    <row r="444" spans="8:109">
      <c r="H444" s="75">
        <f>Registration!B105</f>
        <v>95</v>
      </c>
      <c r="I444" s="1" t="str">
        <f>Registration!C105</f>
        <v>player 95</v>
      </c>
      <c r="J444" s="1">
        <f t="shared" ref="J444:AO444" si="1185">IF(ROW()=(COLUMN()+340),"-",+(COUNTIF(G7_1,$H104)*COUNTIF(G7_1,J$7))+(COUNTIF(G7_2,$H104)*COUNTIF(G7_2,J$7))+(COUNTIF(G7_3,$H104)*COUNTIF(G7_3,J$7))+(COUNTIF(G7_4,$H104)*COUNTIF(G7_4,J$7))+(COUNTIF(G7_5,$H104)*COUNTIF(G7_5,J$7))+(COUNTIF(G7_6,$H104)*COUNTIF(G7_6,J$7))+(COUNTIF(G7_7,$H104)*COUNTIF(G7_7,J$7))+(COUNTIF(G7_8,$H104)*COUNTIF(G7_8,J$7))+(COUNTIF(G7_9,$H104)*COUNTIF(G7_9,J$7))+(COUNTIF(G7_10,$H104)*COUNTIF(G7_10,J$7))+(COUNTIF(G8_1,$H104)*COUNTIF(G8_1,J$7))+(COUNTIF(G8_2,$H104)*COUNTIF(G8_2,J$7))+(COUNTIF(G8_3,$H104)*COUNTIF(G8_3,J$7))+(COUNTIF(G8_4,$H104)*COUNTIF(G8_4,J$7))+(COUNTIF(G8_5,$H104)*COUNTIF(G8_5,J$7))+(COUNTIF(G8_6,$H104)*COUNTIF(G8_6,J$7))+(COUNTIF(G8_7,$H104)*COUNTIF(G8_7,J$7))+(COUNTIF(G8_8,$H104)*COUNTIF(G8_8,J$7))+(COUNTIF(G8_9,$H104)*COUNTIF(G8_9,J$7))+(COUNTIF(G8_10,$H104)*COUNTIF(G8_10,J$7)))</f>
        <v>0</v>
      </c>
      <c r="K444" s="1">
        <f t="shared" si="1185"/>
        <v>0</v>
      </c>
      <c r="L444" s="1">
        <f t="shared" si="1185"/>
        <v>0</v>
      </c>
      <c r="M444" s="1">
        <f t="shared" si="1185"/>
        <v>0</v>
      </c>
      <c r="N444" s="1">
        <f t="shared" si="1185"/>
        <v>0</v>
      </c>
      <c r="O444" s="1">
        <f t="shared" si="1185"/>
        <v>0</v>
      </c>
      <c r="P444" s="1">
        <f t="shared" si="1185"/>
        <v>0</v>
      </c>
      <c r="Q444" s="1">
        <f t="shared" si="1185"/>
        <v>0</v>
      </c>
      <c r="R444" s="1">
        <f t="shared" si="1185"/>
        <v>0</v>
      </c>
      <c r="S444" s="1">
        <f t="shared" si="1185"/>
        <v>0</v>
      </c>
      <c r="T444" s="1">
        <f t="shared" si="1185"/>
        <v>0</v>
      </c>
      <c r="U444" s="1">
        <f t="shared" si="1185"/>
        <v>0</v>
      </c>
      <c r="V444" s="1">
        <f t="shared" si="1185"/>
        <v>0</v>
      </c>
      <c r="W444" s="1">
        <f t="shared" si="1185"/>
        <v>0</v>
      </c>
      <c r="X444" s="1">
        <f t="shared" si="1185"/>
        <v>0</v>
      </c>
      <c r="Y444" s="1">
        <f t="shared" si="1185"/>
        <v>0</v>
      </c>
      <c r="Z444" s="1">
        <f t="shared" si="1185"/>
        <v>0</v>
      </c>
      <c r="AA444" s="1">
        <f t="shared" si="1185"/>
        <v>0</v>
      </c>
      <c r="AB444" s="1">
        <f t="shared" si="1185"/>
        <v>0</v>
      </c>
      <c r="AC444" s="1">
        <f t="shared" si="1185"/>
        <v>0</v>
      </c>
      <c r="AD444" s="1">
        <f t="shared" si="1185"/>
        <v>0</v>
      </c>
      <c r="AE444" s="1">
        <f t="shared" si="1185"/>
        <v>0</v>
      </c>
      <c r="AF444" s="1">
        <f t="shared" si="1185"/>
        <v>0</v>
      </c>
      <c r="AG444" s="1">
        <f t="shared" si="1185"/>
        <v>0</v>
      </c>
      <c r="AH444" s="1">
        <f t="shared" si="1185"/>
        <v>0</v>
      </c>
      <c r="AI444" s="1">
        <f t="shared" si="1185"/>
        <v>0</v>
      </c>
      <c r="AJ444" s="1">
        <f t="shared" si="1185"/>
        <v>0</v>
      </c>
      <c r="AK444" s="1">
        <f t="shared" si="1185"/>
        <v>0</v>
      </c>
      <c r="AL444" s="1">
        <f t="shared" si="1185"/>
        <v>0</v>
      </c>
      <c r="AM444" s="1">
        <f t="shared" si="1185"/>
        <v>0</v>
      </c>
      <c r="AN444" s="1">
        <f t="shared" si="1185"/>
        <v>0</v>
      </c>
      <c r="AO444" s="1">
        <f t="shared" si="1185"/>
        <v>0</v>
      </c>
      <c r="AP444" s="1">
        <f t="shared" ref="AP444:BU444" si="1186">IF(ROW()=(COLUMN()+340),"-",+(COUNTIF(G7_1,$H104)*COUNTIF(G7_1,AP$7))+(COUNTIF(G7_2,$H104)*COUNTIF(G7_2,AP$7))+(COUNTIF(G7_3,$H104)*COUNTIF(G7_3,AP$7))+(COUNTIF(G7_4,$H104)*COUNTIF(G7_4,AP$7))+(COUNTIF(G7_5,$H104)*COUNTIF(G7_5,AP$7))+(COUNTIF(G7_6,$H104)*COUNTIF(G7_6,AP$7))+(COUNTIF(G7_7,$H104)*COUNTIF(G7_7,AP$7))+(COUNTIF(G7_8,$H104)*COUNTIF(G7_8,AP$7))+(COUNTIF(G7_9,$H104)*COUNTIF(G7_9,AP$7))+(COUNTIF(G7_10,$H104)*COUNTIF(G7_10,AP$7))+(COUNTIF(G8_1,$H104)*COUNTIF(G8_1,AP$7))+(COUNTIF(G8_2,$H104)*COUNTIF(G8_2,AP$7))+(COUNTIF(G8_3,$H104)*COUNTIF(G8_3,AP$7))+(COUNTIF(G8_4,$H104)*COUNTIF(G8_4,AP$7))+(COUNTIF(G8_5,$H104)*COUNTIF(G8_5,AP$7))+(COUNTIF(G8_6,$H104)*COUNTIF(G8_6,AP$7))+(COUNTIF(G8_7,$H104)*COUNTIF(G8_7,AP$7))+(COUNTIF(G8_8,$H104)*COUNTIF(G8_8,AP$7))+(COUNTIF(G8_9,$H104)*COUNTIF(G8_9,AP$7))+(COUNTIF(G8_10,$H104)*COUNTIF(G8_10,AP$7)))</f>
        <v>0</v>
      </c>
      <c r="AQ444" s="1">
        <f t="shared" si="1186"/>
        <v>0</v>
      </c>
      <c r="AR444" s="1">
        <f t="shared" si="1186"/>
        <v>0</v>
      </c>
      <c r="AS444" s="1">
        <f t="shared" si="1186"/>
        <v>0</v>
      </c>
      <c r="AT444" s="1">
        <f t="shared" si="1186"/>
        <v>0</v>
      </c>
      <c r="AU444" s="1">
        <f t="shared" si="1186"/>
        <v>0</v>
      </c>
      <c r="AV444" s="1">
        <f t="shared" si="1186"/>
        <v>0</v>
      </c>
      <c r="AW444" s="1">
        <f t="shared" si="1186"/>
        <v>0</v>
      </c>
      <c r="AX444" s="1">
        <f t="shared" si="1186"/>
        <v>0</v>
      </c>
      <c r="AY444" s="1">
        <f t="shared" si="1186"/>
        <v>0</v>
      </c>
      <c r="AZ444" s="1">
        <f t="shared" si="1186"/>
        <v>0</v>
      </c>
      <c r="BA444" s="1">
        <f t="shared" si="1186"/>
        <v>0</v>
      </c>
      <c r="BB444" s="1">
        <f t="shared" si="1186"/>
        <v>0</v>
      </c>
      <c r="BC444" s="1">
        <f t="shared" si="1186"/>
        <v>0</v>
      </c>
      <c r="BD444" s="1">
        <f t="shared" si="1186"/>
        <v>0</v>
      </c>
      <c r="BE444" s="1">
        <f t="shared" si="1186"/>
        <v>0</v>
      </c>
      <c r="BF444" s="1">
        <f t="shared" si="1186"/>
        <v>0</v>
      </c>
      <c r="BG444" s="1">
        <f t="shared" si="1186"/>
        <v>0</v>
      </c>
      <c r="BH444" s="1">
        <f t="shared" si="1186"/>
        <v>0</v>
      </c>
      <c r="BI444" s="1">
        <f t="shared" si="1186"/>
        <v>0</v>
      </c>
      <c r="BJ444" s="1">
        <f t="shared" si="1186"/>
        <v>0</v>
      </c>
      <c r="BK444" s="1">
        <f t="shared" si="1186"/>
        <v>0</v>
      </c>
      <c r="BL444" s="1">
        <f t="shared" si="1186"/>
        <v>0</v>
      </c>
      <c r="BM444" s="1">
        <f t="shared" si="1186"/>
        <v>0</v>
      </c>
      <c r="BN444" s="1">
        <f t="shared" si="1186"/>
        <v>0</v>
      </c>
      <c r="BO444" s="1">
        <f t="shared" si="1186"/>
        <v>0</v>
      </c>
      <c r="BP444" s="1">
        <f t="shared" si="1186"/>
        <v>0</v>
      </c>
      <c r="BQ444" s="1">
        <f t="shared" si="1186"/>
        <v>0</v>
      </c>
      <c r="BR444" s="1">
        <f t="shared" si="1186"/>
        <v>0</v>
      </c>
      <c r="BS444" s="1">
        <f t="shared" si="1186"/>
        <v>0</v>
      </c>
      <c r="BT444" s="1">
        <f t="shared" si="1186"/>
        <v>0</v>
      </c>
      <c r="BU444" s="1">
        <f t="shared" si="1186"/>
        <v>0</v>
      </c>
      <c r="BV444" s="1">
        <f t="shared" ref="BV444:DE444" si="1187">IF(ROW()=(COLUMN()+340),"-",+(COUNTIF(G7_1,$H104)*COUNTIF(G7_1,BV$7))+(COUNTIF(G7_2,$H104)*COUNTIF(G7_2,BV$7))+(COUNTIF(G7_3,$H104)*COUNTIF(G7_3,BV$7))+(COUNTIF(G7_4,$H104)*COUNTIF(G7_4,BV$7))+(COUNTIF(G7_5,$H104)*COUNTIF(G7_5,BV$7))+(COUNTIF(G7_6,$H104)*COUNTIF(G7_6,BV$7))+(COUNTIF(G7_7,$H104)*COUNTIF(G7_7,BV$7))+(COUNTIF(G7_8,$H104)*COUNTIF(G7_8,BV$7))+(COUNTIF(G7_9,$H104)*COUNTIF(G7_9,BV$7))+(COUNTIF(G7_10,$H104)*COUNTIF(G7_10,BV$7))+(COUNTIF(G8_1,$H104)*COUNTIF(G8_1,BV$7))+(COUNTIF(G8_2,$H104)*COUNTIF(G8_2,BV$7))+(COUNTIF(G8_3,$H104)*COUNTIF(G8_3,BV$7))+(COUNTIF(G8_4,$H104)*COUNTIF(G8_4,BV$7))+(COUNTIF(G8_5,$H104)*COUNTIF(G8_5,BV$7))+(COUNTIF(G8_6,$H104)*COUNTIF(G8_6,BV$7))+(COUNTIF(G8_7,$H104)*COUNTIF(G8_7,BV$7))+(COUNTIF(G8_8,$H104)*COUNTIF(G8_8,BV$7))+(COUNTIF(G8_9,$H104)*COUNTIF(G8_9,BV$7))+(COUNTIF(G8_10,$H104)*COUNTIF(G8_10,BV$7)))</f>
        <v>0</v>
      </c>
      <c r="BW444" s="1">
        <f t="shared" si="1187"/>
        <v>0</v>
      </c>
      <c r="BX444" s="1">
        <f t="shared" si="1187"/>
        <v>0</v>
      </c>
      <c r="BY444" s="1">
        <f t="shared" si="1187"/>
        <v>0</v>
      </c>
      <c r="BZ444" s="1">
        <f t="shared" si="1187"/>
        <v>0</v>
      </c>
      <c r="CA444" s="1">
        <f t="shared" si="1187"/>
        <v>0</v>
      </c>
      <c r="CB444" s="1">
        <f t="shared" si="1187"/>
        <v>0</v>
      </c>
      <c r="CC444" s="1">
        <f t="shared" si="1187"/>
        <v>0</v>
      </c>
      <c r="CD444" s="1">
        <f t="shared" si="1187"/>
        <v>0</v>
      </c>
      <c r="CE444" s="1">
        <f t="shared" si="1187"/>
        <v>0</v>
      </c>
      <c r="CF444" s="1">
        <f t="shared" si="1187"/>
        <v>0</v>
      </c>
      <c r="CG444" s="1">
        <f t="shared" si="1187"/>
        <v>0</v>
      </c>
      <c r="CH444" s="1">
        <f t="shared" si="1187"/>
        <v>0</v>
      </c>
      <c r="CI444" s="1">
        <f t="shared" si="1187"/>
        <v>0</v>
      </c>
      <c r="CJ444" s="1">
        <f t="shared" si="1187"/>
        <v>0</v>
      </c>
      <c r="CK444" s="1">
        <f t="shared" si="1187"/>
        <v>0</v>
      </c>
      <c r="CL444" s="1">
        <f t="shared" si="1187"/>
        <v>0</v>
      </c>
      <c r="CM444" s="1">
        <f t="shared" si="1187"/>
        <v>0</v>
      </c>
      <c r="CN444" s="1">
        <f t="shared" si="1187"/>
        <v>0</v>
      </c>
      <c r="CO444" s="1">
        <f t="shared" si="1187"/>
        <v>0</v>
      </c>
      <c r="CP444" s="1">
        <f t="shared" si="1187"/>
        <v>0</v>
      </c>
      <c r="CQ444" s="1">
        <f t="shared" si="1187"/>
        <v>0</v>
      </c>
      <c r="CR444" s="1">
        <f t="shared" si="1187"/>
        <v>0</v>
      </c>
      <c r="CS444" s="1">
        <f t="shared" si="1187"/>
        <v>0</v>
      </c>
      <c r="CT444" s="1">
        <f t="shared" si="1187"/>
        <v>0</v>
      </c>
      <c r="CU444" s="1">
        <f t="shared" si="1187"/>
        <v>0</v>
      </c>
      <c r="CV444" s="1">
        <f t="shared" si="1187"/>
        <v>0</v>
      </c>
      <c r="CW444" s="1">
        <f t="shared" si="1187"/>
        <v>0</v>
      </c>
      <c r="CX444" s="1">
        <f t="shared" si="1187"/>
        <v>0</v>
      </c>
      <c r="CY444" s="1">
        <f t="shared" si="1187"/>
        <v>0</v>
      </c>
      <c r="CZ444" s="1" t="str">
        <f t="shared" si="1187"/>
        <v>-</v>
      </c>
      <c r="DA444" s="1">
        <f t="shared" si="1187"/>
        <v>0</v>
      </c>
      <c r="DB444" s="1">
        <f t="shared" si="1187"/>
        <v>0</v>
      </c>
      <c r="DC444" s="1">
        <f t="shared" si="1187"/>
        <v>0</v>
      </c>
      <c r="DD444" s="1">
        <f t="shared" si="1187"/>
        <v>0</v>
      </c>
      <c r="DE444" s="1">
        <f t="shared" si="1187"/>
        <v>0</v>
      </c>
    </row>
    <row r="445" spans="8:109">
      <c r="H445" s="75">
        <f>Registration!B106</f>
        <v>96</v>
      </c>
      <c r="I445" s="1" t="str">
        <f>Registration!C106</f>
        <v>player 96</v>
      </c>
      <c r="J445" s="1">
        <f t="shared" ref="J445:AO445" si="1188">IF(ROW()=(COLUMN()+340),"-",+(COUNTIF(G7_1,$H105)*COUNTIF(G7_1,J$7))+(COUNTIF(G7_2,$H105)*COUNTIF(G7_2,J$7))+(COUNTIF(G7_3,$H105)*COUNTIF(G7_3,J$7))+(COUNTIF(G7_4,$H105)*COUNTIF(G7_4,J$7))+(COUNTIF(G7_5,$H105)*COUNTIF(G7_5,J$7))+(COUNTIF(G7_6,$H105)*COUNTIF(G7_6,J$7))+(COUNTIF(G7_7,$H105)*COUNTIF(G7_7,J$7))+(COUNTIF(G7_8,$H105)*COUNTIF(G7_8,J$7))+(COUNTIF(G7_9,$H105)*COUNTIF(G7_9,J$7))+(COUNTIF(G7_10,$H105)*COUNTIF(G7_10,J$7))+(COUNTIF(G8_1,$H105)*COUNTIF(G8_1,J$7))+(COUNTIF(G8_2,$H105)*COUNTIF(G8_2,J$7))+(COUNTIF(G8_3,$H105)*COUNTIF(G8_3,J$7))+(COUNTIF(G8_4,$H105)*COUNTIF(G8_4,J$7))+(COUNTIF(G8_5,$H105)*COUNTIF(G8_5,J$7))+(COUNTIF(G8_6,$H105)*COUNTIF(G8_6,J$7))+(COUNTIF(G8_7,$H105)*COUNTIF(G8_7,J$7))+(COUNTIF(G8_8,$H105)*COUNTIF(G8_8,J$7))+(COUNTIF(G8_9,$H105)*COUNTIF(G8_9,J$7))+(COUNTIF(G8_10,$H105)*COUNTIF(G8_10,J$7)))</f>
        <v>0</v>
      </c>
      <c r="K445" s="1">
        <f t="shared" si="1188"/>
        <v>0</v>
      </c>
      <c r="L445" s="1">
        <f t="shared" si="1188"/>
        <v>0</v>
      </c>
      <c r="M445" s="1">
        <f t="shared" si="1188"/>
        <v>0</v>
      </c>
      <c r="N445" s="1">
        <f t="shared" si="1188"/>
        <v>0</v>
      </c>
      <c r="O445" s="1">
        <f t="shared" si="1188"/>
        <v>0</v>
      </c>
      <c r="P445" s="1">
        <f t="shared" si="1188"/>
        <v>0</v>
      </c>
      <c r="Q445" s="1">
        <f t="shared" si="1188"/>
        <v>0</v>
      </c>
      <c r="R445" s="1">
        <f t="shared" si="1188"/>
        <v>0</v>
      </c>
      <c r="S445" s="1">
        <f t="shared" si="1188"/>
        <v>0</v>
      </c>
      <c r="T445" s="1">
        <f t="shared" si="1188"/>
        <v>0</v>
      </c>
      <c r="U445" s="1">
        <f t="shared" si="1188"/>
        <v>0</v>
      </c>
      <c r="V445" s="1">
        <f t="shared" si="1188"/>
        <v>0</v>
      </c>
      <c r="W445" s="1">
        <f t="shared" si="1188"/>
        <v>0</v>
      </c>
      <c r="X445" s="1">
        <f t="shared" si="1188"/>
        <v>0</v>
      </c>
      <c r="Y445" s="1">
        <f t="shared" si="1188"/>
        <v>0</v>
      </c>
      <c r="Z445" s="1">
        <f t="shared" si="1188"/>
        <v>0</v>
      </c>
      <c r="AA445" s="1">
        <f t="shared" si="1188"/>
        <v>0</v>
      </c>
      <c r="AB445" s="1">
        <f t="shared" si="1188"/>
        <v>0</v>
      </c>
      <c r="AC445" s="1">
        <f t="shared" si="1188"/>
        <v>0</v>
      </c>
      <c r="AD445" s="1">
        <f t="shared" si="1188"/>
        <v>0</v>
      </c>
      <c r="AE445" s="1">
        <f t="shared" si="1188"/>
        <v>0</v>
      </c>
      <c r="AF445" s="1">
        <f t="shared" si="1188"/>
        <v>0</v>
      </c>
      <c r="AG445" s="1">
        <f t="shared" si="1188"/>
        <v>0</v>
      </c>
      <c r="AH445" s="1">
        <f t="shared" si="1188"/>
        <v>0</v>
      </c>
      <c r="AI445" s="1">
        <f t="shared" si="1188"/>
        <v>0</v>
      </c>
      <c r="AJ445" s="1">
        <f t="shared" si="1188"/>
        <v>0</v>
      </c>
      <c r="AK445" s="1">
        <f t="shared" si="1188"/>
        <v>0</v>
      </c>
      <c r="AL445" s="1">
        <f t="shared" si="1188"/>
        <v>0</v>
      </c>
      <c r="AM445" s="1">
        <f t="shared" si="1188"/>
        <v>0</v>
      </c>
      <c r="AN445" s="1">
        <f t="shared" si="1188"/>
        <v>0</v>
      </c>
      <c r="AO445" s="1">
        <f t="shared" si="1188"/>
        <v>0</v>
      </c>
      <c r="AP445" s="1">
        <f t="shared" ref="AP445:BU445" si="1189">IF(ROW()=(COLUMN()+340),"-",+(COUNTIF(G7_1,$H105)*COUNTIF(G7_1,AP$7))+(COUNTIF(G7_2,$H105)*COUNTIF(G7_2,AP$7))+(COUNTIF(G7_3,$H105)*COUNTIF(G7_3,AP$7))+(COUNTIF(G7_4,$H105)*COUNTIF(G7_4,AP$7))+(COUNTIF(G7_5,$H105)*COUNTIF(G7_5,AP$7))+(COUNTIF(G7_6,$H105)*COUNTIF(G7_6,AP$7))+(COUNTIF(G7_7,$H105)*COUNTIF(G7_7,AP$7))+(COUNTIF(G7_8,$H105)*COUNTIF(G7_8,AP$7))+(COUNTIF(G7_9,$H105)*COUNTIF(G7_9,AP$7))+(COUNTIF(G7_10,$H105)*COUNTIF(G7_10,AP$7))+(COUNTIF(G8_1,$H105)*COUNTIF(G8_1,AP$7))+(COUNTIF(G8_2,$H105)*COUNTIF(G8_2,AP$7))+(COUNTIF(G8_3,$H105)*COUNTIF(G8_3,AP$7))+(COUNTIF(G8_4,$H105)*COUNTIF(G8_4,AP$7))+(COUNTIF(G8_5,$H105)*COUNTIF(G8_5,AP$7))+(COUNTIF(G8_6,$H105)*COUNTIF(G8_6,AP$7))+(COUNTIF(G8_7,$H105)*COUNTIF(G8_7,AP$7))+(COUNTIF(G8_8,$H105)*COUNTIF(G8_8,AP$7))+(COUNTIF(G8_9,$H105)*COUNTIF(G8_9,AP$7))+(COUNTIF(G8_10,$H105)*COUNTIF(G8_10,AP$7)))</f>
        <v>0</v>
      </c>
      <c r="AQ445" s="1">
        <f t="shared" si="1189"/>
        <v>0</v>
      </c>
      <c r="AR445" s="1">
        <f t="shared" si="1189"/>
        <v>0</v>
      </c>
      <c r="AS445" s="1">
        <f t="shared" si="1189"/>
        <v>0</v>
      </c>
      <c r="AT445" s="1">
        <f t="shared" si="1189"/>
        <v>0</v>
      </c>
      <c r="AU445" s="1">
        <f t="shared" si="1189"/>
        <v>0</v>
      </c>
      <c r="AV445" s="1">
        <f t="shared" si="1189"/>
        <v>0</v>
      </c>
      <c r="AW445" s="1">
        <f t="shared" si="1189"/>
        <v>0</v>
      </c>
      <c r="AX445" s="1">
        <f t="shared" si="1189"/>
        <v>0</v>
      </c>
      <c r="AY445" s="1">
        <f t="shared" si="1189"/>
        <v>0</v>
      </c>
      <c r="AZ445" s="1">
        <f t="shared" si="1189"/>
        <v>0</v>
      </c>
      <c r="BA445" s="1">
        <f t="shared" si="1189"/>
        <v>0</v>
      </c>
      <c r="BB445" s="1">
        <f t="shared" si="1189"/>
        <v>0</v>
      </c>
      <c r="BC445" s="1">
        <f t="shared" si="1189"/>
        <v>0</v>
      </c>
      <c r="BD445" s="1">
        <f t="shared" si="1189"/>
        <v>0</v>
      </c>
      <c r="BE445" s="1">
        <f t="shared" si="1189"/>
        <v>0</v>
      </c>
      <c r="BF445" s="1">
        <f t="shared" si="1189"/>
        <v>0</v>
      </c>
      <c r="BG445" s="1">
        <f t="shared" si="1189"/>
        <v>0</v>
      </c>
      <c r="BH445" s="1">
        <f t="shared" si="1189"/>
        <v>0</v>
      </c>
      <c r="BI445" s="1">
        <f t="shared" si="1189"/>
        <v>0</v>
      </c>
      <c r="BJ445" s="1">
        <f t="shared" si="1189"/>
        <v>0</v>
      </c>
      <c r="BK445" s="1">
        <f t="shared" si="1189"/>
        <v>0</v>
      </c>
      <c r="BL445" s="1">
        <f t="shared" si="1189"/>
        <v>0</v>
      </c>
      <c r="BM445" s="1">
        <f t="shared" si="1189"/>
        <v>0</v>
      </c>
      <c r="BN445" s="1">
        <f t="shared" si="1189"/>
        <v>0</v>
      </c>
      <c r="BO445" s="1">
        <f t="shared" si="1189"/>
        <v>0</v>
      </c>
      <c r="BP445" s="1">
        <f t="shared" si="1189"/>
        <v>0</v>
      </c>
      <c r="BQ445" s="1">
        <f t="shared" si="1189"/>
        <v>0</v>
      </c>
      <c r="BR445" s="1">
        <f t="shared" si="1189"/>
        <v>0</v>
      </c>
      <c r="BS445" s="1">
        <f t="shared" si="1189"/>
        <v>0</v>
      </c>
      <c r="BT445" s="1">
        <f t="shared" si="1189"/>
        <v>0</v>
      </c>
      <c r="BU445" s="1">
        <f t="shared" si="1189"/>
        <v>0</v>
      </c>
      <c r="BV445" s="1">
        <f t="shared" ref="BV445:DE445" si="1190">IF(ROW()=(COLUMN()+340),"-",+(COUNTIF(G7_1,$H105)*COUNTIF(G7_1,BV$7))+(COUNTIF(G7_2,$H105)*COUNTIF(G7_2,BV$7))+(COUNTIF(G7_3,$H105)*COUNTIF(G7_3,BV$7))+(COUNTIF(G7_4,$H105)*COUNTIF(G7_4,BV$7))+(COUNTIF(G7_5,$H105)*COUNTIF(G7_5,BV$7))+(COUNTIF(G7_6,$H105)*COUNTIF(G7_6,BV$7))+(COUNTIF(G7_7,$H105)*COUNTIF(G7_7,BV$7))+(COUNTIF(G7_8,$H105)*COUNTIF(G7_8,BV$7))+(COUNTIF(G7_9,$H105)*COUNTIF(G7_9,BV$7))+(COUNTIF(G7_10,$H105)*COUNTIF(G7_10,BV$7))+(COUNTIF(G8_1,$H105)*COUNTIF(G8_1,BV$7))+(COUNTIF(G8_2,$H105)*COUNTIF(G8_2,BV$7))+(COUNTIF(G8_3,$H105)*COUNTIF(G8_3,BV$7))+(COUNTIF(G8_4,$H105)*COUNTIF(G8_4,BV$7))+(COUNTIF(G8_5,$H105)*COUNTIF(G8_5,BV$7))+(COUNTIF(G8_6,$H105)*COUNTIF(G8_6,BV$7))+(COUNTIF(G8_7,$H105)*COUNTIF(G8_7,BV$7))+(COUNTIF(G8_8,$H105)*COUNTIF(G8_8,BV$7))+(COUNTIF(G8_9,$H105)*COUNTIF(G8_9,BV$7))+(COUNTIF(G8_10,$H105)*COUNTIF(G8_10,BV$7)))</f>
        <v>0</v>
      </c>
      <c r="BW445" s="1">
        <f t="shared" si="1190"/>
        <v>0</v>
      </c>
      <c r="BX445" s="1">
        <f t="shared" si="1190"/>
        <v>0</v>
      </c>
      <c r="BY445" s="1">
        <f t="shared" si="1190"/>
        <v>0</v>
      </c>
      <c r="BZ445" s="1">
        <f t="shared" si="1190"/>
        <v>0</v>
      </c>
      <c r="CA445" s="1">
        <f t="shared" si="1190"/>
        <v>0</v>
      </c>
      <c r="CB445" s="1">
        <f t="shared" si="1190"/>
        <v>0</v>
      </c>
      <c r="CC445" s="1">
        <f t="shared" si="1190"/>
        <v>0</v>
      </c>
      <c r="CD445" s="1">
        <f t="shared" si="1190"/>
        <v>0</v>
      </c>
      <c r="CE445" s="1">
        <f t="shared" si="1190"/>
        <v>0</v>
      </c>
      <c r="CF445" s="1">
        <f t="shared" si="1190"/>
        <v>0</v>
      </c>
      <c r="CG445" s="1">
        <f t="shared" si="1190"/>
        <v>0</v>
      </c>
      <c r="CH445" s="1">
        <f t="shared" si="1190"/>
        <v>0</v>
      </c>
      <c r="CI445" s="1">
        <f t="shared" si="1190"/>
        <v>0</v>
      </c>
      <c r="CJ445" s="1">
        <f t="shared" si="1190"/>
        <v>0</v>
      </c>
      <c r="CK445" s="1">
        <f t="shared" si="1190"/>
        <v>0</v>
      </c>
      <c r="CL445" s="1">
        <f t="shared" si="1190"/>
        <v>0</v>
      </c>
      <c r="CM445" s="1">
        <f t="shared" si="1190"/>
        <v>0</v>
      </c>
      <c r="CN445" s="1">
        <f t="shared" si="1190"/>
        <v>0</v>
      </c>
      <c r="CO445" s="1">
        <f t="shared" si="1190"/>
        <v>0</v>
      </c>
      <c r="CP445" s="1">
        <f t="shared" si="1190"/>
        <v>0</v>
      </c>
      <c r="CQ445" s="1">
        <f t="shared" si="1190"/>
        <v>0</v>
      </c>
      <c r="CR445" s="1">
        <f t="shared" si="1190"/>
        <v>0</v>
      </c>
      <c r="CS445" s="1">
        <f t="shared" si="1190"/>
        <v>0</v>
      </c>
      <c r="CT445" s="1">
        <f t="shared" si="1190"/>
        <v>0</v>
      </c>
      <c r="CU445" s="1">
        <f t="shared" si="1190"/>
        <v>0</v>
      </c>
      <c r="CV445" s="1">
        <f t="shared" si="1190"/>
        <v>0</v>
      </c>
      <c r="CW445" s="1">
        <f t="shared" si="1190"/>
        <v>0</v>
      </c>
      <c r="CX445" s="1">
        <f t="shared" si="1190"/>
        <v>0</v>
      </c>
      <c r="CY445" s="1">
        <f t="shared" si="1190"/>
        <v>0</v>
      </c>
      <c r="CZ445" s="1">
        <f t="shared" si="1190"/>
        <v>0</v>
      </c>
      <c r="DA445" s="1" t="str">
        <f t="shared" si="1190"/>
        <v>-</v>
      </c>
      <c r="DB445" s="1">
        <f t="shared" si="1190"/>
        <v>0</v>
      </c>
      <c r="DC445" s="1">
        <f t="shared" si="1190"/>
        <v>0</v>
      </c>
      <c r="DD445" s="1">
        <f t="shared" si="1190"/>
        <v>0</v>
      </c>
      <c r="DE445" s="1">
        <f t="shared" si="1190"/>
        <v>0</v>
      </c>
    </row>
    <row r="446" spans="8:109">
      <c r="H446" s="75">
        <f>Registration!B107</f>
        <v>97</v>
      </c>
      <c r="I446" s="1" t="str">
        <f>Registration!C107</f>
        <v>player 97</v>
      </c>
      <c r="J446" s="1">
        <f t="shared" ref="J446:AO446" si="1191">IF(ROW()=(COLUMN()+340),"-",+(COUNTIF(G7_1,$H106)*COUNTIF(G7_1,J$7))+(COUNTIF(G7_2,$H106)*COUNTIF(G7_2,J$7))+(COUNTIF(G7_3,$H106)*COUNTIF(G7_3,J$7))+(COUNTIF(G7_4,$H106)*COUNTIF(G7_4,J$7))+(COUNTIF(G7_5,$H106)*COUNTIF(G7_5,J$7))+(COUNTIF(G7_6,$H106)*COUNTIF(G7_6,J$7))+(COUNTIF(G7_7,$H106)*COUNTIF(G7_7,J$7))+(COUNTIF(G7_8,$H106)*COUNTIF(G7_8,J$7))+(COUNTIF(G7_9,$H106)*COUNTIF(G7_9,J$7))+(COUNTIF(G7_10,$H106)*COUNTIF(G7_10,J$7))+(COUNTIF(G8_1,$H106)*COUNTIF(G8_1,J$7))+(COUNTIF(G8_2,$H106)*COUNTIF(G8_2,J$7))+(COUNTIF(G8_3,$H106)*COUNTIF(G8_3,J$7))+(COUNTIF(G8_4,$H106)*COUNTIF(G8_4,J$7))+(COUNTIF(G8_5,$H106)*COUNTIF(G8_5,J$7))+(COUNTIF(G8_6,$H106)*COUNTIF(G8_6,J$7))+(COUNTIF(G8_7,$H106)*COUNTIF(G8_7,J$7))+(COUNTIF(G8_8,$H106)*COUNTIF(G8_8,J$7))+(COUNTIF(G8_9,$H106)*COUNTIF(G8_9,J$7))+(COUNTIF(G8_10,$H106)*COUNTIF(G8_10,J$7)))</f>
        <v>0</v>
      </c>
      <c r="K446" s="1">
        <f t="shared" si="1191"/>
        <v>0</v>
      </c>
      <c r="L446" s="1">
        <f t="shared" si="1191"/>
        <v>0</v>
      </c>
      <c r="M446" s="1">
        <f t="shared" si="1191"/>
        <v>0</v>
      </c>
      <c r="N446" s="1">
        <f t="shared" si="1191"/>
        <v>0</v>
      </c>
      <c r="O446" s="1">
        <f t="shared" si="1191"/>
        <v>0</v>
      </c>
      <c r="P446" s="1">
        <f t="shared" si="1191"/>
        <v>0</v>
      </c>
      <c r="Q446" s="1">
        <f t="shared" si="1191"/>
        <v>0</v>
      </c>
      <c r="R446" s="1">
        <f t="shared" si="1191"/>
        <v>0</v>
      </c>
      <c r="S446" s="1">
        <f t="shared" si="1191"/>
        <v>0</v>
      </c>
      <c r="T446" s="1">
        <f t="shared" si="1191"/>
        <v>0</v>
      </c>
      <c r="U446" s="1">
        <f t="shared" si="1191"/>
        <v>0</v>
      </c>
      <c r="V446" s="1">
        <f t="shared" si="1191"/>
        <v>0</v>
      </c>
      <c r="W446" s="1">
        <f t="shared" si="1191"/>
        <v>0</v>
      </c>
      <c r="X446" s="1">
        <f t="shared" si="1191"/>
        <v>0</v>
      </c>
      <c r="Y446" s="1">
        <f t="shared" si="1191"/>
        <v>0</v>
      </c>
      <c r="Z446" s="1">
        <f t="shared" si="1191"/>
        <v>0</v>
      </c>
      <c r="AA446" s="1">
        <f t="shared" si="1191"/>
        <v>0</v>
      </c>
      <c r="AB446" s="1">
        <f t="shared" si="1191"/>
        <v>0</v>
      </c>
      <c r="AC446" s="1">
        <f t="shared" si="1191"/>
        <v>0</v>
      </c>
      <c r="AD446" s="1">
        <f t="shared" si="1191"/>
        <v>0</v>
      </c>
      <c r="AE446" s="1">
        <f t="shared" si="1191"/>
        <v>0</v>
      </c>
      <c r="AF446" s="1">
        <f t="shared" si="1191"/>
        <v>0</v>
      </c>
      <c r="AG446" s="1">
        <f t="shared" si="1191"/>
        <v>0</v>
      </c>
      <c r="AH446" s="1">
        <f t="shared" si="1191"/>
        <v>0</v>
      </c>
      <c r="AI446" s="1">
        <f t="shared" si="1191"/>
        <v>0</v>
      </c>
      <c r="AJ446" s="1">
        <f t="shared" si="1191"/>
        <v>0</v>
      </c>
      <c r="AK446" s="1">
        <f t="shared" si="1191"/>
        <v>0</v>
      </c>
      <c r="AL446" s="1">
        <f t="shared" si="1191"/>
        <v>0</v>
      </c>
      <c r="AM446" s="1">
        <f t="shared" si="1191"/>
        <v>0</v>
      </c>
      <c r="AN446" s="1">
        <f t="shared" si="1191"/>
        <v>0</v>
      </c>
      <c r="AO446" s="1">
        <f t="shared" si="1191"/>
        <v>0</v>
      </c>
      <c r="AP446" s="1">
        <f t="shared" ref="AP446:BU446" si="1192">IF(ROW()=(COLUMN()+340),"-",+(COUNTIF(G7_1,$H106)*COUNTIF(G7_1,AP$7))+(COUNTIF(G7_2,$H106)*COUNTIF(G7_2,AP$7))+(COUNTIF(G7_3,$H106)*COUNTIF(G7_3,AP$7))+(COUNTIF(G7_4,$H106)*COUNTIF(G7_4,AP$7))+(COUNTIF(G7_5,$H106)*COUNTIF(G7_5,AP$7))+(COUNTIF(G7_6,$H106)*COUNTIF(G7_6,AP$7))+(COUNTIF(G7_7,$H106)*COUNTIF(G7_7,AP$7))+(COUNTIF(G7_8,$H106)*COUNTIF(G7_8,AP$7))+(COUNTIF(G7_9,$H106)*COUNTIF(G7_9,AP$7))+(COUNTIF(G7_10,$H106)*COUNTIF(G7_10,AP$7))+(COUNTIF(G8_1,$H106)*COUNTIF(G8_1,AP$7))+(COUNTIF(G8_2,$H106)*COUNTIF(G8_2,AP$7))+(COUNTIF(G8_3,$H106)*COUNTIF(G8_3,AP$7))+(COUNTIF(G8_4,$H106)*COUNTIF(G8_4,AP$7))+(COUNTIF(G8_5,$H106)*COUNTIF(G8_5,AP$7))+(COUNTIF(G8_6,$H106)*COUNTIF(G8_6,AP$7))+(COUNTIF(G8_7,$H106)*COUNTIF(G8_7,AP$7))+(COUNTIF(G8_8,$H106)*COUNTIF(G8_8,AP$7))+(COUNTIF(G8_9,$H106)*COUNTIF(G8_9,AP$7))+(COUNTIF(G8_10,$H106)*COUNTIF(G8_10,AP$7)))</f>
        <v>0</v>
      </c>
      <c r="AQ446" s="1">
        <f t="shared" si="1192"/>
        <v>0</v>
      </c>
      <c r="AR446" s="1">
        <f t="shared" si="1192"/>
        <v>0</v>
      </c>
      <c r="AS446" s="1">
        <f t="shared" si="1192"/>
        <v>0</v>
      </c>
      <c r="AT446" s="1">
        <f t="shared" si="1192"/>
        <v>0</v>
      </c>
      <c r="AU446" s="1">
        <f t="shared" si="1192"/>
        <v>0</v>
      </c>
      <c r="AV446" s="1">
        <f t="shared" si="1192"/>
        <v>0</v>
      </c>
      <c r="AW446" s="1">
        <f t="shared" si="1192"/>
        <v>0</v>
      </c>
      <c r="AX446" s="1">
        <f t="shared" si="1192"/>
        <v>0</v>
      </c>
      <c r="AY446" s="1">
        <f t="shared" si="1192"/>
        <v>0</v>
      </c>
      <c r="AZ446" s="1">
        <f t="shared" si="1192"/>
        <v>0</v>
      </c>
      <c r="BA446" s="1">
        <f t="shared" si="1192"/>
        <v>0</v>
      </c>
      <c r="BB446" s="1">
        <f t="shared" si="1192"/>
        <v>0</v>
      </c>
      <c r="BC446" s="1">
        <f t="shared" si="1192"/>
        <v>0</v>
      </c>
      <c r="BD446" s="1">
        <f t="shared" si="1192"/>
        <v>0</v>
      </c>
      <c r="BE446" s="1">
        <f t="shared" si="1192"/>
        <v>0</v>
      </c>
      <c r="BF446" s="1">
        <f t="shared" si="1192"/>
        <v>0</v>
      </c>
      <c r="BG446" s="1">
        <f t="shared" si="1192"/>
        <v>0</v>
      </c>
      <c r="BH446" s="1">
        <f t="shared" si="1192"/>
        <v>0</v>
      </c>
      <c r="BI446" s="1">
        <f t="shared" si="1192"/>
        <v>0</v>
      </c>
      <c r="BJ446" s="1">
        <f t="shared" si="1192"/>
        <v>0</v>
      </c>
      <c r="BK446" s="1">
        <f t="shared" si="1192"/>
        <v>0</v>
      </c>
      <c r="BL446" s="1">
        <f t="shared" si="1192"/>
        <v>0</v>
      </c>
      <c r="BM446" s="1">
        <f t="shared" si="1192"/>
        <v>0</v>
      </c>
      <c r="BN446" s="1">
        <f t="shared" si="1192"/>
        <v>0</v>
      </c>
      <c r="BO446" s="1">
        <f t="shared" si="1192"/>
        <v>0</v>
      </c>
      <c r="BP446" s="1">
        <f t="shared" si="1192"/>
        <v>0</v>
      </c>
      <c r="BQ446" s="1">
        <f t="shared" si="1192"/>
        <v>0</v>
      </c>
      <c r="BR446" s="1">
        <f t="shared" si="1192"/>
        <v>0</v>
      </c>
      <c r="BS446" s="1">
        <f t="shared" si="1192"/>
        <v>0</v>
      </c>
      <c r="BT446" s="1">
        <f t="shared" si="1192"/>
        <v>0</v>
      </c>
      <c r="BU446" s="1">
        <f t="shared" si="1192"/>
        <v>0</v>
      </c>
      <c r="BV446" s="1">
        <f t="shared" ref="BV446:DE446" si="1193">IF(ROW()=(COLUMN()+340),"-",+(COUNTIF(G7_1,$H106)*COUNTIF(G7_1,BV$7))+(COUNTIF(G7_2,$H106)*COUNTIF(G7_2,BV$7))+(COUNTIF(G7_3,$H106)*COUNTIF(G7_3,BV$7))+(COUNTIF(G7_4,$H106)*COUNTIF(G7_4,BV$7))+(COUNTIF(G7_5,$H106)*COUNTIF(G7_5,BV$7))+(COUNTIF(G7_6,$H106)*COUNTIF(G7_6,BV$7))+(COUNTIF(G7_7,$H106)*COUNTIF(G7_7,BV$7))+(COUNTIF(G7_8,$H106)*COUNTIF(G7_8,BV$7))+(COUNTIF(G7_9,$H106)*COUNTIF(G7_9,BV$7))+(COUNTIF(G7_10,$H106)*COUNTIF(G7_10,BV$7))+(COUNTIF(G8_1,$H106)*COUNTIF(G8_1,BV$7))+(COUNTIF(G8_2,$H106)*COUNTIF(G8_2,BV$7))+(COUNTIF(G8_3,$H106)*COUNTIF(G8_3,BV$7))+(COUNTIF(G8_4,$H106)*COUNTIF(G8_4,BV$7))+(COUNTIF(G8_5,$H106)*COUNTIF(G8_5,BV$7))+(COUNTIF(G8_6,$H106)*COUNTIF(G8_6,BV$7))+(COUNTIF(G8_7,$H106)*COUNTIF(G8_7,BV$7))+(COUNTIF(G8_8,$H106)*COUNTIF(G8_8,BV$7))+(COUNTIF(G8_9,$H106)*COUNTIF(G8_9,BV$7))+(COUNTIF(G8_10,$H106)*COUNTIF(G8_10,BV$7)))</f>
        <v>0</v>
      </c>
      <c r="BW446" s="1">
        <f t="shared" si="1193"/>
        <v>0</v>
      </c>
      <c r="BX446" s="1">
        <f t="shared" si="1193"/>
        <v>0</v>
      </c>
      <c r="BY446" s="1">
        <f t="shared" si="1193"/>
        <v>0</v>
      </c>
      <c r="BZ446" s="1">
        <f t="shared" si="1193"/>
        <v>0</v>
      </c>
      <c r="CA446" s="1">
        <f t="shared" si="1193"/>
        <v>0</v>
      </c>
      <c r="CB446" s="1">
        <f t="shared" si="1193"/>
        <v>0</v>
      </c>
      <c r="CC446" s="1">
        <f t="shared" si="1193"/>
        <v>0</v>
      </c>
      <c r="CD446" s="1">
        <f t="shared" si="1193"/>
        <v>0</v>
      </c>
      <c r="CE446" s="1">
        <f t="shared" si="1193"/>
        <v>0</v>
      </c>
      <c r="CF446" s="1">
        <f t="shared" si="1193"/>
        <v>0</v>
      </c>
      <c r="CG446" s="1">
        <f t="shared" si="1193"/>
        <v>0</v>
      </c>
      <c r="CH446" s="1">
        <f t="shared" si="1193"/>
        <v>0</v>
      </c>
      <c r="CI446" s="1">
        <f t="shared" si="1193"/>
        <v>0</v>
      </c>
      <c r="CJ446" s="1">
        <f t="shared" si="1193"/>
        <v>0</v>
      </c>
      <c r="CK446" s="1">
        <f t="shared" si="1193"/>
        <v>0</v>
      </c>
      <c r="CL446" s="1">
        <f t="shared" si="1193"/>
        <v>0</v>
      </c>
      <c r="CM446" s="1">
        <f t="shared" si="1193"/>
        <v>0</v>
      </c>
      <c r="CN446" s="1">
        <f t="shared" si="1193"/>
        <v>0</v>
      </c>
      <c r="CO446" s="1">
        <f t="shared" si="1193"/>
        <v>0</v>
      </c>
      <c r="CP446" s="1">
        <f t="shared" si="1193"/>
        <v>0</v>
      </c>
      <c r="CQ446" s="1">
        <f t="shared" si="1193"/>
        <v>0</v>
      </c>
      <c r="CR446" s="1">
        <f t="shared" si="1193"/>
        <v>0</v>
      </c>
      <c r="CS446" s="1">
        <f t="shared" si="1193"/>
        <v>0</v>
      </c>
      <c r="CT446" s="1">
        <f t="shared" si="1193"/>
        <v>0</v>
      </c>
      <c r="CU446" s="1">
        <f t="shared" si="1193"/>
        <v>0</v>
      </c>
      <c r="CV446" s="1">
        <f t="shared" si="1193"/>
        <v>0</v>
      </c>
      <c r="CW446" s="1">
        <f t="shared" si="1193"/>
        <v>0</v>
      </c>
      <c r="CX446" s="1">
        <f t="shared" si="1193"/>
        <v>0</v>
      </c>
      <c r="CY446" s="1">
        <f t="shared" si="1193"/>
        <v>0</v>
      </c>
      <c r="CZ446" s="1">
        <f t="shared" si="1193"/>
        <v>0</v>
      </c>
      <c r="DA446" s="1">
        <f t="shared" si="1193"/>
        <v>0</v>
      </c>
      <c r="DB446" s="1" t="str">
        <f t="shared" si="1193"/>
        <v>-</v>
      </c>
      <c r="DC446" s="1">
        <f t="shared" si="1193"/>
        <v>0</v>
      </c>
      <c r="DD446" s="1">
        <f t="shared" si="1193"/>
        <v>0</v>
      </c>
      <c r="DE446" s="1">
        <f t="shared" si="1193"/>
        <v>0</v>
      </c>
    </row>
    <row r="447" spans="8:109">
      <c r="H447" s="75">
        <f>Registration!B108</f>
        <v>98</v>
      </c>
      <c r="I447" s="1" t="str">
        <f>Registration!C108</f>
        <v>player 98</v>
      </c>
      <c r="J447" s="1">
        <f t="shared" ref="J447:AO447" si="1194">IF(ROW()=(COLUMN()+340),"-",+(COUNTIF(G7_1,$H107)*COUNTIF(G7_1,J$7))+(COUNTIF(G7_2,$H107)*COUNTIF(G7_2,J$7))+(COUNTIF(G7_3,$H107)*COUNTIF(G7_3,J$7))+(COUNTIF(G7_4,$H107)*COUNTIF(G7_4,J$7))+(COUNTIF(G7_5,$H107)*COUNTIF(G7_5,J$7))+(COUNTIF(G7_6,$H107)*COUNTIF(G7_6,J$7))+(COUNTIF(G7_7,$H107)*COUNTIF(G7_7,J$7))+(COUNTIF(G7_8,$H107)*COUNTIF(G7_8,J$7))+(COUNTIF(G7_9,$H107)*COUNTIF(G7_9,J$7))+(COUNTIF(G7_10,$H107)*COUNTIF(G7_10,J$7))+(COUNTIF(G8_1,$H107)*COUNTIF(G8_1,J$7))+(COUNTIF(G8_2,$H107)*COUNTIF(G8_2,J$7))+(COUNTIF(G8_3,$H107)*COUNTIF(G8_3,J$7))+(COUNTIF(G8_4,$H107)*COUNTIF(G8_4,J$7))+(COUNTIF(G8_5,$H107)*COUNTIF(G8_5,J$7))+(COUNTIF(G8_6,$H107)*COUNTIF(G8_6,J$7))+(COUNTIF(G8_7,$H107)*COUNTIF(G8_7,J$7))+(COUNTIF(G8_8,$H107)*COUNTIF(G8_8,J$7))+(COUNTIF(G8_9,$H107)*COUNTIF(G8_9,J$7))+(COUNTIF(G8_10,$H107)*COUNTIF(G8_10,J$7)))</f>
        <v>0</v>
      </c>
      <c r="K447" s="1">
        <f t="shared" si="1194"/>
        <v>0</v>
      </c>
      <c r="L447" s="1">
        <f t="shared" si="1194"/>
        <v>0</v>
      </c>
      <c r="M447" s="1">
        <f t="shared" si="1194"/>
        <v>0</v>
      </c>
      <c r="N447" s="1">
        <f t="shared" si="1194"/>
        <v>0</v>
      </c>
      <c r="O447" s="1">
        <f t="shared" si="1194"/>
        <v>0</v>
      </c>
      <c r="P447" s="1">
        <f t="shared" si="1194"/>
        <v>0</v>
      </c>
      <c r="Q447" s="1">
        <f t="shared" si="1194"/>
        <v>0</v>
      </c>
      <c r="R447" s="1">
        <f t="shared" si="1194"/>
        <v>0</v>
      </c>
      <c r="S447" s="1">
        <f t="shared" si="1194"/>
        <v>0</v>
      </c>
      <c r="T447" s="1">
        <f t="shared" si="1194"/>
        <v>0</v>
      </c>
      <c r="U447" s="1">
        <f t="shared" si="1194"/>
        <v>0</v>
      </c>
      <c r="V447" s="1">
        <f t="shared" si="1194"/>
        <v>0</v>
      </c>
      <c r="W447" s="1">
        <f t="shared" si="1194"/>
        <v>0</v>
      </c>
      <c r="X447" s="1">
        <f t="shared" si="1194"/>
        <v>0</v>
      </c>
      <c r="Y447" s="1">
        <f t="shared" si="1194"/>
        <v>0</v>
      </c>
      <c r="Z447" s="1">
        <f t="shared" si="1194"/>
        <v>0</v>
      </c>
      <c r="AA447" s="1">
        <f t="shared" si="1194"/>
        <v>0</v>
      </c>
      <c r="AB447" s="1">
        <f t="shared" si="1194"/>
        <v>0</v>
      </c>
      <c r="AC447" s="1">
        <f t="shared" si="1194"/>
        <v>0</v>
      </c>
      <c r="AD447" s="1">
        <f t="shared" si="1194"/>
        <v>0</v>
      </c>
      <c r="AE447" s="1">
        <f t="shared" si="1194"/>
        <v>0</v>
      </c>
      <c r="AF447" s="1">
        <f t="shared" si="1194"/>
        <v>0</v>
      </c>
      <c r="AG447" s="1">
        <f t="shared" si="1194"/>
        <v>0</v>
      </c>
      <c r="AH447" s="1">
        <f t="shared" si="1194"/>
        <v>0</v>
      </c>
      <c r="AI447" s="1">
        <f t="shared" si="1194"/>
        <v>0</v>
      </c>
      <c r="AJ447" s="1">
        <f t="shared" si="1194"/>
        <v>0</v>
      </c>
      <c r="AK447" s="1">
        <f t="shared" si="1194"/>
        <v>0</v>
      </c>
      <c r="AL447" s="1">
        <f t="shared" si="1194"/>
        <v>0</v>
      </c>
      <c r="AM447" s="1">
        <f t="shared" si="1194"/>
        <v>0</v>
      </c>
      <c r="AN447" s="1">
        <f t="shared" si="1194"/>
        <v>0</v>
      </c>
      <c r="AO447" s="1">
        <f t="shared" si="1194"/>
        <v>0</v>
      </c>
      <c r="AP447" s="1">
        <f t="shared" ref="AP447:BU447" si="1195">IF(ROW()=(COLUMN()+340),"-",+(COUNTIF(G7_1,$H107)*COUNTIF(G7_1,AP$7))+(COUNTIF(G7_2,$H107)*COUNTIF(G7_2,AP$7))+(COUNTIF(G7_3,$H107)*COUNTIF(G7_3,AP$7))+(COUNTIF(G7_4,$H107)*COUNTIF(G7_4,AP$7))+(COUNTIF(G7_5,$H107)*COUNTIF(G7_5,AP$7))+(COUNTIF(G7_6,$H107)*COUNTIF(G7_6,AP$7))+(COUNTIF(G7_7,$H107)*COUNTIF(G7_7,AP$7))+(COUNTIF(G7_8,$H107)*COUNTIF(G7_8,AP$7))+(COUNTIF(G7_9,$H107)*COUNTIF(G7_9,AP$7))+(COUNTIF(G7_10,$H107)*COUNTIF(G7_10,AP$7))+(COUNTIF(G8_1,$H107)*COUNTIF(G8_1,AP$7))+(COUNTIF(G8_2,$H107)*COUNTIF(G8_2,AP$7))+(COUNTIF(G8_3,$H107)*COUNTIF(G8_3,AP$7))+(COUNTIF(G8_4,$H107)*COUNTIF(G8_4,AP$7))+(COUNTIF(G8_5,$H107)*COUNTIF(G8_5,AP$7))+(COUNTIF(G8_6,$H107)*COUNTIF(G8_6,AP$7))+(COUNTIF(G8_7,$H107)*COUNTIF(G8_7,AP$7))+(COUNTIF(G8_8,$H107)*COUNTIF(G8_8,AP$7))+(COUNTIF(G8_9,$H107)*COUNTIF(G8_9,AP$7))+(COUNTIF(G8_10,$H107)*COUNTIF(G8_10,AP$7)))</f>
        <v>0</v>
      </c>
      <c r="AQ447" s="1">
        <f t="shared" si="1195"/>
        <v>0</v>
      </c>
      <c r="AR447" s="1">
        <f t="shared" si="1195"/>
        <v>0</v>
      </c>
      <c r="AS447" s="1">
        <f t="shared" si="1195"/>
        <v>0</v>
      </c>
      <c r="AT447" s="1">
        <f t="shared" si="1195"/>
        <v>0</v>
      </c>
      <c r="AU447" s="1">
        <f t="shared" si="1195"/>
        <v>0</v>
      </c>
      <c r="AV447" s="1">
        <f t="shared" si="1195"/>
        <v>0</v>
      </c>
      <c r="AW447" s="1">
        <f t="shared" si="1195"/>
        <v>0</v>
      </c>
      <c r="AX447" s="1">
        <f t="shared" si="1195"/>
        <v>0</v>
      </c>
      <c r="AY447" s="1">
        <f t="shared" si="1195"/>
        <v>0</v>
      </c>
      <c r="AZ447" s="1">
        <f t="shared" si="1195"/>
        <v>0</v>
      </c>
      <c r="BA447" s="1">
        <f t="shared" si="1195"/>
        <v>0</v>
      </c>
      <c r="BB447" s="1">
        <f t="shared" si="1195"/>
        <v>0</v>
      </c>
      <c r="BC447" s="1">
        <f t="shared" si="1195"/>
        <v>0</v>
      </c>
      <c r="BD447" s="1">
        <f t="shared" si="1195"/>
        <v>0</v>
      </c>
      <c r="BE447" s="1">
        <f t="shared" si="1195"/>
        <v>0</v>
      </c>
      <c r="BF447" s="1">
        <f t="shared" si="1195"/>
        <v>0</v>
      </c>
      <c r="BG447" s="1">
        <f t="shared" si="1195"/>
        <v>0</v>
      </c>
      <c r="BH447" s="1">
        <f t="shared" si="1195"/>
        <v>0</v>
      </c>
      <c r="BI447" s="1">
        <f t="shared" si="1195"/>
        <v>0</v>
      </c>
      <c r="BJ447" s="1">
        <f t="shared" si="1195"/>
        <v>0</v>
      </c>
      <c r="BK447" s="1">
        <f t="shared" si="1195"/>
        <v>0</v>
      </c>
      <c r="BL447" s="1">
        <f t="shared" si="1195"/>
        <v>0</v>
      </c>
      <c r="BM447" s="1">
        <f t="shared" si="1195"/>
        <v>0</v>
      </c>
      <c r="BN447" s="1">
        <f t="shared" si="1195"/>
        <v>0</v>
      </c>
      <c r="BO447" s="1">
        <f t="shared" si="1195"/>
        <v>0</v>
      </c>
      <c r="BP447" s="1">
        <f t="shared" si="1195"/>
        <v>0</v>
      </c>
      <c r="BQ447" s="1">
        <f t="shared" si="1195"/>
        <v>0</v>
      </c>
      <c r="BR447" s="1">
        <f t="shared" si="1195"/>
        <v>0</v>
      </c>
      <c r="BS447" s="1">
        <f t="shared" si="1195"/>
        <v>0</v>
      </c>
      <c r="BT447" s="1">
        <f t="shared" si="1195"/>
        <v>0</v>
      </c>
      <c r="BU447" s="1">
        <f t="shared" si="1195"/>
        <v>0</v>
      </c>
      <c r="BV447" s="1">
        <f t="shared" ref="BV447:DE447" si="1196">IF(ROW()=(COLUMN()+340),"-",+(COUNTIF(G7_1,$H107)*COUNTIF(G7_1,BV$7))+(COUNTIF(G7_2,$H107)*COUNTIF(G7_2,BV$7))+(COUNTIF(G7_3,$H107)*COUNTIF(G7_3,BV$7))+(COUNTIF(G7_4,$H107)*COUNTIF(G7_4,BV$7))+(COUNTIF(G7_5,$H107)*COUNTIF(G7_5,BV$7))+(COUNTIF(G7_6,$H107)*COUNTIF(G7_6,BV$7))+(COUNTIF(G7_7,$H107)*COUNTIF(G7_7,BV$7))+(COUNTIF(G7_8,$H107)*COUNTIF(G7_8,BV$7))+(COUNTIF(G7_9,$H107)*COUNTIF(G7_9,BV$7))+(COUNTIF(G7_10,$H107)*COUNTIF(G7_10,BV$7))+(COUNTIF(G8_1,$H107)*COUNTIF(G8_1,BV$7))+(COUNTIF(G8_2,$H107)*COUNTIF(G8_2,BV$7))+(COUNTIF(G8_3,$H107)*COUNTIF(G8_3,BV$7))+(COUNTIF(G8_4,$H107)*COUNTIF(G8_4,BV$7))+(COUNTIF(G8_5,$H107)*COUNTIF(G8_5,BV$7))+(COUNTIF(G8_6,$H107)*COUNTIF(G8_6,BV$7))+(COUNTIF(G8_7,$H107)*COUNTIF(G8_7,BV$7))+(COUNTIF(G8_8,$H107)*COUNTIF(G8_8,BV$7))+(COUNTIF(G8_9,$H107)*COUNTIF(G8_9,BV$7))+(COUNTIF(G8_10,$H107)*COUNTIF(G8_10,BV$7)))</f>
        <v>0</v>
      </c>
      <c r="BW447" s="1">
        <f t="shared" si="1196"/>
        <v>0</v>
      </c>
      <c r="BX447" s="1">
        <f t="shared" si="1196"/>
        <v>0</v>
      </c>
      <c r="BY447" s="1">
        <f t="shared" si="1196"/>
        <v>0</v>
      </c>
      <c r="BZ447" s="1">
        <f t="shared" si="1196"/>
        <v>0</v>
      </c>
      <c r="CA447" s="1">
        <f t="shared" si="1196"/>
        <v>0</v>
      </c>
      <c r="CB447" s="1">
        <f t="shared" si="1196"/>
        <v>0</v>
      </c>
      <c r="CC447" s="1">
        <f t="shared" si="1196"/>
        <v>0</v>
      </c>
      <c r="CD447" s="1">
        <f t="shared" si="1196"/>
        <v>0</v>
      </c>
      <c r="CE447" s="1">
        <f t="shared" si="1196"/>
        <v>0</v>
      </c>
      <c r="CF447" s="1">
        <f t="shared" si="1196"/>
        <v>0</v>
      </c>
      <c r="CG447" s="1">
        <f t="shared" si="1196"/>
        <v>0</v>
      </c>
      <c r="CH447" s="1">
        <f t="shared" si="1196"/>
        <v>0</v>
      </c>
      <c r="CI447" s="1">
        <f t="shared" si="1196"/>
        <v>0</v>
      </c>
      <c r="CJ447" s="1">
        <f t="shared" si="1196"/>
        <v>0</v>
      </c>
      <c r="CK447" s="1">
        <f t="shared" si="1196"/>
        <v>0</v>
      </c>
      <c r="CL447" s="1">
        <f t="shared" si="1196"/>
        <v>0</v>
      </c>
      <c r="CM447" s="1">
        <f t="shared" si="1196"/>
        <v>0</v>
      </c>
      <c r="CN447" s="1">
        <f t="shared" si="1196"/>
        <v>0</v>
      </c>
      <c r="CO447" s="1">
        <f t="shared" si="1196"/>
        <v>0</v>
      </c>
      <c r="CP447" s="1">
        <f t="shared" si="1196"/>
        <v>0</v>
      </c>
      <c r="CQ447" s="1">
        <f t="shared" si="1196"/>
        <v>0</v>
      </c>
      <c r="CR447" s="1">
        <f t="shared" si="1196"/>
        <v>0</v>
      </c>
      <c r="CS447" s="1">
        <f t="shared" si="1196"/>
        <v>0</v>
      </c>
      <c r="CT447" s="1">
        <f t="shared" si="1196"/>
        <v>0</v>
      </c>
      <c r="CU447" s="1">
        <f t="shared" si="1196"/>
        <v>0</v>
      </c>
      <c r="CV447" s="1">
        <f t="shared" si="1196"/>
        <v>0</v>
      </c>
      <c r="CW447" s="1">
        <f t="shared" si="1196"/>
        <v>0</v>
      </c>
      <c r="CX447" s="1">
        <f t="shared" si="1196"/>
        <v>0</v>
      </c>
      <c r="CY447" s="1">
        <f t="shared" si="1196"/>
        <v>0</v>
      </c>
      <c r="CZ447" s="1">
        <f t="shared" si="1196"/>
        <v>0</v>
      </c>
      <c r="DA447" s="1">
        <f t="shared" si="1196"/>
        <v>0</v>
      </c>
      <c r="DB447" s="1">
        <f t="shared" si="1196"/>
        <v>0</v>
      </c>
      <c r="DC447" s="1" t="str">
        <f t="shared" si="1196"/>
        <v>-</v>
      </c>
      <c r="DD447" s="1">
        <f t="shared" si="1196"/>
        <v>0</v>
      </c>
      <c r="DE447" s="1">
        <f t="shared" si="1196"/>
        <v>0</v>
      </c>
    </row>
    <row r="448" spans="8:109">
      <c r="H448" s="75">
        <f>Registration!B109</f>
        <v>99</v>
      </c>
      <c r="I448" s="1" t="str">
        <f>Registration!C109</f>
        <v>player 99</v>
      </c>
      <c r="J448" s="1">
        <f t="shared" ref="J448:AO448" si="1197">IF(ROW()=(COLUMN()+340),"-",+(COUNTIF(G7_1,$H108)*COUNTIF(G7_1,J$7))+(COUNTIF(G7_2,$H108)*COUNTIF(G7_2,J$7))+(COUNTIF(G7_3,$H108)*COUNTIF(G7_3,J$7))+(COUNTIF(G7_4,$H108)*COUNTIF(G7_4,J$7))+(COUNTIF(G7_5,$H108)*COUNTIF(G7_5,J$7))+(COUNTIF(G7_6,$H108)*COUNTIF(G7_6,J$7))+(COUNTIF(G7_7,$H108)*COUNTIF(G7_7,J$7))+(COUNTIF(G7_8,$H108)*COUNTIF(G7_8,J$7))+(COUNTIF(G7_9,$H108)*COUNTIF(G7_9,J$7))+(COUNTIF(G7_10,$H108)*COUNTIF(G7_10,J$7))+(COUNTIF(G8_1,$H108)*COUNTIF(G8_1,J$7))+(COUNTIF(G8_2,$H108)*COUNTIF(G8_2,J$7))+(COUNTIF(G8_3,$H108)*COUNTIF(G8_3,J$7))+(COUNTIF(G8_4,$H108)*COUNTIF(G8_4,J$7))+(COUNTIF(G8_5,$H108)*COUNTIF(G8_5,J$7))+(COUNTIF(G8_6,$H108)*COUNTIF(G8_6,J$7))+(COUNTIF(G8_7,$H108)*COUNTIF(G8_7,J$7))+(COUNTIF(G8_8,$H108)*COUNTIF(G8_8,J$7))+(COUNTIF(G8_9,$H108)*COUNTIF(G8_9,J$7))+(COUNTIF(G8_10,$H108)*COUNTIF(G8_10,J$7)))</f>
        <v>0</v>
      </c>
      <c r="K448" s="1">
        <f t="shared" si="1197"/>
        <v>0</v>
      </c>
      <c r="L448" s="1">
        <f t="shared" si="1197"/>
        <v>0</v>
      </c>
      <c r="M448" s="1">
        <f t="shared" si="1197"/>
        <v>0</v>
      </c>
      <c r="N448" s="1">
        <f t="shared" si="1197"/>
        <v>0</v>
      </c>
      <c r="O448" s="1">
        <f t="shared" si="1197"/>
        <v>0</v>
      </c>
      <c r="P448" s="1">
        <f t="shared" si="1197"/>
        <v>0</v>
      </c>
      <c r="Q448" s="1">
        <f t="shared" si="1197"/>
        <v>0</v>
      </c>
      <c r="R448" s="1">
        <f t="shared" si="1197"/>
        <v>0</v>
      </c>
      <c r="S448" s="1">
        <f t="shared" si="1197"/>
        <v>0</v>
      </c>
      <c r="T448" s="1">
        <f t="shared" si="1197"/>
        <v>0</v>
      </c>
      <c r="U448" s="1">
        <f t="shared" si="1197"/>
        <v>0</v>
      </c>
      <c r="V448" s="1">
        <f t="shared" si="1197"/>
        <v>0</v>
      </c>
      <c r="W448" s="1">
        <f t="shared" si="1197"/>
        <v>0</v>
      </c>
      <c r="X448" s="1">
        <f t="shared" si="1197"/>
        <v>0</v>
      </c>
      <c r="Y448" s="1">
        <f t="shared" si="1197"/>
        <v>0</v>
      </c>
      <c r="Z448" s="1">
        <f t="shared" si="1197"/>
        <v>0</v>
      </c>
      <c r="AA448" s="1">
        <f t="shared" si="1197"/>
        <v>0</v>
      </c>
      <c r="AB448" s="1">
        <f t="shared" si="1197"/>
        <v>0</v>
      </c>
      <c r="AC448" s="1">
        <f t="shared" si="1197"/>
        <v>0</v>
      </c>
      <c r="AD448" s="1">
        <f t="shared" si="1197"/>
        <v>0</v>
      </c>
      <c r="AE448" s="1">
        <f t="shared" si="1197"/>
        <v>0</v>
      </c>
      <c r="AF448" s="1">
        <f t="shared" si="1197"/>
        <v>0</v>
      </c>
      <c r="AG448" s="1">
        <f t="shared" si="1197"/>
        <v>0</v>
      </c>
      <c r="AH448" s="1">
        <f t="shared" si="1197"/>
        <v>0</v>
      </c>
      <c r="AI448" s="1">
        <f t="shared" si="1197"/>
        <v>0</v>
      </c>
      <c r="AJ448" s="1">
        <f t="shared" si="1197"/>
        <v>0</v>
      </c>
      <c r="AK448" s="1">
        <f t="shared" si="1197"/>
        <v>0</v>
      </c>
      <c r="AL448" s="1">
        <f t="shared" si="1197"/>
        <v>0</v>
      </c>
      <c r="AM448" s="1">
        <f t="shared" si="1197"/>
        <v>0</v>
      </c>
      <c r="AN448" s="1">
        <f t="shared" si="1197"/>
        <v>0</v>
      </c>
      <c r="AO448" s="1">
        <f t="shared" si="1197"/>
        <v>0</v>
      </c>
      <c r="AP448" s="1">
        <f t="shared" ref="AP448:BU448" si="1198">IF(ROW()=(COLUMN()+340),"-",+(COUNTIF(G7_1,$H108)*COUNTIF(G7_1,AP$7))+(COUNTIF(G7_2,$H108)*COUNTIF(G7_2,AP$7))+(COUNTIF(G7_3,$H108)*COUNTIF(G7_3,AP$7))+(COUNTIF(G7_4,$H108)*COUNTIF(G7_4,AP$7))+(COUNTIF(G7_5,$H108)*COUNTIF(G7_5,AP$7))+(COUNTIF(G7_6,$H108)*COUNTIF(G7_6,AP$7))+(COUNTIF(G7_7,$H108)*COUNTIF(G7_7,AP$7))+(COUNTIF(G7_8,$H108)*COUNTIF(G7_8,AP$7))+(COUNTIF(G7_9,$H108)*COUNTIF(G7_9,AP$7))+(COUNTIF(G7_10,$H108)*COUNTIF(G7_10,AP$7))+(COUNTIF(G8_1,$H108)*COUNTIF(G8_1,AP$7))+(COUNTIF(G8_2,$H108)*COUNTIF(G8_2,AP$7))+(COUNTIF(G8_3,$H108)*COUNTIF(G8_3,AP$7))+(COUNTIF(G8_4,$H108)*COUNTIF(G8_4,AP$7))+(COUNTIF(G8_5,$H108)*COUNTIF(G8_5,AP$7))+(COUNTIF(G8_6,$H108)*COUNTIF(G8_6,AP$7))+(COUNTIF(G8_7,$H108)*COUNTIF(G8_7,AP$7))+(COUNTIF(G8_8,$H108)*COUNTIF(G8_8,AP$7))+(COUNTIF(G8_9,$H108)*COUNTIF(G8_9,AP$7))+(COUNTIF(G8_10,$H108)*COUNTIF(G8_10,AP$7)))</f>
        <v>0</v>
      </c>
      <c r="AQ448" s="1">
        <f t="shared" si="1198"/>
        <v>0</v>
      </c>
      <c r="AR448" s="1">
        <f t="shared" si="1198"/>
        <v>0</v>
      </c>
      <c r="AS448" s="1">
        <f t="shared" si="1198"/>
        <v>0</v>
      </c>
      <c r="AT448" s="1">
        <f t="shared" si="1198"/>
        <v>0</v>
      </c>
      <c r="AU448" s="1">
        <f t="shared" si="1198"/>
        <v>0</v>
      </c>
      <c r="AV448" s="1">
        <f t="shared" si="1198"/>
        <v>0</v>
      </c>
      <c r="AW448" s="1">
        <f t="shared" si="1198"/>
        <v>0</v>
      </c>
      <c r="AX448" s="1">
        <f t="shared" si="1198"/>
        <v>0</v>
      </c>
      <c r="AY448" s="1">
        <f t="shared" si="1198"/>
        <v>0</v>
      </c>
      <c r="AZ448" s="1">
        <f t="shared" si="1198"/>
        <v>0</v>
      </c>
      <c r="BA448" s="1">
        <f t="shared" si="1198"/>
        <v>0</v>
      </c>
      <c r="BB448" s="1">
        <f t="shared" si="1198"/>
        <v>0</v>
      </c>
      <c r="BC448" s="1">
        <f t="shared" si="1198"/>
        <v>0</v>
      </c>
      <c r="BD448" s="1">
        <f t="shared" si="1198"/>
        <v>0</v>
      </c>
      <c r="BE448" s="1">
        <f t="shared" si="1198"/>
        <v>0</v>
      </c>
      <c r="BF448" s="1">
        <f t="shared" si="1198"/>
        <v>0</v>
      </c>
      <c r="BG448" s="1">
        <f t="shared" si="1198"/>
        <v>0</v>
      </c>
      <c r="BH448" s="1">
        <f t="shared" si="1198"/>
        <v>0</v>
      </c>
      <c r="BI448" s="1">
        <f t="shared" si="1198"/>
        <v>0</v>
      </c>
      <c r="BJ448" s="1">
        <f t="shared" si="1198"/>
        <v>0</v>
      </c>
      <c r="BK448" s="1">
        <f t="shared" si="1198"/>
        <v>0</v>
      </c>
      <c r="BL448" s="1">
        <f t="shared" si="1198"/>
        <v>0</v>
      </c>
      <c r="BM448" s="1">
        <f t="shared" si="1198"/>
        <v>0</v>
      </c>
      <c r="BN448" s="1">
        <f t="shared" si="1198"/>
        <v>0</v>
      </c>
      <c r="BO448" s="1">
        <f t="shared" si="1198"/>
        <v>0</v>
      </c>
      <c r="BP448" s="1">
        <f t="shared" si="1198"/>
        <v>0</v>
      </c>
      <c r="BQ448" s="1">
        <f t="shared" si="1198"/>
        <v>0</v>
      </c>
      <c r="BR448" s="1">
        <f t="shared" si="1198"/>
        <v>0</v>
      </c>
      <c r="BS448" s="1">
        <f t="shared" si="1198"/>
        <v>0</v>
      </c>
      <c r="BT448" s="1">
        <f t="shared" si="1198"/>
        <v>0</v>
      </c>
      <c r="BU448" s="1">
        <f t="shared" si="1198"/>
        <v>0</v>
      </c>
      <c r="BV448" s="1">
        <f t="shared" ref="BV448:DE448" si="1199">IF(ROW()=(COLUMN()+340),"-",+(COUNTIF(G7_1,$H108)*COUNTIF(G7_1,BV$7))+(COUNTIF(G7_2,$H108)*COUNTIF(G7_2,BV$7))+(COUNTIF(G7_3,$H108)*COUNTIF(G7_3,BV$7))+(COUNTIF(G7_4,$H108)*COUNTIF(G7_4,BV$7))+(COUNTIF(G7_5,$H108)*COUNTIF(G7_5,BV$7))+(COUNTIF(G7_6,$H108)*COUNTIF(G7_6,BV$7))+(COUNTIF(G7_7,$H108)*COUNTIF(G7_7,BV$7))+(COUNTIF(G7_8,$H108)*COUNTIF(G7_8,BV$7))+(COUNTIF(G7_9,$H108)*COUNTIF(G7_9,BV$7))+(COUNTIF(G7_10,$H108)*COUNTIF(G7_10,BV$7))+(COUNTIF(G8_1,$H108)*COUNTIF(G8_1,BV$7))+(COUNTIF(G8_2,$H108)*COUNTIF(G8_2,BV$7))+(COUNTIF(G8_3,$H108)*COUNTIF(G8_3,BV$7))+(COUNTIF(G8_4,$H108)*COUNTIF(G8_4,BV$7))+(COUNTIF(G8_5,$H108)*COUNTIF(G8_5,BV$7))+(COUNTIF(G8_6,$H108)*COUNTIF(G8_6,BV$7))+(COUNTIF(G8_7,$H108)*COUNTIF(G8_7,BV$7))+(COUNTIF(G8_8,$H108)*COUNTIF(G8_8,BV$7))+(COUNTIF(G8_9,$H108)*COUNTIF(G8_9,BV$7))+(COUNTIF(G8_10,$H108)*COUNTIF(G8_10,BV$7)))</f>
        <v>0</v>
      </c>
      <c r="BW448" s="1">
        <f t="shared" si="1199"/>
        <v>0</v>
      </c>
      <c r="BX448" s="1">
        <f t="shared" si="1199"/>
        <v>0</v>
      </c>
      <c r="BY448" s="1">
        <f t="shared" si="1199"/>
        <v>0</v>
      </c>
      <c r="BZ448" s="1">
        <f t="shared" si="1199"/>
        <v>0</v>
      </c>
      <c r="CA448" s="1">
        <f t="shared" si="1199"/>
        <v>0</v>
      </c>
      <c r="CB448" s="1">
        <f t="shared" si="1199"/>
        <v>0</v>
      </c>
      <c r="CC448" s="1">
        <f t="shared" si="1199"/>
        <v>0</v>
      </c>
      <c r="CD448" s="1">
        <f t="shared" si="1199"/>
        <v>0</v>
      </c>
      <c r="CE448" s="1">
        <f t="shared" si="1199"/>
        <v>0</v>
      </c>
      <c r="CF448" s="1">
        <f t="shared" si="1199"/>
        <v>0</v>
      </c>
      <c r="CG448" s="1">
        <f t="shared" si="1199"/>
        <v>0</v>
      </c>
      <c r="CH448" s="1">
        <f t="shared" si="1199"/>
        <v>0</v>
      </c>
      <c r="CI448" s="1">
        <f t="shared" si="1199"/>
        <v>0</v>
      </c>
      <c r="CJ448" s="1">
        <f t="shared" si="1199"/>
        <v>0</v>
      </c>
      <c r="CK448" s="1">
        <f t="shared" si="1199"/>
        <v>0</v>
      </c>
      <c r="CL448" s="1">
        <f t="shared" si="1199"/>
        <v>0</v>
      </c>
      <c r="CM448" s="1">
        <f t="shared" si="1199"/>
        <v>0</v>
      </c>
      <c r="CN448" s="1">
        <f t="shared" si="1199"/>
        <v>0</v>
      </c>
      <c r="CO448" s="1">
        <f t="shared" si="1199"/>
        <v>0</v>
      </c>
      <c r="CP448" s="1">
        <f t="shared" si="1199"/>
        <v>0</v>
      </c>
      <c r="CQ448" s="1">
        <f t="shared" si="1199"/>
        <v>0</v>
      </c>
      <c r="CR448" s="1">
        <f t="shared" si="1199"/>
        <v>0</v>
      </c>
      <c r="CS448" s="1">
        <f t="shared" si="1199"/>
        <v>0</v>
      </c>
      <c r="CT448" s="1">
        <f t="shared" si="1199"/>
        <v>0</v>
      </c>
      <c r="CU448" s="1">
        <f t="shared" si="1199"/>
        <v>0</v>
      </c>
      <c r="CV448" s="1">
        <f t="shared" si="1199"/>
        <v>0</v>
      </c>
      <c r="CW448" s="1">
        <f t="shared" si="1199"/>
        <v>0</v>
      </c>
      <c r="CX448" s="1">
        <f t="shared" si="1199"/>
        <v>0</v>
      </c>
      <c r="CY448" s="1">
        <f t="shared" si="1199"/>
        <v>0</v>
      </c>
      <c r="CZ448" s="1">
        <f t="shared" si="1199"/>
        <v>0</v>
      </c>
      <c r="DA448" s="1">
        <f t="shared" si="1199"/>
        <v>0</v>
      </c>
      <c r="DB448" s="1">
        <f t="shared" si="1199"/>
        <v>0</v>
      </c>
      <c r="DC448" s="1">
        <f t="shared" si="1199"/>
        <v>0</v>
      </c>
      <c r="DD448" s="1" t="str">
        <f t="shared" si="1199"/>
        <v>-</v>
      </c>
      <c r="DE448" s="1">
        <f t="shared" si="1199"/>
        <v>0</v>
      </c>
    </row>
    <row r="449" spans="8:109">
      <c r="H449" s="75">
        <f>Registration!B110</f>
        <v>100</v>
      </c>
      <c r="I449" s="1" t="str">
        <f>Registration!C110</f>
        <v>player 100</v>
      </c>
      <c r="J449" s="1">
        <f t="shared" ref="J449:AO449" si="1200">IF(ROW()=(COLUMN()+340),"-",+(COUNTIF(G7_1,$H109)*COUNTIF(G7_1,J$7))+(COUNTIF(G7_2,$H109)*COUNTIF(G7_2,J$7))+(COUNTIF(G7_3,$H109)*COUNTIF(G7_3,J$7))+(COUNTIF(G7_4,$H109)*COUNTIF(G7_4,J$7))+(COUNTIF(G7_5,$H109)*COUNTIF(G7_5,J$7))+(COUNTIF(G7_6,$H109)*COUNTIF(G7_6,J$7))+(COUNTIF(G7_7,$H109)*COUNTIF(G7_7,J$7))+(COUNTIF(G7_8,$H109)*COUNTIF(G7_8,J$7))+(COUNTIF(G7_9,$H109)*COUNTIF(G7_9,J$7))+(COUNTIF(G7_10,$H109)*COUNTIF(G7_10,J$7))+(COUNTIF(G8_1,$H109)*COUNTIF(G8_1,J$7))+(COUNTIF(G8_2,$H109)*COUNTIF(G8_2,J$7))+(COUNTIF(G8_3,$H109)*COUNTIF(G8_3,J$7))+(COUNTIF(G8_4,$H109)*COUNTIF(G8_4,J$7))+(COUNTIF(G8_5,$H109)*COUNTIF(G8_5,J$7))+(COUNTIF(G8_6,$H109)*COUNTIF(G8_6,J$7))+(COUNTIF(G8_7,$H109)*COUNTIF(G8_7,J$7))+(COUNTIF(G8_8,$H109)*COUNTIF(G8_8,J$7))+(COUNTIF(G8_9,$H109)*COUNTIF(G8_9,J$7))+(COUNTIF(G8_10,$H109)*COUNTIF(G8_10,J$7)))</f>
        <v>0</v>
      </c>
      <c r="K449" s="1">
        <f t="shared" si="1200"/>
        <v>0</v>
      </c>
      <c r="L449" s="1">
        <f t="shared" si="1200"/>
        <v>0</v>
      </c>
      <c r="M449" s="1">
        <f t="shared" si="1200"/>
        <v>0</v>
      </c>
      <c r="N449" s="1">
        <f t="shared" si="1200"/>
        <v>0</v>
      </c>
      <c r="O449" s="1">
        <f t="shared" si="1200"/>
        <v>0</v>
      </c>
      <c r="P449" s="1">
        <f t="shared" si="1200"/>
        <v>0</v>
      </c>
      <c r="Q449" s="1">
        <f t="shared" si="1200"/>
        <v>0</v>
      </c>
      <c r="R449" s="1">
        <f t="shared" si="1200"/>
        <v>0</v>
      </c>
      <c r="S449" s="1">
        <f t="shared" si="1200"/>
        <v>0</v>
      </c>
      <c r="T449" s="1">
        <f t="shared" si="1200"/>
        <v>0</v>
      </c>
      <c r="U449" s="1">
        <f t="shared" si="1200"/>
        <v>0</v>
      </c>
      <c r="V449" s="1">
        <f t="shared" si="1200"/>
        <v>0</v>
      </c>
      <c r="W449" s="1">
        <f t="shared" si="1200"/>
        <v>0</v>
      </c>
      <c r="X449" s="1">
        <f t="shared" si="1200"/>
        <v>0</v>
      </c>
      <c r="Y449" s="1">
        <f t="shared" si="1200"/>
        <v>0</v>
      </c>
      <c r="Z449" s="1">
        <f t="shared" si="1200"/>
        <v>0</v>
      </c>
      <c r="AA449" s="1">
        <f t="shared" si="1200"/>
        <v>0</v>
      </c>
      <c r="AB449" s="1">
        <f t="shared" si="1200"/>
        <v>0</v>
      </c>
      <c r="AC449" s="1">
        <f t="shared" si="1200"/>
        <v>0</v>
      </c>
      <c r="AD449" s="1">
        <f t="shared" si="1200"/>
        <v>0</v>
      </c>
      <c r="AE449" s="1">
        <f t="shared" si="1200"/>
        <v>0</v>
      </c>
      <c r="AF449" s="1">
        <f t="shared" si="1200"/>
        <v>0</v>
      </c>
      <c r="AG449" s="1">
        <f t="shared" si="1200"/>
        <v>0</v>
      </c>
      <c r="AH449" s="1">
        <f t="shared" si="1200"/>
        <v>0</v>
      </c>
      <c r="AI449" s="1">
        <f t="shared" si="1200"/>
        <v>0</v>
      </c>
      <c r="AJ449" s="1">
        <f t="shared" si="1200"/>
        <v>0</v>
      </c>
      <c r="AK449" s="1">
        <f t="shared" si="1200"/>
        <v>0</v>
      </c>
      <c r="AL449" s="1">
        <f t="shared" si="1200"/>
        <v>0</v>
      </c>
      <c r="AM449" s="1">
        <f t="shared" si="1200"/>
        <v>0</v>
      </c>
      <c r="AN449" s="1">
        <f t="shared" si="1200"/>
        <v>0</v>
      </c>
      <c r="AO449" s="1">
        <f t="shared" si="1200"/>
        <v>0</v>
      </c>
      <c r="AP449" s="1">
        <f t="shared" ref="AP449:BU449" si="1201">IF(ROW()=(COLUMN()+340),"-",+(COUNTIF(G7_1,$H109)*COUNTIF(G7_1,AP$7))+(COUNTIF(G7_2,$H109)*COUNTIF(G7_2,AP$7))+(COUNTIF(G7_3,$H109)*COUNTIF(G7_3,AP$7))+(COUNTIF(G7_4,$H109)*COUNTIF(G7_4,AP$7))+(COUNTIF(G7_5,$H109)*COUNTIF(G7_5,AP$7))+(COUNTIF(G7_6,$H109)*COUNTIF(G7_6,AP$7))+(COUNTIF(G7_7,$H109)*COUNTIF(G7_7,AP$7))+(COUNTIF(G7_8,$H109)*COUNTIF(G7_8,AP$7))+(COUNTIF(G7_9,$H109)*COUNTIF(G7_9,AP$7))+(COUNTIF(G7_10,$H109)*COUNTIF(G7_10,AP$7))+(COUNTIF(G8_1,$H109)*COUNTIF(G8_1,AP$7))+(COUNTIF(G8_2,$H109)*COUNTIF(G8_2,AP$7))+(COUNTIF(G8_3,$H109)*COUNTIF(G8_3,AP$7))+(COUNTIF(G8_4,$H109)*COUNTIF(G8_4,AP$7))+(COUNTIF(G8_5,$H109)*COUNTIF(G8_5,AP$7))+(COUNTIF(G8_6,$H109)*COUNTIF(G8_6,AP$7))+(COUNTIF(G8_7,$H109)*COUNTIF(G8_7,AP$7))+(COUNTIF(G8_8,$H109)*COUNTIF(G8_8,AP$7))+(COUNTIF(G8_9,$H109)*COUNTIF(G8_9,AP$7))+(COUNTIF(G8_10,$H109)*COUNTIF(G8_10,AP$7)))</f>
        <v>0</v>
      </c>
      <c r="AQ449" s="1">
        <f t="shared" si="1201"/>
        <v>0</v>
      </c>
      <c r="AR449" s="1">
        <f t="shared" si="1201"/>
        <v>0</v>
      </c>
      <c r="AS449" s="1">
        <f t="shared" si="1201"/>
        <v>0</v>
      </c>
      <c r="AT449" s="1">
        <f t="shared" si="1201"/>
        <v>0</v>
      </c>
      <c r="AU449" s="1">
        <f t="shared" si="1201"/>
        <v>0</v>
      </c>
      <c r="AV449" s="1">
        <f t="shared" si="1201"/>
        <v>0</v>
      </c>
      <c r="AW449" s="1">
        <f t="shared" si="1201"/>
        <v>0</v>
      </c>
      <c r="AX449" s="1">
        <f t="shared" si="1201"/>
        <v>0</v>
      </c>
      <c r="AY449" s="1">
        <f t="shared" si="1201"/>
        <v>0</v>
      </c>
      <c r="AZ449" s="1">
        <f t="shared" si="1201"/>
        <v>0</v>
      </c>
      <c r="BA449" s="1">
        <f t="shared" si="1201"/>
        <v>0</v>
      </c>
      <c r="BB449" s="1">
        <f t="shared" si="1201"/>
        <v>0</v>
      </c>
      <c r="BC449" s="1">
        <f t="shared" si="1201"/>
        <v>0</v>
      </c>
      <c r="BD449" s="1">
        <f t="shared" si="1201"/>
        <v>0</v>
      </c>
      <c r="BE449" s="1">
        <f t="shared" si="1201"/>
        <v>0</v>
      </c>
      <c r="BF449" s="1">
        <f t="shared" si="1201"/>
        <v>0</v>
      </c>
      <c r="BG449" s="1">
        <f t="shared" si="1201"/>
        <v>0</v>
      </c>
      <c r="BH449" s="1">
        <f t="shared" si="1201"/>
        <v>0</v>
      </c>
      <c r="BI449" s="1">
        <f t="shared" si="1201"/>
        <v>0</v>
      </c>
      <c r="BJ449" s="1">
        <f t="shared" si="1201"/>
        <v>0</v>
      </c>
      <c r="BK449" s="1">
        <f t="shared" si="1201"/>
        <v>0</v>
      </c>
      <c r="BL449" s="1">
        <f t="shared" si="1201"/>
        <v>0</v>
      </c>
      <c r="BM449" s="1">
        <f t="shared" si="1201"/>
        <v>0</v>
      </c>
      <c r="BN449" s="1">
        <f t="shared" si="1201"/>
        <v>0</v>
      </c>
      <c r="BO449" s="1">
        <f t="shared" si="1201"/>
        <v>0</v>
      </c>
      <c r="BP449" s="1">
        <f t="shared" si="1201"/>
        <v>0</v>
      </c>
      <c r="BQ449" s="1">
        <f t="shared" si="1201"/>
        <v>0</v>
      </c>
      <c r="BR449" s="1">
        <f t="shared" si="1201"/>
        <v>0</v>
      </c>
      <c r="BS449" s="1">
        <f t="shared" si="1201"/>
        <v>0</v>
      </c>
      <c r="BT449" s="1">
        <f t="shared" si="1201"/>
        <v>0</v>
      </c>
      <c r="BU449" s="1">
        <f t="shared" si="1201"/>
        <v>0</v>
      </c>
      <c r="BV449" s="1">
        <f t="shared" ref="BV449:DE449" si="1202">IF(ROW()=(COLUMN()+340),"-",+(COUNTIF(G7_1,$H109)*COUNTIF(G7_1,BV$7))+(COUNTIF(G7_2,$H109)*COUNTIF(G7_2,BV$7))+(COUNTIF(G7_3,$H109)*COUNTIF(G7_3,BV$7))+(COUNTIF(G7_4,$H109)*COUNTIF(G7_4,BV$7))+(COUNTIF(G7_5,$H109)*COUNTIF(G7_5,BV$7))+(COUNTIF(G7_6,$H109)*COUNTIF(G7_6,BV$7))+(COUNTIF(G7_7,$H109)*COUNTIF(G7_7,BV$7))+(COUNTIF(G7_8,$H109)*COUNTIF(G7_8,BV$7))+(COUNTIF(G7_9,$H109)*COUNTIF(G7_9,BV$7))+(COUNTIF(G7_10,$H109)*COUNTIF(G7_10,BV$7))+(COUNTIF(G8_1,$H109)*COUNTIF(G8_1,BV$7))+(COUNTIF(G8_2,$H109)*COUNTIF(G8_2,BV$7))+(COUNTIF(G8_3,$H109)*COUNTIF(G8_3,BV$7))+(COUNTIF(G8_4,$H109)*COUNTIF(G8_4,BV$7))+(COUNTIF(G8_5,$H109)*COUNTIF(G8_5,BV$7))+(COUNTIF(G8_6,$H109)*COUNTIF(G8_6,BV$7))+(COUNTIF(G8_7,$H109)*COUNTIF(G8_7,BV$7))+(COUNTIF(G8_8,$H109)*COUNTIF(G8_8,BV$7))+(COUNTIF(G8_9,$H109)*COUNTIF(G8_9,BV$7))+(COUNTIF(G8_10,$H109)*COUNTIF(G8_10,BV$7)))</f>
        <v>0</v>
      </c>
      <c r="BW449" s="1">
        <f t="shared" si="1202"/>
        <v>0</v>
      </c>
      <c r="BX449" s="1">
        <f t="shared" si="1202"/>
        <v>0</v>
      </c>
      <c r="BY449" s="1">
        <f t="shared" si="1202"/>
        <v>0</v>
      </c>
      <c r="BZ449" s="1">
        <f t="shared" si="1202"/>
        <v>0</v>
      </c>
      <c r="CA449" s="1">
        <f t="shared" si="1202"/>
        <v>0</v>
      </c>
      <c r="CB449" s="1">
        <f t="shared" si="1202"/>
        <v>0</v>
      </c>
      <c r="CC449" s="1">
        <f t="shared" si="1202"/>
        <v>0</v>
      </c>
      <c r="CD449" s="1">
        <f t="shared" si="1202"/>
        <v>0</v>
      </c>
      <c r="CE449" s="1">
        <f t="shared" si="1202"/>
        <v>0</v>
      </c>
      <c r="CF449" s="1">
        <f t="shared" si="1202"/>
        <v>0</v>
      </c>
      <c r="CG449" s="1">
        <f t="shared" si="1202"/>
        <v>0</v>
      </c>
      <c r="CH449" s="1">
        <f t="shared" si="1202"/>
        <v>0</v>
      </c>
      <c r="CI449" s="1">
        <f t="shared" si="1202"/>
        <v>0</v>
      </c>
      <c r="CJ449" s="1">
        <f t="shared" si="1202"/>
        <v>0</v>
      </c>
      <c r="CK449" s="1">
        <f t="shared" si="1202"/>
        <v>0</v>
      </c>
      <c r="CL449" s="1">
        <f t="shared" si="1202"/>
        <v>0</v>
      </c>
      <c r="CM449" s="1">
        <f t="shared" si="1202"/>
        <v>0</v>
      </c>
      <c r="CN449" s="1">
        <f t="shared" si="1202"/>
        <v>0</v>
      </c>
      <c r="CO449" s="1">
        <f t="shared" si="1202"/>
        <v>0</v>
      </c>
      <c r="CP449" s="1">
        <f t="shared" si="1202"/>
        <v>0</v>
      </c>
      <c r="CQ449" s="1">
        <f t="shared" si="1202"/>
        <v>0</v>
      </c>
      <c r="CR449" s="1">
        <f t="shared" si="1202"/>
        <v>0</v>
      </c>
      <c r="CS449" s="1">
        <f t="shared" si="1202"/>
        <v>0</v>
      </c>
      <c r="CT449" s="1">
        <f t="shared" si="1202"/>
        <v>0</v>
      </c>
      <c r="CU449" s="1">
        <f t="shared" si="1202"/>
        <v>0</v>
      </c>
      <c r="CV449" s="1">
        <f t="shared" si="1202"/>
        <v>0</v>
      </c>
      <c r="CW449" s="1">
        <f t="shared" si="1202"/>
        <v>0</v>
      </c>
      <c r="CX449" s="1">
        <f t="shared" si="1202"/>
        <v>0</v>
      </c>
      <c r="CY449" s="1">
        <f t="shared" si="1202"/>
        <v>0</v>
      </c>
      <c r="CZ449" s="1">
        <f t="shared" si="1202"/>
        <v>0</v>
      </c>
      <c r="DA449" s="1">
        <f t="shared" si="1202"/>
        <v>0</v>
      </c>
      <c r="DB449" s="1">
        <f t="shared" si="1202"/>
        <v>0</v>
      </c>
      <c r="DC449" s="1">
        <f t="shared" si="1202"/>
        <v>0</v>
      </c>
      <c r="DD449" s="1">
        <f t="shared" si="1202"/>
        <v>0</v>
      </c>
      <c r="DE449" s="1" t="str">
        <f t="shared" si="1202"/>
        <v>-</v>
      </c>
    </row>
  </sheetData>
  <phoneticPr fontId="0" type="noConversion"/>
  <pageMargins left="0.78749999999999998" right="0.78749999999999998" top="0.78749999999999998" bottom="0.78749999999999998" header="0.5" footer="0.5"/>
  <pageSetup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114</vt:i4>
      </vt:variant>
    </vt:vector>
  </HeadingPairs>
  <TitlesOfParts>
    <vt:vector size="128" baseType="lpstr">
      <vt:lpstr>Intro</vt:lpstr>
      <vt:lpstr>Registration</vt:lpstr>
      <vt:lpstr>Score</vt:lpstr>
      <vt:lpstr>FriAM</vt:lpstr>
      <vt:lpstr>FriNoon</vt:lpstr>
      <vt:lpstr>FriPM</vt:lpstr>
      <vt:lpstr>SatAM</vt:lpstr>
      <vt:lpstr>SatNoon</vt:lpstr>
      <vt:lpstr>SatPM</vt:lpstr>
      <vt:lpstr>SunAM</vt:lpstr>
      <vt:lpstr>Pickup</vt:lpstr>
      <vt:lpstr>extra-9</vt:lpstr>
      <vt:lpstr>ScoringSch</vt:lpstr>
      <vt:lpstr>Opponents Played</vt:lpstr>
      <vt:lpstr>Badge</vt:lpstr>
      <vt:lpstr>G1_1</vt:lpstr>
      <vt:lpstr>G1_10</vt:lpstr>
      <vt:lpstr>G1_2</vt:lpstr>
      <vt:lpstr>G1_3</vt:lpstr>
      <vt:lpstr>G1_4</vt:lpstr>
      <vt:lpstr>G1_5</vt:lpstr>
      <vt:lpstr>G1_6</vt:lpstr>
      <vt:lpstr>G1_7</vt:lpstr>
      <vt:lpstr>G1_8</vt:lpstr>
      <vt:lpstr>G1_9</vt:lpstr>
      <vt:lpstr>G2_1</vt:lpstr>
      <vt:lpstr>G2_10</vt:lpstr>
      <vt:lpstr>G2_2</vt:lpstr>
      <vt:lpstr>G2_3</vt:lpstr>
      <vt:lpstr>G2_4</vt:lpstr>
      <vt:lpstr>G2_5</vt:lpstr>
      <vt:lpstr>G2_6</vt:lpstr>
      <vt:lpstr>G2_7</vt:lpstr>
      <vt:lpstr>G2_8</vt:lpstr>
      <vt:lpstr>G2_9</vt:lpstr>
      <vt:lpstr>G3_1</vt:lpstr>
      <vt:lpstr>G3_10</vt:lpstr>
      <vt:lpstr>G3_2</vt:lpstr>
      <vt:lpstr>G3_3</vt:lpstr>
      <vt:lpstr>G3_4</vt:lpstr>
      <vt:lpstr>G3_5</vt:lpstr>
      <vt:lpstr>G3_6</vt:lpstr>
      <vt:lpstr>G3_7</vt:lpstr>
      <vt:lpstr>G3_8</vt:lpstr>
      <vt:lpstr>G3_9</vt:lpstr>
      <vt:lpstr>G4_1</vt:lpstr>
      <vt:lpstr>G4_10</vt:lpstr>
      <vt:lpstr>G4_2</vt:lpstr>
      <vt:lpstr>G4_3</vt:lpstr>
      <vt:lpstr>G4_4</vt:lpstr>
      <vt:lpstr>G4_5</vt:lpstr>
      <vt:lpstr>G4_6</vt:lpstr>
      <vt:lpstr>G4_7</vt:lpstr>
      <vt:lpstr>G4_8</vt:lpstr>
      <vt:lpstr>G4_9</vt:lpstr>
      <vt:lpstr>G5_1</vt:lpstr>
      <vt:lpstr>G5_10</vt:lpstr>
      <vt:lpstr>G5_2</vt:lpstr>
      <vt:lpstr>G5_3</vt:lpstr>
      <vt:lpstr>G5_4</vt:lpstr>
      <vt:lpstr>G5_5</vt:lpstr>
      <vt:lpstr>G5_6</vt:lpstr>
      <vt:lpstr>G5_7</vt:lpstr>
      <vt:lpstr>G5_8</vt:lpstr>
      <vt:lpstr>G5_9</vt:lpstr>
      <vt:lpstr>G6_1</vt:lpstr>
      <vt:lpstr>G6_10</vt:lpstr>
      <vt:lpstr>G6_2</vt:lpstr>
      <vt:lpstr>G6_3</vt:lpstr>
      <vt:lpstr>G6_4</vt:lpstr>
      <vt:lpstr>G6_5</vt:lpstr>
      <vt:lpstr>G6_6</vt:lpstr>
      <vt:lpstr>G6_7</vt:lpstr>
      <vt:lpstr>G6_8</vt:lpstr>
      <vt:lpstr>G6_9</vt:lpstr>
      <vt:lpstr>G7_1</vt:lpstr>
      <vt:lpstr>G7_10</vt:lpstr>
      <vt:lpstr>G7_2</vt:lpstr>
      <vt:lpstr>G7_3</vt:lpstr>
      <vt:lpstr>G7_4</vt:lpstr>
      <vt:lpstr>G7_5</vt:lpstr>
      <vt:lpstr>G7_6</vt:lpstr>
      <vt:lpstr>G7_7</vt:lpstr>
      <vt:lpstr>G7_8</vt:lpstr>
      <vt:lpstr>G7_9</vt:lpstr>
      <vt:lpstr>G8_1</vt:lpstr>
      <vt:lpstr>G8_10</vt:lpstr>
      <vt:lpstr>G8_2</vt:lpstr>
      <vt:lpstr>G8_3</vt:lpstr>
      <vt:lpstr>G8_4</vt:lpstr>
      <vt:lpstr>G8_5</vt:lpstr>
      <vt:lpstr>G8_6</vt:lpstr>
      <vt:lpstr>G8_7</vt:lpstr>
      <vt:lpstr>G8_8</vt:lpstr>
      <vt:lpstr>G8_9</vt:lpstr>
      <vt:lpstr>G9_1</vt:lpstr>
      <vt:lpstr>G9_10</vt:lpstr>
      <vt:lpstr>G9_2</vt:lpstr>
      <vt:lpstr>G9_3</vt:lpstr>
      <vt:lpstr>G9_4</vt:lpstr>
      <vt:lpstr>G9_5</vt:lpstr>
      <vt:lpstr>G9_6</vt:lpstr>
      <vt:lpstr>G9_7</vt:lpstr>
      <vt:lpstr>G9_8</vt:lpstr>
      <vt:lpstr>G9_9</vt:lpstr>
      <vt:lpstr>PlacePts</vt:lpstr>
      <vt:lpstr>FriAM!Print_Area</vt:lpstr>
      <vt:lpstr>FriNoon!Print_Area</vt:lpstr>
      <vt:lpstr>FriPM!Print_Area</vt:lpstr>
      <vt:lpstr>'Opponents Played'!Print_Area</vt:lpstr>
      <vt:lpstr>Pickup!Print_Area</vt:lpstr>
      <vt:lpstr>Registration!Print_Area</vt:lpstr>
      <vt:lpstr>SatAM!Print_Area</vt:lpstr>
      <vt:lpstr>SatNoon!Print_Area</vt:lpstr>
      <vt:lpstr>SatPM!Print_Area</vt:lpstr>
      <vt:lpstr>Score!Print_Area</vt:lpstr>
      <vt:lpstr>SunAM!Print_Area</vt:lpstr>
      <vt:lpstr>Registration</vt:lpstr>
      <vt:lpstr>Score</vt:lpstr>
      <vt:lpstr>Session1</vt:lpstr>
      <vt:lpstr>Session2</vt:lpstr>
      <vt:lpstr>Session3</vt:lpstr>
      <vt:lpstr>Session4</vt:lpstr>
      <vt:lpstr>Session5</vt:lpstr>
      <vt:lpstr>Session6</vt:lpstr>
      <vt:lpstr>Session7</vt:lpstr>
      <vt:lpstr>Session8</vt:lpstr>
      <vt:lpstr>Session9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Monical</dc:creator>
  <cp:keywords/>
  <dc:description/>
  <cp:lastModifiedBy>Michael Monical</cp:lastModifiedBy>
  <cp:revision>1</cp:revision>
  <cp:lastPrinted>2010-01-24T23:51:45Z</cp:lastPrinted>
  <dcterms:created xsi:type="dcterms:W3CDTF">2002-05-27T13:08:11Z</dcterms:created>
  <dcterms:modified xsi:type="dcterms:W3CDTF">2010-01-25T17:05:41Z</dcterms:modified>
</cp:coreProperties>
</file>