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555fd2b7ab25f6/Lehigh/0_Proj2_UA-SA-Equifinality/YRBModel/INPUT/"/>
    </mc:Choice>
  </mc:AlternateContent>
  <xr:revisionPtr revIDLastSave="46" documentId="13_ncr:40009_{589C6962-F1B7-43B8-8323-CDCFCCC0358C}" xr6:coauthVersionLast="47" xr6:coauthVersionMax="47" xr10:uidLastSave="{3599AB13-879E-478F-8CD7-B22B33C7073A}"/>
  <bookViews>
    <workbookView xWindow="5310" yWindow="1620" windowWidth="21600" windowHeight="11670" activeTab="1" xr2:uid="{00000000-000D-0000-FFFF-FFFF00000000}"/>
  </bookViews>
  <sheets>
    <sheet name="Diversion_Y_cms" sheetId="1" r:id="rId1"/>
    <sheet name="maxmin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3" l="1"/>
  <c r="J57" i="3"/>
  <c r="K57" i="3"/>
  <c r="L57" i="3"/>
  <c r="H57" i="3"/>
  <c r="I56" i="3"/>
  <c r="J56" i="3"/>
  <c r="K56" i="3"/>
  <c r="L56" i="3"/>
  <c r="H56" i="3"/>
  <c r="C57" i="3"/>
  <c r="D57" i="3"/>
  <c r="E57" i="3"/>
  <c r="F57" i="3"/>
  <c r="B57" i="3"/>
  <c r="C56" i="3"/>
  <c r="D56" i="3"/>
  <c r="E56" i="3"/>
  <c r="F56" i="3"/>
  <c r="B56" i="3"/>
  <c r="N4" i="2"/>
  <c r="O4" i="2"/>
  <c r="P4" i="2"/>
  <c r="Q4" i="2"/>
  <c r="R4" i="2"/>
  <c r="N5" i="2"/>
  <c r="O5" i="2"/>
  <c r="P5" i="2"/>
  <c r="Q5" i="2"/>
  <c r="R5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N9" i="2"/>
  <c r="O9" i="2"/>
  <c r="P9" i="2"/>
  <c r="Q9" i="2"/>
  <c r="R9" i="2"/>
  <c r="N10" i="2"/>
  <c r="O10" i="2"/>
  <c r="P10" i="2"/>
  <c r="Q10" i="2"/>
  <c r="R10" i="2"/>
  <c r="N11" i="2"/>
  <c r="O11" i="2"/>
  <c r="P11" i="2"/>
  <c r="Q11" i="2"/>
  <c r="R11" i="2"/>
  <c r="N12" i="2"/>
  <c r="O12" i="2"/>
  <c r="P12" i="2"/>
  <c r="Q12" i="2"/>
  <c r="R12" i="2"/>
  <c r="N13" i="2"/>
  <c r="O13" i="2"/>
  <c r="P13" i="2"/>
  <c r="Q13" i="2"/>
  <c r="R13" i="2"/>
  <c r="N14" i="2"/>
  <c r="O14" i="2"/>
  <c r="P14" i="2"/>
  <c r="Q14" i="2"/>
  <c r="R14" i="2"/>
  <c r="N15" i="2"/>
  <c r="O15" i="2"/>
  <c r="P15" i="2"/>
  <c r="Q15" i="2"/>
  <c r="R15" i="2"/>
  <c r="N16" i="2"/>
  <c r="O16" i="2"/>
  <c r="P16" i="2"/>
  <c r="Q16" i="2"/>
  <c r="R16" i="2"/>
  <c r="N17" i="2"/>
  <c r="O17" i="2"/>
  <c r="P17" i="2"/>
  <c r="Q17" i="2"/>
  <c r="R17" i="2"/>
  <c r="N18" i="2"/>
  <c r="O18" i="2"/>
  <c r="P18" i="2"/>
  <c r="Q18" i="2"/>
  <c r="R18" i="2"/>
  <c r="N19" i="2"/>
  <c r="O19" i="2"/>
  <c r="P19" i="2"/>
  <c r="Q19" i="2"/>
  <c r="R19" i="2"/>
  <c r="N20" i="2"/>
  <c r="O20" i="2"/>
  <c r="P20" i="2"/>
  <c r="Q20" i="2"/>
  <c r="R20" i="2"/>
  <c r="N21" i="2"/>
  <c r="O21" i="2"/>
  <c r="P21" i="2"/>
  <c r="Q21" i="2"/>
  <c r="R21" i="2"/>
  <c r="N22" i="2"/>
  <c r="O22" i="2"/>
  <c r="P22" i="2"/>
  <c r="Q22" i="2"/>
  <c r="R22" i="2"/>
  <c r="N23" i="2"/>
  <c r="O23" i="2"/>
  <c r="P23" i="2"/>
  <c r="Q23" i="2"/>
  <c r="R23" i="2"/>
  <c r="N24" i="2"/>
  <c r="O24" i="2"/>
  <c r="P24" i="2"/>
  <c r="Q24" i="2"/>
  <c r="R24" i="2"/>
  <c r="N25" i="2"/>
  <c r="O25" i="2"/>
  <c r="P25" i="2"/>
  <c r="Q25" i="2"/>
  <c r="R25" i="2"/>
  <c r="N26" i="2"/>
  <c r="O26" i="2"/>
  <c r="P26" i="2"/>
  <c r="Q26" i="2"/>
  <c r="R26" i="2"/>
  <c r="N27" i="2"/>
  <c r="O27" i="2"/>
  <c r="P27" i="2"/>
  <c r="Q27" i="2"/>
  <c r="R27" i="2"/>
  <c r="N28" i="2"/>
  <c r="O28" i="2"/>
  <c r="P28" i="2"/>
  <c r="Q28" i="2"/>
  <c r="R28" i="2"/>
  <c r="N29" i="2"/>
  <c r="O29" i="2"/>
  <c r="P29" i="2"/>
  <c r="Q29" i="2"/>
  <c r="R29" i="2"/>
  <c r="N30" i="2"/>
  <c r="O30" i="2"/>
  <c r="P30" i="2"/>
  <c r="Q30" i="2"/>
  <c r="R30" i="2"/>
  <c r="N31" i="2"/>
  <c r="O31" i="2"/>
  <c r="P31" i="2"/>
  <c r="Q31" i="2"/>
  <c r="R31" i="2"/>
  <c r="N32" i="2"/>
  <c r="O32" i="2"/>
  <c r="P32" i="2"/>
  <c r="Q32" i="2"/>
  <c r="R32" i="2"/>
  <c r="N33" i="2"/>
  <c r="O33" i="2"/>
  <c r="P33" i="2"/>
  <c r="Q33" i="2"/>
  <c r="R33" i="2"/>
  <c r="N34" i="2"/>
  <c r="O34" i="2"/>
  <c r="P34" i="2"/>
  <c r="Q34" i="2"/>
  <c r="R34" i="2"/>
  <c r="N35" i="2"/>
  <c r="O35" i="2"/>
  <c r="P35" i="2"/>
  <c r="Q35" i="2"/>
  <c r="R35" i="2"/>
  <c r="N36" i="2"/>
  <c r="O36" i="2"/>
  <c r="P36" i="2"/>
  <c r="Q36" i="2"/>
  <c r="R36" i="2"/>
  <c r="N37" i="2"/>
  <c r="O37" i="2"/>
  <c r="P37" i="2"/>
  <c r="Q37" i="2"/>
  <c r="R37" i="2"/>
  <c r="N38" i="2"/>
  <c r="O38" i="2"/>
  <c r="P38" i="2"/>
  <c r="Q38" i="2"/>
  <c r="R38" i="2"/>
  <c r="N39" i="2"/>
  <c r="O39" i="2"/>
  <c r="P39" i="2"/>
  <c r="Q39" i="2"/>
  <c r="R39" i="2"/>
  <c r="N40" i="2"/>
  <c r="O40" i="2"/>
  <c r="P40" i="2"/>
  <c r="Q40" i="2"/>
  <c r="R40" i="2"/>
  <c r="N41" i="2"/>
  <c r="O41" i="2"/>
  <c r="P41" i="2"/>
  <c r="Q41" i="2"/>
  <c r="R41" i="2"/>
  <c r="N42" i="2"/>
  <c r="O42" i="2"/>
  <c r="P42" i="2"/>
  <c r="Q42" i="2"/>
  <c r="R42" i="2"/>
  <c r="N43" i="2"/>
  <c r="O43" i="2"/>
  <c r="P43" i="2"/>
  <c r="Q43" i="2"/>
  <c r="R43" i="2"/>
  <c r="N44" i="2"/>
  <c r="O44" i="2"/>
  <c r="P44" i="2"/>
  <c r="Q44" i="2"/>
  <c r="R44" i="2"/>
  <c r="N45" i="2"/>
  <c r="O45" i="2"/>
  <c r="P45" i="2"/>
  <c r="Q45" i="2"/>
  <c r="R45" i="2"/>
  <c r="N46" i="2"/>
  <c r="O46" i="2"/>
  <c r="P46" i="2"/>
  <c r="Q46" i="2"/>
  <c r="R46" i="2"/>
  <c r="N47" i="2"/>
  <c r="O47" i="2"/>
  <c r="P47" i="2"/>
  <c r="Q47" i="2"/>
  <c r="R47" i="2"/>
  <c r="N48" i="2"/>
  <c r="O48" i="2"/>
  <c r="P48" i="2"/>
  <c r="Q48" i="2"/>
  <c r="R48" i="2"/>
  <c r="N49" i="2"/>
  <c r="O49" i="2"/>
  <c r="P49" i="2"/>
  <c r="Q49" i="2"/>
  <c r="R49" i="2"/>
  <c r="N50" i="2"/>
  <c r="O50" i="2"/>
  <c r="P50" i="2"/>
  <c r="Q50" i="2"/>
  <c r="R50" i="2"/>
  <c r="N51" i="2"/>
  <c r="O51" i="2"/>
  <c r="P51" i="2"/>
  <c r="Q51" i="2"/>
  <c r="R51" i="2"/>
  <c r="N52" i="2"/>
  <c r="O52" i="2"/>
  <c r="P52" i="2"/>
  <c r="Q52" i="2"/>
  <c r="R52" i="2"/>
  <c r="N53" i="2"/>
  <c r="O53" i="2"/>
  <c r="P53" i="2"/>
  <c r="Q53" i="2"/>
  <c r="R53" i="2"/>
  <c r="N54" i="2"/>
  <c r="O54" i="2"/>
  <c r="P54" i="2"/>
  <c r="Q54" i="2"/>
  <c r="R54" i="2"/>
  <c r="N55" i="2"/>
  <c r="O55" i="2"/>
  <c r="P55" i="2"/>
  <c r="Q55" i="2"/>
  <c r="R55" i="2"/>
  <c r="N56" i="2"/>
  <c r="O56" i="2"/>
  <c r="P56" i="2"/>
  <c r="Q56" i="2"/>
  <c r="R56" i="2"/>
  <c r="N57" i="2"/>
  <c r="O57" i="2"/>
  <c r="P57" i="2"/>
  <c r="Q57" i="2"/>
  <c r="R57" i="2"/>
  <c r="N58" i="2"/>
  <c r="O58" i="2"/>
  <c r="P58" i="2"/>
  <c r="Q58" i="2"/>
  <c r="R58" i="2"/>
  <c r="N59" i="2"/>
  <c r="O59" i="2"/>
  <c r="P59" i="2"/>
  <c r="Q59" i="2"/>
  <c r="R59" i="2"/>
  <c r="N60" i="2"/>
  <c r="O60" i="2"/>
  <c r="P60" i="2"/>
  <c r="Q60" i="2"/>
  <c r="R60" i="2"/>
  <c r="N61" i="2"/>
  <c r="O61" i="2"/>
  <c r="P61" i="2"/>
  <c r="Q61" i="2"/>
  <c r="R61" i="2"/>
  <c r="N62" i="2"/>
  <c r="O62" i="2"/>
  <c r="P62" i="2"/>
  <c r="Q62" i="2"/>
  <c r="R62" i="2"/>
  <c r="N63" i="2"/>
  <c r="O63" i="2"/>
  <c r="P63" i="2"/>
  <c r="Q63" i="2"/>
  <c r="R63" i="2"/>
  <c r="N64" i="2"/>
  <c r="O64" i="2"/>
  <c r="P64" i="2"/>
  <c r="Q64" i="2"/>
  <c r="R64" i="2"/>
  <c r="N65" i="2"/>
  <c r="O65" i="2"/>
  <c r="P65" i="2"/>
  <c r="Q65" i="2"/>
  <c r="R65" i="2"/>
  <c r="N66" i="2"/>
  <c r="O66" i="2"/>
  <c r="P66" i="2"/>
  <c r="Q66" i="2"/>
  <c r="R66" i="2"/>
  <c r="N3" i="2"/>
  <c r="O3" i="2"/>
  <c r="P3" i="2"/>
  <c r="Q3" i="2"/>
  <c r="R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I3" i="2"/>
  <c r="J3" i="2"/>
  <c r="K3" i="2"/>
  <c r="L3" i="2"/>
  <c r="H3" i="2"/>
  <c r="I72" i="1"/>
  <c r="J72" i="1"/>
  <c r="K72" i="1"/>
  <c r="L72" i="1"/>
  <c r="H72" i="1"/>
  <c r="H71" i="1"/>
  <c r="I71" i="1"/>
  <c r="J71" i="1"/>
  <c r="K71" i="1"/>
  <c r="L71" i="1"/>
  <c r="H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I68" i="1" s="1"/>
  <c r="J12" i="1"/>
  <c r="J69" i="1" s="1"/>
  <c r="K12" i="1"/>
  <c r="K68" i="1" s="1"/>
  <c r="L12" i="1"/>
  <c r="L69" i="1" s="1"/>
  <c r="H13" i="1"/>
  <c r="H70" i="1" s="1"/>
  <c r="I13" i="1"/>
  <c r="J13" i="1"/>
  <c r="J70" i="1" s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L70" i="1" s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H69" i="1" s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H68" i="1" s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I3" i="1"/>
  <c r="J3" i="1"/>
  <c r="K3" i="1"/>
  <c r="L3" i="1"/>
  <c r="I69" i="1" l="1"/>
  <c r="L68" i="1"/>
  <c r="K70" i="1"/>
  <c r="I70" i="1"/>
  <c r="K69" i="1"/>
  <c r="J68" i="1"/>
</calcChain>
</file>

<file path=xl/sharedStrings.xml><?xml version="1.0" encoding="utf-8"?>
<sst xmlns="http://schemas.openxmlformats.org/spreadsheetml/2006/main" count="40" uniqueCount="10">
  <si>
    <t>Kittitas</t>
  </si>
  <si>
    <t>Roza</t>
  </si>
  <si>
    <t>Wapato</t>
  </si>
  <si>
    <t>Sunnyside</t>
  </si>
  <si>
    <t>Tieton</t>
  </si>
  <si>
    <t>STD</t>
  </si>
  <si>
    <t>MAX</t>
  </si>
  <si>
    <t>Min</t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</si>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</sst>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maxmin!$A$56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maxmin!$B$56:$F$56</c:f>
              <c:numCache>
                <c:formatCode>General</c:formatCode>
                <c:ptCount val="5"/>
                <c:pt idx="0">
                  <c:v>14.2097894846539</c:v>
                </c:pt>
                <c:pt idx="1">
                  <c:v>14.798229081394499</c:v>
                </c:pt>
                <c:pt idx="2">
                  <c:v>26.3076661263852</c:v>
                </c:pt>
                <c:pt idx="3">
                  <c:v>18.110291635158902</c:v>
                </c:pt>
                <c:pt idx="4">
                  <c:v>4.2055482940775297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C0E-9C61-F496FE209843}"/>
            </c:ext>
          </c:extLst>
        </c:ser>
        <c:ser>
          <c:idx val="1"/>
          <c:order val="1"/>
          <c:tx>
            <c:strRef>
              <c:f>maxmin!$A$57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maxmin!$B$57:$F$57</c:f>
              <c:numCache>
                <c:formatCode>General</c:formatCode>
                <c:ptCount val="5"/>
                <c:pt idx="0">
                  <c:v>7.0817719032904103</c:v>
                </c:pt>
                <c:pt idx="1">
                  <c:v>6.4989103375068504</c:v>
                </c:pt>
                <c:pt idx="2">
                  <c:v>15.854796586306801</c:v>
                </c:pt>
                <c:pt idx="3">
                  <c:v>13.0112839781051</c:v>
                </c:pt>
                <c:pt idx="4">
                  <c:v>2.8091863832054802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0E-9C61-F496FE209843}"/>
            </c:ext>
          </c:extLst>
        </c:ser>
        <c:ser>
          <c:idx val="2"/>
          <c:order val="2"/>
          <c:tx>
            <c:strRef>
              <c:f>maxmin!$G$56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maxmin!$H$56:$L$56</c:f>
              <c:numCache>
                <c:formatCode>General</c:formatCode>
                <c:ptCount val="5"/>
                <c:pt idx="0">
                  <c:v>17.051747381584679</c:v>
                </c:pt>
                <c:pt idx="1">
                  <c:v>17.7578748976734</c:v>
                </c:pt>
                <c:pt idx="2">
                  <c:v>31.569199351662238</c:v>
                </c:pt>
                <c:pt idx="3">
                  <c:v>21.732349962190682</c:v>
                </c:pt>
                <c:pt idx="4">
                  <c:v>5.0466579528930353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2-4C0E-9C61-F496FE209843}"/>
            </c:ext>
          </c:extLst>
        </c:ser>
        <c:ser>
          <c:idx val="3"/>
          <c:order val="3"/>
          <c:tx>
            <c:strRef>
              <c:f>maxmin!$G$57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maxmin!$H$57:$L$57</c:f>
              <c:numCache>
                <c:formatCode>General</c:formatCode>
                <c:ptCount val="5"/>
                <c:pt idx="0">
                  <c:v>5.6654175226323282</c:v>
                </c:pt>
                <c:pt idx="1">
                  <c:v>5.1991282700054811</c:v>
                </c:pt>
                <c:pt idx="2">
                  <c:v>12.683837269045441</c:v>
                </c:pt>
                <c:pt idx="3">
                  <c:v>10.409027182484081</c:v>
                </c:pt>
                <c:pt idx="4">
                  <c:v>2.2473491065643842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C2-4C0E-9C61-F496FE20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76191"/>
        <c:axId val="1950837439"/>
      </c:lineChart>
      <c:catAx>
        <c:axId val="207267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837439"/>
        <c:crosses val="autoZero"/>
        <c:auto val="1"/>
        <c:lblAlgn val="ctr"/>
        <c:lblOffset val="100"/>
        <c:noMultiLvlLbl val="0"/>
      </c:catAx>
      <c:valAx>
        <c:axId val="19508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26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1">
                  <c:v>Kittitas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Sheet1!$G$3:$G$72</c:f>
              <c:numCache>
                <c:formatCode>m/d/yyyy</c:formatCode>
                <c:ptCount val="70"/>
                <c:pt idx="0">
                  <c:v>18264</c:v>
                </c:pt>
                <c:pt idx="1">
                  <c:v>18629</c:v>
                </c:pt>
                <c:pt idx="2">
                  <c:v>18994</c:v>
                </c:pt>
                <c:pt idx="3">
                  <c:v>19360</c:v>
                </c:pt>
                <c:pt idx="4">
                  <c:v>19725</c:v>
                </c:pt>
                <c:pt idx="5">
                  <c:v>20090</c:v>
                </c:pt>
                <c:pt idx="6">
                  <c:v>20455</c:v>
                </c:pt>
                <c:pt idx="7">
                  <c:v>20821</c:v>
                </c:pt>
                <c:pt idx="8">
                  <c:v>21186</c:v>
                </c:pt>
                <c:pt idx="9">
                  <c:v>21551</c:v>
                </c:pt>
                <c:pt idx="10">
                  <c:v>21916</c:v>
                </c:pt>
                <c:pt idx="11">
                  <c:v>22282</c:v>
                </c:pt>
                <c:pt idx="12">
                  <c:v>22647</c:v>
                </c:pt>
                <c:pt idx="13">
                  <c:v>23012</c:v>
                </c:pt>
                <c:pt idx="14">
                  <c:v>23377</c:v>
                </c:pt>
                <c:pt idx="15">
                  <c:v>23743</c:v>
                </c:pt>
                <c:pt idx="16">
                  <c:v>24108</c:v>
                </c:pt>
                <c:pt idx="17">
                  <c:v>24473</c:v>
                </c:pt>
                <c:pt idx="18">
                  <c:v>24838</c:v>
                </c:pt>
                <c:pt idx="19">
                  <c:v>25204</c:v>
                </c:pt>
                <c:pt idx="20">
                  <c:v>25569</c:v>
                </c:pt>
                <c:pt idx="21">
                  <c:v>25934</c:v>
                </c:pt>
                <c:pt idx="22">
                  <c:v>26299</c:v>
                </c:pt>
                <c:pt idx="23">
                  <c:v>26665</c:v>
                </c:pt>
                <c:pt idx="24">
                  <c:v>27030</c:v>
                </c:pt>
                <c:pt idx="25">
                  <c:v>27395</c:v>
                </c:pt>
                <c:pt idx="26">
                  <c:v>27760</c:v>
                </c:pt>
                <c:pt idx="27">
                  <c:v>28126</c:v>
                </c:pt>
                <c:pt idx="28">
                  <c:v>28491</c:v>
                </c:pt>
                <c:pt idx="29">
                  <c:v>28856</c:v>
                </c:pt>
                <c:pt idx="30">
                  <c:v>29221</c:v>
                </c:pt>
                <c:pt idx="31">
                  <c:v>29587</c:v>
                </c:pt>
                <c:pt idx="32">
                  <c:v>29952</c:v>
                </c:pt>
                <c:pt idx="33">
                  <c:v>30317</c:v>
                </c:pt>
                <c:pt idx="34">
                  <c:v>30682</c:v>
                </c:pt>
                <c:pt idx="35">
                  <c:v>31048</c:v>
                </c:pt>
                <c:pt idx="36">
                  <c:v>31413</c:v>
                </c:pt>
                <c:pt idx="37">
                  <c:v>31778</c:v>
                </c:pt>
                <c:pt idx="38">
                  <c:v>32143</c:v>
                </c:pt>
                <c:pt idx="39">
                  <c:v>32509</c:v>
                </c:pt>
                <c:pt idx="40">
                  <c:v>32874</c:v>
                </c:pt>
                <c:pt idx="41">
                  <c:v>33239</c:v>
                </c:pt>
                <c:pt idx="42">
                  <c:v>33604</c:v>
                </c:pt>
                <c:pt idx="43">
                  <c:v>33970</c:v>
                </c:pt>
                <c:pt idx="44">
                  <c:v>34335</c:v>
                </c:pt>
                <c:pt idx="45">
                  <c:v>34700</c:v>
                </c:pt>
                <c:pt idx="46">
                  <c:v>35065</c:v>
                </c:pt>
                <c:pt idx="47">
                  <c:v>35431</c:v>
                </c:pt>
                <c:pt idx="48">
                  <c:v>35796</c:v>
                </c:pt>
                <c:pt idx="49">
                  <c:v>36161</c:v>
                </c:pt>
                <c:pt idx="50">
                  <c:v>36526</c:v>
                </c:pt>
                <c:pt idx="51">
                  <c:v>36892</c:v>
                </c:pt>
                <c:pt idx="52">
                  <c:v>37257</c:v>
                </c:pt>
                <c:pt idx="53">
                  <c:v>37622</c:v>
                </c:pt>
                <c:pt idx="54">
                  <c:v>37987</c:v>
                </c:pt>
                <c:pt idx="55">
                  <c:v>38353</c:v>
                </c:pt>
                <c:pt idx="56">
                  <c:v>38718</c:v>
                </c:pt>
                <c:pt idx="57">
                  <c:v>39083</c:v>
                </c:pt>
                <c:pt idx="58">
                  <c:v>39448</c:v>
                </c:pt>
                <c:pt idx="59">
                  <c:v>39814</c:v>
                </c:pt>
                <c:pt idx="60">
                  <c:v>40179</c:v>
                </c:pt>
                <c:pt idx="61">
                  <c:v>40544</c:v>
                </c:pt>
                <c:pt idx="62">
                  <c:v>40909</c:v>
                </c:pt>
                <c:pt idx="63">
                  <c:v>41275</c:v>
                </c:pt>
              </c:numCache>
            </c:numRef>
          </c:cat>
          <c:val>
            <c:numRef>
              <c:f>Sheet1!$H$3:$H$72</c:f>
              <c:numCache>
                <c:formatCode>General</c:formatCode>
                <c:ptCount val="70"/>
                <c:pt idx="0">
                  <c:v>-0.3252170482850012</c:v>
                </c:pt>
                <c:pt idx="1">
                  <c:v>0.98131451425480165</c:v>
                </c:pt>
                <c:pt idx="2">
                  <c:v>0.9400531862861996</c:v>
                </c:pt>
                <c:pt idx="3">
                  <c:v>-1.2559605862423009</c:v>
                </c:pt>
                <c:pt idx="4">
                  <c:v>0.24569713547669991</c:v>
                </c:pt>
                <c:pt idx="5">
                  <c:v>0.10512144571230131</c:v>
                </c:pt>
                <c:pt idx="6">
                  <c:v>-1.1387772956188016</c:v>
                </c:pt>
                <c:pt idx="7">
                  <c:v>1.0829194056462015</c:v>
                </c:pt>
                <c:pt idx="8">
                  <c:v>-0.12622331525750141</c:v>
                </c:pt>
                <c:pt idx="9">
                  <c:v>1.0163032758899959E-2</c:v>
                </c:pt>
                <c:pt idx="10">
                  <c:v>0.93694594277860155</c:v>
                </c:pt>
                <c:pt idx="11">
                  <c:v>-0.49939247132649989</c:v>
                </c:pt>
                <c:pt idx="12">
                  <c:v>0.12327525995339883</c:v>
                </c:pt>
                <c:pt idx="13">
                  <c:v>-0.2423611781588999</c:v>
                </c:pt>
                <c:pt idx="14">
                  <c:v>1.0031542454992</c:v>
                </c:pt>
                <c:pt idx="15">
                  <c:v>8.1342204399399876E-2</c:v>
                </c:pt>
                <c:pt idx="16">
                  <c:v>-4.4919053186299962E-2</c:v>
                </c:pt>
                <c:pt idx="17">
                  <c:v>-0.25586016823559987</c:v>
                </c:pt>
                <c:pt idx="18">
                  <c:v>-0.32245149769880044</c:v>
                </c:pt>
                <c:pt idx="19">
                  <c:v>-0.27057310084370023</c:v>
                </c:pt>
                <c:pt idx="20">
                  <c:v>1.1110289476356012</c:v>
                </c:pt>
                <c:pt idx="21">
                  <c:v>-0.82475726152600082</c:v>
                </c:pt>
                <c:pt idx="22">
                  <c:v>-1.0707719255364001</c:v>
                </c:pt>
                <c:pt idx="23">
                  <c:v>0.66052675584870002</c:v>
                </c:pt>
                <c:pt idx="24">
                  <c:v>0.66005406650960019</c:v>
                </c:pt>
                <c:pt idx="25">
                  <c:v>-0.57518110591229998</c:v>
                </c:pt>
                <c:pt idx="26">
                  <c:v>0.51299786949670079</c:v>
                </c:pt>
                <c:pt idx="27">
                  <c:v>-3.2320358247185812</c:v>
                </c:pt>
                <c:pt idx="28">
                  <c:v>2.1439344297122815</c:v>
                </c:pt>
                <c:pt idx="29">
                  <c:v>-2.6489052711451606</c:v>
                </c:pt>
                <c:pt idx="30">
                  <c:v>2.76494965602026</c:v>
                </c:pt>
                <c:pt idx="31">
                  <c:v>0.52011491759069983</c:v>
                </c:pt>
                <c:pt idx="32">
                  <c:v>8.1924905293099926E-2</c:v>
                </c:pt>
                <c:pt idx="33">
                  <c:v>4.3832927547899914E-2</c:v>
                </c:pt>
                <c:pt idx="34">
                  <c:v>0.70459327247820092</c:v>
                </c:pt>
                <c:pt idx="35">
                  <c:v>0.54088251310539981</c:v>
                </c:pt>
                <c:pt idx="36">
                  <c:v>-1.1620109092960007</c:v>
                </c:pt>
                <c:pt idx="37">
                  <c:v>-1.4439923991340997</c:v>
                </c:pt>
                <c:pt idx="38">
                  <c:v>1.1483048473737991</c:v>
                </c:pt>
                <c:pt idx="39">
                  <c:v>1.9553767446317014</c:v>
                </c:pt>
                <c:pt idx="40">
                  <c:v>0.29000330348129921</c:v>
                </c:pt>
                <c:pt idx="41">
                  <c:v>-0.19007974475259992</c:v>
                </c:pt>
                <c:pt idx="42">
                  <c:v>-4.4564296657783498</c:v>
                </c:pt>
                <c:pt idx="43">
                  <c:v>0.79820335498934902</c:v>
                </c:pt>
                <c:pt idx="44">
                  <c:v>-3.279711525821889</c:v>
                </c:pt>
                <c:pt idx="45">
                  <c:v>5.4368346239999896</c:v>
                </c:pt>
                <c:pt idx="46">
                  <c:v>0.32625569302100033</c:v>
                </c:pt>
                <c:pt idx="47">
                  <c:v>-0.29452530830049994</c:v>
                </c:pt>
                <c:pt idx="48">
                  <c:v>0.89248495311779941</c:v>
                </c:pt>
                <c:pt idx="49">
                  <c:v>-1.231821634701399</c:v>
                </c:pt>
                <c:pt idx="50">
                  <c:v>1.5827084696873985</c:v>
                </c:pt>
                <c:pt idx="51">
                  <c:v>-5.9175134727694996</c:v>
                </c:pt>
                <c:pt idx="52">
                  <c:v>4.8787212066904004</c:v>
                </c:pt>
                <c:pt idx="53">
                  <c:v>-0.21194966028500062</c:v>
                </c:pt>
                <c:pt idx="54">
                  <c:v>-7.914409298839864E-2</c:v>
                </c:pt>
                <c:pt idx="55">
                  <c:v>-4.6961717464982105</c:v>
                </c:pt>
                <c:pt idx="56">
                  <c:v>4.5163524551414103</c:v>
                </c:pt>
                <c:pt idx="57">
                  <c:v>0.94795494107669853</c:v>
                </c:pt>
                <c:pt idx="58">
                  <c:v>-0.69355247893299854</c:v>
                </c:pt>
                <c:pt idx="59">
                  <c:v>0.66337370226729853</c:v>
                </c:pt>
                <c:pt idx="60">
                  <c:v>-1.2952048237396987</c:v>
                </c:pt>
                <c:pt idx="61">
                  <c:v>0.46457782894239941</c:v>
                </c:pt>
                <c:pt idx="62">
                  <c:v>0.78906340001359965</c:v>
                </c:pt>
                <c:pt idx="63">
                  <c:v>-0.47931122921079883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1-44DC-90B0-7D8C2EFD95DE}"/>
            </c:ext>
          </c:extLst>
        </c:ser>
        <c:ser>
          <c:idx val="1"/>
          <c:order val="1"/>
          <c:tx>
            <c:strRef>
              <c:f>Sheet1!$I$1:$I$2</c:f>
              <c:strCache>
                <c:ptCount val="2"/>
                <c:pt idx="1">
                  <c:v>Roza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Sheet1!$G$3:$G$72</c:f>
              <c:numCache>
                <c:formatCode>m/d/yyyy</c:formatCode>
                <c:ptCount val="70"/>
                <c:pt idx="0">
                  <c:v>18264</c:v>
                </c:pt>
                <c:pt idx="1">
                  <c:v>18629</c:v>
                </c:pt>
                <c:pt idx="2">
                  <c:v>18994</c:v>
                </c:pt>
                <c:pt idx="3">
                  <c:v>19360</c:v>
                </c:pt>
                <c:pt idx="4">
                  <c:v>19725</c:v>
                </c:pt>
                <c:pt idx="5">
                  <c:v>20090</c:v>
                </c:pt>
                <c:pt idx="6">
                  <c:v>20455</c:v>
                </c:pt>
                <c:pt idx="7">
                  <c:v>20821</c:v>
                </c:pt>
                <c:pt idx="8">
                  <c:v>21186</c:v>
                </c:pt>
                <c:pt idx="9">
                  <c:v>21551</c:v>
                </c:pt>
                <c:pt idx="10">
                  <c:v>21916</c:v>
                </c:pt>
                <c:pt idx="11">
                  <c:v>22282</c:v>
                </c:pt>
                <c:pt idx="12">
                  <c:v>22647</c:v>
                </c:pt>
                <c:pt idx="13">
                  <c:v>23012</c:v>
                </c:pt>
                <c:pt idx="14">
                  <c:v>23377</c:v>
                </c:pt>
                <c:pt idx="15">
                  <c:v>23743</c:v>
                </c:pt>
                <c:pt idx="16">
                  <c:v>24108</c:v>
                </c:pt>
                <c:pt idx="17">
                  <c:v>24473</c:v>
                </c:pt>
                <c:pt idx="18">
                  <c:v>24838</c:v>
                </c:pt>
                <c:pt idx="19">
                  <c:v>25204</c:v>
                </c:pt>
                <c:pt idx="20">
                  <c:v>25569</c:v>
                </c:pt>
                <c:pt idx="21">
                  <c:v>25934</c:v>
                </c:pt>
                <c:pt idx="22">
                  <c:v>26299</c:v>
                </c:pt>
                <c:pt idx="23">
                  <c:v>26665</c:v>
                </c:pt>
                <c:pt idx="24">
                  <c:v>27030</c:v>
                </c:pt>
                <c:pt idx="25">
                  <c:v>27395</c:v>
                </c:pt>
                <c:pt idx="26">
                  <c:v>27760</c:v>
                </c:pt>
                <c:pt idx="27">
                  <c:v>28126</c:v>
                </c:pt>
                <c:pt idx="28">
                  <c:v>28491</c:v>
                </c:pt>
                <c:pt idx="29">
                  <c:v>28856</c:v>
                </c:pt>
                <c:pt idx="30">
                  <c:v>29221</c:v>
                </c:pt>
                <c:pt idx="31">
                  <c:v>29587</c:v>
                </c:pt>
                <c:pt idx="32">
                  <c:v>29952</c:v>
                </c:pt>
                <c:pt idx="33">
                  <c:v>30317</c:v>
                </c:pt>
                <c:pt idx="34">
                  <c:v>30682</c:v>
                </c:pt>
                <c:pt idx="35">
                  <c:v>31048</c:v>
                </c:pt>
                <c:pt idx="36">
                  <c:v>31413</c:v>
                </c:pt>
                <c:pt idx="37">
                  <c:v>31778</c:v>
                </c:pt>
                <c:pt idx="38">
                  <c:v>32143</c:v>
                </c:pt>
                <c:pt idx="39">
                  <c:v>32509</c:v>
                </c:pt>
                <c:pt idx="40">
                  <c:v>32874</c:v>
                </c:pt>
                <c:pt idx="41">
                  <c:v>33239</c:v>
                </c:pt>
                <c:pt idx="42">
                  <c:v>33604</c:v>
                </c:pt>
                <c:pt idx="43">
                  <c:v>33970</c:v>
                </c:pt>
                <c:pt idx="44">
                  <c:v>34335</c:v>
                </c:pt>
                <c:pt idx="45">
                  <c:v>34700</c:v>
                </c:pt>
                <c:pt idx="46">
                  <c:v>35065</c:v>
                </c:pt>
                <c:pt idx="47">
                  <c:v>35431</c:v>
                </c:pt>
                <c:pt idx="48">
                  <c:v>35796</c:v>
                </c:pt>
                <c:pt idx="49">
                  <c:v>36161</c:v>
                </c:pt>
                <c:pt idx="50">
                  <c:v>36526</c:v>
                </c:pt>
                <c:pt idx="51">
                  <c:v>36892</c:v>
                </c:pt>
                <c:pt idx="52">
                  <c:v>37257</c:v>
                </c:pt>
                <c:pt idx="53">
                  <c:v>37622</c:v>
                </c:pt>
                <c:pt idx="54">
                  <c:v>37987</c:v>
                </c:pt>
                <c:pt idx="55">
                  <c:v>38353</c:v>
                </c:pt>
                <c:pt idx="56">
                  <c:v>38718</c:v>
                </c:pt>
                <c:pt idx="57">
                  <c:v>39083</c:v>
                </c:pt>
                <c:pt idx="58">
                  <c:v>39448</c:v>
                </c:pt>
                <c:pt idx="59">
                  <c:v>39814</c:v>
                </c:pt>
                <c:pt idx="60">
                  <c:v>40179</c:v>
                </c:pt>
                <c:pt idx="61">
                  <c:v>40544</c:v>
                </c:pt>
                <c:pt idx="62">
                  <c:v>40909</c:v>
                </c:pt>
                <c:pt idx="63">
                  <c:v>41275</c:v>
                </c:pt>
              </c:numCache>
            </c:numRef>
          </c:cat>
          <c:val>
            <c:numRef>
              <c:f>Sheet1!$I$3:$I$72</c:f>
              <c:numCache>
                <c:formatCode>General</c:formatCode>
                <c:ptCount val="70"/>
                <c:pt idx="0">
                  <c:v>1.214055722473999</c:v>
                </c:pt>
                <c:pt idx="1">
                  <c:v>0.1455408355397001</c:v>
                </c:pt>
                <c:pt idx="2">
                  <c:v>0.90689816253060052</c:v>
                </c:pt>
                <c:pt idx="3">
                  <c:v>-0.87470229539360034</c:v>
                </c:pt>
                <c:pt idx="4">
                  <c:v>0.72413547917260068</c:v>
                </c:pt>
                <c:pt idx="5">
                  <c:v>0.35547340535339877</c:v>
                </c:pt>
                <c:pt idx="6">
                  <c:v>-0.17233447823889847</c:v>
                </c:pt>
                <c:pt idx="7">
                  <c:v>0.65884118381969969</c:v>
                </c:pt>
                <c:pt idx="8">
                  <c:v>-0.15337645621640128</c:v>
                </c:pt>
                <c:pt idx="9">
                  <c:v>0.39333264189040129</c:v>
                </c:pt>
                <c:pt idx="10">
                  <c:v>0.48501444865379995</c:v>
                </c:pt>
                <c:pt idx="11">
                  <c:v>-0.56197420817160015</c:v>
                </c:pt>
                <c:pt idx="12">
                  <c:v>-0.37610203444189949</c:v>
                </c:pt>
                <c:pt idx="13">
                  <c:v>-0.35259517241180127</c:v>
                </c:pt>
                <c:pt idx="14">
                  <c:v>0.41872915904169972</c:v>
                </c:pt>
                <c:pt idx="15">
                  <c:v>0.13626552607770037</c:v>
                </c:pt>
                <c:pt idx="16">
                  <c:v>0.76370148456989995</c:v>
                </c:pt>
                <c:pt idx="17">
                  <c:v>-0.10706095578079911</c:v>
                </c:pt>
                <c:pt idx="18">
                  <c:v>6.8514517971003386E-3</c:v>
                </c:pt>
                <c:pt idx="19">
                  <c:v>-0.80011106981080005</c:v>
                </c:pt>
                <c:pt idx="20">
                  <c:v>0.69488766733969953</c:v>
                </c:pt>
                <c:pt idx="21">
                  <c:v>-0.26392853012050033</c:v>
                </c:pt>
                <c:pt idx="22">
                  <c:v>0.24141664735389945</c:v>
                </c:pt>
                <c:pt idx="23">
                  <c:v>-1.540655652036099</c:v>
                </c:pt>
                <c:pt idx="24">
                  <c:v>1.8299665398246994</c:v>
                </c:pt>
                <c:pt idx="25">
                  <c:v>-0.42250287332059955</c:v>
                </c:pt>
                <c:pt idx="26">
                  <c:v>0.37458150094190046</c:v>
                </c:pt>
                <c:pt idx="27">
                  <c:v>-4.8388681961966604</c:v>
                </c:pt>
                <c:pt idx="28">
                  <c:v>3.9098195568739591</c:v>
                </c:pt>
                <c:pt idx="29">
                  <c:v>-2.7131418446137001</c:v>
                </c:pt>
                <c:pt idx="30">
                  <c:v>2.6811971599282014</c:v>
                </c:pt>
                <c:pt idx="31">
                  <c:v>-0.48869739810080048</c:v>
                </c:pt>
                <c:pt idx="32">
                  <c:v>0.2389476404382993</c:v>
                </c:pt>
                <c:pt idx="33">
                  <c:v>-0.24399036661639961</c:v>
                </c:pt>
                <c:pt idx="34">
                  <c:v>0.71307963587720025</c:v>
                </c:pt>
                <c:pt idx="35">
                  <c:v>-0.17242180918409922</c:v>
                </c:pt>
                <c:pt idx="36">
                  <c:v>-0.94200374838250056</c:v>
                </c:pt>
                <c:pt idx="37">
                  <c:v>-1.1439005400804998</c:v>
                </c:pt>
                <c:pt idx="38">
                  <c:v>1.8291633918847996</c:v>
                </c:pt>
                <c:pt idx="39">
                  <c:v>4.874783683299988E-2</c:v>
                </c:pt>
                <c:pt idx="40">
                  <c:v>0.50458293941919941</c:v>
                </c:pt>
                <c:pt idx="41">
                  <c:v>0.75609860510139981</c:v>
                </c:pt>
                <c:pt idx="42">
                  <c:v>-4.9356105344764689</c:v>
                </c:pt>
                <c:pt idx="43">
                  <c:v>-0.39323216890980994</c:v>
                </c:pt>
                <c:pt idx="44">
                  <c:v>-2.9704760405013699</c:v>
                </c:pt>
                <c:pt idx="45">
                  <c:v>6.2162073499232493</c:v>
                </c:pt>
                <c:pt idx="46">
                  <c:v>0.18320612106979972</c:v>
                </c:pt>
                <c:pt idx="47">
                  <c:v>-0.49073483753010017</c:v>
                </c:pt>
                <c:pt idx="48">
                  <c:v>0.10931078746030032</c:v>
                </c:pt>
                <c:pt idx="49">
                  <c:v>-0.16951317998629989</c:v>
                </c:pt>
                <c:pt idx="50">
                  <c:v>3.2413982531499741E-2</c:v>
                </c:pt>
                <c:pt idx="51">
                  <c:v>-5.8485391955259898</c:v>
                </c:pt>
                <c:pt idx="52">
                  <c:v>4.83403489471229</c:v>
                </c:pt>
                <c:pt idx="53">
                  <c:v>-0.17168543126300051</c:v>
                </c:pt>
                <c:pt idx="54">
                  <c:v>-0.36945737893139885</c:v>
                </c:pt>
                <c:pt idx="55">
                  <c:v>-3.2787610599041903</c:v>
                </c:pt>
                <c:pt idx="56">
                  <c:v>3.5528721238684904</c:v>
                </c:pt>
                <c:pt idx="57">
                  <c:v>0.49263555739720033</c:v>
                </c:pt>
                <c:pt idx="58">
                  <c:v>0.16128774958109915</c:v>
                </c:pt>
                <c:pt idx="59">
                  <c:v>7.7737471260000746E-2</c:v>
                </c:pt>
                <c:pt idx="60">
                  <c:v>-0.35182712642470015</c:v>
                </c:pt>
                <c:pt idx="61">
                  <c:v>0.10163265500120033</c:v>
                </c:pt>
                <c:pt idx="62">
                  <c:v>0.63672253830930003</c:v>
                </c:pt>
                <c:pt idx="63">
                  <c:v>0.17243873485390004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1-44DC-90B0-7D8C2EFD95DE}"/>
            </c:ext>
          </c:extLst>
        </c:ser>
        <c:ser>
          <c:idx val="2"/>
          <c:order val="2"/>
          <c:tx>
            <c:strRef>
              <c:f>Sheet1!$J$1:$J$2</c:f>
              <c:strCache>
                <c:ptCount val="2"/>
                <c:pt idx="1">
                  <c:v>Wapato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Sheet1!$G$3:$G$72</c:f>
              <c:numCache>
                <c:formatCode>m/d/yyyy</c:formatCode>
                <c:ptCount val="70"/>
                <c:pt idx="0">
                  <c:v>18264</c:v>
                </c:pt>
                <c:pt idx="1">
                  <c:v>18629</c:v>
                </c:pt>
                <c:pt idx="2">
                  <c:v>18994</c:v>
                </c:pt>
                <c:pt idx="3">
                  <c:v>19360</c:v>
                </c:pt>
                <c:pt idx="4">
                  <c:v>19725</c:v>
                </c:pt>
                <c:pt idx="5">
                  <c:v>20090</c:v>
                </c:pt>
                <c:pt idx="6">
                  <c:v>20455</c:v>
                </c:pt>
                <c:pt idx="7">
                  <c:v>20821</c:v>
                </c:pt>
                <c:pt idx="8">
                  <c:v>21186</c:v>
                </c:pt>
                <c:pt idx="9">
                  <c:v>21551</c:v>
                </c:pt>
                <c:pt idx="10">
                  <c:v>21916</c:v>
                </c:pt>
                <c:pt idx="11">
                  <c:v>22282</c:v>
                </c:pt>
                <c:pt idx="12">
                  <c:v>22647</c:v>
                </c:pt>
                <c:pt idx="13">
                  <c:v>23012</c:v>
                </c:pt>
                <c:pt idx="14">
                  <c:v>23377</c:v>
                </c:pt>
                <c:pt idx="15">
                  <c:v>23743</c:v>
                </c:pt>
                <c:pt idx="16">
                  <c:v>24108</c:v>
                </c:pt>
                <c:pt idx="17">
                  <c:v>24473</c:v>
                </c:pt>
                <c:pt idx="18">
                  <c:v>24838</c:v>
                </c:pt>
                <c:pt idx="19">
                  <c:v>25204</c:v>
                </c:pt>
                <c:pt idx="20">
                  <c:v>25569</c:v>
                </c:pt>
                <c:pt idx="21">
                  <c:v>25934</c:v>
                </c:pt>
                <c:pt idx="22">
                  <c:v>26299</c:v>
                </c:pt>
                <c:pt idx="23">
                  <c:v>26665</c:v>
                </c:pt>
                <c:pt idx="24">
                  <c:v>27030</c:v>
                </c:pt>
                <c:pt idx="25">
                  <c:v>27395</c:v>
                </c:pt>
                <c:pt idx="26">
                  <c:v>27760</c:v>
                </c:pt>
                <c:pt idx="27">
                  <c:v>28126</c:v>
                </c:pt>
                <c:pt idx="28">
                  <c:v>28491</c:v>
                </c:pt>
                <c:pt idx="29">
                  <c:v>28856</c:v>
                </c:pt>
                <c:pt idx="30">
                  <c:v>29221</c:v>
                </c:pt>
                <c:pt idx="31">
                  <c:v>29587</c:v>
                </c:pt>
                <c:pt idx="32">
                  <c:v>29952</c:v>
                </c:pt>
                <c:pt idx="33">
                  <c:v>30317</c:v>
                </c:pt>
                <c:pt idx="34">
                  <c:v>30682</c:v>
                </c:pt>
                <c:pt idx="35">
                  <c:v>31048</c:v>
                </c:pt>
                <c:pt idx="36">
                  <c:v>31413</c:v>
                </c:pt>
                <c:pt idx="37">
                  <c:v>31778</c:v>
                </c:pt>
                <c:pt idx="38">
                  <c:v>32143</c:v>
                </c:pt>
                <c:pt idx="39">
                  <c:v>32509</c:v>
                </c:pt>
                <c:pt idx="40">
                  <c:v>32874</c:v>
                </c:pt>
                <c:pt idx="41">
                  <c:v>33239</c:v>
                </c:pt>
                <c:pt idx="42">
                  <c:v>33604</c:v>
                </c:pt>
                <c:pt idx="43">
                  <c:v>33970</c:v>
                </c:pt>
                <c:pt idx="44">
                  <c:v>34335</c:v>
                </c:pt>
                <c:pt idx="45">
                  <c:v>34700</c:v>
                </c:pt>
                <c:pt idx="46">
                  <c:v>35065</c:v>
                </c:pt>
                <c:pt idx="47">
                  <c:v>35431</c:v>
                </c:pt>
                <c:pt idx="48">
                  <c:v>35796</c:v>
                </c:pt>
                <c:pt idx="49">
                  <c:v>36161</c:v>
                </c:pt>
                <c:pt idx="50">
                  <c:v>36526</c:v>
                </c:pt>
                <c:pt idx="51">
                  <c:v>36892</c:v>
                </c:pt>
                <c:pt idx="52">
                  <c:v>37257</c:v>
                </c:pt>
                <c:pt idx="53">
                  <c:v>37622</c:v>
                </c:pt>
                <c:pt idx="54">
                  <c:v>37987</c:v>
                </c:pt>
                <c:pt idx="55">
                  <c:v>38353</c:v>
                </c:pt>
                <c:pt idx="56">
                  <c:v>38718</c:v>
                </c:pt>
                <c:pt idx="57">
                  <c:v>39083</c:v>
                </c:pt>
                <c:pt idx="58">
                  <c:v>39448</c:v>
                </c:pt>
                <c:pt idx="59">
                  <c:v>39814</c:v>
                </c:pt>
                <c:pt idx="60">
                  <c:v>40179</c:v>
                </c:pt>
                <c:pt idx="61">
                  <c:v>40544</c:v>
                </c:pt>
                <c:pt idx="62">
                  <c:v>40909</c:v>
                </c:pt>
                <c:pt idx="63">
                  <c:v>41275</c:v>
                </c:pt>
              </c:numCache>
            </c:numRef>
          </c:cat>
          <c:val>
            <c:numRef>
              <c:f>Sheet1!$J$3:$J$72</c:f>
              <c:numCache>
                <c:formatCode>General</c:formatCode>
                <c:ptCount val="70"/>
                <c:pt idx="0">
                  <c:v>-0.37424786281649958</c:v>
                </c:pt>
                <c:pt idx="1">
                  <c:v>8.8286498317799555E-2</c:v>
                </c:pt>
                <c:pt idx="2">
                  <c:v>1.3455509016564982</c:v>
                </c:pt>
                <c:pt idx="3">
                  <c:v>-0.69705631515509836</c:v>
                </c:pt>
                <c:pt idx="4">
                  <c:v>0.49674731874240052</c:v>
                </c:pt>
                <c:pt idx="5">
                  <c:v>-0.5636992063068007</c:v>
                </c:pt>
                <c:pt idx="6">
                  <c:v>-0.52819938906739949</c:v>
                </c:pt>
                <c:pt idx="7">
                  <c:v>-0.50680076388330164</c:v>
                </c:pt>
                <c:pt idx="8">
                  <c:v>8.7665855095899303E-2</c:v>
                </c:pt>
                <c:pt idx="9">
                  <c:v>1.0091658788384024</c:v>
                </c:pt>
                <c:pt idx="10">
                  <c:v>-0.65896624512480173</c:v>
                </c:pt>
                <c:pt idx="11">
                  <c:v>-0.37293069171629867</c:v>
                </c:pt>
                <c:pt idx="12">
                  <c:v>0.5112548540548012</c:v>
                </c:pt>
                <c:pt idx="13">
                  <c:v>-1.4760447425260033</c:v>
                </c:pt>
                <c:pt idx="14">
                  <c:v>2.7564255622613025</c:v>
                </c:pt>
                <c:pt idx="15">
                  <c:v>-0.21737414139560229</c:v>
                </c:pt>
                <c:pt idx="16">
                  <c:v>-0.413115644589098</c:v>
                </c:pt>
                <c:pt idx="17">
                  <c:v>0.58472349544929969</c:v>
                </c:pt>
                <c:pt idx="18">
                  <c:v>-0.16165848216139977</c:v>
                </c:pt>
                <c:pt idx="19">
                  <c:v>-1.1940590557152007</c:v>
                </c:pt>
                <c:pt idx="20">
                  <c:v>0.45260406958350075</c:v>
                </c:pt>
                <c:pt idx="21">
                  <c:v>-9.6199699395995708E-3</c:v>
                </c:pt>
                <c:pt idx="22">
                  <c:v>0.41243331858779797</c:v>
                </c:pt>
                <c:pt idx="23">
                  <c:v>0.57485488667790108</c:v>
                </c:pt>
                <c:pt idx="24">
                  <c:v>-1.739352629424701</c:v>
                </c:pt>
                <c:pt idx="25">
                  <c:v>6.6253663939701113E-2</c:v>
                </c:pt>
                <c:pt idx="26">
                  <c:v>2.2097190077743001</c:v>
                </c:pt>
                <c:pt idx="27">
                  <c:v>-2.9509221755496</c:v>
                </c:pt>
                <c:pt idx="28">
                  <c:v>-9.7751307452007552E-3</c:v>
                </c:pt>
                <c:pt idx="29">
                  <c:v>-2.4423086586493987</c:v>
                </c:pt>
                <c:pt idx="30">
                  <c:v>3.0006387075752983</c:v>
                </c:pt>
                <c:pt idx="31">
                  <c:v>0.2623154512548993</c:v>
                </c:pt>
                <c:pt idx="32">
                  <c:v>-0.43258832567669714</c:v>
                </c:pt>
                <c:pt idx="33">
                  <c:v>-0.8106376282274006</c:v>
                </c:pt>
                <c:pt idx="34">
                  <c:v>0.84311732093609848</c:v>
                </c:pt>
                <c:pt idx="35">
                  <c:v>-9.9586741078599772E-2</c:v>
                </c:pt>
                <c:pt idx="36">
                  <c:v>-0.52623097499969873</c:v>
                </c:pt>
                <c:pt idx="37">
                  <c:v>-1.2831767580989002</c:v>
                </c:pt>
                <c:pt idx="38">
                  <c:v>2.5147893157346992</c:v>
                </c:pt>
                <c:pt idx="39">
                  <c:v>-0.57636537287989853</c:v>
                </c:pt>
                <c:pt idx="40">
                  <c:v>2.2707783881918004</c:v>
                </c:pt>
                <c:pt idx="41">
                  <c:v>-1.1953588454137005</c:v>
                </c:pt>
                <c:pt idx="42">
                  <c:v>-3.7254726223409023</c:v>
                </c:pt>
                <c:pt idx="43">
                  <c:v>-2.5408516677522996</c:v>
                </c:pt>
                <c:pt idx="44">
                  <c:v>-1.0810829121781005</c:v>
                </c:pt>
                <c:pt idx="45">
                  <c:v>3.8621076091891027</c:v>
                </c:pt>
                <c:pt idx="46">
                  <c:v>0.11216282111830012</c:v>
                </c:pt>
                <c:pt idx="47">
                  <c:v>0.50506686307889836</c:v>
                </c:pt>
                <c:pt idx="48">
                  <c:v>-3.4911181232999411E-3</c:v>
                </c:pt>
                <c:pt idx="49">
                  <c:v>0.8554015206083001</c:v>
                </c:pt>
                <c:pt idx="50">
                  <c:v>-1.0511398442769995</c:v>
                </c:pt>
                <c:pt idx="51">
                  <c:v>-5.9502587617750997</c:v>
                </c:pt>
                <c:pt idx="52">
                  <c:v>5.0383816755288002</c:v>
                </c:pt>
                <c:pt idx="53">
                  <c:v>-0.36842933261100086</c:v>
                </c:pt>
                <c:pt idx="54">
                  <c:v>-0.76485077676559854</c:v>
                </c:pt>
                <c:pt idx="55">
                  <c:v>-2.9868599193248002</c:v>
                </c:pt>
                <c:pt idx="56">
                  <c:v>3.7029126227670979</c:v>
                </c:pt>
                <c:pt idx="57">
                  <c:v>1.1045897742083</c:v>
                </c:pt>
                <c:pt idx="58">
                  <c:v>2.7689420792000874E-2</c:v>
                </c:pt>
                <c:pt idx="59">
                  <c:v>-0.57975156668799954</c:v>
                </c:pt>
                <c:pt idx="60">
                  <c:v>0.16369464978090065</c:v>
                </c:pt>
                <c:pt idx="61">
                  <c:v>-0.68874950587500194</c:v>
                </c:pt>
                <c:pt idx="62">
                  <c:v>0.9655432408149025</c:v>
                </c:pt>
                <c:pt idx="63">
                  <c:v>0.86526737379159968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1-44DC-90B0-7D8C2EFD95DE}"/>
            </c:ext>
          </c:extLst>
        </c:ser>
        <c:ser>
          <c:idx val="3"/>
          <c:order val="3"/>
          <c:tx>
            <c:strRef>
              <c:f>Sheet1!$K$1:$K$2</c:f>
              <c:strCache>
                <c:ptCount val="2"/>
                <c:pt idx="1">
                  <c:v>Sunnyside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Sheet1!$G$3:$G$72</c:f>
              <c:numCache>
                <c:formatCode>m/d/yyyy</c:formatCode>
                <c:ptCount val="70"/>
                <c:pt idx="0">
                  <c:v>18264</c:v>
                </c:pt>
                <c:pt idx="1">
                  <c:v>18629</c:v>
                </c:pt>
                <c:pt idx="2">
                  <c:v>18994</c:v>
                </c:pt>
                <c:pt idx="3">
                  <c:v>19360</c:v>
                </c:pt>
                <c:pt idx="4">
                  <c:v>19725</c:v>
                </c:pt>
                <c:pt idx="5">
                  <c:v>20090</c:v>
                </c:pt>
                <c:pt idx="6">
                  <c:v>20455</c:v>
                </c:pt>
                <c:pt idx="7">
                  <c:v>20821</c:v>
                </c:pt>
                <c:pt idx="8">
                  <c:v>21186</c:v>
                </c:pt>
                <c:pt idx="9">
                  <c:v>21551</c:v>
                </c:pt>
                <c:pt idx="10">
                  <c:v>21916</c:v>
                </c:pt>
                <c:pt idx="11">
                  <c:v>22282</c:v>
                </c:pt>
                <c:pt idx="12">
                  <c:v>22647</c:v>
                </c:pt>
                <c:pt idx="13">
                  <c:v>23012</c:v>
                </c:pt>
                <c:pt idx="14">
                  <c:v>23377</c:v>
                </c:pt>
                <c:pt idx="15">
                  <c:v>23743</c:v>
                </c:pt>
                <c:pt idx="16">
                  <c:v>24108</c:v>
                </c:pt>
                <c:pt idx="17">
                  <c:v>24473</c:v>
                </c:pt>
                <c:pt idx="18">
                  <c:v>24838</c:v>
                </c:pt>
                <c:pt idx="19">
                  <c:v>25204</c:v>
                </c:pt>
                <c:pt idx="20">
                  <c:v>25569</c:v>
                </c:pt>
                <c:pt idx="21">
                  <c:v>25934</c:v>
                </c:pt>
                <c:pt idx="22">
                  <c:v>26299</c:v>
                </c:pt>
                <c:pt idx="23">
                  <c:v>26665</c:v>
                </c:pt>
                <c:pt idx="24">
                  <c:v>27030</c:v>
                </c:pt>
                <c:pt idx="25">
                  <c:v>27395</c:v>
                </c:pt>
                <c:pt idx="26">
                  <c:v>27760</c:v>
                </c:pt>
                <c:pt idx="27">
                  <c:v>28126</c:v>
                </c:pt>
                <c:pt idx="28">
                  <c:v>28491</c:v>
                </c:pt>
                <c:pt idx="29">
                  <c:v>28856</c:v>
                </c:pt>
                <c:pt idx="30">
                  <c:v>29221</c:v>
                </c:pt>
                <c:pt idx="31">
                  <c:v>29587</c:v>
                </c:pt>
                <c:pt idx="32">
                  <c:v>29952</c:v>
                </c:pt>
                <c:pt idx="33">
                  <c:v>30317</c:v>
                </c:pt>
                <c:pt idx="34">
                  <c:v>30682</c:v>
                </c:pt>
                <c:pt idx="35">
                  <c:v>31048</c:v>
                </c:pt>
                <c:pt idx="36">
                  <c:v>31413</c:v>
                </c:pt>
                <c:pt idx="37">
                  <c:v>31778</c:v>
                </c:pt>
                <c:pt idx="38">
                  <c:v>32143</c:v>
                </c:pt>
                <c:pt idx="39">
                  <c:v>32509</c:v>
                </c:pt>
                <c:pt idx="40">
                  <c:v>32874</c:v>
                </c:pt>
                <c:pt idx="41">
                  <c:v>33239</c:v>
                </c:pt>
                <c:pt idx="42">
                  <c:v>33604</c:v>
                </c:pt>
                <c:pt idx="43">
                  <c:v>33970</c:v>
                </c:pt>
                <c:pt idx="44">
                  <c:v>34335</c:v>
                </c:pt>
                <c:pt idx="45">
                  <c:v>34700</c:v>
                </c:pt>
                <c:pt idx="46">
                  <c:v>35065</c:v>
                </c:pt>
                <c:pt idx="47">
                  <c:v>35431</c:v>
                </c:pt>
                <c:pt idx="48">
                  <c:v>35796</c:v>
                </c:pt>
                <c:pt idx="49">
                  <c:v>36161</c:v>
                </c:pt>
                <c:pt idx="50">
                  <c:v>36526</c:v>
                </c:pt>
                <c:pt idx="51">
                  <c:v>36892</c:v>
                </c:pt>
                <c:pt idx="52">
                  <c:v>37257</c:v>
                </c:pt>
                <c:pt idx="53">
                  <c:v>37622</c:v>
                </c:pt>
                <c:pt idx="54">
                  <c:v>37987</c:v>
                </c:pt>
                <c:pt idx="55">
                  <c:v>38353</c:v>
                </c:pt>
                <c:pt idx="56">
                  <c:v>38718</c:v>
                </c:pt>
                <c:pt idx="57">
                  <c:v>39083</c:v>
                </c:pt>
                <c:pt idx="58">
                  <c:v>39448</c:v>
                </c:pt>
                <c:pt idx="59">
                  <c:v>39814</c:v>
                </c:pt>
                <c:pt idx="60">
                  <c:v>40179</c:v>
                </c:pt>
                <c:pt idx="61">
                  <c:v>40544</c:v>
                </c:pt>
                <c:pt idx="62">
                  <c:v>40909</c:v>
                </c:pt>
                <c:pt idx="63">
                  <c:v>41275</c:v>
                </c:pt>
              </c:numCache>
            </c:numRef>
          </c:cat>
          <c:val>
            <c:numRef>
              <c:f>Sheet1!$K$3:$K$72</c:f>
              <c:numCache>
                <c:formatCode>General</c:formatCode>
                <c:ptCount val="70"/>
                <c:pt idx="0">
                  <c:v>0.35873178226849944</c:v>
                </c:pt>
                <c:pt idx="1">
                  <c:v>-0.11171577994519666</c:v>
                </c:pt>
                <c:pt idx="2">
                  <c:v>-4.9028270912003791E-3</c:v>
                </c:pt>
                <c:pt idx="3">
                  <c:v>-0.10999374936629991</c:v>
                </c:pt>
                <c:pt idx="4">
                  <c:v>0.18417587610409925</c:v>
                </c:pt>
                <c:pt idx="5">
                  <c:v>-0.36998094066580123</c:v>
                </c:pt>
                <c:pt idx="6">
                  <c:v>-0.41266394011289975</c:v>
                </c:pt>
                <c:pt idx="7">
                  <c:v>-1.0473992394487013</c:v>
                </c:pt>
                <c:pt idx="8">
                  <c:v>0.19534745409860221</c:v>
                </c:pt>
                <c:pt idx="9">
                  <c:v>0.77417483893970029</c:v>
                </c:pt>
                <c:pt idx="10">
                  <c:v>-0.29039680145850255</c:v>
                </c:pt>
                <c:pt idx="11">
                  <c:v>-0.11426257923189809</c:v>
                </c:pt>
                <c:pt idx="12">
                  <c:v>0.50683277109870062</c:v>
                </c:pt>
                <c:pt idx="13">
                  <c:v>-1.1716192421753995</c:v>
                </c:pt>
                <c:pt idx="14">
                  <c:v>1.3856175762101977</c:v>
                </c:pt>
                <c:pt idx="15">
                  <c:v>8.3987992888502561E-2</c:v>
                </c:pt>
                <c:pt idx="16">
                  <c:v>-0.10845740303020079</c:v>
                </c:pt>
                <c:pt idx="17">
                  <c:v>-0.10706095578079911</c:v>
                </c:pt>
                <c:pt idx="18">
                  <c:v>-0.29724549766760333</c:v>
                </c:pt>
                <c:pt idx="19">
                  <c:v>-0.78344951249679795</c:v>
                </c:pt>
                <c:pt idx="20">
                  <c:v>0.31443337230409796</c:v>
                </c:pt>
                <c:pt idx="21">
                  <c:v>1.5981562964402229E-2</c:v>
                </c:pt>
                <c:pt idx="22">
                  <c:v>0.3463435061545006</c:v>
                </c:pt>
                <c:pt idx="23">
                  <c:v>-1.1294400914093004</c:v>
                </c:pt>
                <c:pt idx="24">
                  <c:v>0.79667315573420083</c:v>
                </c:pt>
                <c:pt idx="25">
                  <c:v>-0.13305039069860314</c:v>
                </c:pt>
                <c:pt idx="26">
                  <c:v>0.30968782570160158</c:v>
                </c:pt>
                <c:pt idx="27">
                  <c:v>-2.6972247200167008</c:v>
                </c:pt>
                <c:pt idx="28">
                  <c:v>1.1135115205234012</c:v>
                </c:pt>
                <c:pt idx="29">
                  <c:v>-0.52359013809050126</c:v>
                </c:pt>
                <c:pt idx="30">
                  <c:v>1.3333868880182003</c:v>
                </c:pt>
                <c:pt idx="31">
                  <c:v>-4.1828343207200192E-2</c:v>
                </c:pt>
                <c:pt idx="32">
                  <c:v>-0.12110300867669821</c:v>
                </c:pt>
                <c:pt idx="33">
                  <c:v>0.14135149379179879</c:v>
                </c:pt>
                <c:pt idx="34">
                  <c:v>-0.12193858776850064</c:v>
                </c:pt>
                <c:pt idx="35">
                  <c:v>1.1759459393904024</c:v>
                </c:pt>
                <c:pt idx="36">
                  <c:v>-1.0705319774055013</c:v>
                </c:pt>
                <c:pt idx="37">
                  <c:v>-0.46517209482740185</c:v>
                </c:pt>
                <c:pt idx="38">
                  <c:v>4.0690709268702108E-2</c:v>
                </c:pt>
                <c:pt idx="39">
                  <c:v>1.2451268857394986</c:v>
                </c:pt>
                <c:pt idx="40">
                  <c:v>0.68348334813699907</c:v>
                </c:pt>
                <c:pt idx="41">
                  <c:v>-4.1970997882199157E-2</c:v>
                </c:pt>
                <c:pt idx="42">
                  <c:v>-2.5181203977811997</c:v>
                </c:pt>
                <c:pt idx="43">
                  <c:v>-0.64514294352840018</c:v>
                </c:pt>
                <c:pt idx="44">
                  <c:v>-0.78519125612869978</c:v>
                </c:pt>
                <c:pt idx="45">
                  <c:v>2.6425436781205001</c:v>
                </c:pt>
                <c:pt idx="46">
                  <c:v>0.37918184924970078</c:v>
                </c:pt>
                <c:pt idx="47">
                  <c:v>-0.22215911410449962</c:v>
                </c:pt>
                <c:pt idx="48">
                  <c:v>4.9263555739699427E-2</c:v>
                </c:pt>
                <c:pt idx="49">
                  <c:v>0.62134144554249815</c:v>
                </c:pt>
                <c:pt idx="50">
                  <c:v>-0.10044266912849764</c:v>
                </c:pt>
                <c:pt idx="51">
                  <c:v>-3.8293926316523006</c:v>
                </c:pt>
                <c:pt idx="52">
                  <c:v>3.5337097643918014</c:v>
                </c:pt>
                <c:pt idx="53">
                  <c:v>-0.85718586987130152</c:v>
                </c:pt>
                <c:pt idx="54">
                  <c:v>-0.35713099756489974</c:v>
                </c:pt>
                <c:pt idx="55">
                  <c:v>-2.8848345591080005</c:v>
                </c:pt>
                <c:pt idx="56">
                  <c:v>2.553982545177</c:v>
                </c:pt>
                <c:pt idx="57">
                  <c:v>0.5782067416191996</c:v>
                </c:pt>
                <c:pt idx="58">
                  <c:v>7.5742637461999607E-3</c:v>
                </c:pt>
                <c:pt idx="59">
                  <c:v>-7.1888417617397948E-2</c:v>
                </c:pt>
                <c:pt idx="60">
                  <c:v>-0.4000821369288019</c:v>
                </c:pt>
                <c:pt idx="61">
                  <c:v>-1.4408201364659998</c:v>
                </c:pt>
                <c:pt idx="62">
                  <c:v>6.3220897618800009E-2</c:v>
                </c:pt>
                <c:pt idx="63">
                  <c:v>9.1316161422600572E-2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1-44DC-90B0-7D8C2EFD95DE}"/>
            </c:ext>
          </c:extLst>
        </c:ser>
        <c:ser>
          <c:idx val="4"/>
          <c:order val="4"/>
          <c:tx>
            <c:strRef>
              <c:f>Sheet1!$L$1:$L$2</c:f>
              <c:strCache>
                <c:ptCount val="2"/>
                <c:pt idx="1">
                  <c:v>Tieton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Sheet1!$G$3:$G$72</c:f>
              <c:numCache>
                <c:formatCode>m/d/yyyy</c:formatCode>
                <c:ptCount val="70"/>
                <c:pt idx="0">
                  <c:v>18264</c:v>
                </c:pt>
                <c:pt idx="1">
                  <c:v>18629</c:v>
                </c:pt>
                <c:pt idx="2">
                  <c:v>18994</c:v>
                </c:pt>
                <c:pt idx="3">
                  <c:v>19360</c:v>
                </c:pt>
                <c:pt idx="4">
                  <c:v>19725</c:v>
                </c:pt>
                <c:pt idx="5">
                  <c:v>20090</c:v>
                </c:pt>
                <c:pt idx="6">
                  <c:v>20455</c:v>
                </c:pt>
                <c:pt idx="7">
                  <c:v>20821</c:v>
                </c:pt>
                <c:pt idx="8">
                  <c:v>21186</c:v>
                </c:pt>
                <c:pt idx="9">
                  <c:v>21551</c:v>
                </c:pt>
                <c:pt idx="10">
                  <c:v>21916</c:v>
                </c:pt>
                <c:pt idx="11">
                  <c:v>22282</c:v>
                </c:pt>
                <c:pt idx="12">
                  <c:v>22647</c:v>
                </c:pt>
                <c:pt idx="13">
                  <c:v>23012</c:v>
                </c:pt>
                <c:pt idx="14">
                  <c:v>23377</c:v>
                </c:pt>
                <c:pt idx="15">
                  <c:v>23743</c:v>
                </c:pt>
                <c:pt idx="16">
                  <c:v>24108</c:v>
                </c:pt>
                <c:pt idx="17">
                  <c:v>24473</c:v>
                </c:pt>
                <c:pt idx="18">
                  <c:v>24838</c:v>
                </c:pt>
                <c:pt idx="19">
                  <c:v>25204</c:v>
                </c:pt>
                <c:pt idx="20">
                  <c:v>25569</c:v>
                </c:pt>
                <c:pt idx="21">
                  <c:v>25934</c:v>
                </c:pt>
                <c:pt idx="22">
                  <c:v>26299</c:v>
                </c:pt>
                <c:pt idx="23">
                  <c:v>26665</c:v>
                </c:pt>
                <c:pt idx="24">
                  <c:v>27030</c:v>
                </c:pt>
                <c:pt idx="25">
                  <c:v>27395</c:v>
                </c:pt>
                <c:pt idx="26">
                  <c:v>27760</c:v>
                </c:pt>
                <c:pt idx="27">
                  <c:v>28126</c:v>
                </c:pt>
                <c:pt idx="28">
                  <c:v>28491</c:v>
                </c:pt>
                <c:pt idx="29">
                  <c:v>28856</c:v>
                </c:pt>
                <c:pt idx="30">
                  <c:v>29221</c:v>
                </c:pt>
                <c:pt idx="31">
                  <c:v>29587</c:v>
                </c:pt>
                <c:pt idx="32">
                  <c:v>29952</c:v>
                </c:pt>
                <c:pt idx="33">
                  <c:v>30317</c:v>
                </c:pt>
                <c:pt idx="34">
                  <c:v>30682</c:v>
                </c:pt>
                <c:pt idx="35">
                  <c:v>31048</c:v>
                </c:pt>
                <c:pt idx="36">
                  <c:v>31413</c:v>
                </c:pt>
                <c:pt idx="37">
                  <c:v>31778</c:v>
                </c:pt>
                <c:pt idx="38">
                  <c:v>32143</c:v>
                </c:pt>
                <c:pt idx="39">
                  <c:v>32509</c:v>
                </c:pt>
                <c:pt idx="40">
                  <c:v>32874</c:v>
                </c:pt>
                <c:pt idx="41">
                  <c:v>33239</c:v>
                </c:pt>
                <c:pt idx="42">
                  <c:v>33604</c:v>
                </c:pt>
                <c:pt idx="43">
                  <c:v>33970</c:v>
                </c:pt>
                <c:pt idx="44">
                  <c:v>34335</c:v>
                </c:pt>
                <c:pt idx="45">
                  <c:v>34700</c:v>
                </c:pt>
                <c:pt idx="46">
                  <c:v>35065</c:v>
                </c:pt>
                <c:pt idx="47">
                  <c:v>35431</c:v>
                </c:pt>
                <c:pt idx="48">
                  <c:v>35796</c:v>
                </c:pt>
                <c:pt idx="49">
                  <c:v>36161</c:v>
                </c:pt>
                <c:pt idx="50">
                  <c:v>36526</c:v>
                </c:pt>
                <c:pt idx="51">
                  <c:v>36892</c:v>
                </c:pt>
                <c:pt idx="52">
                  <c:v>37257</c:v>
                </c:pt>
                <c:pt idx="53">
                  <c:v>37622</c:v>
                </c:pt>
                <c:pt idx="54">
                  <c:v>37987</c:v>
                </c:pt>
                <c:pt idx="55">
                  <c:v>38353</c:v>
                </c:pt>
                <c:pt idx="56">
                  <c:v>38718</c:v>
                </c:pt>
                <c:pt idx="57">
                  <c:v>39083</c:v>
                </c:pt>
                <c:pt idx="58">
                  <c:v>39448</c:v>
                </c:pt>
                <c:pt idx="59">
                  <c:v>39814</c:v>
                </c:pt>
                <c:pt idx="60">
                  <c:v>40179</c:v>
                </c:pt>
                <c:pt idx="61">
                  <c:v>40544</c:v>
                </c:pt>
                <c:pt idx="62">
                  <c:v>40909</c:v>
                </c:pt>
                <c:pt idx="63">
                  <c:v>41275</c:v>
                </c:pt>
              </c:numCache>
            </c:numRef>
          </c:cat>
          <c:val>
            <c:numRef>
              <c:f>Sheet1!$L$3:$L$72</c:f>
              <c:numCache>
                <c:formatCode>General</c:formatCode>
                <c:ptCount val="70"/>
                <c:pt idx="0">
                  <c:v>-0.18549474295069013</c:v>
                </c:pt>
                <c:pt idx="1">
                  <c:v>0.26140716703151012</c:v>
                </c:pt>
                <c:pt idx="2">
                  <c:v>5.3947419563060262E-2</c:v>
                </c:pt>
                <c:pt idx="3">
                  <c:v>-5.2124280098680309E-2</c:v>
                </c:pt>
                <c:pt idx="4">
                  <c:v>-2.3351701224649801E-2</c:v>
                </c:pt>
                <c:pt idx="5">
                  <c:v>-4.0186648619179977E-2</c:v>
                </c:pt>
                <c:pt idx="6">
                  <c:v>-0.43349851761487024</c:v>
                </c:pt>
                <c:pt idx="7">
                  <c:v>0.25265859882857011</c:v>
                </c:pt>
                <c:pt idx="8">
                  <c:v>-1.3041265700550309E-2</c:v>
                </c:pt>
                <c:pt idx="9">
                  <c:v>5.8076689490970335E-2</c:v>
                </c:pt>
                <c:pt idx="10">
                  <c:v>-8.2377669610790072E-2</c:v>
                </c:pt>
                <c:pt idx="11">
                  <c:v>-0.17916914214566004</c:v>
                </c:pt>
                <c:pt idx="12">
                  <c:v>0.29620197766027978</c:v>
                </c:pt>
                <c:pt idx="13">
                  <c:v>-0.16862876339506983</c:v>
                </c:pt>
                <c:pt idx="14">
                  <c:v>0.45464678702390016</c:v>
                </c:pt>
                <c:pt idx="15">
                  <c:v>-0.34236467013869021</c:v>
                </c:pt>
                <c:pt idx="16">
                  <c:v>4.0784017720260302E-2</c:v>
                </c:pt>
                <c:pt idx="17">
                  <c:v>-2.533000149452036E-2</c:v>
                </c:pt>
                <c:pt idx="18">
                  <c:v>0.2934023849629499</c:v>
                </c:pt>
                <c:pt idx="19">
                  <c:v>-0.35372114809307975</c:v>
                </c:pt>
                <c:pt idx="20">
                  <c:v>0.23263259565533989</c:v>
                </c:pt>
                <c:pt idx="21">
                  <c:v>-0.13426064498136991</c:v>
                </c:pt>
                <c:pt idx="22">
                  <c:v>-0.15307876791696007</c:v>
                </c:pt>
                <c:pt idx="23">
                  <c:v>0.52541039478572982</c:v>
                </c:pt>
                <c:pt idx="24">
                  <c:v>-0.54022337643780993</c:v>
                </c:pt>
                <c:pt idx="25">
                  <c:v>4.5407809723570391E-2</c:v>
                </c:pt>
                <c:pt idx="26">
                  <c:v>0.22141737338506973</c:v>
                </c:pt>
                <c:pt idx="27">
                  <c:v>-0.13404632381960013</c:v>
                </c:pt>
                <c:pt idx="28">
                  <c:v>-0.27432430408766972</c:v>
                </c:pt>
                <c:pt idx="29">
                  <c:v>0.38774685289314981</c:v>
                </c:pt>
                <c:pt idx="30">
                  <c:v>-0.98970739962768972</c:v>
                </c:pt>
                <c:pt idx="31">
                  <c:v>0.94463318563590981</c:v>
                </c:pt>
                <c:pt idx="32">
                  <c:v>-0.26447159293971989</c:v>
                </c:pt>
                <c:pt idx="33">
                  <c:v>-0.26780755025753988</c:v>
                </c:pt>
                <c:pt idx="34">
                  <c:v>0.21347922363511973</c:v>
                </c:pt>
                <c:pt idx="35">
                  <c:v>-2.7596578670729954E-2</c:v>
                </c:pt>
                <c:pt idx="36">
                  <c:v>-0.63431288888055981</c:v>
                </c:pt>
                <c:pt idx="37">
                  <c:v>0.62639968780109978</c:v>
                </c:pt>
                <c:pt idx="38">
                  <c:v>-0.36696081613504994</c:v>
                </c:pt>
                <c:pt idx="39">
                  <c:v>-0.12606264327590999</c:v>
                </c:pt>
                <c:pt idx="40">
                  <c:v>0.12139781420713014</c:v>
                </c:pt>
                <c:pt idx="41">
                  <c:v>0.11723950462026966</c:v>
                </c:pt>
                <c:pt idx="42">
                  <c:v>3.140798091572039E-2</c:v>
                </c:pt>
                <c:pt idx="43">
                  <c:v>-0.41465517044997036</c:v>
                </c:pt>
                <c:pt idx="44">
                  <c:v>0.42661463466576022</c:v>
                </c:pt>
                <c:pt idx="45">
                  <c:v>-0.32110528693972995</c:v>
                </c:pt>
                <c:pt idx="46">
                  <c:v>0.45227742641246982</c:v>
                </c:pt>
                <c:pt idx="47">
                  <c:v>-0.37136106635492983</c:v>
                </c:pt>
                <c:pt idx="48">
                  <c:v>0.22040592418355986</c:v>
                </c:pt>
                <c:pt idx="49">
                  <c:v>0.16439287340548026</c:v>
                </c:pt>
                <c:pt idx="50">
                  <c:v>-0.16207023061035031</c:v>
                </c:pt>
                <c:pt idx="51">
                  <c:v>-0.32885855792663987</c:v>
                </c:pt>
                <c:pt idx="52">
                  <c:v>-0.10225097081096024</c:v>
                </c:pt>
                <c:pt idx="53">
                  <c:v>0.1405756897643804</c:v>
                </c:pt>
                <c:pt idx="54">
                  <c:v>-0.17769218933087005</c:v>
                </c:pt>
                <c:pt idx="55">
                  <c:v>0.12990266124319971</c:v>
                </c:pt>
                <c:pt idx="56">
                  <c:v>-7.5640892671229754E-2</c:v>
                </c:pt>
                <c:pt idx="57">
                  <c:v>0.24026650728492971</c:v>
                </c:pt>
                <c:pt idx="58">
                  <c:v>-0.19425878484050996</c:v>
                </c:pt>
                <c:pt idx="59">
                  <c:v>0.1142733896158501</c:v>
                </c:pt>
                <c:pt idx="60">
                  <c:v>-0.22079382619724974</c:v>
                </c:pt>
                <c:pt idx="61">
                  <c:v>0.15806076093385979</c:v>
                </c:pt>
                <c:pt idx="62">
                  <c:v>3.3308863998439797E-2</c:v>
                </c:pt>
                <c:pt idx="63">
                  <c:v>0.17069811465400031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1-44DC-90B0-7D8C2EFD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621423"/>
        <c:axId val="1747623919"/>
      </c:lineChart>
      <c:dateAx>
        <c:axId val="17476214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7623919"/>
        <c:crosses val="autoZero"/>
        <c:auto val="1"/>
        <c:lblOffset val="100"/>
        <c:baseTimeUnit val="years"/>
      </c:dateAx>
      <c:valAx>
        <c:axId val="17476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762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Sheet1!$N$1:$N$2</c:f>
              <c:strCache>
                <c:ptCount val="2"/>
                <c:pt idx="1">
                  <c:v>Kittitas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Sheet1!$M$3:$M$72</c:f>
              <c:numCache>
                <c:formatCode>m/d/yyyy</c:formatCode>
                <c:ptCount val="70"/>
                <c:pt idx="0">
                  <c:v>18264</c:v>
                </c:pt>
                <c:pt idx="1">
                  <c:v>18629</c:v>
                </c:pt>
                <c:pt idx="2">
                  <c:v>18994</c:v>
                </c:pt>
                <c:pt idx="3">
                  <c:v>19360</c:v>
                </c:pt>
                <c:pt idx="4">
                  <c:v>19725</c:v>
                </c:pt>
                <c:pt idx="5">
                  <c:v>20090</c:v>
                </c:pt>
                <c:pt idx="6">
                  <c:v>20455</c:v>
                </c:pt>
                <c:pt idx="7">
                  <c:v>20821</c:v>
                </c:pt>
                <c:pt idx="8">
                  <c:v>21186</c:v>
                </c:pt>
                <c:pt idx="9">
                  <c:v>21551</c:v>
                </c:pt>
                <c:pt idx="10">
                  <c:v>21916</c:v>
                </c:pt>
                <c:pt idx="11">
                  <c:v>22282</c:v>
                </c:pt>
                <c:pt idx="12">
                  <c:v>22647</c:v>
                </c:pt>
                <c:pt idx="13">
                  <c:v>23012</c:v>
                </c:pt>
                <c:pt idx="14">
                  <c:v>23377</c:v>
                </c:pt>
                <c:pt idx="15">
                  <c:v>23743</c:v>
                </c:pt>
                <c:pt idx="16">
                  <c:v>24108</c:v>
                </c:pt>
                <c:pt idx="17">
                  <c:v>24473</c:v>
                </c:pt>
                <c:pt idx="18">
                  <c:v>24838</c:v>
                </c:pt>
                <c:pt idx="19">
                  <c:v>25204</c:v>
                </c:pt>
                <c:pt idx="20">
                  <c:v>25569</c:v>
                </c:pt>
                <c:pt idx="21">
                  <c:v>25934</c:v>
                </c:pt>
                <c:pt idx="22">
                  <c:v>26299</c:v>
                </c:pt>
                <c:pt idx="23">
                  <c:v>26665</c:v>
                </c:pt>
                <c:pt idx="24">
                  <c:v>27030</c:v>
                </c:pt>
                <c:pt idx="25">
                  <c:v>27395</c:v>
                </c:pt>
                <c:pt idx="26">
                  <c:v>27760</c:v>
                </c:pt>
                <c:pt idx="27">
                  <c:v>28126</c:v>
                </c:pt>
                <c:pt idx="28">
                  <c:v>28491</c:v>
                </c:pt>
                <c:pt idx="29">
                  <c:v>28856</c:v>
                </c:pt>
                <c:pt idx="30">
                  <c:v>29221</c:v>
                </c:pt>
                <c:pt idx="31">
                  <c:v>29587</c:v>
                </c:pt>
                <c:pt idx="32">
                  <c:v>29952</c:v>
                </c:pt>
                <c:pt idx="33">
                  <c:v>30317</c:v>
                </c:pt>
                <c:pt idx="34">
                  <c:v>30682</c:v>
                </c:pt>
                <c:pt idx="35">
                  <c:v>31048</c:v>
                </c:pt>
                <c:pt idx="36">
                  <c:v>31413</c:v>
                </c:pt>
                <c:pt idx="37">
                  <c:v>31778</c:v>
                </c:pt>
                <c:pt idx="38">
                  <c:v>32143</c:v>
                </c:pt>
                <c:pt idx="39">
                  <c:v>32509</c:v>
                </c:pt>
                <c:pt idx="40">
                  <c:v>32874</c:v>
                </c:pt>
                <c:pt idx="41">
                  <c:v>33239</c:v>
                </c:pt>
                <c:pt idx="42">
                  <c:v>33604</c:v>
                </c:pt>
                <c:pt idx="43">
                  <c:v>33970</c:v>
                </c:pt>
                <c:pt idx="44">
                  <c:v>34335</c:v>
                </c:pt>
                <c:pt idx="45">
                  <c:v>34700</c:v>
                </c:pt>
                <c:pt idx="46">
                  <c:v>35065</c:v>
                </c:pt>
                <c:pt idx="47">
                  <c:v>35431</c:v>
                </c:pt>
                <c:pt idx="48">
                  <c:v>35796</c:v>
                </c:pt>
                <c:pt idx="49">
                  <c:v>36161</c:v>
                </c:pt>
                <c:pt idx="50">
                  <c:v>36526</c:v>
                </c:pt>
                <c:pt idx="51">
                  <c:v>36892</c:v>
                </c:pt>
                <c:pt idx="52">
                  <c:v>37257</c:v>
                </c:pt>
                <c:pt idx="53">
                  <c:v>37622</c:v>
                </c:pt>
                <c:pt idx="54">
                  <c:v>37987</c:v>
                </c:pt>
                <c:pt idx="55">
                  <c:v>38353</c:v>
                </c:pt>
                <c:pt idx="56">
                  <c:v>38718</c:v>
                </c:pt>
                <c:pt idx="57">
                  <c:v>39083</c:v>
                </c:pt>
                <c:pt idx="58">
                  <c:v>39448</c:v>
                </c:pt>
                <c:pt idx="59">
                  <c:v>39814</c:v>
                </c:pt>
                <c:pt idx="60">
                  <c:v>40179</c:v>
                </c:pt>
                <c:pt idx="61">
                  <c:v>40544</c:v>
                </c:pt>
                <c:pt idx="62">
                  <c:v>40909</c:v>
                </c:pt>
                <c:pt idx="63">
                  <c:v>41275</c:v>
                </c:pt>
              </c:numCache>
            </c:numRef>
          </c:cat>
          <c:val>
            <c:numRef>
              <c:f>Sheet1!$N$3:$N$72</c:f>
              <c:numCache>
                <c:formatCode>General</c:formatCode>
                <c:ptCount val="70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-1</c:v>
                </c:pt>
                <c:pt idx="50">
                  <c:v>1</c:v>
                </c:pt>
                <c:pt idx="51">
                  <c:v>-1</c:v>
                </c:pt>
                <c:pt idx="52">
                  <c:v>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-1</c:v>
                </c:pt>
                <c:pt idx="59">
                  <c:v>1</c:v>
                </c:pt>
                <c:pt idx="60">
                  <c:v>-1</c:v>
                </c:pt>
                <c:pt idx="61">
                  <c:v>1</c:v>
                </c:pt>
                <c:pt idx="62">
                  <c:v>1</c:v>
                </c:pt>
                <c:pt idx="6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E-4D78-9B92-16C88E7DB66A}"/>
            </c:ext>
          </c:extLst>
        </c:ser>
        <c:ser>
          <c:idx val="1"/>
          <c:order val="1"/>
          <c:tx>
            <c:strRef>
              <c:f>Sheet1!$O$1:$O$2</c:f>
              <c:strCache>
                <c:ptCount val="2"/>
                <c:pt idx="1">
                  <c:v>Roza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Sheet1!$M$3:$M$72</c:f>
              <c:numCache>
                <c:formatCode>m/d/yyyy</c:formatCode>
                <c:ptCount val="70"/>
                <c:pt idx="0">
                  <c:v>18264</c:v>
                </c:pt>
                <c:pt idx="1">
                  <c:v>18629</c:v>
                </c:pt>
                <c:pt idx="2">
                  <c:v>18994</c:v>
                </c:pt>
                <c:pt idx="3">
                  <c:v>19360</c:v>
                </c:pt>
                <c:pt idx="4">
                  <c:v>19725</c:v>
                </c:pt>
                <c:pt idx="5">
                  <c:v>20090</c:v>
                </c:pt>
                <c:pt idx="6">
                  <c:v>20455</c:v>
                </c:pt>
                <c:pt idx="7">
                  <c:v>20821</c:v>
                </c:pt>
                <c:pt idx="8">
                  <c:v>21186</c:v>
                </c:pt>
                <c:pt idx="9">
                  <c:v>21551</c:v>
                </c:pt>
                <c:pt idx="10">
                  <c:v>21916</c:v>
                </c:pt>
                <c:pt idx="11">
                  <c:v>22282</c:v>
                </c:pt>
                <c:pt idx="12">
                  <c:v>22647</c:v>
                </c:pt>
                <c:pt idx="13">
                  <c:v>23012</c:v>
                </c:pt>
                <c:pt idx="14">
                  <c:v>23377</c:v>
                </c:pt>
                <c:pt idx="15">
                  <c:v>23743</c:v>
                </c:pt>
                <c:pt idx="16">
                  <c:v>24108</c:v>
                </c:pt>
                <c:pt idx="17">
                  <c:v>24473</c:v>
                </c:pt>
                <c:pt idx="18">
                  <c:v>24838</c:v>
                </c:pt>
                <c:pt idx="19">
                  <c:v>25204</c:v>
                </c:pt>
                <c:pt idx="20">
                  <c:v>25569</c:v>
                </c:pt>
                <c:pt idx="21">
                  <c:v>25934</c:v>
                </c:pt>
                <c:pt idx="22">
                  <c:v>26299</c:v>
                </c:pt>
                <c:pt idx="23">
                  <c:v>26665</c:v>
                </c:pt>
                <c:pt idx="24">
                  <c:v>27030</c:v>
                </c:pt>
                <c:pt idx="25">
                  <c:v>27395</c:v>
                </c:pt>
                <c:pt idx="26">
                  <c:v>27760</c:v>
                </c:pt>
                <c:pt idx="27">
                  <c:v>28126</c:v>
                </c:pt>
                <c:pt idx="28">
                  <c:v>28491</c:v>
                </c:pt>
                <c:pt idx="29">
                  <c:v>28856</c:v>
                </c:pt>
                <c:pt idx="30">
                  <c:v>29221</c:v>
                </c:pt>
                <c:pt idx="31">
                  <c:v>29587</c:v>
                </c:pt>
                <c:pt idx="32">
                  <c:v>29952</c:v>
                </c:pt>
                <c:pt idx="33">
                  <c:v>30317</c:v>
                </c:pt>
                <c:pt idx="34">
                  <c:v>30682</c:v>
                </c:pt>
                <c:pt idx="35">
                  <c:v>31048</c:v>
                </c:pt>
                <c:pt idx="36">
                  <c:v>31413</c:v>
                </c:pt>
                <c:pt idx="37">
                  <c:v>31778</c:v>
                </c:pt>
                <c:pt idx="38">
                  <c:v>32143</c:v>
                </c:pt>
                <c:pt idx="39">
                  <c:v>32509</c:v>
                </c:pt>
                <c:pt idx="40">
                  <c:v>32874</c:v>
                </c:pt>
                <c:pt idx="41">
                  <c:v>33239</c:v>
                </c:pt>
                <c:pt idx="42">
                  <c:v>33604</c:v>
                </c:pt>
                <c:pt idx="43">
                  <c:v>33970</c:v>
                </c:pt>
                <c:pt idx="44">
                  <c:v>34335</c:v>
                </c:pt>
                <c:pt idx="45">
                  <c:v>34700</c:v>
                </c:pt>
                <c:pt idx="46">
                  <c:v>35065</c:v>
                </c:pt>
                <c:pt idx="47">
                  <c:v>35431</c:v>
                </c:pt>
                <c:pt idx="48">
                  <c:v>35796</c:v>
                </c:pt>
                <c:pt idx="49">
                  <c:v>36161</c:v>
                </c:pt>
                <c:pt idx="50">
                  <c:v>36526</c:v>
                </c:pt>
                <c:pt idx="51">
                  <c:v>36892</c:v>
                </c:pt>
                <c:pt idx="52">
                  <c:v>37257</c:v>
                </c:pt>
                <c:pt idx="53">
                  <c:v>37622</c:v>
                </c:pt>
                <c:pt idx="54">
                  <c:v>37987</c:v>
                </c:pt>
                <c:pt idx="55">
                  <c:v>38353</c:v>
                </c:pt>
                <c:pt idx="56">
                  <c:v>38718</c:v>
                </c:pt>
                <c:pt idx="57">
                  <c:v>39083</c:v>
                </c:pt>
                <c:pt idx="58">
                  <c:v>39448</c:v>
                </c:pt>
                <c:pt idx="59">
                  <c:v>39814</c:v>
                </c:pt>
                <c:pt idx="60">
                  <c:v>40179</c:v>
                </c:pt>
                <c:pt idx="61">
                  <c:v>40544</c:v>
                </c:pt>
                <c:pt idx="62">
                  <c:v>40909</c:v>
                </c:pt>
                <c:pt idx="63">
                  <c:v>41275</c:v>
                </c:pt>
              </c:numCache>
            </c:numRef>
          </c:cat>
          <c:val>
            <c:numRef>
              <c:f>Sheet1!$O$3:$O$72</c:f>
              <c:numCache>
                <c:formatCode>General</c:formatCode>
                <c:ptCount val="7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-2</c:v>
                </c:pt>
                <c:pt idx="4">
                  <c:v>2</c:v>
                </c:pt>
                <c:pt idx="5">
                  <c:v>2</c:v>
                </c:pt>
                <c:pt idx="6">
                  <c:v>-2</c:v>
                </c:pt>
                <c:pt idx="7">
                  <c:v>2</c:v>
                </c:pt>
                <c:pt idx="8">
                  <c:v>-2</c:v>
                </c:pt>
                <c:pt idx="9">
                  <c:v>2</c:v>
                </c:pt>
                <c:pt idx="10">
                  <c:v>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-2</c:v>
                </c:pt>
                <c:pt idx="18">
                  <c:v>2</c:v>
                </c:pt>
                <c:pt idx="19">
                  <c:v>-2</c:v>
                </c:pt>
                <c:pt idx="20">
                  <c:v>2</c:v>
                </c:pt>
                <c:pt idx="21">
                  <c:v>-2</c:v>
                </c:pt>
                <c:pt idx="22">
                  <c:v>2</c:v>
                </c:pt>
                <c:pt idx="23">
                  <c:v>-2</c:v>
                </c:pt>
                <c:pt idx="24">
                  <c:v>2</c:v>
                </c:pt>
                <c:pt idx="25">
                  <c:v>-2</c:v>
                </c:pt>
                <c:pt idx="26">
                  <c:v>2</c:v>
                </c:pt>
                <c:pt idx="27">
                  <c:v>-2</c:v>
                </c:pt>
                <c:pt idx="28">
                  <c:v>2</c:v>
                </c:pt>
                <c:pt idx="29">
                  <c:v>-2</c:v>
                </c:pt>
                <c:pt idx="30">
                  <c:v>2</c:v>
                </c:pt>
                <c:pt idx="31">
                  <c:v>-2</c:v>
                </c:pt>
                <c:pt idx="32">
                  <c:v>2</c:v>
                </c:pt>
                <c:pt idx="33">
                  <c:v>-2</c:v>
                </c:pt>
                <c:pt idx="34">
                  <c:v>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2</c:v>
                </c:pt>
                <c:pt idx="46">
                  <c:v>2</c:v>
                </c:pt>
                <c:pt idx="47">
                  <c:v>-2</c:v>
                </c:pt>
                <c:pt idx="48">
                  <c:v>2</c:v>
                </c:pt>
                <c:pt idx="49">
                  <c:v>-2</c:v>
                </c:pt>
                <c:pt idx="50">
                  <c:v>2</c:v>
                </c:pt>
                <c:pt idx="51">
                  <c:v>-2</c:v>
                </c:pt>
                <c:pt idx="52">
                  <c:v>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-2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E-4D78-9B92-16C88E7DB66A}"/>
            </c:ext>
          </c:extLst>
        </c:ser>
        <c:ser>
          <c:idx val="2"/>
          <c:order val="2"/>
          <c:tx>
            <c:strRef>
              <c:f>Sheet1!$P$1:$P$2</c:f>
              <c:strCache>
                <c:ptCount val="2"/>
                <c:pt idx="1">
                  <c:v>Wapato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Sheet1!$M$3:$M$72</c:f>
              <c:numCache>
                <c:formatCode>m/d/yyyy</c:formatCode>
                <c:ptCount val="70"/>
                <c:pt idx="0">
                  <c:v>18264</c:v>
                </c:pt>
                <c:pt idx="1">
                  <c:v>18629</c:v>
                </c:pt>
                <c:pt idx="2">
                  <c:v>18994</c:v>
                </c:pt>
                <c:pt idx="3">
                  <c:v>19360</c:v>
                </c:pt>
                <c:pt idx="4">
                  <c:v>19725</c:v>
                </c:pt>
                <c:pt idx="5">
                  <c:v>20090</c:v>
                </c:pt>
                <c:pt idx="6">
                  <c:v>20455</c:v>
                </c:pt>
                <c:pt idx="7">
                  <c:v>20821</c:v>
                </c:pt>
                <c:pt idx="8">
                  <c:v>21186</c:v>
                </c:pt>
                <c:pt idx="9">
                  <c:v>21551</c:v>
                </c:pt>
                <c:pt idx="10">
                  <c:v>21916</c:v>
                </c:pt>
                <c:pt idx="11">
                  <c:v>22282</c:v>
                </c:pt>
                <c:pt idx="12">
                  <c:v>22647</c:v>
                </c:pt>
                <c:pt idx="13">
                  <c:v>23012</c:v>
                </c:pt>
                <c:pt idx="14">
                  <c:v>23377</c:v>
                </c:pt>
                <c:pt idx="15">
                  <c:v>23743</c:v>
                </c:pt>
                <c:pt idx="16">
                  <c:v>24108</c:v>
                </c:pt>
                <c:pt idx="17">
                  <c:v>24473</c:v>
                </c:pt>
                <c:pt idx="18">
                  <c:v>24838</c:v>
                </c:pt>
                <c:pt idx="19">
                  <c:v>25204</c:v>
                </c:pt>
                <c:pt idx="20">
                  <c:v>25569</c:v>
                </c:pt>
                <c:pt idx="21">
                  <c:v>25934</c:v>
                </c:pt>
                <c:pt idx="22">
                  <c:v>26299</c:v>
                </c:pt>
                <c:pt idx="23">
                  <c:v>26665</c:v>
                </c:pt>
                <c:pt idx="24">
                  <c:v>27030</c:v>
                </c:pt>
                <c:pt idx="25">
                  <c:v>27395</c:v>
                </c:pt>
                <c:pt idx="26">
                  <c:v>27760</c:v>
                </c:pt>
                <c:pt idx="27">
                  <c:v>28126</c:v>
                </c:pt>
                <c:pt idx="28">
                  <c:v>28491</c:v>
                </c:pt>
                <c:pt idx="29">
                  <c:v>28856</c:v>
                </c:pt>
                <c:pt idx="30">
                  <c:v>29221</c:v>
                </c:pt>
                <c:pt idx="31">
                  <c:v>29587</c:v>
                </c:pt>
                <c:pt idx="32">
                  <c:v>29952</c:v>
                </c:pt>
                <c:pt idx="33">
                  <c:v>30317</c:v>
                </c:pt>
                <c:pt idx="34">
                  <c:v>30682</c:v>
                </c:pt>
                <c:pt idx="35">
                  <c:v>31048</c:v>
                </c:pt>
                <c:pt idx="36">
                  <c:v>31413</c:v>
                </c:pt>
                <c:pt idx="37">
                  <c:v>31778</c:v>
                </c:pt>
                <c:pt idx="38">
                  <c:v>32143</c:v>
                </c:pt>
                <c:pt idx="39">
                  <c:v>32509</c:v>
                </c:pt>
                <c:pt idx="40">
                  <c:v>32874</c:v>
                </c:pt>
                <c:pt idx="41">
                  <c:v>33239</c:v>
                </c:pt>
                <c:pt idx="42">
                  <c:v>33604</c:v>
                </c:pt>
                <c:pt idx="43">
                  <c:v>33970</c:v>
                </c:pt>
                <c:pt idx="44">
                  <c:v>34335</c:v>
                </c:pt>
                <c:pt idx="45">
                  <c:v>34700</c:v>
                </c:pt>
                <c:pt idx="46">
                  <c:v>35065</c:v>
                </c:pt>
                <c:pt idx="47">
                  <c:v>35431</c:v>
                </c:pt>
                <c:pt idx="48">
                  <c:v>35796</c:v>
                </c:pt>
                <c:pt idx="49">
                  <c:v>36161</c:v>
                </c:pt>
                <c:pt idx="50">
                  <c:v>36526</c:v>
                </c:pt>
                <c:pt idx="51">
                  <c:v>36892</c:v>
                </c:pt>
                <c:pt idx="52">
                  <c:v>37257</c:v>
                </c:pt>
                <c:pt idx="53">
                  <c:v>37622</c:v>
                </c:pt>
                <c:pt idx="54">
                  <c:v>37987</c:v>
                </c:pt>
                <c:pt idx="55">
                  <c:v>38353</c:v>
                </c:pt>
                <c:pt idx="56">
                  <c:v>38718</c:v>
                </c:pt>
                <c:pt idx="57">
                  <c:v>39083</c:v>
                </c:pt>
                <c:pt idx="58">
                  <c:v>39448</c:v>
                </c:pt>
                <c:pt idx="59">
                  <c:v>39814</c:v>
                </c:pt>
                <c:pt idx="60">
                  <c:v>40179</c:v>
                </c:pt>
                <c:pt idx="61">
                  <c:v>40544</c:v>
                </c:pt>
                <c:pt idx="62">
                  <c:v>40909</c:v>
                </c:pt>
                <c:pt idx="63">
                  <c:v>41275</c:v>
                </c:pt>
              </c:numCache>
            </c:numRef>
          </c:cat>
          <c:val>
            <c:numRef>
              <c:f>Sheet1!$P$3:$P$72</c:f>
              <c:numCache>
                <c:formatCode>General</c:formatCode>
                <c:ptCount val="70"/>
                <c:pt idx="0">
                  <c:v>-3</c:v>
                </c:pt>
                <c:pt idx="1">
                  <c:v>3</c:v>
                </c:pt>
                <c:pt idx="2">
                  <c:v>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3</c:v>
                </c:pt>
                <c:pt idx="9">
                  <c:v>3</c:v>
                </c:pt>
                <c:pt idx="10">
                  <c:v>-3</c:v>
                </c:pt>
                <c:pt idx="11">
                  <c:v>-3</c:v>
                </c:pt>
                <c:pt idx="12">
                  <c:v>3</c:v>
                </c:pt>
                <c:pt idx="13">
                  <c:v>-3</c:v>
                </c:pt>
                <c:pt idx="14">
                  <c:v>3</c:v>
                </c:pt>
                <c:pt idx="15">
                  <c:v>-3</c:v>
                </c:pt>
                <c:pt idx="16">
                  <c:v>-3</c:v>
                </c:pt>
                <c:pt idx="17">
                  <c:v>3</c:v>
                </c:pt>
                <c:pt idx="18">
                  <c:v>-3</c:v>
                </c:pt>
                <c:pt idx="19">
                  <c:v>-3</c:v>
                </c:pt>
                <c:pt idx="20">
                  <c:v>3</c:v>
                </c:pt>
                <c:pt idx="21">
                  <c:v>-3</c:v>
                </c:pt>
                <c:pt idx="22">
                  <c:v>3</c:v>
                </c:pt>
                <c:pt idx="23">
                  <c:v>3</c:v>
                </c:pt>
                <c:pt idx="24">
                  <c:v>-3</c:v>
                </c:pt>
                <c:pt idx="25">
                  <c:v>3</c:v>
                </c:pt>
                <c:pt idx="26">
                  <c:v>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-3</c:v>
                </c:pt>
                <c:pt idx="60">
                  <c:v>3</c:v>
                </c:pt>
                <c:pt idx="61">
                  <c:v>-3</c:v>
                </c:pt>
                <c:pt idx="62">
                  <c:v>3</c:v>
                </c:pt>
                <c:pt idx="6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E-4D78-9B92-16C88E7DB66A}"/>
            </c:ext>
          </c:extLst>
        </c:ser>
        <c:ser>
          <c:idx val="3"/>
          <c:order val="3"/>
          <c:tx>
            <c:strRef>
              <c:f>Sheet1!$Q$1:$Q$2</c:f>
              <c:strCache>
                <c:ptCount val="2"/>
                <c:pt idx="1">
                  <c:v>Sunnyside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Sheet1!$M$3:$M$72</c:f>
              <c:numCache>
                <c:formatCode>m/d/yyyy</c:formatCode>
                <c:ptCount val="70"/>
                <c:pt idx="0">
                  <c:v>18264</c:v>
                </c:pt>
                <c:pt idx="1">
                  <c:v>18629</c:v>
                </c:pt>
                <c:pt idx="2">
                  <c:v>18994</c:v>
                </c:pt>
                <c:pt idx="3">
                  <c:v>19360</c:v>
                </c:pt>
                <c:pt idx="4">
                  <c:v>19725</c:v>
                </c:pt>
                <c:pt idx="5">
                  <c:v>20090</c:v>
                </c:pt>
                <c:pt idx="6">
                  <c:v>20455</c:v>
                </c:pt>
                <c:pt idx="7">
                  <c:v>20821</c:v>
                </c:pt>
                <c:pt idx="8">
                  <c:v>21186</c:v>
                </c:pt>
                <c:pt idx="9">
                  <c:v>21551</c:v>
                </c:pt>
                <c:pt idx="10">
                  <c:v>21916</c:v>
                </c:pt>
                <c:pt idx="11">
                  <c:v>22282</c:v>
                </c:pt>
                <c:pt idx="12">
                  <c:v>22647</c:v>
                </c:pt>
                <c:pt idx="13">
                  <c:v>23012</c:v>
                </c:pt>
                <c:pt idx="14">
                  <c:v>23377</c:v>
                </c:pt>
                <c:pt idx="15">
                  <c:v>23743</c:v>
                </c:pt>
                <c:pt idx="16">
                  <c:v>24108</c:v>
                </c:pt>
                <c:pt idx="17">
                  <c:v>24473</c:v>
                </c:pt>
                <c:pt idx="18">
                  <c:v>24838</c:v>
                </c:pt>
                <c:pt idx="19">
                  <c:v>25204</c:v>
                </c:pt>
                <c:pt idx="20">
                  <c:v>25569</c:v>
                </c:pt>
                <c:pt idx="21">
                  <c:v>25934</c:v>
                </c:pt>
                <c:pt idx="22">
                  <c:v>26299</c:v>
                </c:pt>
                <c:pt idx="23">
                  <c:v>26665</c:v>
                </c:pt>
                <c:pt idx="24">
                  <c:v>27030</c:v>
                </c:pt>
                <c:pt idx="25">
                  <c:v>27395</c:v>
                </c:pt>
                <c:pt idx="26">
                  <c:v>27760</c:v>
                </c:pt>
                <c:pt idx="27">
                  <c:v>28126</c:v>
                </c:pt>
                <c:pt idx="28">
                  <c:v>28491</c:v>
                </c:pt>
                <c:pt idx="29">
                  <c:v>28856</c:v>
                </c:pt>
                <c:pt idx="30">
                  <c:v>29221</c:v>
                </c:pt>
                <c:pt idx="31">
                  <c:v>29587</c:v>
                </c:pt>
                <c:pt idx="32">
                  <c:v>29952</c:v>
                </c:pt>
                <c:pt idx="33">
                  <c:v>30317</c:v>
                </c:pt>
                <c:pt idx="34">
                  <c:v>30682</c:v>
                </c:pt>
                <c:pt idx="35">
                  <c:v>31048</c:v>
                </c:pt>
                <c:pt idx="36">
                  <c:v>31413</c:v>
                </c:pt>
                <c:pt idx="37">
                  <c:v>31778</c:v>
                </c:pt>
                <c:pt idx="38">
                  <c:v>32143</c:v>
                </c:pt>
                <c:pt idx="39">
                  <c:v>32509</c:v>
                </c:pt>
                <c:pt idx="40">
                  <c:v>32874</c:v>
                </c:pt>
                <c:pt idx="41">
                  <c:v>33239</c:v>
                </c:pt>
                <c:pt idx="42">
                  <c:v>33604</c:v>
                </c:pt>
                <c:pt idx="43">
                  <c:v>33970</c:v>
                </c:pt>
                <c:pt idx="44">
                  <c:v>34335</c:v>
                </c:pt>
                <c:pt idx="45">
                  <c:v>34700</c:v>
                </c:pt>
                <c:pt idx="46">
                  <c:v>35065</c:v>
                </c:pt>
                <c:pt idx="47">
                  <c:v>35431</c:v>
                </c:pt>
                <c:pt idx="48">
                  <c:v>35796</c:v>
                </c:pt>
                <c:pt idx="49">
                  <c:v>36161</c:v>
                </c:pt>
                <c:pt idx="50">
                  <c:v>36526</c:v>
                </c:pt>
                <c:pt idx="51">
                  <c:v>36892</c:v>
                </c:pt>
                <c:pt idx="52">
                  <c:v>37257</c:v>
                </c:pt>
                <c:pt idx="53">
                  <c:v>37622</c:v>
                </c:pt>
                <c:pt idx="54">
                  <c:v>37987</c:v>
                </c:pt>
                <c:pt idx="55">
                  <c:v>38353</c:v>
                </c:pt>
                <c:pt idx="56">
                  <c:v>38718</c:v>
                </c:pt>
                <c:pt idx="57">
                  <c:v>39083</c:v>
                </c:pt>
                <c:pt idx="58">
                  <c:v>39448</c:v>
                </c:pt>
                <c:pt idx="59">
                  <c:v>39814</c:v>
                </c:pt>
                <c:pt idx="60">
                  <c:v>40179</c:v>
                </c:pt>
                <c:pt idx="61">
                  <c:v>40544</c:v>
                </c:pt>
                <c:pt idx="62">
                  <c:v>40909</c:v>
                </c:pt>
                <c:pt idx="63">
                  <c:v>41275</c:v>
                </c:pt>
              </c:numCache>
            </c:numRef>
          </c:cat>
          <c:val>
            <c:numRef>
              <c:f>Sheet1!$Q$3:$Q$72</c:f>
              <c:numCache>
                <c:formatCode>General</c:formatCode>
                <c:ptCount val="70"/>
                <c:pt idx="0">
                  <c:v>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4</c:v>
                </c:pt>
                <c:pt idx="9">
                  <c:v>4</c:v>
                </c:pt>
                <c:pt idx="10">
                  <c:v>-4</c:v>
                </c:pt>
                <c:pt idx="11">
                  <c:v>-4</c:v>
                </c:pt>
                <c:pt idx="12">
                  <c:v>4</c:v>
                </c:pt>
                <c:pt idx="13">
                  <c:v>-4</c:v>
                </c:pt>
                <c:pt idx="14">
                  <c:v>4</c:v>
                </c:pt>
                <c:pt idx="15">
                  <c:v>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-4</c:v>
                </c:pt>
                <c:pt idx="24">
                  <c:v>4</c:v>
                </c:pt>
                <c:pt idx="25">
                  <c:v>-4</c:v>
                </c:pt>
                <c:pt idx="26">
                  <c:v>4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4</c:v>
                </c:pt>
                <c:pt idx="31">
                  <c:v>-4</c:v>
                </c:pt>
                <c:pt idx="32">
                  <c:v>-4</c:v>
                </c:pt>
                <c:pt idx="33">
                  <c:v>4</c:v>
                </c:pt>
                <c:pt idx="34">
                  <c:v>-4</c:v>
                </c:pt>
                <c:pt idx="35">
                  <c:v>4</c:v>
                </c:pt>
                <c:pt idx="36">
                  <c:v>-4</c:v>
                </c:pt>
                <c:pt idx="37">
                  <c:v>-4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4</c:v>
                </c:pt>
                <c:pt idx="46">
                  <c:v>4</c:v>
                </c:pt>
                <c:pt idx="47">
                  <c:v>-4</c:v>
                </c:pt>
                <c:pt idx="48">
                  <c:v>4</c:v>
                </c:pt>
                <c:pt idx="49">
                  <c:v>4</c:v>
                </c:pt>
                <c:pt idx="50">
                  <c:v>-4</c:v>
                </c:pt>
                <c:pt idx="51">
                  <c:v>-4</c:v>
                </c:pt>
                <c:pt idx="52">
                  <c:v>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4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E-4D78-9B92-16C88E7DB66A}"/>
            </c:ext>
          </c:extLst>
        </c:ser>
        <c:ser>
          <c:idx val="4"/>
          <c:order val="4"/>
          <c:tx>
            <c:strRef>
              <c:f>Sheet1!$R$1:$R$2</c:f>
              <c:strCache>
                <c:ptCount val="2"/>
                <c:pt idx="1">
                  <c:v>Tieton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Sheet1!$M$3:$M$72</c:f>
              <c:numCache>
                <c:formatCode>m/d/yyyy</c:formatCode>
                <c:ptCount val="70"/>
                <c:pt idx="0">
                  <c:v>18264</c:v>
                </c:pt>
                <c:pt idx="1">
                  <c:v>18629</c:v>
                </c:pt>
                <c:pt idx="2">
                  <c:v>18994</c:v>
                </c:pt>
                <c:pt idx="3">
                  <c:v>19360</c:v>
                </c:pt>
                <c:pt idx="4">
                  <c:v>19725</c:v>
                </c:pt>
                <c:pt idx="5">
                  <c:v>20090</c:v>
                </c:pt>
                <c:pt idx="6">
                  <c:v>20455</c:v>
                </c:pt>
                <c:pt idx="7">
                  <c:v>20821</c:v>
                </c:pt>
                <c:pt idx="8">
                  <c:v>21186</c:v>
                </c:pt>
                <c:pt idx="9">
                  <c:v>21551</c:v>
                </c:pt>
                <c:pt idx="10">
                  <c:v>21916</c:v>
                </c:pt>
                <c:pt idx="11">
                  <c:v>22282</c:v>
                </c:pt>
                <c:pt idx="12">
                  <c:v>22647</c:v>
                </c:pt>
                <c:pt idx="13">
                  <c:v>23012</c:v>
                </c:pt>
                <c:pt idx="14">
                  <c:v>23377</c:v>
                </c:pt>
                <c:pt idx="15">
                  <c:v>23743</c:v>
                </c:pt>
                <c:pt idx="16">
                  <c:v>24108</c:v>
                </c:pt>
                <c:pt idx="17">
                  <c:v>24473</c:v>
                </c:pt>
                <c:pt idx="18">
                  <c:v>24838</c:v>
                </c:pt>
                <c:pt idx="19">
                  <c:v>25204</c:v>
                </c:pt>
                <c:pt idx="20">
                  <c:v>25569</c:v>
                </c:pt>
                <c:pt idx="21">
                  <c:v>25934</c:v>
                </c:pt>
                <c:pt idx="22">
                  <c:v>26299</c:v>
                </c:pt>
                <c:pt idx="23">
                  <c:v>26665</c:v>
                </c:pt>
                <c:pt idx="24">
                  <c:v>27030</c:v>
                </c:pt>
                <c:pt idx="25">
                  <c:v>27395</c:v>
                </c:pt>
                <c:pt idx="26">
                  <c:v>27760</c:v>
                </c:pt>
                <c:pt idx="27">
                  <c:v>28126</c:v>
                </c:pt>
                <c:pt idx="28">
                  <c:v>28491</c:v>
                </c:pt>
                <c:pt idx="29">
                  <c:v>28856</c:v>
                </c:pt>
                <c:pt idx="30">
                  <c:v>29221</c:v>
                </c:pt>
                <c:pt idx="31">
                  <c:v>29587</c:v>
                </c:pt>
                <c:pt idx="32">
                  <c:v>29952</c:v>
                </c:pt>
                <c:pt idx="33">
                  <c:v>30317</c:v>
                </c:pt>
                <c:pt idx="34">
                  <c:v>30682</c:v>
                </c:pt>
                <c:pt idx="35">
                  <c:v>31048</c:v>
                </c:pt>
                <c:pt idx="36">
                  <c:v>31413</c:v>
                </c:pt>
                <c:pt idx="37">
                  <c:v>31778</c:v>
                </c:pt>
                <c:pt idx="38">
                  <c:v>32143</c:v>
                </c:pt>
                <c:pt idx="39">
                  <c:v>32509</c:v>
                </c:pt>
                <c:pt idx="40">
                  <c:v>32874</c:v>
                </c:pt>
                <c:pt idx="41">
                  <c:v>33239</c:v>
                </c:pt>
                <c:pt idx="42">
                  <c:v>33604</c:v>
                </c:pt>
                <c:pt idx="43">
                  <c:v>33970</c:v>
                </c:pt>
                <c:pt idx="44">
                  <c:v>34335</c:v>
                </c:pt>
                <c:pt idx="45">
                  <c:v>34700</c:v>
                </c:pt>
                <c:pt idx="46">
                  <c:v>35065</c:v>
                </c:pt>
                <c:pt idx="47">
                  <c:v>35431</c:v>
                </c:pt>
                <c:pt idx="48">
                  <c:v>35796</c:v>
                </c:pt>
                <c:pt idx="49">
                  <c:v>36161</c:v>
                </c:pt>
                <c:pt idx="50">
                  <c:v>36526</c:v>
                </c:pt>
                <c:pt idx="51">
                  <c:v>36892</c:v>
                </c:pt>
                <c:pt idx="52">
                  <c:v>37257</c:v>
                </c:pt>
                <c:pt idx="53">
                  <c:v>37622</c:v>
                </c:pt>
                <c:pt idx="54">
                  <c:v>37987</c:v>
                </c:pt>
                <c:pt idx="55">
                  <c:v>38353</c:v>
                </c:pt>
                <c:pt idx="56">
                  <c:v>38718</c:v>
                </c:pt>
                <c:pt idx="57">
                  <c:v>39083</c:v>
                </c:pt>
                <c:pt idx="58">
                  <c:v>39448</c:v>
                </c:pt>
                <c:pt idx="59">
                  <c:v>39814</c:v>
                </c:pt>
                <c:pt idx="60">
                  <c:v>40179</c:v>
                </c:pt>
                <c:pt idx="61">
                  <c:v>40544</c:v>
                </c:pt>
                <c:pt idx="62">
                  <c:v>40909</c:v>
                </c:pt>
                <c:pt idx="63">
                  <c:v>41275</c:v>
                </c:pt>
              </c:numCache>
            </c:numRef>
          </c:cat>
          <c:val>
            <c:numRef>
              <c:f>Sheet1!$R$3:$R$72</c:f>
              <c:numCache>
                <c:formatCode>General</c:formatCode>
                <c:ptCount val="70"/>
                <c:pt idx="0">
                  <c:v>-5</c:v>
                </c:pt>
                <c:pt idx="1">
                  <c:v>5</c:v>
                </c:pt>
                <c:pt idx="2">
                  <c:v>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5</c:v>
                </c:pt>
                <c:pt idx="8">
                  <c:v>-5</c:v>
                </c:pt>
                <c:pt idx="9">
                  <c:v>5</c:v>
                </c:pt>
                <c:pt idx="10">
                  <c:v>-5</c:v>
                </c:pt>
                <c:pt idx="11">
                  <c:v>-5</c:v>
                </c:pt>
                <c:pt idx="12">
                  <c:v>5</c:v>
                </c:pt>
                <c:pt idx="13">
                  <c:v>-5</c:v>
                </c:pt>
                <c:pt idx="14">
                  <c:v>5</c:v>
                </c:pt>
                <c:pt idx="15">
                  <c:v>-5</c:v>
                </c:pt>
                <c:pt idx="16">
                  <c:v>5</c:v>
                </c:pt>
                <c:pt idx="17">
                  <c:v>-5</c:v>
                </c:pt>
                <c:pt idx="18">
                  <c:v>5</c:v>
                </c:pt>
                <c:pt idx="19">
                  <c:v>-5</c:v>
                </c:pt>
                <c:pt idx="20">
                  <c:v>5</c:v>
                </c:pt>
                <c:pt idx="21">
                  <c:v>-5</c:v>
                </c:pt>
                <c:pt idx="22">
                  <c:v>-5</c:v>
                </c:pt>
                <c:pt idx="23">
                  <c:v>5</c:v>
                </c:pt>
                <c:pt idx="24">
                  <c:v>-5</c:v>
                </c:pt>
                <c:pt idx="25">
                  <c:v>5</c:v>
                </c:pt>
                <c:pt idx="26">
                  <c:v>5</c:v>
                </c:pt>
                <c:pt idx="27">
                  <c:v>-5</c:v>
                </c:pt>
                <c:pt idx="28">
                  <c:v>-5</c:v>
                </c:pt>
                <c:pt idx="29">
                  <c:v>5</c:v>
                </c:pt>
                <c:pt idx="30">
                  <c:v>-5</c:v>
                </c:pt>
                <c:pt idx="31">
                  <c:v>5</c:v>
                </c:pt>
                <c:pt idx="32">
                  <c:v>-5</c:v>
                </c:pt>
                <c:pt idx="33">
                  <c:v>-5</c:v>
                </c:pt>
                <c:pt idx="34">
                  <c:v>5</c:v>
                </c:pt>
                <c:pt idx="35">
                  <c:v>-5</c:v>
                </c:pt>
                <c:pt idx="36">
                  <c:v>-5</c:v>
                </c:pt>
                <c:pt idx="37">
                  <c:v>5</c:v>
                </c:pt>
                <c:pt idx="38">
                  <c:v>-5</c:v>
                </c:pt>
                <c:pt idx="39">
                  <c:v>-5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-5</c:v>
                </c:pt>
                <c:pt idx="44">
                  <c:v>5</c:v>
                </c:pt>
                <c:pt idx="45">
                  <c:v>-5</c:v>
                </c:pt>
                <c:pt idx="46">
                  <c:v>5</c:v>
                </c:pt>
                <c:pt idx="47">
                  <c:v>-5</c:v>
                </c:pt>
                <c:pt idx="48">
                  <c:v>5</c:v>
                </c:pt>
                <c:pt idx="49">
                  <c:v>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5</c:v>
                </c:pt>
                <c:pt idx="54">
                  <c:v>-5</c:v>
                </c:pt>
                <c:pt idx="55">
                  <c:v>5</c:v>
                </c:pt>
                <c:pt idx="56">
                  <c:v>-5</c:v>
                </c:pt>
                <c:pt idx="57">
                  <c:v>5</c:v>
                </c:pt>
                <c:pt idx="58">
                  <c:v>-5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8E-4D78-9B92-16C88E7D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77503"/>
        <c:axId val="232177087"/>
      </c:barChart>
      <c:dateAx>
        <c:axId val="232177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177087"/>
        <c:crosses val="autoZero"/>
        <c:auto val="1"/>
        <c:lblOffset val="100"/>
        <c:baseTimeUnit val="years"/>
      </c:dateAx>
      <c:valAx>
        <c:axId val="2321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17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40</xdr:row>
      <xdr:rowOff>0</xdr:rowOff>
    </xdr:from>
    <xdr:to>
      <xdr:col>14</xdr:col>
      <xdr:colOff>371475</xdr:colOff>
      <xdr:row>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39FBA-9F77-4865-B1A2-B4FE94619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400050</xdr:colOff>
      <xdr:row>2</xdr:row>
      <xdr:rowOff>95250</xdr:rowOff>
    </xdr:from>
    <xdr:to>
      <xdr:col>42</xdr:col>
      <xdr:colOff>533399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4BC3C-DBB1-4505-A9B7-DC07D8DB9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285749</xdr:colOff>
      <xdr:row>34</xdr:row>
      <xdr:rowOff>128586</xdr:rowOff>
    </xdr:from>
    <xdr:to>
      <xdr:col>47</xdr:col>
      <xdr:colOff>9524</xdr:colOff>
      <xdr:row>69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CD51F-DEAD-4F70-99DB-E1296D4C4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workbookViewId="0">
      <selection activeCell="B1" sqref="B1:F1"/>
    </sheetView>
  </sheetViews>
  <sheetFormatPr defaultRowHeight="15.7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 s="1">
        <v>17899</v>
      </c>
      <c r="B2">
        <v>11.0006683672849</v>
      </c>
      <c r="C2">
        <v>10.935268087775301</v>
      </c>
      <c r="D2">
        <v>24.625105955227401</v>
      </c>
      <c r="E2">
        <v>18.254358443046499</v>
      </c>
      <c r="F2">
        <v>3.92300822533972</v>
      </c>
    </row>
    <row r="3" spans="1:12" x14ac:dyDescent="0.25">
      <c r="A3" s="1">
        <v>18264</v>
      </c>
      <c r="B3">
        <v>10.675451318999899</v>
      </c>
      <c r="C3">
        <v>12.1493238102493</v>
      </c>
      <c r="D3">
        <v>24.250858092410901</v>
      </c>
      <c r="E3">
        <v>18.613090225314998</v>
      </c>
      <c r="F3">
        <v>3.7375134823890299</v>
      </c>
      <c r="H3">
        <f>(B3-B2)/B2</f>
        <v>-2.9563389916577292E-2</v>
      </c>
      <c r="I3">
        <f t="shared" ref="I3:L3" si="0">(C3-C2)/C2</f>
        <v>0.11102203555770251</v>
      </c>
      <c r="J3">
        <f t="shared" si="0"/>
        <v>-1.5197817361555534E-2</v>
      </c>
      <c r="K3">
        <f t="shared" si="0"/>
        <v>1.9651842785258146E-2</v>
      </c>
      <c r="L3">
        <f t="shared" si="0"/>
        <v>-4.7283801688849852E-2</v>
      </c>
    </row>
    <row r="4" spans="1:12" x14ac:dyDescent="0.25">
      <c r="A4" s="1">
        <v>18629</v>
      </c>
      <c r="B4">
        <v>11.656765833254701</v>
      </c>
      <c r="C4">
        <v>12.294864645789</v>
      </c>
      <c r="D4">
        <v>24.339144590728701</v>
      </c>
      <c r="E4">
        <v>18.501374445369802</v>
      </c>
      <c r="F4">
        <v>3.99892064942054</v>
      </c>
      <c r="H4">
        <f t="shared" ref="H4:H66" si="1">(B4-B3)/B3</f>
        <v>9.1922531884744099E-2</v>
      </c>
      <c r="I4">
        <f t="shared" ref="I4:I66" si="2">(C4-C3)/C3</f>
        <v>1.197933628346627E-2</v>
      </c>
      <c r="J4">
        <f t="shared" ref="J4:J66" si="3">(D4-D3)/D3</f>
        <v>3.6405515211615567E-3</v>
      </c>
      <c r="K4">
        <f t="shared" ref="K4:K66" si="4">(E4-E3)/E3</f>
        <v>-6.0020006668885118E-3</v>
      </c>
      <c r="L4">
        <f t="shared" ref="L4:L66" si="5">(F4-F3)/F3</f>
        <v>6.9941464629692224E-2</v>
      </c>
    </row>
    <row r="5" spans="1:12" x14ac:dyDescent="0.25">
      <c r="A5" s="1">
        <v>18994</v>
      </c>
      <c r="B5">
        <v>12.5968190195409</v>
      </c>
      <c r="C5">
        <v>13.2017628083196</v>
      </c>
      <c r="D5">
        <v>25.684695492385199</v>
      </c>
      <c r="E5">
        <v>18.496471618278601</v>
      </c>
      <c r="F5">
        <v>4.0528680689836003</v>
      </c>
      <c r="H5">
        <f t="shared" si="1"/>
        <v>8.0644425712352683E-2</v>
      </c>
      <c r="I5">
        <f t="shared" si="2"/>
        <v>7.3762354337199951E-2</v>
      </c>
      <c r="J5">
        <f t="shared" si="3"/>
        <v>5.5283409679444825E-2</v>
      </c>
      <c r="K5">
        <f t="shared" si="4"/>
        <v>-2.6499799275330984E-4</v>
      </c>
      <c r="L5">
        <f t="shared" si="5"/>
        <v>1.3490495134200141E-2</v>
      </c>
    </row>
    <row r="6" spans="1:12" x14ac:dyDescent="0.25">
      <c r="A6" s="1">
        <v>19360</v>
      </c>
      <c r="B6">
        <v>11.3408584332986</v>
      </c>
      <c r="C6">
        <v>12.327060512926</v>
      </c>
      <c r="D6">
        <v>24.987639177230101</v>
      </c>
      <c r="E6">
        <v>18.386477868912301</v>
      </c>
      <c r="F6">
        <v>4.00074378888492</v>
      </c>
      <c r="H6">
        <f t="shared" si="1"/>
        <v>-9.970458290255528E-2</v>
      </c>
      <c r="I6">
        <f t="shared" si="2"/>
        <v>-6.625647711549347E-2</v>
      </c>
      <c r="J6">
        <f t="shared" si="3"/>
        <v>-2.7138975245463052E-2</v>
      </c>
      <c r="K6">
        <f t="shared" si="4"/>
        <v>-5.9467422563772533E-3</v>
      </c>
      <c r="L6">
        <f t="shared" si="5"/>
        <v>-1.2861084844479606E-2</v>
      </c>
    </row>
    <row r="7" spans="1:12" x14ac:dyDescent="0.25">
      <c r="A7" s="1">
        <v>19725</v>
      </c>
      <c r="B7">
        <v>11.586555568775299</v>
      </c>
      <c r="C7">
        <v>13.0511959920986</v>
      </c>
      <c r="D7">
        <v>25.484386495972501</v>
      </c>
      <c r="E7">
        <v>18.570653745016401</v>
      </c>
      <c r="F7">
        <v>3.9773920876602702</v>
      </c>
      <c r="H7">
        <f t="shared" si="1"/>
        <v>2.1664774048787461E-2</v>
      </c>
      <c r="I7">
        <f t="shared" si="2"/>
        <v>5.8743564892318113E-2</v>
      </c>
      <c r="J7">
        <f t="shared" si="3"/>
        <v>1.9879721938479877E-2</v>
      </c>
      <c r="K7">
        <f t="shared" si="4"/>
        <v>1.0016919902615076E-2</v>
      </c>
      <c r="L7">
        <f t="shared" si="5"/>
        <v>-5.8368399619907543E-3</v>
      </c>
    </row>
    <row r="8" spans="1:12" x14ac:dyDescent="0.25">
      <c r="A8" s="1">
        <v>20090</v>
      </c>
      <c r="B8">
        <v>11.691677014487601</v>
      </c>
      <c r="C8">
        <v>13.406669397451999</v>
      </c>
      <c r="D8">
        <v>24.9206872896657</v>
      </c>
      <c r="E8">
        <v>18.200672804350599</v>
      </c>
      <c r="F8">
        <v>3.9372054390410902</v>
      </c>
      <c r="H8">
        <f t="shared" si="1"/>
        <v>9.0727088899132304E-3</v>
      </c>
      <c r="I8">
        <f t="shared" si="2"/>
        <v>2.7236845233847378E-2</v>
      </c>
      <c r="J8">
        <f t="shared" si="3"/>
        <v>-2.2119394806537192E-2</v>
      </c>
      <c r="K8">
        <f t="shared" si="4"/>
        <v>-1.9922881862200943E-2</v>
      </c>
      <c r="L8">
        <f t="shared" si="5"/>
        <v>-1.0103768432551005E-2</v>
      </c>
    </row>
    <row r="9" spans="1:12" x14ac:dyDescent="0.25">
      <c r="A9" s="1">
        <v>20455</v>
      </c>
      <c r="B9">
        <v>10.552899718868799</v>
      </c>
      <c r="C9">
        <v>13.234334919213101</v>
      </c>
      <c r="D9">
        <v>24.392487900598301</v>
      </c>
      <c r="E9">
        <v>17.7880088642377</v>
      </c>
      <c r="F9">
        <v>3.50370692142622</v>
      </c>
      <c r="H9">
        <f t="shared" si="1"/>
        <v>-9.7400680347883323E-2</v>
      </c>
      <c r="I9">
        <f t="shared" si="2"/>
        <v>-1.2854384122551082E-2</v>
      </c>
      <c r="J9">
        <f t="shared" si="3"/>
        <v>-2.1195217568756107E-2</v>
      </c>
      <c r="K9">
        <f t="shared" si="4"/>
        <v>-2.2673004704213934E-2</v>
      </c>
      <c r="L9">
        <f t="shared" si="5"/>
        <v>-0.11010309833373826</v>
      </c>
    </row>
    <row r="10" spans="1:12" x14ac:dyDescent="0.25">
      <c r="A10" s="1">
        <v>20821</v>
      </c>
      <c r="B10">
        <v>11.635819124515001</v>
      </c>
      <c r="C10">
        <v>13.8931761030328</v>
      </c>
      <c r="D10">
        <v>23.885687136714999</v>
      </c>
      <c r="E10">
        <v>16.740609624788998</v>
      </c>
      <c r="F10">
        <v>3.7563655202547901</v>
      </c>
      <c r="H10">
        <f t="shared" si="1"/>
        <v>0.10261818405323417</v>
      </c>
      <c r="I10">
        <f t="shared" si="2"/>
        <v>4.9782719557989977E-2</v>
      </c>
      <c r="J10">
        <f t="shared" si="3"/>
        <v>-2.0776919761057697E-2</v>
      </c>
      <c r="K10">
        <f t="shared" si="4"/>
        <v>-5.8882320525175162E-2</v>
      </c>
      <c r="L10">
        <f t="shared" si="5"/>
        <v>7.2111796019092497E-2</v>
      </c>
    </row>
    <row r="11" spans="1:12" x14ac:dyDescent="0.25">
      <c r="A11" s="1">
        <v>21186</v>
      </c>
      <c r="B11">
        <v>11.509595809257499</v>
      </c>
      <c r="C11">
        <v>13.739799646816399</v>
      </c>
      <c r="D11">
        <v>23.973352991810899</v>
      </c>
      <c r="E11">
        <v>16.935957078887601</v>
      </c>
      <c r="F11">
        <v>3.7433242545542398</v>
      </c>
      <c r="H11">
        <f t="shared" si="1"/>
        <v>-1.0847823767865814E-2</v>
      </c>
      <c r="I11">
        <f t="shared" si="2"/>
        <v>-1.1039697120294911E-2</v>
      </c>
      <c r="J11">
        <f t="shared" si="3"/>
        <v>3.6702253778224778E-3</v>
      </c>
      <c r="K11">
        <f t="shared" si="4"/>
        <v>1.166907648388966E-2</v>
      </c>
      <c r="L11">
        <f t="shared" si="5"/>
        <v>-3.4717776079644493E-3</v>
      </c>
    </row>
    <row r="12" spans="1:12" x14ac:dyDescent="0.25">
      <c r="A12" s="1">
        <v>21551</v>
      </c>
      <c r="B12">
        <v>11.519758842016399</v>
      </c>
      <c r="C12">
        <v>14.1331322887068</v>
      </c>
      <c r="D12">
        <v>24.982518870649301</v>
      </c>
      <c r="E12">
        <v>17.710131917827301</v>
      </c>
      <c r="F12">
        <v>3.8014009440452101</v>
      </c>
      <c r="H12">
        <f t="shared" si="1"/>
        <v>8.8300518344228379E-4</v>
      </c>
      <c r="I12">
        <f t="shared" si="2"/>
        <v>2.8627247267141848E-2</v>
      </c>
      <c r="J12">
        <f t="shared" si="3"/>
        <v>4.2095316378277382E-2</v>
      </c>
      <c r="K12">
        <f t="shared" si="4"/>
        <v>4.5711903693047749E-2</v>
      </c>
      <c r="L12">
        <f t="shared" si="5"/>
        <v>1.5514736512689892E-2</v>
      </c>
    </row>
    <row r="13" spans="1:12" x14ac:dyDescent="0.25">
      <c r="A13" s="1">
        <v>21916</v>
      </c>
      <c r="B13">
        <v>12.456704784795001</v>
      </c>
      <c r="C13">
        <v>14.6181467373606</v>
      </c>
      <c r="D13">
        <v>24.323552625524499</v>
      </c>
      <c r="E13">
        <v>17.419735116368798</v>
      </c>
      <c r="F13">
        <v>3.71902327443442</v>
      </c>
      <c r="H13">
        <f t="shared" si="1"/>
        <v>8.1333815718541563E-2</v>
      </c>
      <c r="I13">
        <f t="shared" si="2"/>
        <v>3.4317548208428986E-2</v>
      </c>
      <c r="J13">
        <f t="shared" si="3"/>
        <v>-2.6377093860578963E-2</v>
      </c>
      <c r="K13">
        <f t="shared" si="4"/>
        <v>-1.6397212782259658E-2</v>
      </c>
      <c r="L13">
        <f t="shared" si="5"/>
        <v>-2.1670344913191128E-2</v>
      </c>
    </row>
    <row r="14" spans="1:12" x14ac:dyDescent="0.25">
      <c r="A14" s="1">
        <v>22282</v>
      </c>
      <c r="B14">
        <v>11.957312313468501</v>
      </c>
      <c r="C14">
        <v>14.056172529189</v>
      </c>
      <c r="D14">
        <v>23.9506219338082</v>
      </c>
      <c r="E14">
        <v>17.3054725371369</v>
      </c>
      <c r="F14">
        <v>3.53985413228876</v>
      </c>
      <c r="H14">
        <f t="shared" si="1"/>
        <v>-4.0090255003560185E-2</v>
      </c>
      <c r="I14">
        <f t="shared" si="2"/>
        <v>-3.8443601522710411E-2</v>
      </c>
      <c r="J14">
        <f t="shared" si="3"/>
        <v>-1.5332081520236273E-2</v>
      </c>
      <c r="K14">
        <f t="shared" si="4"/>
        <v>-6.5593752412761433E-3</v>
      </c>
      <c r="L14">
        <f t="shared" si="5"/>
        <v>-4.8176397114080352E-2</v>
      </c>
    </row>
    <row r="15" spans="1:12" x14ac:dyDescent="0.25">
      <c r="A15" s="1">
        <v>22647</v>
      </c>
      <c r="B15">
        <v>12.0805875734219</v>
      </c>
      <c r="C15">
        <v>13.680070494747101</v>
      </c>
      <c r="D15">
        <v>24.461876787863002</v>
      </c>
      <c r="E15">
        <v>17.812305308235601</v>
      </c>
      <c r="F15">
        <v>3.8360561099490398</v>
      </c>
      <c r="H15">
        <f t="shared" si="1"/>
        <v>1.0309612789367708E-2</v>
      </c>
      <c r="I15">
        <f t="shared" si="2"/>
        <v>-2.6757072998420253E-2</v>
      </c>
      <c r="J15">
        <f t="shared" si="3"/>
        <v>2.1346203679710064E-2</v>
      </c>
      <c r="K15">
        <f t="shared" si="4"/>
        <v>2.9287427431470382E-2</v>
      </c>
      <c r="L15">
        <f t="shared" si="5"/>
        <v>8.3676322975705431E-2</v>
      </c>
    </row>
    <row r="16" spans="1:12" x14ac:dyDescent="0.25">
      <c r="A16" s="1">
        <v>23012</v>
      </c>
      <c r="B16">
        <v>11.838226395263</v>
      </c>
      <c r="C16">
        <v>13.3274753223353</v>
      </c>
      <c r="D16">
        <v>22.985832045336998</v>
      </c>
      <c r="E16">
        <v>16.640686066060201</v>
      </c>
      <c r="F16">
        <v>3.66742734655397</v>
      </c>
      <c r="H16">
        <f t="shared" si="1"/>
        <v>-2.0062035615892617E-2</v>
      </c>
      <c r="I16">
        <f t="shared" si="2"/>
        <v>-2.5774368088760321E-2</v>
      </c>
      <c r="J16">
        <f t="shared" si="3"/>
        <v>-6.0340617170402774E-2</v>
      </c>
      <c r="K16">
        <f t="shared" si="4"/>
        <v>-6.5775834284274026E-2</v>
      </c>
      <c r="L16">
        <f t="shared" si="5"/>
        <v>-4.3958888650695464E-2</v>
      </c>
    </row>
    <row r="17" spans="1:12" x14ac:dyDescent="0.25">
      <c r="A17" s="1">
        <v>23377</v>
      </c>
      <c r="B17">
        <v>12.8413806407622</v>
      </c>
      <c r="C17">
        <v>13.746204481376999</v>
      </c>
      <c r="D17">
        <v>25.742257607598301</v>
      </c>
      <c r="E17">
        <v>18.026303642270399</v>
      </c>
      <c r="F17">
        <v>4.1220741335778701</v>
      </c>
      <c r="H17">
        <f t="shared" si="1"/>
        <v>8.4738558970337524E-2</v>
      </c>
      <c r="I17">
        <f t="shared" si="2"/>
        <v>3.1418490667918048E-2</v>
      </c>
      <c r="J17">
        <f t="shared" si="3"/>
        <v>0.11991845919802074</v>
      </c>
      <c r="K17">
        <f t="shared" si="4"/>
        <v>8.3266853945178257E-2</v>
      </c>
      <c r="L17">
        <f t="shared" si="5"/>
        <v>0.12396885992877284</v>
      </c>
    </row>
    <row r="18" spans="1:12" x14ac:dyDescent="0.25">
      <c r="A18" s="1">
        <v>23743</v>
      </c>
      <c r="B18">
        <v>12.9227228451616</v>
      </c>
      <c r="C18">
        <v>13.8824700074547</v>
      </c>
      <c r="D18">
        <v>25.524883466202699</v>
      </c>
      <c r="E18">
        <v>18.110291635158902</v>
      </c>
      <c r="F18">
        <v>3.7797094634391799</v>
      </c>
      <c r="H18">
        <f t="shared" si="1"/>
        <v>6.3343815338045934E-3</v>
      </c>
      <c r="I18">
        <f t="shared" si="2"/>
        <v>9.9129564282496568E-3</v>
      </c>
      <c r="J18">
        <f t="shared" si="3"/>
        <v>-8.4442532084458791E-3</v>
      </c>
      <c r="K18">
        <f t="shared" si="4"/>
        <v>4.6591910663013958E-3</v>
      </c>
      <c r="L18">
        <f t="shared" si="5"/>
        <v>-8.3056407780207772E-2</v>
      </c>
    </row>
    <row r="19" spans="1:12" x14ac:dyDescent="0.25">
      <c r="A19" s="1">
        <v>24108</v>
      </c>
      <c r="B19">
        <v>12.8778037919753</v>
      </c>
      <c r="C19">
        <v>14.6461714920246</v>
      </c>
      <c r="D19">
        <v>25.111767821613601</v>
      </c>
      <c r="E19">
        <v>18.001834232128701</v>
      </c>
      <c r="F19">
        <v>3.8204934811594402</v>
      </c>
      <c r="H19">
        <f t="shared" si="1"/>
        <v>-3.4759743534326527E-3</v>
      </c>
      <c r="I19">
        <f t="shared" si="2"/>
        <v>5.5011931173616982E-2</v>
      </c>
      <c r="J19">
        <f t="shared" si="3"/>
        <v>-1.6184820006567364E-2</v>
      </c>
      <c r="K19">
        <f t="shared" si="4"/>
        <v>-5.9887165383711487E-3</v>
      </c>
      <c r="L19">
        <f t="shared" si="5"/>
        <v>1.0790252032533391E-2</v>
      </c>
    </row>
    <row r="20" spans="1:12" x14ac:dyDescent="0.25">
      <c r="A20" s="1">
        <v>24473</v>
      </c>
      <c r="B20">
        <v>12.6219436237397</v>
      </c>
      <c r="C20">
        <v>14.5391105362438</v>
      </c>
      <c r="D20">
        <v>25.6964913170629</v>
      </c>
      <c r="E20">
        <v>17.894773276347902</v>
      </c>
      <c r="F20">
        <v>3.7951634796649198</v>
      </c>
      <c r="H20">
        <f t="shared" si="1"/>
        <v>-1.9868307699721057E-2</v>
      </c>
      <c r="I20">
        <f t="shared" si="2"/>
        <v>-7.3098253587360962E-3</v>
      </c>
      <c r="J20">
        <f t="shared" si="3"/>
        <v>2.3284839984305306E-2</v>
      </c>
      <c r="K20">
        <f t="shared" si="4"/>
        <v>-5.9472248438841024E-3</v>
      </c>
      <c r="L20">
        <f t="shared" si="5"/>
        <v>-6.6300339522718495E-3</v>
      </c>
    </row>
    <row r="21" spans="1:12" x14ac:dyDescent="0.25">
      <c r="A21" s="1">
        <v>24838</v>
      </c>
      <c r="B21">
        <v>12.299492126040899</v>
      </c>
      <c r="C21">
        <v>14.545961988040901</v>
      </c>
      <c r="D21">
        <v>25.534832834901501</v>
      </c>
      <c r="E21">
        <v>17.597527778680298</v>
      </c>
      <c r="F21">
        <v>4.0885658646278698</v>
      </c>
      <c r="H21">
        <f t="shared" si="1"/>
        <v>-2.5546897317171087E-2</v>
      </c>
      <c r="I21">
        <f t="shared" si="2"/>
        <v>4.7124284391543122E-4</v>
      </c>
      <c r="J21">
        <f t="shared" si="3"/>
        <v>-6.2910721999643524E-3</v>
      </c>
      <c r="K21">
        <f t="shared" si="4"/>
        <v>-1.6610743990843533E-2</v>
      </c>
      <c r="L21">
        <f t="shared" si="5"/>
        <v>7.7309551099720958E-2</v>
      </c>
    </row>
    <row r="22" spans="1:12" x14ac:dyDescent="0.25">
      <c r="A22" s="1">
        <v>25204</v>
      </c>
      <c r="B22">
        <v>12.028919025197199</v>
      </c>
      <c r="C22">
        <v>13.745850918230101</v>
      </c>
      <c r="D22">
        <v>24.3407737791863</v>
      </c>
      <c r="E22">
        <v>16.8140782661835</v>
      </c>
      <c r="F22">
        <v>3.73484471653479</v>
      </c>
      <c r="H22">
        <f t="shared" si="1"/>
        <v>-2.1998721416377327E-2</v>
      </c>
      <c r="I22">
        <f t="shared" si="2"/>
        <v>-5.500571708276282E-2</v>
      </c>
      <c r="J22">
        <f t="shared" si="3"/>
        <v>-4.6761968775575369E-2</v>
      </c>
      <c r="K22">
        <f t="shared" si="4"/>
        <v>-4.4520430503082381E-2</v>
      </c>
      <c r="L22">
        <f t="shared" si="5"/>
        <v>-8.6514724185634342E-2</v>
      </c>
    </row>
    <row r="23" spans="1:12" x14ac:dyDescent="0.25">
      <c r="A23" s="1">
        <v>25569</v>
      </c>
      <c r="B23">
        <v>13.1399479728328</v>
      </c>
      <c r="C23">
        <v>14.4407385855698</v>
      </c>
      <c r="D23">
        <v>24.793377848769801</v>
      </c>
      <c r="E23">
        <v>17.128511638487598</v>
      </c>
      <c r="F23">
        <v>3.9674773121901299</v>
      </c>
      <c r="H23">
        <f t="shared" si="1"/>
        <v>9.2363157928680731E-2</v>
      </c>
      <c r="I23">
        <f t="shared" si="2"/>
        <v>5.0552539196982098E-2</v>
      </c>
      <c r="J23">
        <f t="shared" si="3"/>
        <v>1.8594481576034393E-2</v>
      </c>
      <c r="K23">
        <f t="shared" si="4"/>
        <v>1.8700601206102795E-2</v>
      </c>
      <c r="L23">
        <f t="shared" si="5"/>
        <v>6.2287086428369026E-2</v>
      </c>
    </row>
    <row r="24" spans="1:12" x14ac:dyDescent="0.25">
      <c r="A24" s="1">
        <v>25934</v>
      </c>
      <c r="B24">
        <v>12.3151907113068</v>
      </c>
      <c r="C24">
        <v>14.1768100554493</v>
      </c>
      <c r="D24">
        <v>24.783757878830201</v>
      </c>
      <c r="E24">
        <v>17.144493201452001</v>
      </c>
      <c r="F24">
        <v>3.83321666720876</v>
      </c>
      <c r="H24">
        <f t="shared" si="1"/>
        <v>-6.2767163403630588E-2</v>
      </c>
      <c r="I24">
        <f t="shared" si="2"/>
        <v>-1.8276664213299744E-2</v>
      </c>
      <c r="J24">
        <f t="shared" si="3"/>
        <v>-3.8800561981823284E-4</v>
      </c>
      <c r="K24">
        <f t="shared" si="4"/>
        <v>9.3303862598848421E-4</v>
      </c>
      <c r="L24">
        <f t="shared" si="5"/>
        <v>-3.3840305669512509E-2</v>
      </c>
    </row>
    <row r="25" spans="1:12" x14ac:dyDescent="0.25">
      <c r="A25" s="1">
        <v>26299</v>
      </c>
      <c r="B25">
        <v>11.244418785770399</v>
      </c>
      <c r="C25">
        <v>14.418226702803199</v>
      </c>
      <c r="D25">
        <v>25.196191197417999</v>
      </c>
      <c r="E25">
        <v>17.490836707606501</v>
      </c>
      <c r="F25">
        <v>3.6801378992917999</v>
      </c>
      <c r="H25">
        <f t="shared" si="1"/>
        <v>-8.6947246748952489E-2</v>
      </c>
      <c r="I25">
        <f t="shared" si="2"/>
        <v>1.7028982289362296E-2</v>
      </c>
      <c r="J25">
        <f t="shared" si="3"/>
        <v>1.6641274523589919E-2</v>
      </c>
      <c r="K25">
        <f t="shared" si="4"/>
        <v>2.0201443232230866E-2</v>
      </c>
      <c r="L25">
        <f t="shared" si="5"/>
        <v>-3.9934807032034454E-2</v>
      </c>
    </row>
    <row r="26" spans="1:12" x14ac:dyDescent="0.25">
      <c r="A26" s="1">
        <v>26665</v>
      </c>
      <c r="B26">
        <v>11.904945541619099</v>
      </c>
      <c r="C26">
        <v>12.8775710507671</v>
      </c>
      <c r="D26">
        <v>25.7710460840959</v>
      </c>
      <c r="E26">
        <v>16.361396616197201</v>
      </c>
      <c r="F26">
        <v>4.2055482940775297</v>
      </c>
      <c r="H26">
        <f t="shared" si="1"/>
        <v>5.8742632094473765E-2</v>
      </c>
      <c r="I26">
        <f t="shared" si="2"/>
        <v>-0.10685472518867829</v>
      </c>
      <c r="J26">
        <f t="shared" si="3"/>
        <v>2.2815150201622926E-2</v>
      </c>
      <c r="K26">
        <f t="shared" si="4"/>
        <v>-6.4573245425024406E-2</v>
      </c>
      <c r="L26">
        <f t="shared" si="5"/>
        <v>0.14276921386202376</v>
      </c>
    </row>
    <row r="27" spans="1:12" x14ac:dyDescent="0.25">
      <c r="A27" s="1">
        <v>27030</v>
      </c>
      <c r="B27">
        <v>12.5649996081287</v>
      </c>
      <c r="C27">
        <v>14.7075375905918</v>
      </c>
      <c r="D27">
        <v>24.031693454671199</v>
      </c>
      <c r="E27">
        <v>17.158069771931402</v>
      </c>
      <c r="F27">
        <v>3.6653249176397198</v>
      </c>
      <c r="H27">
        <f t="shared" si="1"/>
        <v>5.5443686340444304E-2</v>
      </c>
      <c r="I27">
        <f t="shared" si="2"/>
        <v>0.14210494608109273</v>
      </c>
      <c r="J27">
        <f t="shared" si="3"/>
        <v>-6.7492511702817864E-2</v>
      </c>
      <c r="K27">
        <f t="shared" si="4"/>
        <v>4.8692246415292122E-2</v>
      </c>
      <c r="L27">
        <f t="shared" si="5"/>
        <v>-0.12845492160881386</v>
      </c>
    </row>
    <row r="28" spans="1:12" x14ac:dyDescent="0.25">
      <c r="A28" s="1">
        <v>27395</v>
      </c>
      <c r="B28">
        <v>11.9898185022164</v>
      </c>
      <c r="C28">
        <v>14.2850347172712</v>
      </c>
      <c r="D28">
        <v>24.0979471186109</v>
      </c>
      <c r="E28">
        <v>17.025019381232799</v>
      </c>
      <c r="F28">
        <v>3.7107327273632902</v>
      </c>
      <c r="H28">
        <f t="shared" si="1"/>
        <v>-4.5776452355812007E-2</v>
      </c>
      <c r="I28">
        <f t="shared" si="2"/>
        <v>-2.8726961989263829E-2</v>
      </c>
      <c r="J28">
        <f t="shared" si="3"/>
        <v>2.7569286394514554E-3</v>
      </c>
      <c r="K28">
        <f t="shared" si="4"/>
        <v>-7.7543915176436712E-3</v>
      </c>
      <c r="L28">
        <f t="shared" si="5"/>
        <v>1.2388481442679488E-2</v>
      </c>
    </row>
    <row r="29" spans="1:12" x14ac:dyDescent="0.25">
      <c r="A29" s="1">
        <v>27760</v>
      </c>
      <c r="B29">
        <v>12.5028163717131</v>
      </c>
      <c r="C29">
        <v>14.659616218213101</v>
      </c>
      <c r="D29">
        <v>26.3076661263852</v>
      </c>
      <c r="E29">
        <v>17.3347072069344</v>
      </c>
      <c r="F29">
        <v>3.9321501007483599</v>
      </c>
      <c r="H29">
        <f t="shared" si="1"/>
        <v>4.2786124694203641E-2</v>
      </c>
      <c r="I29">
        <f t="shared" si="2"/>
        <v>2.6221952438730572E-2</v>
      </c>
      <c r="J29">
        <f t="shared" si="3"/>
        <v>9.1697396334135414E-2</v>
      </c>
      <c r="K29">
        <f t="shared" si="4"/>
        <v>1.8190159950301141E-2</v>
      </c>
      <c r="L29">
        <f t="shared" si="5"/>
        <v>5.9669447964364908E-2</v>
      </c>
    </row>
    <row r="30" spans="1:12" x14ac:dyDescent="0.25">
      <c r="A30" s="1">
        <v>28126</v>
      </c>
      <c r="B30">
        <v>9.2707805469945193</v>
      </c>
      <c r="C30">
        <v>9.8207480220164403</v>
      </c>
      <c r="D30">
        <v>23.3567439508356</v>
      </c>
      <c r="E30">
        <v>14.637482486917699</v>
      </c>
      <c r="F30">
        <v>3.7981037769287598</v>
      </c>
      <c r="H30">
        <f t="shared" si="1"/>
        <v>-0.25850462236899485</v>
      </c>
      <c r="I30">
        <f t="shared" si="2"/>
        <v>-0.33008150582993112</v>
      </c>
      <c r="J30">
        <f t="shared" si="3"/>
        <v>-0.11216966801133228</v>
      </c>
      <c r="K30">
        <f t="shared" si="4"/>
        <v>-0.15559678555965054</v>
      </c>
      <c r="L30">
        <f t="shared" si="5"/>
        <v>-3.4089828817594904E-2</v>
      </c>
    </row>
    <row r="31" spans="1:12" x14ac:dyDescent="0.25">
      <c r="A31" s="1">
        <v>28491</v>
      </c>
      <c r="B31">
        <v>11.414714976706801</v>
      </c>
      <c r="C31">
        <v>13.730567578890399</v>
      </c>
      <c r="D31">
        <v>23.3469688200904</v>
      </c>
      <c r="E31">
        <v>15.750994007441101</v>
      </c>
      <c r="F31">
        <v>3.5237794728410901</v>
      </c>
      <c r="H31">
        <f t="shared" si="1"/>
        <v>0.23125716533192239</v>
      </c>
      <c r="I31">
        <f t="shared" si="2"/>
        <v>0.39811830505261014</v>
      </c>
      <c r="J31">
        <f t="shared" si="3"/>
        <v>-4.185142743259402E-4</v>
      </c>
      <c r="K31">
        <f t="shared" si="4"/>
        <v>7.6072611633770076E-2</v>
      </c>
      <c r="L31">
        <f t="shared" si="5"/>
        <v>-7.2226647874665262E-2</v>
      </c>
    </row>
    <row r="32" spans="1:12" x14ac:dyDescent="0.25">
      <c r="A32" s="1">
        <v>28856</v>
      </c>
      <c r="B32">
        <v>8.7658097055616402</v>
      </c>
      <c r="C32">
        <v>11.017425734276699</v>
      </c>
      <c r="D32">
        <v>20.904660161441001</v>
      </c>
      <c r="E32">
        <v>15.227403869350599</v>
      </c>
      <c r="F32">
        <v>3.9115263257342399</v>
      </c>
      <c r="H32">
        <f t="shared" si="1"/>
        <v>-0.23206057063628779</v>
      </c>
      <c r="I32">
        <f t="shared" si="2"/>
        <v>-0.19759866655366301</v>
      </c>
      <c r="J32">
        <f t="shared" si="3"/>
        <v>-0.1046092397462645</v>
      </c>
      <c r="K32">
        <f t="shared" si="4"/>
        <v>-3.3241720353848543E-2</v>
      </c>
      <c r="L32">
        <f t="shared" si="5"/>
        <v>0.11003720745910475</v>
      </c>
    </row>
    <row r="33" spans="1:12" x14ac:dyDescent="0.25">
      <c r="A33" s="1">
        <v>29221</v>
      </c>
      <c r="B33">
        <v>11.5307593615819</v>
      </c>
      <c r="C33">
        <v>13.698622894204901</v>
      </c>
      <c r="D33">
        <v>23.905298869016299</v>
      </c>
      <c r="E33">
        <v>16.5607907573688</v>
      </c>
      <c r="F33">
        <v>2.9218189261065501</v>
      </c>
      <c r="H33">
        <f t="shared" si="1"/>
        <v>0.31542433031211975</v>
      </c>
      <c r="I33">
        <f t="shared" si="2"/>
        <v>0.24335967626145508</v>
      </c>
      <c r="J33">
        <f t="shared" si="3"/>
        <v>0.14353922447923967</v>
      </c>
      <c r="K33">
        <f t="shared" si="4"/>
        <v>8.7564951941808911E-2</v>
      </c>
      <c r="L33">
        <f t="shared" si="5"/>
        <v>-0.2530233257325476</v>
      </c>
    </row>
    <row r="34" spans="1:12" x14ac:dyDescent="0.25">
      <c r="A34" s="1">
        <v>29587</v>
      </c>
      <c r="B34">
        <v>12.0508742791726</v>
      </c>
      <c r="C34">
        <v>13.2099254961041</v>
      </c>
      <c r="D34">
        <v>24.167614320271198</v>
      </c>
      <c r="E34">
        <v>16.518962414161599</v>
      </c>
      <c r="F34">
        <v>3.86645211174246</v>
      </c>
      <c r="H34">
        <f t="shared" si="1"/>
        <v>4.5106735929605374E-2</v>
      </c>
      <c r="I34">
        <f t="shared" si="2"/>
        <v>-3.5674928923515391E-2</v>
      </c>
      <c r="J34">
        <f t="shared" si="3"/>
        <v>1.0973109045496471E-2</v>
      </c>
      <c r="K34">
        <f t="shared" si="4"/>
        <v>-2.5257455287023946E-3</v>
      </c>
      <c r="L34">
        <f t="shared" si="5"/>
        <v>0.32330312367942471</v>
      </c>
    </row>
    <row r="35" spans="1:12" x14ac:dyDescent="0.25">
      <c r="A35" s="1">
        <v>29952</v>
      </c>
      <c r="B35">
        <v>12.1327991844657</v>
      </c>
      <c r="C35">
        <v>13.448873136542399</v>
      </c>
      <c r="D35">
        <v>23.735025994594501</v>
      </c>
      <c r="E35">
        <v>16.397859405484901</v>
      </c>
      <c r="F35">
        <v>3.6019805188027401</v>
      </c>
      <c r="H35">
        <f t="shared" si="1"/>
        <v>6.7982540847422064E-3</v>
      </c>
      <c r="I35">
        <f t="shared" si="2"/>
        <v>1.8088492664759561E-2</v>
      </c>
      <c r="J35">
        <f t="shared" si="3"/>
        <v>-1.7899504681926869E-2</v>
      </c>
      <c r="K35">
        <f t="shared" si="4"/>
        <v>-7.3311510517680813E-3</v>
      </c>
      <c r="L35">
        <f t="shared" si="5"/>
        <v>-6.8401621252857786E-2</v>
      </c>
    </row>
    <row r="36" spans="1:12" x14ac:dyDescent="0.25">
      <c r="A36" s="1">
        <v>30317</v>
      </c>
      <c r="B36">
        <v>12.1766321120136</v>
      </c>
      <c r="C36">
        <v>13.204882769926</v>
      </c>
      <c r="D36">
        <v>22.924388366367101</v>
      </c>
      <c r="E36">
        <v>16.5392108992767</v>
      </c>
      <c r="F36">
        <v>3.3341729685452002</v>
      </c>
      <c r="H36">
        <f t="shared" si="1"/>
        <v>3.6127629643801949E-3</v>
      </c>
      <c r="I36">
        <f t="shared" si="2"/>
        <v>-1.8142067676543465E-2</v>
      </c>
      <c r="J36">
        <f t="shared" si="3"/>
        <v>-3.4153644003255698E-2</v>
      </c>
      <c r="K36">
        <f t="shared" si="4"/>
        <v>8.6201186567387133E-3</v>
      </c>
      <c r="L36">
        <f t="shared" si="5"/>
        <v>-7.4350082922313043E-2</v>
      </c>
    </row>
    <row r="37" spans="1:12" x14ac:dyDescent="0.25">
      <c r="A37" s="1">
        <v>30682</v>
      </c>
      <c r="B37">
        <v>12.881225384491801</v>
      </c>
      <c r="C37">
        <v>13.9179624058032</v>
      </c>
      <c r="D37">
        <v>23.767505687303199</v>
      </c>
      <c r="E37">
        <v>16.417272311508199</v>
      </c>
      <c r="F37">
        <v>3.5476521921803199</v>
      </c>
      <c r="H37">
        <f t="shared" si="1"/>
        <v>5.786438039653357E-2</v>
      </c>
      <c r="I37">
        <f t="shared" si="2"/>
        <v>5.4001209121010342E-2</v>
      </c>
      <c r="J37">
        <f t="shared" si="3"/>
        <v>3.6778181710315785E-2</v>
      </c>
      <c r="K37">
        <f t="shared" si="4"/>
        <v>-7.3726968300424365E-3</v>
      </c>
      <c r="L37">
        <f t="shared" si="5"/>
        <v>6.4027639132431438E-2</v>
      </c>
    </row>
    <row r="38" spans="1:12" x14ac:dyDescent="0.25">
      <c r="A38" s="1">
        <v>31048</v>
      </c>
      <c r="B38">
        <v>13.422107897597201</v>
      </c>
      <c r="C38">
        <v>13.745540596619101</v>
      </c>
      <c r="D38">
        <v>23.667918946224599</v>
      </c>
      <c r="E38">
        <v>17.593218250898602</v>
      </c>
      <c r="F38">
        <v>3.52005561350959</v>
      </c>
      <c r="H38">
        <f t="shared" si="1"/>
        <v>4.198998907018496E-2</v>
      </c>
      <c r="I38">
        <f t="shared" si="2"/>
        <v>-1.2388437628787288E-2</v>
      </c>
      <c r="J38">
        <f t="shared" si="3"/>
        <v>-4.190037540699942E-3</v>
      </c>
      <c r="K38">
        <f t="shared" si="4"/>
        <v>7.1628582207659816E-2</v>
      </c>
      <c r="L38">
        <f t="shared" si="5"/>
        <v>-7.7788286945258914E-3</v>
      </c>
    </row>
    <row r="39" spans="1:12" x14ac:dyDescent="0.25">
      <c r="A39" s="1">
        <v>31413</v>
      </c>
      <c r="B39">
        <v>12.2600969883012</v>
      </c>
      <c r="C39">
        <v>12.8035368482366</v>
      </c>
      <c r="D39">
        <v>23.141687971224901</v>
      </c>
      <c r="E39">
        <v>16.5226862734931</v>
      </c>
      <c r="F39">
        <v>2.8857427246290301</v>
      </c>
      <c r="H39">
        <f t="shared" si="1"/>
        <v>-8.657439786369335E-2</v>
      </c>
      <c r="I39">
        <f t="shared" si="2"/>
        <v>-6.8531589700749851E-2</v>
      </c>
      <c r="J39">
        <f t="shared" si="3"/>
        <v>-2.2233935150586644E-2</v>
      </c>
      <c r="K39">
        <f t="shared" si="4"/>
        <v>-6.0849127325003326E-2</v>
      </c>
      <c r="L39">
        <f t="shared" si="5"/>
        <v>-0.18019967822273492</v>
      </c>
    </row>
    <row r="40" spans="1:12" x14ac:dyDescent="0.25">
      <c r="A40" s="1">
        <v>31778</v>
      </c>
      <c r="B40">
        <v>10.8161045891671</v>
      </c>
      <c r="C40">
        <v>11.659636308156101</v>
      </c>
      <c r="D40">
        <v>21.858511213126</v>
      </c>
      <c r="E40">
        <v>16.057514178665699</v>
      </c>
      <c r="F40">
        <v>3.5121424124301299</v>
      </c>
      <c r="H40">
        <f t="shared" si="1"/>
        <v>-0.11777985121259503</v>
      </c>
      <c r="I40">
        <f t="shared" si="2"/>
        <v>-8.934254289571919E-2</v>
      </c>
      <c r="J40">
        <f t="shared" si="3"/>
        <v>-5.5448710556224003E-2</v>
      </c>
      <c r="K40">
        <f t="shared" si="4"/>
        <v>-2.8153539147787662E-2</v>
      </c>
      <c r="L40">
        <f t="shared" si="5"/>
        <v>0.21706705953200492</v>
      </c>
    </row>
    <row r="41" spans="1:12" x14ac:dyDescent="0.25">
      <c r="A41" s="1">
        <v>32143</v>
      </c>
      <c r="B41">
        <v>11.964409436540899</v>
      </c>
      <c r="C41">
        <v>13.4887997000409</v>
      </c>
      <c r="D41">
        <v>24.3733005288607</v>
      </c>
      <c r="E41">
        <v>16.098204887934401</v>
      </c>
      <c r="F41">
        <v>3.14518159629508</v>
      </c>
      <c r="H41">
        <f t="shared" si="1"/>
        <v>0.10616621149576226</v>
      </c>
      <c r="I41">
        <f t="shared" si="2"/>
        <v>0.15687996979848085</v>
      </c>
      <c r="J41">
        <f t="shared" si="3"/>
        <v>0.11504851777025749</v>
      </c>
      <c r="K41">
        <f t="shared" si="4"/>
        <v>2.5340603044750548E-3</v>
      </c>
      <c r="L41">
        <f t="shared" si="5"/>
        <v>-0.10448346708160434</v>
      </c>
    </row>
    <row r="42" spans="1:12" x14ac:dyDescent="0.25">
      <c r="A42" s="1">
        <v>32509</v>
      </c>
      <c r="B42">
        <v>13.919786181172601</v>
      </c>
      <c r="C42">
        <v>13.5375475368739</v>
      </c>
      <c r="D42">
        <v>23.796935155980801</v>
      </c>
      <c r="E42">
        <v>17.343331773673899</v>
      </c>
      <c r="F42">
        <v>3.01911895301917</v>
      </c>
      <c r="H42">
        <f t="shared" si="1"/>
        <v>0.16343278412553489</v>
      </c>
      <c r="I42">
        <f t="shared" si="2"/>
        <v>3.6139491961506456E-3</v>
      </c>
      <c r="J42">
        <f t="shared" si="3"/>
        <v>-2.3647407629402418E-2</v>
      </c>
      <c r="K42">
        <f t="shared" si="4"/>
        <v>7.7345697511448666E-2</v>
      </c>
      <c r="L42">
        <f t="shared" si="5"/>
        <v>-4.0081197036256226E-2</v>
      </c>
    </row>
    <row r="43" spans="1:12" x14ac:dyDescent="0.25">
      <c r="A43" s="1">
        <v>32874</v>
      </c>
      <c r="B43">
        <v>14.2097894846539</v>
      </c>
      <c r="C43">
        <v>14.042130476293099</v>
      </c>
      <c r="D43">
        <v>26.067713544172602</v>
      </c>
      <c r="E43">
        <v>18.026815121810898</v>
      </c>
      <c r="F43">
        <v>3.1405167672263001</v>
      </c>
      <c r="H43">
        <f t="shared" si="1"/>
        <v>2.0833890672368745E-2</v>
      </c>
      <c r="I43">
        <f t="shared" si="2"/>
        <v>3.7272847097659614E-2</v>
      </c>
      <c r="J43">
        <f t="shared" si="3"/>
        <v>9.5423144758248146E-2</v>
      </c>
      <c r="K43">
        <f t="shared" si="4"/>
        <v>3.9408999208242347E-2</v>
      </c>
      <c r="L43">
        <f t="shared" si="5"/>
        <v>4.0209682392848507E-2</v>
      </c>
    </row>
    <row r="44" spans="1:12" x14ac:dyDescent="0.25">
      <c r="A44" s="1">
        <v>33239</v>
      </c>
      <c r="B44">
        <v>14.0197097399013</v>
      </c>
      <c r="C44">
        <v>14.798229081394499</v>
      </c>
      <c r="D44">
        <v>24.872354698758901</v>
      </c>
      <c r="E44">
        <v>17.984844123928699</v>
      </c>
      <c r="F44">
        <v>3.2577562718465698</v>
      </c>
      <c r="H44">
        <f t="shared" si="1"/>
        <v>-1.3376675633223119E-2</v>
      </c>
      <c r="I44">
        <f t="shared" si="2"/>
        <v>5.3845006381182545E-2</v>
      </c>
      <c r="J44">
        <f t="shared" si="3"/>
        <v>-4.5855914573716849E-2</v>
      </c>
      <c r="K44">
        <f t="shared" si="4"/>
        <v>-2.3282536376277503E-3</v>
      </c>
      <c r="L44">
        <f t="shared" si="5"/>
        <v>3.7331278037982078E-2</v>
      </c>
    </row>
    <row r="45" spans="1:12" x14ac:dyDescent="0.25">
      <c r="A45" s="1">
        <v>33604</v>
      </c>
      <c r="B45">
        <v>9.5632800741229502</v>
      </c>
      <c r="C45">
        <v>9.8626185469180303</v>
      </c>
      <c r="D45">
        <v>21.146882076417999</v>
      </c>
      <c r="E45">
        <v>15.466723726147499</v>
      </c>
      <c r="F45">
        <v>3.2891642527622902</v>
      </c>
      <c r="H45">
        <f t="shared" si="1"/>
        <v>-0.3178688966073932</v>
      </c>
      <c r="I45">
        <f t="shared" si="2"/>
        <v>-0.33352710701592719</v>
      </c>
      <c r="J45">
        <f t="shared" si="3"/>
        <v>-0.14978367217185104</v>
      </c>
      <c r="K45">
        <f t="shared" si="4"/>
        <v>-0.14001346803061027</v>
      </c>
      <c r="L45">
        <f t="shared" si="5"/>
        <v>9.6409854804508244E-3</v>
      </c>
    </row>
    <row r="46" spans="1:12" x14ac:dyDescent="0.25">
      <c r="A46" s="1">
        <v>33970</v>
      </c>
      <c r="B46">
        <v>10.361483429112299</v>
      </c>
      <c r="C46">
        <v>9.4693863780082204</v>
      </c>
      <c r="D46">
        <v>18.606030408665699</v>
      </c>
      <c r="E46">
        <v>14.821580782619099</v>
      </c>
      <c r="F46">
        <v>2.8745090823123198</v>
      </c>
      <c r="H46">
        <f t="shared" si="1"/>
        <v>8.3465437465246706E-2</v>
      </c>
      <c r="I46">
        <f t="shared" si="2"/>
        <v>-3.9870970071400669E-2</v>
      </c>
      <c r="J46">
        <f t="shared" si="3"/>
        <v>-0.12015254346103992</v>
      </c>
      <c r="K46">
        <f t="shared" si="4"/>
        <v>-4.1711674363054937E-2</v>
      </c>
      <c r="L46">
        <f t="shared" si="5"/>
        <v>-0.12606703058436095</v>
      </c>
    </row>
    <row r="47" spans="1:12" x14ac:dyDescent="0.25">
      <c r="A47" s="1">
        <v>34335</v>
      </c>
      <c r="B47">
        <v>7.0817719032904103</v>
      </c>
      <c r="C47">
        <v>6.4989103375068504</v>
      </c>
      <c r="D47">
        <v>17.524947496487599</v>
      </c>
      <c r="E47">
        <v>14.0363895264904</v>
      </c>
      <c r="F47">
        <v>3.30112371697808</v>
      </c>
      <c r="H47">
        <f t="shared" si="1"/>
        <v>-0.31652914838496943</v>
      </c>
      <c r="I47">
        <f t="shared" si="2"/>
        <v>-0.31369255851678285</v>
      </c>
      <c r="J47">
        <f t="shared" si="3"/>
        <v>-5.8103899028058646E-2</v>
      </c>
      <c r="K47">
        <f t="shared" si="4"/>
        <v>-5.2976215401360841E-2</v>
      </c>
      <c r="L47">
        <f t="shared" si="5"/>
        <v>0.14841304113138576</v>
      </c>
    </row>
    <row r="48" spans="1:12" x14ac:dyDescent="0.25">
      <c r="A48" s="1">
        <v>34700</v>
      </c>
      <c r="B48">
        <v>12.5186065272904</v>
      </c>
      <c r="C48">
        <v>12.7151176874301</v>
      </c>
      <c r="D48">
        <v>21.387055105676701</v>
      </c>
      <c r="E48">
        <v>16.6789332046109</v>
      </c>
      <c r="F48">
        <v>2.9800184300383501</v>
      </c>
      <c r="H48">
        <f t="shared" si="1"/>
        <v>0.76772235794178401</v>
      </c>
      <c r="I48">
        <f t="shared" si="2"/>
        <v>0.95649994031275509</v>
      </c>
      <c r="J48">
        <f t="shared" si="3"/>
        <v>0.22037769927488557</v>
      </c>
      <c r="K48">
        <f t="shared" si="4"/>
        <v>0.18826377489263299</v>
      </c>
      <c r="L48">
        <f t="shared" si="5"/>
        <v>-9.7271509482739618E-2</v>
      </c>
    </row>
    <row r="49" spans="1:12" x14ac:dyDescent="0.25">
      <c r="A49" s="1">
        <v>35065</v>
      </c>
      <c r="B49">
        <v>12.8448622203114</v>
      </c>
      <c r="C49">
        <v>12.898323808499899</v>
      </c>
      <c r="D49">
        <v>21.499217926795001</v>
      </c>
      <c r="E49">
        <v>17.0581150538606</v>
      </c>
      <c r="F49">
        <v>3.4322958564508199</v>
      </c>
      <c r="H49">
        <f t="shared" si="1"/>
        <v>2.6061662079542729E-2</v>
      </c>
      <c r="I49">
        <f t="shared" si="2"/>
        <v>1.440852735880797E-2</v>
      </c>
      <c r="J49">
        <f t="shared" si="3"/>
        <v>5.2444256847932781E-3</v>
      </c>
      <c r="K49">
        <f t="shared" si="4"/>
        <v>2.2734178774987585E-2</v>
      </c>
      <c r="L49">
        <f t="shared" si="5"/>
        <v>0.15177000982730479</v>
      </c>
    </row>
    <row r="50" spans="1:12" x14ac:dyDescent="0.25">
      <c r="A50" s="1">
        <v>35431</v>
      </c>
      <c r="B50">
        <v>12.5503369120109</v>
      </c>
      <c r="C50">
        <v>12.407588970969799</v>
      </c>
      <c r="D50">
        <v>22.0042847898739</v>
      </c>
      <c r="E50">
        <v>16.835955939756101</v>
      </c>
      <c r="F50">
        <v>3.0609347900958901</v>
      </c>
      <c r="H50">
        <f t="shared" si="1"/>
        <v>-2.2929425263493383E-2</v>
      </c>
      <c r="I50">
        <f t="shared" si="2"/>
        <v>-3.804640392162504E-2</v>
      </c>
      <c r="J50">
        <f t="shared" si="3"/>
        <v>2.349233654910866E-2</v>
      </c>
      <c r="K50">
        <f t="shared" si="4"/>
        <v>-1.3023661371906416E-2</v>
      </c>
      <c r="L50">
        <f t="shared" si="5"/>
        <v>-0.10819611184070167</v>
      </c>
    </row>
    <row r="51" spans="1:12" x14ac:dyDescent="0.25">
      <c r="A51" s="1">
        <v>35796</v>
      </c>
      <c r="B51">
        <v>13.4428218651287</v>
      </c>
      <c r="C51">
        <v>12.5168997584301</v>
      </c>
      <c r="D51">
        <v>22.0007936717506</v>
      </c>
      <c r="E51">
        <v>16.8852194954958</v>
      </c>
      <c r="F51">
        <v>3.28134071427945</v>
      </c>
      <c r="H51">
        <f t="shared" si="1"/>
        <v>7.1112429839526869E-2</v>
      </c>
      <c r="I51">
        <f t="shared" si="2"/>
        <v>8.8099942475573789E-3</v>
      </c>
      <c r="J51">
        <f t="shared" si="3"/>
        <v>-1.5865628702035843E-4</v>
      </c>
      <c r="K51">
        <f t="shared" si="4"/>
        <v>2.9260919852712028E-3</v>
      </c>
      <c r="L51">
        <f t="shared" si="5"/>
        <v>7.2006082879228925E-2</v>
      </c>
    </row>
    <row r="52" spans="1:12" x14ac:dyDescent="0.25">
      <c r="A52" s="1">
        <v>36161</v>
      </c>
      <c r="B52">
        <v>12.211000230427301</v>
      </c>
      <c r="C52">
        <v>12.3473865784438</v>
      </c>
      <c r="D52">
        <v>22.8561951923589</v>
      </c>
      <c r="E52">
        <v>17.506560941038298</v>
      </c>
      <c r="F52">
        <v>3.4457335876849302</v>
      </c>
      <c r="H52">
        <f t="shared" si="1"/>
        <v>-9.1634155913112358E-2</v>
      </c>
      <c r="I52">
        <f t="shared" si="2"/>
        <v>-1.3542744869561906E-2</v>
      </c>
      <c r="J52">
        <f t="shared" si="3"/>
        <v>3.888048464845386E-2</v>
      </c>
      <c r="K52">
        <f t="shared" si="4"/>
        <v>3.6797948981844353E-2</v>
      </c>
      <c r="L52">
        <f t="shared" si="5"/>
        <v>5.0099300170229143E-2</v>
      </c>
    </row>
    <row r="53" spans="1:12" x14ac:dyDescent="0.25">
      <c r="A53" s="1">
        <v>36526</v>
      </c>
      <c r="B53">
        <v>13.793708700114699</v>
      </c>
      <c r="C53">
        <v>12.379800560975299</v>
      </c>
      <c r="D53">
        <v>21.8050553480819</v>
      </c>
      <c r="E53">
        <v>17.406118271909801</v>
      </c>
      <c r="F53">
        <v>3.2836633570745799</v>
      </c>
      <c r="H53">
        <f t="shared" si="1"/>
        <v>0.12961333550249346</v>
      </c>
      <c r="I53">
        <f t="shared" si="2"/>
        <v>2.6251694903671697E-3</v>
      </c>
      <c r="J53">
        <f t="shared" si="3"/>
        <v>-4.5989274917830947E-2</v>
      </c>
      <c r="K53">
        <f t="shared" si="4"/>
        <v>-5.7374300678920478E-3</v>
      </c>
      <c r="L53">
        <f t="shared" si="5"/>
        <v>-4.7035043913316504E-2</v>
      </c>
    </row>
    <row r="54" spans="1:12" x14ac:dyDescent="0.25">
      <c r="A54" s="1">
        <v>36892</v>
      </c>
      <c r="B54">
        <v>7.8761952273451996</v>
      </c>
      <c r="C54">
        <v>6.5312613654493097</v>
      </c>
      <c r="D54">
        <v>15.854796586306801</v>
      </c>
      <c r="E54">
        <v>13.5767256402575</v>
      </c>
      <c r="F54">
        <v>2.95480479914794</v>
      </c>
      <c r="H54">
        <f t="shared" si="1"/>
        <v>-0.42900090189089563</v>
      </c>
      <c r="I54">
        <f t="shared" si="2"/>
        <v>-0.47242596249589608</v>
      </c>
      <c r="J54">
        <f t="shared" si="3"/>
        <v>-0.27288436863786814</v>
      </c>
      <c r="K54">
        <f t="shared" si="4"/>
        <v>-0.22000267789931197</v>
      </c>
      <c r="L54">
        <f t="shared" si="5"/>
        <v>-0.10014990032949675</v>
      </c>
    </row>
    <row r="55" spans="1:12" x14ac:dyDescent="0.25">
      <c r="A55" s="1">
        <v>37257</v>
      </c>
      <c r="B55">
        <v>12.7549164340356</v>
      </c>
      <c r="C55">
        <v>11.3652962601616</v>
      </c>
      <c r="D55">
        <v>20.893178261835601</v>
      </c>
      <c r="E55">
        <v>17.110435404649301</v>
      </c>
      <c r="F55">
        <v>2.8525538283369798</v>
      </c>
      <c r="H55">
        <f t="shared" si="1"/>
        <v>0.61942613988948225</v>
      </c>
      <c r="I55">
        <f t="shared" si="2"/>
        <v>0.74013802606102552</v>
      </c>
      <c r="J55">
        <f t="shared" si="3"/>
        <v>0.31778280144447035</v>
      </c>
      <c r="K55">
        <f t="shared" si="4"/>
        <v>0.26027702540542613</v>
      </c>
      <c r="L55">
        <f t="shared" si="5"/>
        <v>-3.4604983327645118E-2</v>
      </c>
    </row>
    <row r="56" spans="1:12" x14ac:dyDescent="0.25">
      <c r="A56" s="1">
        <v>37622</v>
      </c>
      <c r="B56">
        <v>12.542966773750599</v>
      </c>
      <c r="C56">
        <v>11.193610828898599</v>
      </c>
      <c r="D56">
        <v>20.5247489292246</v>
      </c>
      <c r="E56">
        <v>16.253249534778</v>
      </c>
      <c r="F56">
        <v>2.9931295181013602</v>
      </c>
      <c r="H56">
        <f t="shared" si="1"/>
        <v>-1.6617095171194366E-2</v>
      </c>
      <c r="I56">
        <f t="shared" si="2"/>
        <v>-1.5106111387945409E-2</v>
      </c>
      <c r="J56">
        <f t="shared" si="3"/>
        <v>-1.7633953436562121E-2</v>
      </c>
      <c r="K56">
        <f t="shared" si="4"/>
        <v>-5.0097256416887219E-2</v>
      </c>
      <c r="L56">
        <f t="shared" si="5"/>
        <v>4.9280644020777378E-2</v>
      </c>
    </row>
    <row r="57" spans="1:12" x14ac:dyDescent="0.25">
      <c r="A57" s="1">
        <v>37987</v>
      </c>
      <c r="B57">
        <v>12.463822680762201</v>
      </c>
      <c r="C57">
        <v>10.8241534499672</v>
      </c>
      <c r="D57">
        <v>19.759898152459002</v>
      </c>
      <c r="E57">
        <v>15.8961185372131</v>
      </c>
      <c r="F57">
        <v>2.8154373287704901</v>
      </c>
      <c r="H57">
        <f t="shared" si="1"/>
        <v>-6.3098383672695454E-3</v>
      </c>
      <c r="I57">
        <f t="shared" si="2"/>
        <v>-3.30060946890854E-2</v>
      </c>
      <c r="J57">
        <f t="shared" si="3"/>
        <v>-3.7264805499108905E-2</v>
      </c>
      <c r="K57">
        <f t="shared" si="4"/>
        <v>-2.197289820726165E-2</v>
      </c>
      <c r="L57">
        <f t="shared" si="5"/>
        <v>-5.936668903108009E-2</v>
      </c>
    </row>
    <row r="58" spans="1:12" x14ac:dyDescent="0.25">
      <c r="A58" s="1">
        <v>38353</v>
      </c>
      <c r="B58">
        <v>7.7676509342639903</v>
      </c>
      <c r="C58">
        <v>7.54539239006301</v>
      </c>
      <c r="D58">
        <v>16.773038233134201</v>
      </c>
      <c r="E58">
        <v>13.0112839781051</v>
      </c>
      <c r="F58">
        <v>2.9453399900136898</v>
      </c>
      <c r="H58">
        <f t="shared" si="1"/>
        <v>-0.37678422316988747</v>
      </c>
      <c r="I58">
        <f t="shared" si="2"/>
        <v>-0.30291154639110607</v>
      </c>
      <c r="J58">
        <f t="shared" si="3"/>
        <v>-0.15115765760933861</v>
      </c>
      <c r="K58">
        <f t="shared" si="4"/>
        <v>-0.1814804382814931</v>
      </c>
      <c r="L58">
        <f t="shared" si="5"/>
        <v>4.6139425628745429E-2</v>
      </c>
    </row>
    <row r="59" spans="1:12" x14ac:dyDescent="0.25">
      <c r="A59" s="1">
        <v>38718</v>
      </c>
      <c r="B59">
        <v>12.284003389405401</v>
      </c>
      <c r="C59">
        <v>11.0982645139315</v>
      </c>
      <c r="D59">
        <v>20.475950855901299</v>
      </c>
      <c r="E59">
        <v>15.5652665232821</v>
      </c>
      <c r="F59">
        <v>2.8696990973424601</v>
      </c>
      <c r="H59">
        <f t="shared" si="1"/>
        <v>0.58143092337211844</v>
      </c>
      <c r="I59">
        <f t="shared" si="2"/>
        <v>0.47086644937743538</v>
      </c>
      <c r="J59">
        <f t="shared" si="3"/>
        <v>0.22076576534907077</v>
      </c>
      <c r="K59">
        <f t="shared" si="4"/>
        <v>0.19628981655267427</v>
      </c>
      <c r="L59">
        <f t="shared" si="5"/>
        <v>-2.5681548794941726E-2</v>
      </c>
    </row>
    <row r="60" spans="1:12" x14ac:dyDescent="0.25">
      <c r="A60" s="1">
        <v>39083</v>
      </c>
      <c r="B60">
        <v>13.231958330482099</v>
      </c>
      <c r="C60">
        <v>11.590900071328701</v>
      </c>
      <c r="D60">
        <v>21.580540630109599</v>
      </c>
      <c r="E60">
        <v>16.143473264901299</v>
      </c>
      <c r="F60">
        <v>3.1099656046273898</v>
      </c>
      <c r="H60">
        <f t="shared" si="1"/>
        <v>7.7169869709925537E-2</v>
      </c>
      <c r="I60">
        <f t="shared" si="2"/>
        <v>4.4388521897167042E-2</v>
      </c>
      <c r="J60">
        <f t="shared" si="3"/>
        <v>5.3945713289790892E-2</v>
      </c>
      <c r="K60">
        <f t="shared" si="4"/>
        <v>3.7147243238934188E-2</v>
      </c>
      <c r="L60">
        <f t="shared" si="5"/>
        <v>8.3725331170586184E-2</v>
      </c>
    </row>
    <row r="61" spans="1:12" x14ac:dyDescent="0.25">
      <c r="A61" s="1">
        <v>39448</v>
      </c>
      <c r="B61">
        <v>12.538405851549101</v>
      </c>
      <c r="C61">
        <v>11.7521878209098</v>
      </c>
      <c r="D61">
        <v>21.6082300509016</v>
      </c>
      <c r="E61">
        <v>16.151047528647499</v>
      </c>
      <c r="F61">
        <v>2.9157068197868798</v>
      </c>
      <c r="H61">
        <f t="shared" si="1"/>
        <v>-5.2414953373551725E-2</v>
      </c>
      <c r="I61">
        <f t="shared" si="2"/>
        <v>1.3915032360606852E-2</v>
      </c>
      <c r="J61">
        <f t="shared" si="3"/>
        <v>1.2830735460523193E-3</v>
      </c>
      <c r="K61">
        <f t="shared" si="4"/>
        <v>4.6918427168134375E-4</v>
      </c>
      <c r="L61">
        <f t="shared" si="5"/>
        <v>-6.2463322601210708E-2</v>
      </c>
    </row>
    <row r="62" spans="1:12" x14ac:dyDescent="0.25">
      <c r="A62" s="1">
        <v>39814</v>
      </c>
      <c r="B62">
        <v>13.201779553816399</v>
      </c>
      <c r="C62">
        <v>11.829925292169801</v>
      </c>
      <c r="D62">
        <v>21.028478484213601</v>
      </c>
      <c r="E62">
        <v>16.079159111030101</v>
      </c>
      <c r="F62">
        <v>3.0299802094027299</v>
      </c>
      <c r="H62">
        <f t="shared" si="1"/>
        <v>5.2907340065510781E-2</v>
      </c>
      <c r="I62">
        <f t="shared" si="2"/>
        <v>6.6147233557387677E-3</v>
      </c>
      <c r="J62">
        <f t="shared" si="3"/>
        <v>-2.6830127470982266E-2</v>
      </c>
      <c r="K62">
        <f t="shared" si="4"/>
        <v>-4.4510065052986653E-3</v>
      </c>
      <c r="L62">
        <f t="shared" si="5"/>
        <v>3.9192345691396631E-2</v>
      </c>
    </row>
    <row r="63" spans="1:12" x14ac:dyDescent="0.25">
      <c r="A63" s="1">
        <v>40179</v>
      </c>
      <c r="B63">
        <v>11.9065747300767</v>
      </c>
      <c r="C63">
        <v>11.4780981657451</v>
      </c>
      <c r="D63">
        <v>21.192173133994501</v>
      </c>
      <c r="E63">
        <v>15.679076974101299</v>
      </c>
      <c r="F63">
        <v>2.8091863832054802</v>
      </c>
      <c r="H63">
        <f t="shared" si="1"/>
        <v>-9.8108351109777323E-2</v>
      </c>
      <c r="I63">
        <f t="shared" si="2"/>
        <v>-2.9740435187496382E-2</v>
      </c>
      <c r="J63">
        <f t="shared" si="3"/>
        <v>7.7844267194028668E-3</v>
      </c>
      <c r="K63">
        <f t="shared" si="4"/>
        <v>-2.4882031091685047E-2</v>
      </c>
      <c r="L63">
        <f t="shared" si="5"/>
        <v>-7.2869725522323681E-2</v>
      </c>
    </row>
    <row r="64" spans="1:12" x14ac:dyDescent="0.25">
      <c r="A64" s="1">
        <v>40544</v>
      </c>
      <c r="B64">
        <v>12.3711525590191</v>
      </c>
      <c r="C64">
        <v>11.579730820746301</v>
      </c>
      <c r="D64">
        <v>20.503423628119499</v>
      </c>
      <c r="E64">
        <v>14.2382568376353</v>
      </c>
      <c r="F64">
        <v>2.96724714413934</v>
      </c>
      <c r="H64">
        <f t="shared" si="1"/>
        <v>3.9018595983683603E-2</v>
      </c>
      <c r="I64">
        <f t="shared" si="2"/>
        <v>8.8544856067279375E-3</v>
      </c>
      <c r="J64">
        <f t="shared" si="3"/>
        <v>-3.2500183040226983E-2</v>
      </c>
      <c r="K64">
        <f t="shared" si="4"/>
        <v>-9.1894448815191515E-2</v>
      </c>
      <c r="L64">
        <f t="shared" si="5"/>
        <v>5.6265672466168405E-2</v>
      </c>
    </row>
    <row r="65" spans="1:12" x14ac:dyDescent="0.25">
      <c r="A65" s="1">
        <v>40909</v>
      </c>
      <c r="B65">
        <v>13.160215959032699</v>
      </c>
      <c r="C65">
        <v>12.216453359055601</v>
      </c>
      <c r="D65">
        <v>21.468966868934402</v>
      </c>
      <c r="E65">
        <v>14.3014777352541</v>
      </c>
      <c r="F65">
        <v>3.0005560081377798</v>
      </c>
      <c r="H65">
        <f t="shared" si="1"/>
        <v>6.3782529254991574E-2</v>
      </c>
      <c r="I65">
        <f t="shared" si="2"/>
        <v>5.4985953314954858E-2</v>
      </c>
      <c r="J65">
        <f t="shared" si="3"/>
        <v>4.7091805657797782E-2</v>
      </c>
      <c r="K65">
        <f t="shared" si="4"/>
        <v>4.4402133168219898E-3</v>
      </c>
      <c r="L65">
        <f t="shared" si="5"/>
        <v>1.1225510508697833E-2</v>
      </c>
    </row>
    <row r="66" spans="1:12" x14ac:dyDescent="0.25">
      <c r="A66" s="1">
        <v>41275</v>
      </c>
      <c r="B66">
        <v>12.680904729821901</v>
      </c>
      <c r="C66">
        <v>12.388892093909501</v>
      </c>
      <c r="D66">
        <v>22.334234242726001</v>
      </c>
      <c r="E66">
        <v>14.3927938966767</v>
      </c>
      <c r="F66">
        <v>3.1712541227917801</v>
      </c>
      <c r="H66">
        <f t="shared" si="1"/>
        <v>-3.6421228246016499E-2</v>
      </c>
      <c r="I66">
        <f t="shared" si="2"/>
        <v>1.4115286146128298E-2</v>
      </c>
      <c r="J66">
        <f t="shared" si="3"/>
        <v>4.0303167780450663E-2</v>
      </c>
      <c r="K66">
        <f t="shared" si="4"/>
        <v>6.3850857312108475E-3</v>
      </c>
      <c r="L66">
        <f t="shared" si="5"/>
        <v>5.6888828000894349E-2</v>
      </c>
    </row>
    <row r="67" spans="1:12" x14ac:dyDescent="0.25">
      <c r="H67" t="s">
        <v>0</v>
      </c>
      <c r="I67" t="s">
        <v>1</v>
      </c>
      <c r="J67" t="s">
        <v>2</v>
      </c>
      <c r="K67" t="s">
        <v>3</v>
      </c>
      <c r="L67" t="s">
        <v>4</v>
      </c>
    </row>
    <row r="68" spans="1:12" x14ac:dyDescent="0.25">
      <c r="G68" t="s">
        <v>5</v>
      </c>
      <c r="H68">
        <f>_xlfn.STDEV.S(H12:H66)</f>
        <v>0.2050489161379016</v>
      </c>
      <c r="I68">
        <f t="shared" ref="I68:L68" si="6">_xlfn.STDEV.S(I12:I66)</f>
        <v>0.22198507551419275</v>
      </c>
      <c r="J68">
        <f t="shared" si="6"/>
        <v>9.2693678551614325E-2</v>
      </c>
      <c r="K68">
        <f t="shared" si="6"/>
        <v>7.9755775468893036E-2</v>
      </c>
      <c r="L68">
        <f t="shared" si="6"/>
        <v>9.8864737719361037E-2</v>
      </c>
    </row>
    <row r="69" spans="1:12" x14ac:dyDescent="0.25">
      <c r="G69" t="s">
        <v>6</v>
      </c>
      <c r="H69">
        <f>MAX(H12:H66)</f>
        <v>0.76772235794178401</v>
      </c>
      <c r="I69">
        <f t="shared" ref="I69:L69" si="7">MAX(I12:I66)</f>
        <v>0.95649994031275509</v>
      </c>
      <c r="J69">
        <f t="shared" si="7"/>
        <v>0.31778280144447035</v>
      </c>
      <c r="K69">
        <f t="shared" si="7"/>
        <v>0.26027702540542613</v>
      </c>
      <c r="L69">
        <f t="shared" si="7"/>
        <v>0.32330312367942471</v>
      </c>
    </row>
    <row r="70" spans="1:12" x14ac:dyDescent="0.25">
      <c r="G70" t="s">
        <v>7</v>
      </c>
      <c r="H70">
        <f>MIN(H12:H66)</f>
        <v>-0.42900090189089563</v>
      </c>
      <c r="I70">
        <f t="shared" ref="I70:L70" si="8">MIN(I12:I66)</f>
        <v>-0.47242596249589608</v>
      </c>
      <c r="J70">
        <f t="shared" si="8"/>
        <v>-0.27288436863786814</v>
      </c>
      <c r="K70">
        <f t="shared" si="8"/>
        <v>-0.22000267789931197</v>
      </c>
      <c r="L70">
        <f t="shared" si="8"/>
        <v>-0.2530233257325476</v>
      </c>
    </row>
    <row r="71" spans="1:12" x14ac:dyDescent="0.25">
      <c r="G71" s="2">
        <v>0.99</v>
      </c>
      <c r="H71">
        <f>PERCENTILE(H12:H66,0.99)</f>
        <v>0.68764240019354117</v>
      </c>
      <c r="I71">
        <f t="shared" ref="I71:L71" si="9">PERCENTILE(I12:I66,0.99)</f>
        <v>0.83966450661682135</v>
      </c>
      <c r="J71">
        <f t="shared" si="9"/>
        <v>0.26539360195295469</v>
      </c>
      <c r="K71">
        <f t="shared" si="9"/>
        <v>0.22572393262494017</v>
      </c>
      <c r="L71">
        <f t="shared" si="9"/>
        <v>0.26593564903981809</v>
      </c>
    </row>
    <row r="72" spans="1:12" x14ac:dyDescent="0.25">
      <c r="G72" s="2">
        <v>0.01</v>
      </c>
      <c r="H72">
        <f>PERCENTILE(H12:H66,0.01)</f>
        <v>-0.4008038953815512</v>
      </c>
      <c r="I72">
        <f t="shared" ref="I72:L72" si="10">PERCENTILE(I12:I66,0.01)</f>
        <v>-0.39742058053671286</v>
      </c>
      <c r="J72">
        <f t="shared" si="10"/>
        <v>-0.20715194468246217</v>
      </c>
      <c r="K72">
        <f t="shared" si="10"/>
        <v>-0.19920066850568977</v>
      </c>
      <c r="L72">
        <f t="shared" si="10"/>
        <v>-0.21369855607724875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E400-C64E-4402-A97B-DE4EA87EDA23}">
  <dimension ref="A1:L57"/>
  <sheetViews>
    <sheetView tabSelected="1" topLeftCell="A36" workbookViewId="0">
      <selection activeCell="G42" sqref="G4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21916</v>
      </c>
      <c r="B2">
        <v>12.456704784795001</v>
      </c>
      <c r="C2">
        <v>14.6181467373606</v>
      </c>
      <c r="D2">
        <v>24.323552625524499</v>
      </c>
      <c r="E2">
        <v>17.419735116368798</v>
      </c>
      <c r="F2">
        <v>3.71902327443442</v>
      </c>
    </row>
    <row r="3" spans="1:6" x14ac:dyDescent="0.25">
      <c r="A3" s="1">
        <v>22282</v>
      </c>
      <c r="B3">
        <v>11.957312313468501</v>
      </c>
      <c r="C3">
        <v>14.056172529189</v>
      </c>
      <c r="D3">
        <v>23.9506219338082</v>
      </c>
      <c r="E3">
        <v>17.3054725371369</v>
      </c>
      <c r="F3">
        <v>3.53985413228876</v>
      </c>
    </row>
    <row r="4" spans="1:6" x14ac:dyDescent="0.25">
      <c r="A4" s="1">
        <v>22647</v>
      </c>
      <c r="B4">
        <v>12.0805875734219</v>
      </c>
      <c r="C4">
        <v>13.680070494747101</v>
      </c>
      <c r="D4">
        <v>24.461876787863002</v>
      </c>
      <c r="E4">
        <v>17.812305308235601</v>
      </c>
      <c r="F4">
        <v>3.8360561099490398</v>
      </c>
    </row>
    <row r="5" spans="1:6" x14ac:dyDescent="0.25">
      <c r="A5" s="1">
        <v>23012</v>
      </c>
      <c r="B5">
        <v>11.838226395263</v>
      </c>
      <c r="C5">
        <v>13.3274753223353</v>
      </c>
      <c r="D5">
        <v>22.985832045336998</v>
      </c>
      <c r="E5">
        <v>16.640686066060201</v>
      </c>
      <c r="F5">
        <v>3.66742734655397</v>
      </c>
    </row>
    <row r="6" spans="1:6" x14ac:dyDescent="0.25">
      <c r="A6" s="1">
        <v>23377</v>
      </c>
      <c r="B6">
        <v>12.8413806407622</v>
      </c>
      <c r="C6">
        <v>13.746204481376999</v>
      </c>
      <c r="D6">
        <v>25.742257607598301</v>
      </c>
      <c r="E6">
        <v>18.026303642270399</v>
      </c>
      <c r="F6">
        <v>4.1220741335778701</v>
      </c>
    </row>
    <row r="7" spans="1:6" x14ac:dyDescent="0.25">
      <c r="A7" s="1">
        <v>23743</v>
      </c>
      <c r="B7">
        <v>12.9227228451616</v>
      </c>
      <c r="C7">
        <v>13.8824700074547</v>
      </c>
      <c r="D7">
        <v>25.524883466202699</v>
      </c>
      <c r="E7">
        <v>18.110291635158902</v>
      </c>
      <c r="F7">
        <v>3.7797094634391799</v>
      </c>
    </row>
    <row r="8" spans="1:6" x14ac:dyDescent="0.25">
      <c r="A8" s="1">
        <v>24108</v>
      </c>
      <c r="B8">
        <v>12.8778037919753</v>
      </c>
      <c r="C8">
        <v>14.6461714920246</v>
      </c>
      <c r="D8">
        <v>25.111767821613601</v>
      </c>
      <c r="E8">
        <v>18.001834232128701</v>
      </c>
      <c r="F8">
        <v>3.8204934811594402</v>
      </c>
    </row>
    <row r="9" spans="1:6" x14ac:dyDescent="0.25">
      <c r="A9" s="1">
        <v>24473</v>
      </c>
      <c r="B9">
        <v>12.6219436237397</v>
      </c>
      <c r="C9">
        <v>14.5391105362438</v>
      </c>
      <c r="D9">
        <v>25.6964913170629</v>
      </c>
      <c r="E9">
        <v>17.894773276347902</v>
      </c>
      <c r="F9">
        <v>3.7951634796649198</v>
      </c>
    </row>
    <row r="10" spans="1:6" x14ac:dyDescent="0.25">
      <c r="A10" s="1">
        <v>24838</v>
      </c>
      <c r="B10">
        <v>12.299492126040899</v>
      </c>
      <c r="C10">
        <v>14.545961988040901</v>
      </c>
      <c r="D10">
        <v>25.534832834901501</v>
      </c>
      <c r="E10">
        <v>17.597527778680298</v>
      </c>
      <c r="F10">
        <v>4.0885658646278698</v>
      </c>
    </row>
    <row r="11" spans="1:6" x14ac:dyDescent="0.25">
      <c r="A11" s="1">
        <v>25204</v>
      </c>
      <c r="B11">
        <v>12.028919025197199</v>
      </c>
      <c r="C11">
        <v>13.745850918230101</v>
      </c>
      <c r="D11">
        <v>24.3407737791863</v>
      </c>
      <c r="E11">
        <v>16.8140782661835</v>
      </c>
      <c r="F11">
        <v>3.73484471653479</v>
      </c>
    </row>
    <row r="12" spans="1:6" x14ac:dyDescent="0.25">
      <c r="A12" s="1">
        <v>25569</v>
      </c>
      <c r="B12">
        <v>13.1399479728328</v>
      </c>
      <c r="C12">
        <v>14.4407385855698</v>
      </c>
      <c r="D12">
        <v>24.793377848769801</v>
      </c>
      <c r="E12">
        <v>17.128511638487598</v>
      </c>
      <c r="F12">
        <v>3.9674773121901299</v>
      </c>
    </row>
    <row r="13" spans="1:6" x14ac:dyDescent="0.25">
      <c r="A13" s="1">
        <v>25934</v>
      </c>
      <c r="B13">
        <v>12.3151907113068</v>
      </c>
      <c r="C13">
        <v>14.1768100554493</v>
      </c>
      <c r="D13">
        <v>24.783757878830201</v>
      </c>
      <c r="E13">
        <v>17.144493201452001</v>
      </c>
      <c r="F13">
        <v>3.83321666720876</v>
      </c>
    </row>
    <row r="14" spans="1:6" x14ac:dyDescent="0.25">
      <c r="A14" s="1">
        <v>26299</v>
      </c>
      <c r="B14">
        <v>11.244418785770399</v>
      </c>
      <c r="C14">
        <v>14.418226702803199</v>
      </c>
      <c r="D14">
        <v>25.196191197417999</v>
      </c>
      <c r="E14">
        <v>17.490836707606501</v>
      </c>
      <c r="F14">
        <v>3.6801378992917999</v>
      </c>
    </row>
    <row r="15" spans="1:6" x14ac:dyDescent="0.25">
      <c r="A15" s="1">
        <v>26665</v>
      </c>
      <c r="B15">
        <v>11.904945541619099</v>
      </c>
      <c r="C15">
        <v>12.8775710507671</v>
      </c>
      <c r="D15">
        <v>25.7710460840959</v>
      </c>
      <c r="E15">
        <v>16.361396616197201</v>
      </c>
      <c r="F15">
        <v>4.2055482940775297</v>
      </c>
    </row>
    <row r="16" spans="1:6" x14ac:dyDescent="0.25">
      <c r="A16" s="1">
        <v>27030</v>
      </c>
      <c r="B16">
        <v>12.5649996081287</v>
      </c>
      <c r="C16">
        <v>14.7075375905918</v>
      </c>
      <c r="D16">
        <v>24.031693454671199</v>
      </c>
      <c r="E16">
        <v>17.158069771931402</v>
      </c>
      <c r="F16">
        <v>3.6653249176397198</v>
      </c>
    </row>
    <row r="17" spans="1:6" x14ac:dyDescent="0.25">
      <c r="A17" s="1">
        <v>27395</v>
      </c>
      <c r="B17">
        <v>11.9898185022164</v>
      </c>
      <c r="C17">
        <v>14.2850347172712</v>
      </c>
      <c r="D17">
        <v>24.0979471186109</v>
      </c>
      <c r="E17">
        <v>17.025019381232799</v>
      </c>
      <c r="F17">
        <v>3.7107327273632902</v>
      </c>
    </row>
    <row r="18" spans="1:6" x14ac:dyDescent="0.25">
      <c r="A18" s="1">
        <v>27760</v>
      </c>
      <c r="B18">
        <v>12.5028163717131</v>
      </c>
      <c r="C18">
        <v>14.659616218213101</v>
      </c>
      <c r="D18">
        <v>26.3076661263852</v>
      </c>
      <c r="E18">
        <v>17.3347072069344</v>
      </c>
      <c r="F18">
        <v>3.9321501007483599</v>
      </c>
    </row>
    <row r="19" spans="1:6" x14ac:dyDescent="0.25">
      <c r="A19" s="1">
        <v>28126</v>
      </c>
      <c r="B19">
        <v>9.2707805469945193</v>
      </c>
      <c r="C19">
        <v>9.8207480220164403</v>
      </c>
      <c r="D19">
        <v>23.3567439508356</v>
      </c>
      <c r="E19">
        <v>14.637482486917699</v>
      </c>
      <c r="F19">
        <v>3.7981037769287598</v>
      </c>
    </row>
    <row r="20" spans="1:6" x14ac:dyDescent="0.25">
      <c r="A20" s="1">
        <v>28491</v>
      </c>
      <c r="B20">
        <v>11.414714976706801</v>
      </c>
      <c r="C20">
        <v>13.730567578890399</v>
      </c>
      <c r="D20">
        <v>23.3469688200904</v>
      </c>
      <c r="E20">
        <v>15.750994007441101</v>
      </c>
      <c r="F20">
        <v>3.5237794728410901</v>
      </c>
    </row>
    <row r="21" spans="1:6" x14ac:dyDescent="0.25">
      <c r="A21" s="1">
        <v>28856</v>
      </c>
      <c r="B21">
        <v>8.7658097055616402</v>
      </c>
      <c r="C21">
        <v>11.017425734276699</v>
      </c>
      <c r="D21">
        <v>20.904660161441001</v>
      </c>
      <c r="E21">
        <v>15.227403869350599</v>
      </c>
      <c r="F21">
        <v>3.9115263257342399</v>
      </c>
    </row>
    <row r="22" spans="1:6" x14ac:dyDescent="0.25">
      <c r="A22" s="1">
        <v>29221</v>
      </c>
      <c r="B22">
        <v>11.5307593615819</v>
      </c>
      <c r="C22">
        <v>13.698622894204901</v>
      </c>
      <c r="D22">
        <v>23.905298869016299</v>
      </c>
      <c r="E22">
        <v>16.5607907573688</v>
      </c>
      <c r="F22">
        <v>2.9218189261065501</v>
      </c>
    </row>
    <row r="23" spans="1:6" x14ac:dyDescent="0.25">
      <c r="A23" s="1">
        <v>29587</v>
      </c>
      <c r="B23">
        <v>12.0508742791726</v>
      </c>
      <c r="C23">
        <v>13.2099254961041</v>
      </c>
      <c r="D23">
        <v>24.167614320271198</v>
      </c>
      <c r="E23">
        <v>16.518962414161599</v>
      </c>
      <c r="F23">
        <v>3.86645211174246</v>
      </c>
    </row>
    <row r="24" spans="1:6" x14ac:dyDescent="0.25">
      <c r="A24" s="1">
        <v>29952</v>
      </c>
      <c r="B24">
        <v>12.1327991844657</v>
      </c>
      <c r="C24">
        <v>13.448873136542399</v>
      </c>
      <c r="D24">
        <v>23.735025994594501</v>
      </c>
      <c r="E24">
        <v>16.397859405484901</v>
      </c>
      <c r="F24">
        <v>3.6019805188027401</v>
      </c>
    </row>
    <row r="25" spans="1:6" x14ac:dyDescent="0.25">
      <c r="A25" s="1">
        <v>30317</v>
      </c>
      <c r="B25">
        <v>12.1766321120136</v>
      </c>
      <c r="C25">
        <v>13.204882769926</v>
      </c>
      <c r="D25">
        <v>22.924388366367101</v>
      </c>
      <c r="E25">
        <v>16.5392108992767</v>
      </c>
      <c r="F25">
        <v>3.3341729685452002</v>
      </c>
    </row>
    <row r="26" spans="1:6" x14ac:dyDescent="0.25">
      <c r="A26" s="1">
        <v>30682</v>
      </c>
      <c r="B26">
        <v>12.881225384491801</v>
      </c>
      <c r="C26">
        <v>13.9179624058032</v>
      </c>
      <c r="D26">
        <v>23.767505687303199</v>
      </c>
      <c r="E26">
        <v>16.417272311508199</v>
      </c>
      <c r="F26">
        <v>3.5476521921803199</v>
      </c>
    </row>
    <row r="27" spans="1:6" x14ac:dyDescent="0.25">
      <c r="A27" s="1">
        <v>31048</v>
      </c>
      <c r="B27">
        <v>13.422107897597201</v>
      </c>
      <c r="C27">
        <v>13.745540596619101</v>
      </c>
      <c r="D27">
        <v>23.667918946224599</v>
      </c>
      <c r="E27">
        <v>17.593218250898602</v>
      </c>
      <c r="F27">
        <v>3.52005561350959</v>
      </c>
    </row>
    <row r="28" spans="1:6" x14ac:dyDescent="0.25">
      <c r="A28" s="1">
        <v>31413</v>
      </c>
      <c r="B28">
        <v>12.2600969883012</v>
      </c>
      <c r="C28">
        <v>12.8035368482366</v>
      </c>
      <c r="D28">
        <v>23.141687971224901</v>
      </c>
      <c r="E28">
        <v>16.5226862734931</v>
      </c>
      <c r="F28">
        <v>2.8857427246290301</v>
      </c>
    </row>
    <row r="29" spans="1:6" x14ac:dyDescent="0.25">
      <c r="A29" s="1">
        <v>31778</v>
      </c>
      <c r="B29">
        <v>10.8161045891671</v>
      </c>
      <c r="C29">
        <v>11.659636308156101</v>
      </c>
      <c r="D29">
        <v>21.858511213126</v>
      </c>
      <c r="E29">
        <v>16.057514178665699</v>
      </c>
      <c r="F29">
        <v>3.5121424124301299</v>
      </c>
    </row>
    <row r="30" spans="1:6" x14ac:dyDescent="0.25">
      <c r="A30" s="1">
        <v>32143</v>
      </c>
      <c r="B30">
        <v>11.964409436540899</v>
      </c>
      <c r="C30">
        <v>13.4887997000409</v>
      </c>
      <c r="D30">
        <v>24.3733005288607</v>
      </c>
      <c r="E30">
        <v>16.098204887934401</v>
      </c>
      <c r="F30">
        <v>3.14518159629508</v>
      </c>
    </row>
    <row r="31" spans="1:6" x14ac:dyDescent="0.25">
      <c r="A31" s="1">
        <v>32509</v>
      </c>
      <c r="B31">
        <v>13.919786181172601</v>
      </c>
      <c r="C31">
        <v>13.5375475368739</v>
      </c>
      <c r="D31">
        <v>23.796935155980801</v>
      </c>
      <c r="E31">
        <v>17.343331773673899</v>
      </c>
      <c r="F31">
        <v>3.01911895301917</v>
      </c>
    </row>
    <row r="32" spans="1:6" x14ac:dyDescent="0.25">
      <c r="A32" s="1">
        <v>32874</v>
      </c>
      <c r="B32">
        <v>14.2097894846539</v>
      </c>
      <c r="C32">
        <v>14.042130476293099</v>
      </c>
      <c r="D32">
        <v>26.067713544172602</v>
      </c>
      <c r="E32">
        <v>18.026815121810898</v>
      </c>
      <c r="F32">
        <v>3.1405167672263001</v>
      </c>
    </row>
    <row r="33" spans="1:6" x14ac:dyDescent="0.25">
      <c r="A33" s="1">
        <v>33239</v>
      </c>
      <c r="B33">
        <v>14.0197097399013</v>
      </c>
      <c r="C33">
        <v>14.798229081394499</v>
      </c>
      <c r="D33">
        <v>24.872354698758901</v>
      </c>
      <c r="E33">
        <v>17.984844123928699</v>
      </c>
      <c r="F33">
        <v>3.2577562718465698</v>
      </c>
    </row>
    <row r="34" spans="1:6" x14ac:dyDescent="0.25">
      <c r="A34" s="1">
        <v>33604</v>
      </c>
      <c r="B34">
        <v>9.5632800741229502</v>
      </c>
      <c r="C34">
        <v>9.8626185469180303</v>
      </c>
      <c r="D34">
        <v>21.146882076417999</v>
      </c>
      <c r="E34">
        <v>15.466723726147499</v>
      </c>
      <c r="F34">
        <v>3.2891642527622902</v>
      </c>
    </row>
    <row r="35" spans="1:6" x14ac:dyDescent="0.25">
      <c r="A35" s="1">
        <v>33970</v>
      </c>
      <c r="B35">
        <v>10.361483429112299</v>
      </c>
      <c r="C35">
        <v>9.4693863780082204</v>
      </c>
      <c r="D35">
        <v>18.606030408665699</v>
      </c>
      <c r="E35">
        <v>14.821580782619099</v>
      </c>
      <c r="F35">
        <v>2.8745090823123198</v>
      </c>
    </row>
    <row r="36" spans="1:6" x14ac:dyDescent="0.25">
      <c r="A36" s="1">
        <v>34335</v>
      </c>
      <c r="B36">
        <v>7.0817719032904103</v>
      </c>
      <c r="C36">
        <v>6.4989103375068504</v>
      </c>
      <c r="D36">
        <v>17.524947496487599</v>
      </c>
      <c r="E36">
        <v>14.0363895264904</v>
      </c>
      <c r="F36">
        <v>3.30112371697808</v>
      </c>
    </row>
    <row r="37" spans="1:6" x14ac:dyDescent="0.25">
      <c r="A37" s="1">
        <v>34700</v>
      </c>
      <c r="B37">
        <v>12.5186065272904</v>
      </c>
      <c r="C37">
        <v>12.7151176874301</v>
      </c>
      <c r="D37">
        <v>21.387055105676701</v>
      </c>
      <c r="E37">
        <v>16.6789332046109</v>
      </c>
      <c r="F37">
        <v>2.9800184300383501</v>
      </c>
    </row>
    <row r="38" spans="1:6" x14ac:dyDescent="0.25">
      <c r="A38" s="1">
        <v>35065</v>
      </c>
      <c r="B38">
        <v>12.8448622203114</v>
      </c>
      <c r="C38">
        <v>12.898323808499899</v>
      </c>
      <c r="D38">
        <v>21.499217926795001</v>
      </c>
      <c r="E38">
        <v>17.0581150538606</v>
      </c>
      <c r="F38">
        <v>3.4322958564508199</v>
      </c>
    </row>
    <row r="39" spans="1:6" x14ac:dyDescent="0.25">
      <c r="A39" s="1">
        <v>35431</v>
      </c>
      <c r="B39">
        <v>12.5503369120109</v>
      </c>
      <c r="C39">
        <v>12.407588970969799</v>
      </c>
      <c r="D39">
        <v>22.0042847898739</v>
      </c>
      <c r="E39">
        <v>16.835955939756101</v>
      </c>
      <c r="F39">
        <v>3.0609347900958901</v>
      </c>
    </row>
    <row r="40" spans="1:6" x14ac:dyDescent="0.25">
      <c r="A40" s="1">
        <v>35796</v>
      </c>
      <c r="B40">
        <v>13.4428218651287</v>
      </c>
      <c r="C40">
        <v>12.5168997584301</v>
      </c>
      <c r="D40">
        <v>22.0007936717506</v>
      </c>
      <c r="E40">
        <v>16.8852194954958</v>
      </c>
      <c r="F40">
        <v>3.28134071427945</v>
      </c>
    </row>
    <row r="41" spans="1:6" x14ac:dyDescent="0.25">
      <c r="A41" s="1">
        <v>36161</v>
      </c>
      <c r="B41">
        <v>12.211000230427301</v>
      </c>
      <c r="C41">
        <v>12.3473865784438</v>
      </c>
      <c r="D41">
        <v>22.8561951923589</v>
      </c>
      <c r="E41">
        <v>17.506560941038298</v>
      </c>
      <c r="F41">
        <v>3.4457335876849302</v>
      </c>
    </row>
    <row r="42" spans="1:6" x14ac:dyDescent="0.25">
      <c r="A42" s="1">
        <v>36526</v>
      </c>
      <c r="B42">
        <v>13.793708700114699</v>
      </c>
      <c r="C42">
        <v>12.379800560975299</v>
      </c>
      <c r="D42">
        <v>21.8050553480819</v>
      </c>
      <c r="E42">
        <v>17.406118271909801</v>
      </c>
      <c r="F42">
        <v>3.2836633570745799</v>
      </c>
    </row>
    <row r="43" spans="1:6" x14ac:dyDescent="0.25">
      <c r="A43" s="1">
        <v>36892</v>
      </c>
      <c r="B43">
        <v>7.8761952273451996</v>
      </c>
      <c r="C43">
        <v>6.5312613654493097</v>
      </c>
      <c r="D43">
        <v>15.854796586306801</v>
      </c>
      <c r="E43">
        <v>13.5767256402575</v>
      </c>
      <c r="F43">
        <v>2.95480479914794</v>
      </c>
    </row>
    <row r="44" spans="1:6" x14ac:dyDescent="0.25">
      <c r="A44" s="1">
        <v>37257</v>
      </c>
      <c r="B44">
        <v>12.7549164340356</v>
      </c>
      <c r="C44">
        <v>11.3652962601616</v>
      </c>
      <c r="D44">
        <v>20.893178261835601</v>
      </c>
      <c r="E44">
        <v>17.110435404649301</v>
      </c>
      <c r="F44">
        <v>2.8525538283369798</v>
      </c>
    </row>
    <row r="45" spans="1:6" x14ac:dyDescent="0.25">
      <c r="A45" s="1">
        <v>37622</v>
      </c>
      <c r="B45">
        <v>12.542966773750599</v>
      </c>
      <c r="C45">
        <v>11.193610828898599</v>
      </c>
      <c r="D45">
        <v>20.5247489292246</v>
      </c>
      <c r="E45">
        <v>16.253249534778</v>
      </c>
      <c r="F45">
        <v>2.9931295181013602</v>
      </c>
    </row>
    <row r="46" spans="1:6" x14ac:dyDescent="0.25">
      <c r="A46" s="1">
        <v>37987</v>
      </c>
      <c r="B46">
        <v>12.463822680762201</v>
      </c>
      <c r="C46">
        <v>10.8241534499672</v>
      </c>
      <c r="D46">
        <v>19.759898152459002</v>
      </c>
      <c r="E46">
        <v>15.8961185372131</v>
      </c>
      <c r="F46">
        <v>2.8154373287704901</v>
      </c>
    </row>
    <row r="47" spans="1:6" x14ac:dyDescent="0.25">
      <c r="A47" s="1">
        <v>38353</v>
      </c>
      <c r="B47">
        <v>7.7676509342639903</v>
      </c>
      <c r="C47">
        <v>7.54539239006301</v>
      </c>
      <c r="D47">
        <v>16.773038233134201</v>
      </c>
      <c r="E47">
        <v>13.0112839781051</v>
      </c>
      <c r="F47">
        <v>2.9453399900136898</v>
      </c>
    </row>
    <row r="48" spans="1:6" x14ac:dyDescent="0.25">
      <c r="A48" s="1">
        <v>38718</v>
      </c>
      <c r="B48">
        <v>12.284003389405401</v>
      </c>
      <c r="C48">
        <v>11.0982645139315</v>
      </c>
      <c r="D48">
        <v>20.475950855901299</v>
      </c>
      <c r="E48">
        <v>15.5652665232821</v>
      </c>
      <c r="F48">
        <v>2.8696990973424601</v>
      </c>
    </row>
    <row r="49" spans="1:12" x14ac:dyDescent="0.25">
      <c r="A49" s="1">
        <v>39083</v>
      </c>
      <c r="B49">
        <v>13.231958330482099</v>
      </c>
      <c r="C49">
        <v>11.590900071328701</v>
      </c>
      <c r="D49">
        <v>21.580540630109599</v>
      </c>
      <c r="E49">
        <v>16.143473264901299</v>
      </c>
      <c r="F49">
        <v>3.1099656046273898</v>
      </c>
    </row>
    <row r="50" spans="1:12" x14ac:dyDescent="0.25">
      <c r="A50" s="1">
        <v>39448</v>
      </c>
      <c r="B50">
        <v>12.538405851549101</v>
      </c>
      <c r="C50">
        <v>11.7521878209098</v>
      </c>
      <c r="D50">
        <v>21.6082300509016</v>
      </c>
      <c r="E50">
        <v>16.151047528647499</v>
      </c>
      <c r="F50">
        <v>2.9157068197868798</v>
      </c>
    </row>
    <row r="51" spans="1:12" x14ac:dyDescent="0.25">
      <c r="A51" s="1">
        <v>39814</v>
      </c>
      <c r="B51">
        <v>13.201779553816399</v>
      </c>
      <c r="C51">
        <v>11.829925292169801</v>
      </c>
      <c r="D51">
        <v>21.028478484213601</v>
      </c>
      <c r="E51">
        <v>16.079159111030101</v>
      </c>
      <c r="F51">
        <v>3.0299802094027299</v>
      </c>
    </row>
    <row r="52" spans="1:12" x14ac:dyDescent="0.25">
      <c r="A52" s="1">
        <v>40179</v>
      </c>
      <c r="B52">
        <v>11.9065747300767</v>
      </c>
      <c r="C52">
        <v>11.4780981657451</v>
      </c>
      <c r="D52">
        <v>21.192173133994501</v>
      </c>
      <c r="E52">
        <v>15.679076974101299</v>
      </c>
      <c r="F52">
        <v>2.8091863832054802</v>
      </c>
    </row>
    <row r="53" spans="1:12" x14ac:dyDescent="0.25">
      <c r="A53" s="1">
        <v>40544</v>
      </c>
      <c r="B53">
        <v>12.3711525590191</v>
      </c>
      <c r="C53">
        <v>11.579730820746301</v>
      </c>
      <c r="D53">
        <v>20.503423628119499</v>
      </c>
      <c r="E53">
        <v>14.2382568376353</v>
      </c>
      <c r="F53">
        <v>2.96724714413934</v>
      </c>
    </row>
    <row r="54" spans="1:12" x14ac:dyDescent="0.25">
      <c r="A54" s="1">
        <v>40909</v>
      </c>
      <c r="B54">
        <v>13.160215959032699</v>
      </c>
      <c r="C54">
        <v>12.216453359055601</v>
      </c>
      <c r="D54">
        <v>21.468966868934402</v>
      </c>
      <c r="E54">
        <v>14.3014777352541</v>
      </c>
      <c r="F54">
        <v>3.0005560081377798</v>
      </c>
    </row>
    <row r="55" spans="1:12" x14ac:dyDescent="0.25">
      <c r="A55" s="1">
        <v>41275</v>
      </c>
      <c r="B55">
        <v>12.680904729821901</v>
      </c>
      <c r="C55">
        <v>12.388892093909501</v>
      </c>
      <c r="D55">
        <v>22.334234242726001</v>
      </c>
      <c r="E55">
        <v>14.3927938966767</v>
      </c>
      <c r="F55">
        <v>3.1712541227917801</v>
      </c>
    </row>
    <row r="56" spans="1:12" x14ac:dyDescent="0.25">
      <c r="A56" t="s">
        <v>8</v>
      </c>
      <c r="B56">
        <f>MAX(B2:B55)</f>
        <v>14.2097894846539</v>
      </c>
      <c r="C56">
        <f t="shared" ref="C56:F56" si="0">MAX(C2:C55)</f>
        <v>14.798229081394499</v>
      </c>
      <c r="D56">
        <f t="shared" si="0"/>
        <v>26.3076661263852</v>
      </c>
      <c r="E56">
        <f t="shared" si="0"/>
        <v>18.110291635158902</v>
      </c>
      <c r="F56">
        <f t="shared" si="0"/>
        <v>4.2055482940775297</v>
      </c>
      <c r="H56">
        <f>B56*1.2</f>
        <v>17.051747381584679</v>
      </c>
      <c r="I56">
        <f t="shared" ref="I56:L56" si="1">C56*1.2</f>
        <v>17.7578748976734</v>
      </c>
      <c r="J56">
        <f t="shared" si="1"/>
        <v>31.569199351662238</v>
      </c>
      <c r="K56">
        <f t="shared" si="1"/>
        <v>21.732349962190682</v>
      </c>
      <c r="L56">
        <f t="shared" si="1"/>
        <v>5.0466579528930353</v>
      </c>
    </row>
    <row r="57" spans="1:12" x14ac:dyDescent="0.25">
      <c r="A57" t="s">
        <v>9</v>
      </c>
      <c r="B57">
        <f>MIN(B2:B55)</f>
        <v>7.0817719032904103</v>
      </c>
      <c r="C57">
        <f t="shared" ref="C57:F57" si="2">MIN(C2:C55)</f>
        <v>6.4989103375068504</v>
      </c>
      <c r="D57">
        <f t="shared" si="2"/>
        <v>15.854796586306801</v>
      </c>
      <c r="E57">
        <f t="shared" si="2"/>
        <v>13.0112839781051</v>
      </c>
      <c r="F57">
        <f t="shared" si="2"/>
        <v>2.8091863832054802</v>
      </c>
      <c r="H57">
        <f>B57*0.8</f>
        <v>5.6654175226323282</v>
      </c>
      <c r="I57">
        <f t="shared" ref="I57:L57" si="3">C57*0.8</f>
        <v>5.1991282700054811</v>
      </c>
      <c r="J57">
        <f t="shared" si="3"/>
        <v>12.683837269045441</v>
      </c>
      <c r="K57">
        <f t="shared" si="3"/>
        <v>10.409027182484081</v>
      </c>
      <c r="L57">
        <f t="shared" si="3"/>
        <v>2.2473491065643842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5190-D036-4C7E-B278-C1F37860B360}">
  <dimension ref="A1:R66"/>
  <sheetViews>
    <sheetView topLeftCell="A49" zoomScale="85" zoomScaleNormal="85" workbookViewId="0">
      <selection activeCell="M1" sqref="M1:R1048576"/>
    </sheetView>
  </sheetViews>
  <sheetFormatPr defaultRowHeight="15.7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8" x14ac:dyDescent="0.25">
      <c r="A2" s="1">
        <v>17899</v>
      </c>
      <c r="B2">
        <v>11.0006683672849</v>
      </c>
      <c r="C2">
        <v>10.935268087775301</v>
      </c>
      <c r="D2">
        <v>24.625105955227401</v>
      </c>
      <c r="E2">
        <v>18.254358443046499</v>
      </c>
      <c r="F2">
        <v>3.92300822533972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N2" t="s">
        <v>0</v>
      </c>
      <c r="O2" t="s">
        <v>1</v>
      </c>
      <c r="P2" t="s">
        <v>2</v>
      </c>
      <c r="Q2" t="s">
        <v>3</v>
      </c>
      <c r="R2" t="s">
        <v>4</v>
      </c>
    </row>
    <row r="3" spans="1:18" x14ac:dyDescent="0.25">
      <c r="A3" s="1">
        <v>18264</v>
      </c>
      <c r="B3">
        <v>10.675451318999899</v>
      </c>
      <c r="C3">
        <v>12.1493238102493</v>
      </c>
      <c r="D3">
        <v>24.250858092410901</v>
      </c>
      <c r="E3">
        <v>18.613090225314998</v>
      </c>
      <c r="F3">
        <v>3.7375134823890299</v>
      </c>
      <c r="G3" s="1">
        <v>18264</v>
      </c>
      <c r="H3">
        <f>B3-B2</f>
        <v>-0.3252170482850012</v>
      </c>
      <c r="I3">
        <f t="shared" ref="I3:L3" si="0">C3-C2</f>
        <v>1.214055722473999</v>
      </c>
      <c r="J3">
        <f t="shared" si="0"/>
        <v>-0.37424786281649958</v>
      </c>
      <c r="K3">
        <f t="shared" si="0"/>
        <v>0.35873178226849944</v>
      </c>
      <c r="L3">
        <f t="shared" si="0"/>
        <v>-0.18549474295069013</v>
      </c>
      <c r="M3" s="1">
        <v>18264</v>
      </c>
      <c r="N3">
        <f>IF(H3&gt;0,1,-1)</f>
        <v>-1</v>
      </c>
      <c r="O3">
        <f>IF(I3&gt;0,2,-2)</f>
        <v>2</v>
      </c>
      <c r="P3">
        <f>IF(J3&gt;0,3,-3)</f>
        <v>-3</v>
      </c>
      <c r="Q3">
        <f>IF(K3&gt;0,4,-4)</f>
        <v>4</v>
      </c>
      <c r="R3">
        <f>IF(L3&gt;0,5,-5)</f>
        <v>-5</v>
      </c>
    </row>
    <row r="4" spans="1:18" x14ac:dyDescent="0.25">
      <c r="A4" s="1">
        <v>18629</v>
      </c>
      <c r="B4">
        <v>11.656765833254701</v>
      </c>
      <c r="C4">
        <v>12.294864645789</v>
      </c>
      <c r="D4">
        <v>24.339144590728701</v>
      </c>
      <c r="E4">
        <v>18.501374445369802</v>
      </c>
      <c r="F4">
        <v>3.99892064942054</v>
      </c>
      <c r="G4" s="1">
        <v>18629</v>
      </c>
      <c r="H4">
        <f t="shared" ref="H4:H66" si="1">B4-B3</f>
        <v>0.98131451425480165</v>
      </c>
      <c r="I4">
        <f t="shared" ref="I4:I66" si="2">C4-C3</f>
        <v>0.1455408355397001</v>
      </c>
      <c r="J4">
        <f t="shared" ref="J4:J66" si="3">D4-D3</f>
        <v>8.8286498317799555E-2</v>
      </c>
      <c r="K4">
        <f t="shared" ref="K4:K66" si="4">E4-E3</f>
        <v>-0.11171577994519666</v>
      </c>
      <c r="L4">
        <f t="shared" ref="L4:L66" si="5">F4-F3</f>
        <v>0.26140716703151012</v>
      </c>
      <c r="M4" s="1">
        <v>18629</v>
      </c>
      <c r="N4">
        <f t="shared" ref="N4:N66" si="6">IF(H4&gt;0,1,-1)</f>
        <v>1</v>
      </c>
      <c r="O4">
        <f t="shared" ref="O4:O66" si="7">IF(I4&gt;0,2,-2)</f>
        <v>2</v>
      </c>
      <c r="P4">
        <f t="shared" ref="P4:P66" si="8">IF(J4&gt;0,3,-3)</f>
        <v>3</v>
      </c>
      <c r="Q4">
        <f t="shared" ref="Q4:Q66" si="9">IF(K4&gt;0,4,-4)</f>
        <v>-4</v>
      </c>
      <c r="R4">
        <f t="shared" ref="R4:R66" si="10">IF(L4&gt;0,5,-5)</f>
        <v>5</v>
      </c>
    </row>
    <row r="5" spans="1:18" x14ac:dyDescent="0.25">
      <c r="A5" s="1">
        <v>18994</v>
      </c>
      <c r="B5">
        <v>12.5968190195409</v>
      </c>
      <c r="C5">
        <v>13.2017628083196</v>
      </c>
      <c r="D5">
        <v>25.684695492385199</v>
      </c>
      <c r="E5">
        <v>18.496471618278601</v>
      </c>
      <c r="F5">
        <v>4.0528680689836003</v>
      </c>
      <c r="G5" s="1">
        <v>18994</v>
      </c>
      <c r="H5">
        <f t="shared" si="1"/>
        <v>0.9400531862861996</v>
      </c>
      <c r="I5">
        <f t="shared" si="2"/>
        <v>0.90689816253060052</v>
      </c>
      <c r="J5">
        <f t="shared" si="3"/>
        <v>1.3455509016564982</v>
      </c>
      <c r="K5">
        <f t="shared" si="4"/>
        <v>-4.9028270912003791E-3</v>
      </c>
      <c r="L5">
        <f t="shared" si="5"/>
        <v>5.3947419563060262E-2</v>
      </c>
      <c r="M5" s="1">
        <v>18994</v>
      </c>
      <c r="N5">
        <f t="shared" si="6"/>
        <v>1</v>
      </c>
      <c r="O5">
        <f t="shared" si="7"/>
        <v>2</v>
      </c>
      <c r="P5">
        <f t="shared" si="8"/>
        <v>3</v>
      </c>
      <c r="Q5">
        <f t="shared" si="9"/>
        <v>-4</v>
      </c>
      <c r="R5">
        <f t="shared" si="10"/>
        <v>5</v>
      </c>
    </row>
    <row r="6" spans="1:18" x14ac:dyDescent="0.25">
      <c r="A6" s="1">
        <v>19360</v>
      </c>
      <c r="B6">
        <v>11.3408584332986</v>
      </c>
      <c r="C6">
        <v>12.327060512926</v>
      </c>
      <c r="D6">
        <v>24.987639177230101</v>
      </c>
      <c r="E6">
        <v>18.386477868912301</v>
      </c>
      <c r="F6">
        <v>4.00074378888492</v>
      </c>
      <c r="G6" s="1">
        <v>19360</v>
      </c>
      <c r="H6">
        <f t="shared" si="1"/>
        <v>-1.2559605862423009</v>
      </c>
      <c r="I6">
        <f t="shared" si="2"/>
        <v>-0.87470229539360034</v>
      </c>
      <c r="J6">
        <f t="shared" si="3"/>
        <v>-0.69705631515509836</v>
      </c>
      <c r="K6">
        <f t="shared" si="4"/>
        <v>-0.10999374936629991</v>
      </c>
      <c r="L6">
        <f t="shared" si="5"/>
        <v>-5.2124280098680309E-2</v>
      </c>
      <c r="M6" s="1">
        <v>19360</v>
      </c>
      <c r="N6">
        <f t="shared" si="6"/>
        <v>-1</v>
      </c>
      <c r="O6">
        <f t="shared" si="7"/>
        <v>-2</v>
      </c>
      <c r="P6">
        <f t="shared" si="8"/>
        <v>-3</v>
      </c>
      <c r="Q6">
        <f t="shared" si="9"/>
        <v>-4</v>
      </c>
      <c r="R6">
        <f t="shared" si="10"/>
        <v>-5</v>
      </c>
    </row>
    <row r="7" spans="1:18" x14ac:dyDescent="0.25">
      <c r="A7" s="1">
        <v>19725</v>
      </c>
      <c r="B7">
        <v>11.586555568775299</v>
      </c>
      <c r="C7">
        <v>13.0511959920986</v>
      </c>
      <c r="D7">
        <v>25.484386495972501</v>
      </c>
      <c r="E7">
        <v>18.570653745016401</v>
      </c>
      <c r="F7">
        <v>3.9773920876602702</v>
      </c>
      <c r="G7" s="1">
        <v>19725</v>
      </c>
      <c r="H7">
        <f t="shared" si="1"/>
        <v>0.24569713547669991</v>
      </c>
      <c r="I7">
        <f t="shared" si="2"/>
        <v>0.72413547917260068</v>
      </c>
      <c r="J7">
        <f t="shared" si="3"/>
        <v>0.49674731874240052</v>
      </c>
      <c r="K7">
        <f t="shared" si="4"/>
        <v>0.18417587610409925</v>
      </c>
      <c r="L7">
        <f t="shared" si="5"/>
        <v>-2.3351701224649801E-2</v>
      </c>
      <c r="M7" s="1">
        <v>19725</v>
      </c>
      <c r="N7">
        <f t="shared" si="6"/>
        <v>1</v>
      </c>
      <c r="O7">
        <f t="shared" si="7"/>
        <v>2</v>
      </c>
      <c r="P7">
        <f t="shared" si="8"/>
        <v>3</v>
      </c>
      <c r="Q7">
        <f t="shared" si="9"/>
        <v>4</v>
      </c>
      <c r="R7">
        <f t="shared" si="10"/>
        <v>-5</v>
      </c>
    </row>
    <row r="8" spans="1:18" x14ac:dyDescent="0.25">
      <c r="A8" s="1">
        <v>20090</v>
      </c>
      <c r="B8">
        <v>11.691677014487601</v>
      </c>
      <c r="C8">
        <v>13.406669397451999</v>
      </c>
      <c r="D8">
        <v>24.9206872896657</v>
      </c>
      <c r="E8">
        <v>18.200672804350599</v>
      </c>
      <c r="F8">
        <v>3.9372054390410902</v>
      </c>
      <c r="G8" s="1">
        <v>20090</v>
      </c>
      <c r="H8">
        <f t="shared" si="1"/>
        <v>0.10512144571230131</v>
      </c>
      <c r="I8">
        <f t="shared" si="2"/>
        <v>0.35547340535339877</v>
      </c>
      <c r="J8">
        <f t="shared" si="3"/>
        <v>-0.5636992063068007</v>
      </c>
      <c r="K8">
        <f t="shared" si="4"/>
        <v>-0.36998094066580123</v>
      </c>
      <c r="L8">
        <f t="shared" si="5"/>
        <v>-4.0186648619179977E-2</v>
      </c>
      <c r="M8" s="1">
        <v>20090</v>
      </c>
      <c r="N8">
        <f t="shared" si="6"/>
        <v>1</v>
      </c>
      <c r="O8">
        <f t="shared" si="7"/>
        <v>2</v>
      </c>
      <c r="P8">
        <f t="shared" si="8"/>
        <v>-3</v>
      </c>
      <c r="Q8">
        <f t="shared" si="9"/>
        <v>-4</v>
      </c>
      <c r="R8">
        <f t="shared" si="10"/>
        <v>-5</v>
      </c>
    </row>
    <row r="9" spans="1:18" x14ac:dyDescent="0.25">
      <c r="A9" s="1">
        <v>20455</v>
      </c>
      <c r="B9">
        <v>10.552899718868799</v>
      </c>
      <c r="C9">
        <v>13.234334919213101</v>
      </c>
      <c r="D9">
        <v>24.392487900598301</v>
      </c>
      <c r="E9">
        <v>17.7880088642377</v>
      </c>
      <c r="F9">
        <v>3.50370692142622</v>
      </c>
      <c r="G9" s="1">
        <v>20455</v>
      </c>
      <c r="H9">
        <f t="shared" si="1"/>
        <v>-1.1387772956188016</v>
      </c>
      <c r="I9">
        <f t="shared" si="2"/>
        <v>-0.17233447823889847</v>
      </c>
      <c r="J9">
        <f t="shared" si="3"/>
        <v>-0.52819938906739949</v>
      </c>
      <c r="K9">
        <f t="shared" si="4"/>
        <v>-0.41266394011289975</v>
      </c>
      <c r="L9">
        <f t="shared" si="5"/>
        <v>-0.43349851761487024</v>
      </c>
      <c r="M9" s="1">
        <v>20455</v>
      </c>
      <c r="N9">
        <f t="shared" si="6"/>
        <v>-1</v>
      </c>
      <c r="O9">
        <f t="shared" si="7"/>
        <v>-2</v>
      </c>
      <c r="P9">
        <f t="shared" si="8"/>
        <v>-3</v>
      </c>
      <c r="Q9">
        <f t="shared" si="9"/>
        <v>-4</v>
      </c>
      <c r="R9">
        <f t="shared" si="10"/>
        <v>-5</v>
      </c>
    </row>
    <row r="10" spans="1:18" x14ac:dyDescent="0.25">
      <c r="A10" s="1">
        <v>20821</v>
      </c>
      <c r="B10">
        <v>11.635819124515001</v>
      </c>
      <c r="C10">
        <v>13.8931761030328</v>
      </c>
      <c r="D10">
        <v>23.885687136714999</v>
      </c>
      <c r="E10">
        <v>16.740609624788998</v>
      </c>
      <c r="F10">
        <v>3.7563655202547901</v>
      </c>
      <c r="G10" s="1">
        <v>20821</v>
      </c>
      <c r="H10">
        <f t="shared" si="1"/>
        <v>1.0829194056462015</v>
      </c>
      <c r="I10">
        <f t="shared" si="2"/>
        <v>0.65884118381969969</v>
      </c>
      <c r="J10">
        <f t="shared" si="3"/>
        <v>-0.50680076388330164</v>
      </c>
      <c r="K10">
        <f t="shared" si="4"/>
        <v>-1.0473992394487013</v>
      </c>
      <c r="L10">
        <f t="shared" si="5"/>
        <v>0.25265859882857011</v>
      </c>
      <c r="M10" s="1">
        <v>20821</v>
      </c>
      <c r="N10">
        <f t="shared" si="6"/>
        <v>1</v>
      </c>
      <c r="O10">
        <f t="shared" si="7"/>
        <v>2</v>
      </c>
      <c r="P10">
        <f t="shared" si="8"/>
        <v>-3</v>
      </c>
      <c r="Q10">
        <f t="shared" si="9"/>
        <v>-4</v>
      </c>
      <c r="R10">
        <f t="shared" si="10"/>
        <v>5</v>
      </c>
    </row>
    <row r="11" spans="1:18" x14ac:dyDescent="0.25">
      <c r="A11" s="1">
        <v>21186</v>
      </c>
      <c r="B11">
        <v>11.509595809257499</v>
      </c>
      <c r="C11">
        <v>13.739799646816399</v>
      </c>
      <c r="D11">
        <v>23.973352991810899</v>
      </c>
      <c r="E11">
        <v>16.935957078887601</v>
      </c>
      <c r="F11">
        <v>3.7433242545542398</v>
      </c>
      <c r="G11" s="1">
        <v>21186</v>
      </c>
      <c r="H11">
        <f t="shared" si="1"/>
        <v>-0.12622331525750141</v>
      </c>
      <c r="I11">
        <f t="shared" si="2"/>
        <v>-0.15337645621640128</v>
      </c>
      <c r="J11">
        <f t="shared" si="3"/>
        <v>8.7665855095899303E-2</v>
      </c>
      <c r="K11">
        <f t="shared" si="4"/>
        <v>0.19534745409860221</v>
      </c>
      <c r="L11">
        <f t="shared" si="5"/>
        <v>-1.3041265700550309E-2</v>
      </c>
      <c r="M11" s="1">
        <v>21186</v>
      </c>
      <c r="N11">
        <f t="shared" si="6"/>
        <v>-1</v>
      </c>
      <c r="O11">
        <f t="shared" si="7"/>
        <v>-2</v>
      </c>
      <c r="P11">
        <f t="shared" si="8"/>
        <v>3</v>
      </c>
      <c r="Q11">
        <f t="shared" si="9"/>
        <v>4</v>
      </c>
      <c r="R11">
        <f t="shared" si="10"/>
        <v>-5</v>
      </c>
    </row>
    <row r="12" spans="1:18" x14ac:dyDescent="0.25">
      <c r="A12" s="1">
        <v>21551</v>
      </c>
      <c r="B12">
        <v>11.519758842016399</v>
      </c>
      <c r="C12">
        <v>14.1331322887068</v>
      </c>
      <c r="D12">
        <v>24.982518870649301</v>
      </c>
      <c r="E12">
        <v>17.710131917827301</v>
      </c>
      <c r="F12">
        <v>3.8014009440452101</v>
      </c>
      <c r="G12" s="1">
        <v>21551</v>
      </c>
      <c r="H12">
        <f t="shared" si="1"/>
        <v>1.0163032758899959E-2</v>
      </c>
      <c r="I12">
        <f t="shared" si="2"/>
        <v>0.39333264189040129</v>
      </c>
      <c r="J12">
        <f t="shared" si="3"/>
        <v>1.0091658788384024</v>
      </c>
      <c r="K12">
        <f t="shared" si="4"/>
        <v>0.77417483893970029</v>
      </c>
      <c r="L12">
        <f t="shared" si="5"/>
        <v>5.8076689490970335E-2</v>
      </c>
      <c r="M12" s="1">
        <v>21551</v>
      </c>
      <c r="N12">
        <f t="shared" si="6"/>
        <v>1</v>
      </c>
      <c r="O12">
        <f t="shared" si="7"/>
        <v>2</v>
      </c>
      <c r="P12">
        <f t="shared" si="8"/>
        <v>3</v>
      </c>
      <c r="Q12">
        <f t="shared" si="9"/>
        <v>4</v>
      </c>
      <c r="R12">
        <f t="shared" si="10"/>
        <v>5</v>
      </c>
    </row>
    <row r="13" spans="1:18" x14ac:dyDescent="0.25">
      <c r="A13" s="1">
        <v>21916</v>
      </c>
      <c r="B13">
        <v>12.456704784795001</v>
      </c>
      <c r="C13">
        <v>14.6181467373606</v>
      </c>
      <c r="D13">
        <v>24.323552625524499</v>
      </c>
      <c r="E13">
        <v>17.419735116368798</v>
      </c>
      <c r="F13">
        <v>3.71902327443442</v>
      </c>
      <c r="G13" s="1">
        <v>21916</v>
      </c>
      <c r="H13">
        <f t="shared" si="1"/>
        <v>0.93694594277860155</v>
      </c>
      <c r="I13">
        <f t="shared" si="2"/>
        <v>0.48501444865379995</v>
      </c>
      <c r="J13">
        <f t="shared" si="3"/>
        <v>-0.65896624512480173</v>
      </c>
      <c r="K13">
        <f t="shared" si="4"/>
        <v>-0.29039680145850255</v>
      </c>
      <c r="L13">
        <f t="shared" si="5"/>
        <v>-8.2377669610790072E-2</v>
      </c>
      <c r="M13" s="1">
        <v>21916</v>
      </c>
      <c r="N13">
        <f t="shared" si="6"/>
        <v>1</v>
      </c>
      <c r="O13">
        <f t="shared" si="7"/>
        <v>2</v>
      </c>
      <c r="P13">
        <f t="shared" si="8"/>
        <v>-3</v>
      </c>
      <c r="Q13">
        <f t="shared" si="9"/>
        <v>-4</v>
      </c>
      <c r="R13">
        <f t="shared" si="10"/>
        <v>-5</v>
      </c>
    </row>
    <row r="14" spans="1:18" x14ac:dyDescent="0.25">
      <c r="A14" s="1">
        <v>22282</v>
      </c>
      <c r="B14">
        <v>11.957312313468501</v>
      </c>
      <c r="C14">
        <v>14.056172529189</v>
      </c>
      <c r="D14">
        <v>23.9506219338082</v>
      </c>
      <c r="E14">
        <v>17.3054725371369</v>
      </c>
      <c r="F14">
        <v>3.53985413228876</v>
      </c>
      <c r="G14" s="1">
        <v>22282</v>
      </c>
      <c r="H14">
        <f t="shared" si="1"/>
        <v>-0.49939247132649989</v>
      </c>
      <c r="I14">
        <f t="shared" si="2"/>
        <v>-0.56197420817160015</v>
      </c>
      <c r="J14">
        <f t="shared" si="3"/>
        <v>-0.37293069171629867</v>
      </c>
      <c r="K14">
        <f t="shared" si="4"/>
        <v>-0.11426257923189809</v>
      </c>
      <c r="L14">
        <f t="shared" si="5"/>
        <v>-0.17916914214566004</v>
      </c>
      <c r="M14" s="1">
        <v>22282</v>
      </c>
      <c r="N14">
        <f t="shared" si="6"/>
        <v>-1</v>
      </c>
      <c r="O14">
        <f t="shared" si="7"/>
        <v>-2</v>
      </c>
      <c r="P14">
        <f t="shared" si="8"/>
        <v>-3</v>
      </c>
      <c r="Q14">
        <f t="shared" si="9"/>
        <v>-4</v>
      </c>
      <c r="R14">
        <f t="shared" si="10"/>
        <v>-5</v>
      </c>
    </row>
    <row r="15" spans="1:18" x14ac:dyDescent="0.25">
      <c r="A15" s="1">
        <v>22647</v>
      </c>
      <c r="B15">
        <v>12.0805875734219</v>
      </c>
      <c r="C15">
        <v>13.680070494747101</v>
      </c>
      <c r="D15">
        <v>24.461876787863002</v>
      </c>
      <c r="E15">
        <v>17.812305308235601</v>
      </c>
      <c r="F15">
        <v>3.8360561099490398</v>
      </c>
      <c r="G15" s="1">
        <v>22647</v>
      </c>
      <c r="H15">
        <f t="shared" si="1"/>
        <v>0.12327525995339883</v>
      </c>
      <c r="I15">
        <f t="shared" si="2"/>
        <v>-0.37610203444189949</v>
      </c>
      <c r="J15">
        <f t="shared" si="3"/>
        <v>0.5112548540548012</v>
      </c>
      <c r="K15">
        <f t="shared" si="4"/>
        <v>0.50683277109870062</v>
      </c>
      <c r="L15">
        <f t="shared" si="5"/>
        <v>0.29620197766027978</v>
      </c>
      <c r="M15" s="1">
        <v>22647</v>
      </c>
      <c r="N15">
        <f t="shared" si="6"/>
        <v>1</v>
      </c>
      <c r="O15">
        <f t="shared" si="7"/>
        <v>-2</v>
      </c>
      <c r="P15">
        <f t="shared" si="8"/>
        <v>3</v>
      </c>
      <c r="Q15">
        <f t="shared" si="9"/>
        <v>4</v>
      </c>
      <c r="R15">
        <f t="shared" si="10"/>
        <v>5</v>
      </c>
    </row>
    <row r="16" spans="1:18" x14ac:dyDescent="0.25">
      <c r="A16" s="1">
        <v>23012</v>
      </c>
      <c r="B16">
        <v>11.838226395263</v>
      </c>
      <c r="C16">
        <v>13.3274753223353</v>
      </c>
      <c r="D16">
        <v>22.985832045336998</v>
      </c>
      <c r="E16">
        <v>16.640686066060201</v>
      </c>
      <c r="F16">
        <v>3.66742734655397</v>
      </c>
      <c r="G16" s="1">
        <v>23012</v>
      </c>
      <c r="H16">
        <f t="shared" si="1"/>
        <v>-0.2423611781588999</v>
      </c>
      <c r="I16">
        <f t="shared" si="2"/>
        <v>-0.35259517241180127</v>
      </c>
      <c r="J16">
        <f t="shared" si="3"/>
        <v>-1.4760447425260033</v>
      </c>
      <c r="K16">
        <f t="shared" si="4"/>
        <v>-1.1716192421753995</v>
      </c>
      <c r="L16">
        <f t="shared" si="5"/>
        <v>-0.16862876339506983</v>
      </c>
      <c r="M16" s="1">
        <v>23012</v>
      </c>
      <c r="N16">
        <f t="shared" si="6"/>
        <v>-1</v>
      </c>
      <c r="O16">
        <f t="shared" si="7"/>
        <v>-2</v>
      </c>
      <c r="P16">
        <f t="shared" si="8"/>
        <v>-3</v>
      </c>
      <c r="Q16">
        <f t="shared" si="9"/>
        <v>-4</v>
      </c>
      <c r="R16">
        <f t="shared" si="10"/>
        <v>-5</v>
      </c>
    </row>
    <row r="17" spans="1:18" x14ac:dyDescent="0.25">
      <c r="A17" s="1">
        <v>23377</v>
      </c>
      <c r="B17">
        <v>12.8413806407622</v>
      </c>
      <c r="C17">
        <v>13.746204481376999</v>
      </c>
      <c r="D17">
        <v>25.742257607598301</v>
      </c>
      <c r="E17">
        <v>18.026303642270399</v>
      </c>
      <c r="F17">
        <v>4.1220741335778701</v>
      </c>
      <c r="G17" s="1">
        <v>23377</v>
      </c>
      <c r="H17">
        <f t="shared" si="1"/>
        <v>1.0031542454992</v>
      </c>
      <c r="I17">
        <f t="shared" si="2"/>
        <v>0.41872915904169972</v>
      </c>
      <c r="J17">
        <f t="shared" si="3"/>
        <v>2.7564255622613025</v>
      </c>
      <c r="K17">
        <f t="shared" si="4"/>
        <v>1.3856175762101977</v>
      </c>
      <c r="L17">
        <f t="shared" si="5"/>
        <v>0.45464678702390016</v>
      </c>
      <c r="M17" s="1">
        <v>23377</v>
      </c>
      <c r="N17">
        <f t="shared" si="6"/>
        <v>1</v>
      </c>
      <c r="O17">
        <f t="shared" si="7"/>
        <v>2</v>
      </c>
      <c r="P17">
        <f t="shared" si="8"/>
        <v>3</v>
      </c>
      <c r="Q17">
        <f t="shared" si="9"/>
        <v>4</v>
      </c>
      <c r="R17">
        <f t="shared" si="10"/>
        <v>5</v>
      </c>
    </row>
    <row r="18" spans="1:18" x14ac:dyDescent="0.25">
      <c r="A18" s="1">
        <v>23743</v>
      </c>
      <c r="B18">
        <v>12.9227228451616</v>
      </c>
      <c r="C18">
        <v>13.8824700074547</v>
      </c>
      <c r="D18">
        <v>25.524883466202699</v>
      </c>
      <c r="E18">
        <v>18.110291635158902</v>
      </c>
      <c r="F18">
        <v>3.7797094634391799</v>
      </c>
      <c r="G18" s="1">
        <v>23743</v>
      </c>
      <c r="H18">
        <f t="shared" si="1"/>
        <v>8.1342204399399876E-2</v>
      </c>
      <c r="I18">
        <f t="shared" si="2"/>
        <v>0.13626552607770037</v>
      </c>
      <c r="J18">
        <f t="shared" si="3"/>
        <v>-0.21737414139560229</v>
      </c>
      <c r="K18">
        <f t="shared" si="4"/>
        <v>8.3987992888502561E-2</v>
      </c>
      <c r="L18">
        <f t="shared" si="5"/>
        <v>-0.34236467013869021</v>
      </c>
      <c r="M18" s="1">
        <v>23743</v>
      </c>
      <c r="N18">
        <f t="shared" si="6"/>
        <v>1</v>
      </c>
      <c r="O18">
        <f t="shared" si="7"/>
        <v>2</v>
      </c>
      <c r="P18">
        <f t="shared" si="8"/>
        <v>-3</v>
      </c>
      <c r="Q18">
        <f t="shared" si="9"/>
        <v>4</v>
      </c>
      <c r="R18">
        <f t="shared" si="10"/>
        <v>-5</v>
      </c>
    </row>
    <row r="19" spans="1:18" x14ac:dyDescent="0.25">
      <c r="A19" s="1">
        <v>24108</v>
      </c>
      <c r="B19">
        <v>12.8778037919753</v>
      </c>
      <c r="C19">
        <v>14.6461714920246</v>
      </c>
      <c r="D19">
        <v>25.111767821613601</v>
      </c>
      <c r="E19">
        <v>18.001834232128701</v>
      </c>
      <c r="F19">
        <v>3.8204934811594402</v>
      </c>
      <c r="G19" s="1">
        <v>24108</v>
      </c>
      <c r="H19">
        <f t="shared" si="1"/>
        <v>-4.4919053186299962E-2</v>
      </c>
      <c r="I19">
        <f t="shared" si="2"/>
        <v>0.76370148456989995</v>
      </c>
      <c r="J19">
        <f t="shared" si="3"/>
        <v>-0.413115644589098</v>
      </c>
      <c r="K19">
        <f t="shared" si="4"/>
        <v>-0.10845740303020079</v>
      </c>
      <c r="L19">
        <f t="shared" si="5"/>
        <v>4.0784017720260302E-2</v>
      </c>
      <c r="M19" s="1">
        <v>24108</v>
      </c>
      <c r="N19">
        <f t="shared" si="6"/>
        <v>-1</v>
      </c>
      <c r="O19">
        <f t="shared" si="7"/>
        <v>2</v>
      </c>
      <c r="P19">
        <f t="shared" si="8"/>
        <v>-3</v>
      </c>
      <c r="Q19">
        <f t="shared" si="9"/>
        <v>-4</v>
      </c>
      <c r="R19">
        <f t="shared" si="10"/>
        <v>5</v>
      </c>
    </row>
    <row r="20" spans="1:18" x14ac:dyDescent="0.25">
      <c r="A20" s="1">
        <v>24473</v>
      </c>
      <c r="B20">
        <v>12.6219436237397</v>
      </c>
      <c r="C20">
        <v>14.5391105362438</v>
      </c>
      <c r="D20">
        <v>25.6964913170629</v>
      </c>
      <c r="E20">
        <v>17.894773276347902</v>
      </c>
      <c r="F20">
        <v>3.7951634796649198</v>
      </c>
      <c r="G20" s="1">
        <v>24473</v>
      </c>
      <c r="H20">
        <f t="shared" si="1"/>
        <v>-0.25586016823559987</v>
      </c>
      <c r="I20">
        <f t="shared" si="2"/>
        <v>-0.10706095578079911</v>
      </c>
      <c r="J20">
        <f t="shared" si="3"/>
        <v>0.58472349544929969</v>
      </c>
      <c r="K20">
        <f t="shared" si="4"/>
        <v>-0.10706095578079911</v>
      </c>
      <c r="L20">
        <f t="shared" si="5"/>
        <v>-2.533000149452036E-2</v>
      </c>
      <c r="M20" s="1">
        <v>24473</v>
      </c>
      <c r="N20">
        <f t="shared" si="6"/>
        <v>-1</v>
      </c>
      <c r="O20">
        <f t="shared" si="7"/>
        <v>-2</v>
      </c>
      <c r="P20">
        <f t="shared" si="8"/>
        <v>3</v>
      </c>
      <c r="Q20">
        <f t="shared" si="9"/>
        <v>-4</v>
      </c>
      <c r="R20">
        <f t="shared" si="10"/>
        <v>-5</v>
      </c>
    </row>
    <row r="21" spans="1:18" x14ac:dyDescent="0.25">
      <c r="A21" s="1">
        <v>24838</v>
      </c>
      <c r="B21">
        <v>12.299492126040899</v>
      </c>
      <c r="C21">
        <v>14.545961988040901</v>
      </c>
      <c r="D21">
        <v>25.534832834901501</v>
      </c>
      <c r="E21">
        <v>17.597527778680298</v>
      </c>
      <c r="F21">
        <v>4.0885658646278698</v>
      </c>
      <c r="G21" s="1">
        <v>24838</v>
      </c>
      <c r="H21">
        <f t="shared" si="1"/>
        <v>-0.32245149769880044</v>
      </c>
      <c r="I21">
        <f t="shared" si="2"/>
        <v>6.8514517971003386E-3</v>
      </c>
      <c r="J21">
        <f t="shared" si="3"/>
        <v>-0.16165848216139977</v>
      </c>
      <c r="K21">
        <f t="shared" si="4"/>
        <v>-0.29724549766760333</v>
      </c>
      <c r="L21">
        <f t="shared" si="5"/>
        <v>0.2934023849629499</v>
      </c>
      <c r="M21" s="1">
        <v>24838</v>
      </c>
      <c r="N21">
        <f t="shared" si="6"/>
        <v>-1</v>
      </c>
      <c r="O21">
        <f t="shared" si="7"/>
        <v>2</v>
      </c>
      <c r="P21">
        <f t="shared" si="8"/>
        <v>-3</v>
      </c>
      <c r="Q21">
        <f t="shared" si="9"/>
        <v>-4</v>
      </c>
      <c r="R21">
        <f t="shared" si="10"/>
        <v>5</v>
      </c>
    </row>
    <row r="22" spans="1:18" x14ac:dyDescent="0.25">
      <c r="A22" s="1">
        <v>25204</v>
      </c>
      <c r="B22">
        <v>12.028919025197199</v>
      </c>
      <c r="C22">
        <v>13.745850918230101</v>
      </c>
      <c r="D22">
        <v>24.3407737791863</v>
      </c>
      <c r="E22">
        <v>16.8140782661835</v>
      </c>
      <c r="F22">
        <v>3.73484471653479</v>
      </c>
      <c r="G22" s="1">
        <v>25204</v>
      </c>
      <c r="H22">
        <f t="shared" si="1"/>
        <v>-0.27057310084370023</v>
      </c>
      <c r="I22">
        <f t="shared" si="2"/>
        <v>-0.80011106981080005</v>
      </c>
      <c r="J22">
        <f t="shared" si="3"/>
        <v>-1.1940590557152007</v>
      </c>
      <c r="K22">
        <f t="shared" si="4"/>
        <v>-0.78344951249679795</v>
      </c>
      <c r="L22">
        <f t="shared" si="5"/>
        <v>-0.35372114809307975</v>
      </c>
      <c r="M22" s="1">
        <v>25204</v>
      </c>
      <c r="N22">
        <f t="shared" si="6"/>
        <v>-1</v>
      </c>
      <c r="O22">
        <f t="shared" si="7"/>
        <v>-2</v>
      </c>
      <c r="P22">
        <f t="shared" si="8"/>
        <v>-3</v>
      </c>
      <c r="Q22">
        <f t="shared" si="9"/>
        <v>-4</v>
      </c>
      <c r="R22">
        <f t="shared" si="10"/>
        <v>-5</v>
      </c>
    </row>
    <row r="23" spans="1:18" x14ac:dyDescent="0.25">
      <c r="A23" s="1">
        <v>25569</v>
      </c>
      <c r="B23">
        <v>13.1399479728328</v>
      </c>
      <c r="C23">
        <v>14.4407385855698</v>
      </c>
      <c r="D23">
        <v>24.793377848769801</v>
      </c>
      <c r="E23">
        <v>17.128511638487598</v>
      </c>
      <c r="F23">
        <v>3.9674773121901299</v>
      </c>
      <c r="G23" s="1">
        <v>25569</v>
      </c>
      <c r="H23">
        <f t="shared" si="1"/>
        <v>1.1110289476356012</v>
      </c>
      <c r="I23">
        <f t="shared" si="2"/>
        <v>0.69488766733969953</v>
      </c>
      <c r="J23">
        <f t="shared" si="3"/>
        <v>0.45260406958350075</v>
      </c>
      <c r="K23">
        <f t="shared" si="4"/>
        <v>0.31443337230409796</v>
      </c>
      <c r="L23">
        <f t="shared" si="5"/>
        <v>0.23263259565533989</v>
      </c>
      <c r="M23" s="1">
        <v>25569</v>
      </c>
      <c r="N23">
        <f t="shared" si="6"/>
        <v>1</v>
      </c>
      <c r="O23">
        <f t="shared" si="7"/>
        <v>2</v>
      </c>
      <c r="P23">
        <f t="shared" si="8"/>
        <v>3</v>
      </c>
      <c r="Q23">
        <f t="shared" si="9"/>
        <v>4</v>
      </c>
      <c r="R23">
        <f t="shared" si="10"/>
        <v>5</v>
      </c>
    </row>
    <row r="24" spans="1:18" x14ac:dyDescent="0.25">
      <c r="A24" s="1">
        <v>25934</v>
      </c>
      <c r="B24">
        <v>12.3151907113068</v>
      </c>
      <c r="C24">
        <v>14.1768100554493</v>
      </c>
      <c r="D24">
        <v>24.783757878830201</v>
      </c>
      <c r="E24">
        <v>17.144493201452001</v>
      </c>
      <c r="F24">
        <v>3.83321666720876</v>
      </c>
      <c r="G24" s="1">
        <v>25934</v>
      </c>
      <c r="H24">
        <f t="shared" si="1"/>
        <v>-0.82475726152600082</v>
      </c>
      <c r="I24">
        <f t="shared" si="2"/>
        <v>-0.26392853012050033</v>
      </c>
      <c r="J24">
        <f t="shared" si="3"/>
        <v>-9.6199699395995708E-3</v>
      </c>
      <c r="K24">
        <f t="shared" si="4"/>
        <v>1.5981562964402229E-2</v>
      </c>
      <c r="L24">
        <f t="shared" si="5"/>
        <v>-0.13426064498136991</v>
      </c>
      <c r="M24" s="1">
        <v>25934</v>
      </c>
      <c r="N24">
        <f t="shared" si="6"/>
        <v>-1</v>
      </c>
      <c r="O24">
        <f t="shared" si="7"/>
        <v>-2</v>
      </c>
      <c r="P24">
        <f t="shared" si="8"/>
        <v>-3</v>
      </c>
      <c r="Q24">
        <f t="shared" si="9"/>
        <v>4</v>
      </c>
      <c r="R24">
        <f t="shared" si="10"/>
        <v>-5</v>
      </c>
    </row>
    <row r="25" spans="1:18" x14ac:dyDescent="0.25">
      <c r="A25" s="1">
        <v>26299</v>
      </c>
      <c r="B25">
        <v>11.244418785770399</v>
      </c>
      <c r="C25">
        <v>14.418226702803199</v>
      </c>
      <c r="D25">
        <v>25.196191197417999</v>
      </c>
      <c r="E25">
        <v>17.490836707606501</v>
      </c>
      <c r="F25">
        <v>3.6801378992917999</v>
      </c>
      <c r="G25" s="1">
        <v>26299</v>
      </c>
      <c r="H25">
        <f t="shared" si="1"/>
        <v>-1.0707719255364001</v>
      </c>
      <c r="I25">
        <f t="shared" si="2"/>
        <v>0.24141664735389945</v>
      </c>
      <c r="J25">
        <f t="shared" si="3"/>
        <v>0.41243331858779797</v>
      </c>
      <c r="K25">
        <f t="shared" si="4"/>
        <v>0.3463435061545006</v>
      </c>
      <c r="L25">
        <f t="shared" si="5"/>
        <v>-0.15307876791696007</v>
      </c>
      <c r="M25" s="1">
        <v>26299</v>
      </c>
      <c r="N25">
        <f t="shared" si="6"/>
        <v>-1</v>
      </c>
      <c r="O25">
        <f t="shared" si="7"/>
        <v>2</v>
      </c>
      <c r="P25">
        <f t="shared" si="8"/>
        <v>3</v>
      </c>
      <c r="Q25">
        <f t="shared" si="9"/>
        <v>4</v>
      </c>
      <c r="R25">
        <f t="shared" si="10"/>
        <v>-5</v>
      </c>
    </row>
    <row r="26" spans="1:18" x14ac:dyDescent="0.25">
      <c r="A26" s="1">
        <v>26665</v>
      </c>
      <c r="B26">
        <v>11.904945541619099</v>
      </c>
      <c r="C26">
        <v>12.8775710507671</v>
      </c>
      <c r="D26">
        <v>25.7710460840959</v>
      </c>
      <c r="E26">
        <v>16.361396616197201</v>
      </c>
      <c r="F26">
        <v>4.2055482940775297</v>
      </c>
      <c r="G26" s="1">
        <v>26665</v>
      </c>
      <c r="H26">
        <f t="shared" si="1"/>
        <v>0.66052675584870002</v>
      </c>
      <c r="I26">
        <f t="shared" si="2"/>
        <v>-1.540655652036099</v>
      </c>
      <c r="J26">
        <f t="shared" si="3"/>
        <v>0.57485488667790108</v>
      </c>
      <c r="K26">
        <f t="shared" si="4"/>
        <v>-1.1294400914093004</v>
      </c>
      <c r="L26">
        <f t="shared" si="5"/>
        <v>0.52541039478572982</v>
      </c>
      <c r="M26" s="1">
        <v>26665</v>
      </c>
      <c r="N26">
        <f t="shared" si="6"/>
        <v>1</v>
      </c>
      <c r="O26">
        <f t="shared" si="7"/>
        <v>-2</v>
      </c>
      <c r="P26">
        <f t="shared" si="8"/>
        <v>3</v>
      </c>
      <c r="Q26">
        <f t="shared" si="9"/>
        <v>-4</v>
      </c>
      <c r="R26">
        <f t="shared" si="10"/>
        <v>5</v>
      </c>
    </row>
    <row r="27" spans="1:18" x14ac:dyDescent="0.25">
      <c r="A27" s="1">
        <v>27030</v>
      </c>
      <c r="B27">
        <v>12.5649996081287</v>
      </c>
      <c r="C27">
        <v>14.7075375905918</v>
      </c>
      <c r="D27">
        <v>24.031693454671199</v>
      </c>
      <c r="E27">
        <v>17.158069771931402</v>
      </c>
      <c r="F27">
        <v>3.6653249176397198</v>
      </c>
      <c r="G27" s="1">
        <v>27030</v>
      </c>
      <c r="H27">
        <f t="shared" si="1"/>
        <v>0.66005406650960019</v>
      </c>
      <c r="I27">
        <f t="shared" si="2"/>
        <v>1.8299665398246994</v>
      </c>
      <c r="J27">
        <f t="shared" si="3"/>
        <v>-1.739352629424701</v>
      </c>
      <c r="K27">
        <f t="shared" si="4"/>
        <v>0.79667315573420083</v>
      </c>
      <c r="L27">
        <f t="shared" si="5"/>
        <v>-0.54022337643780993</v>
      </c>
      <c r="M27" s="1">
        <v>27030</v>
      </c>
      <c r="N27">
        <f t="shared" si="6"/>
        <v>1</v>
      </c>
      <c r="O27">
        <f t="shared" si="7"/>
        <v>2</v>
      </c>
      <c r="P27">
        <f t="shared" si="8"/>
        <v>-3</v>
      </c>
      <c r="Q27">
        <f t="shared" si="9"/>
        <v>4</v>
      </c>
      <c r="R27">
        <f t="shared" si="10"/>
        <v>-5</v>
      </c>
    </row>
    <row r="28" spans="1:18" x14ac:dyDescent="0.25">
      <c r="A28" s="1">
        <v>27395</v>
      </c>
      <c r="B28">
        <v>11.9898185022164</v>
      </c>
      <c r="C28">
        <v>14.2850347172712</v>
      </c>
      <c r="D28">
        <v>24.0979471186109</v>
      </c>
      <c r="E28">
        <v>17.025019381232799</v>
      </c>
      <c r="F28">
        <v>3.7107327273632902</v>
      </c>
      <c r="G28" s="1">
        <v>27395</v>
      </c>
      <c r="H28">
        <f t="shared" si="1"/>
        <v>-0.57518110591229998</v>
      </c>
      <c r="I28">
        <f t="shared" si="2"/>
        <v>-0.42250287332059955</v>
      </c>
      <c r="J28">
        <f t="shared" si="3"/>
        <v>6.6253663939701113E-2</v>
      </c>
      <c r="K28">
        <f t="shared" si="4"/>
        <v>-0.13305039069860314</v>
      </c>
      <c r="L28">
        <f t="shared" si="5"/>
        <v>4.5407809723570391E-2</v>
      </c>
      <c r="M28" s="1">
        <v>27395</v>
      </c>
      <c r="N28">
        <f t="shared" si="6"/>
        <v>-1</v>
      </c>
      <c r="O28">
        <f t="shared" si="7"/>
        <v>-2</v>
      </c>
      <c r="P28">
        <f t="shared" si="8"/>
        <v>3</v>
      </c>
      <c r="Q28">
        <f t="shared" si="9"/>
        <v>-4</v>
      </c>
      <c r="R28">
        <f t="shared" si="10"/>
        <v>5</v>
      </c>
    </row>
    <row r="29" spans="1:18" x14ac:dyDescent="0.25">
      <c r="A29" s="1">
        <v>27760</v>
      </c>
      <c r="B29">
        <v>12.5028163717131</v>
      </c>
      <c r="C29">
        <v>14.659616218213101</v>
      </c>
      <c r="D29">
        <v>26.3076661263852</v>
      </c>
      <c r="E29">
        <v>17.3347072069344</v>
      </c>
      <c r="F29">
        <v>3.9321501007483599</v>
      </c>
      <c r="G29" s="1">
        <v>27760</v>
      </c>
      <c r="H29">
        <f t="shared" si="1"/>
        <v>0.51299786949670079</v>
      </c>
      <c r="I29">
        <f t="shared" si="2"/>
        <v>0.37458150094190046</v>
      </c>
      <c r="J29">
        <f t="shared" si="3"/>
        <v>2.2097190077743001</v>
      </c>
      <c r="K29">
        <f t="shared" si="4"/>
        <v>0.30968782570160158</v>
      </c>
      <c r="L29">
        <f t="shared" si="5"/>
        <v>0.22141737338506973</v>
      </c>
      <c r="M29" s="1">
        <v>27760</v>
      </c>
      <c r="N29">
        <f t="shared" si="6"/>
        <v>1</v>
      </c>
      <c r="O29">
        <f t="shared" si="7"/>
        <v>2</v>
      </c>
      <c r="P29">
        <f t="shared" si="8"/>
        <v>3</v>
      </c>
      <c r="Q29">
        <f t="shared" si="9"/>
        <v>4</v>
      </c>
      <c r="R29">
        <f t="shared" si="10"/>
        <v>5</v>
      </c>
    </row>
    <row r="30" spans="1:18" x14ac:dyDescent="0.25">
      <c r="A30" s="1">
        <v>28126</v>
      </c>
      <c r="B30">
        <v>9.2707805469945193</v>
      </c>
      <c r="C30">
        <v>9.8207480220164403</v>
      </c>
      <c r="D30">
        <v>23.3567439508356</v>
      </c>
      <c r="E30">
        <v>14.637482486917699</v>
      </c>
      <c r="F30">
        <v>3.7981037769287598</v>
      </c>
      <c r="G30" s="1">
        <v>28126</v>
      </c>
      <c r="H30">
        <f t="shared" si="1"/>
        <v>-3.2320358247185812</v>
      </c>
      <c r="I30">
        <f t="shared" si="2"/>
        <v>-4.8388681961966604</v>
      </c>
      <c r="J30">
        <f t="shared" si="3"/>
        <v>-2.9509221755496</v>
      </c>
      <c r="K30">
        <f t="shared" si="4"/>
        <v>-2.6972247200167008</v>
      </c>
      <c r="L30">
        <f t="shared" si="5"/>
        <v>-0.13404632381960013</v>
      </c>
      <c r="M30" s="1">
        <v>28126</v>
      </c>
      <c r="N30">
        <f t="shared" si="6"/>
        <v>-1</v>
      </c>
      <c r="O30">
        <f t="shared" si="7"/>
        <v>-2</v>
      </c>
      <c r="P30">
        <f t="shared" si="8"/>
        <v>-3</v>
      </c>
      <c r="Q30">
        <f t="shared" si="9"/>
        <v>-4</v>
      </c>
      <c r="R30">
        <f t="shared" si="10"/>
        <v>-5</v>
      </c>
    </row>
    <row r="31" spans="1:18" x14ac:dyDescent="0.25">
      <c r="A31" s="1">
        <v>28491</v>
      </c>
      <c r="B31">
        <v>11.414714976706801</v>
      </c>
      <c r="C31">
        <v>13.730567578890399</v>
      </c>
      <c r="D31">
        <v>23.3469688200904</v>
      </c>
      <c r="E31">
        <v>15.750994007441101</v>
      </c>
      <c r="F31">
        <v>3.5237794728410901</v>
      </c>
      <c r="G31" s="1">
        <v>28491</v>
      </c>
      <c r="H31">
        <f t="shared" si="1"/>
        <v>2.1439344297122815</v>
      </c>
      <c r="I31">
        <f t="shared" si="2"/>
        <v>3.9098195568739591</v>
      </c>
      <c r="J31">
        <f t="shared" si="3"/>
        <v>-9.7751307452007552E-3</v>
      </c>
      <c r="K31">
        <f t="shared" si="4"/>
        <v>1.1135115205234012</v>
      </c>
      <c r="L31">
        <f t="shared" si="5"/>
        <v>-0.27432430408766972</v>
      </c>
      <c r="M31" s="1">
        <v>28491</v>
      </c>
      <c r="N31">
        <f t="shared" si="6"/>
        <v>1</v>
      </c>
      <c r="O31">
        <f t="shared" si="7"/>
        <v>2</v>
      </c>
      <c r="P31">
        <f t="shared" si="8"/>
        <v>-3</v>
      </c>
      <c r="Q31">
        <f t="shared" si="9"/>
        <v>4</v>
      </c>
      <c r="R31">
        <f t="shared" si="10"/>
        <v>-5</v>
      </c>
    </row>
    <row r="32" spans="1:18" x14ac:dyDescent="0.25">
      <c r="A32" s="1">
        <v>28856</v>
      </c>
      <c r="B32">
        <v>8.7658097055616402</v>
      </c>
      <c r="C32">
        <v>11.017425734276699</v>
      </c>
      <c r="D32">
        <v>20.904660161441001</v>
      </c>
      <c r="E32">
        <v>15.227403869350599</v>
      </c>
      <c r="F32">
        <v>3.9115263257342399</v>
      </c>
      <c r="G32" s="1">
        <v>28856</v>
      </c>
      <c r="H32">
        <f t="shared" si="1"/>
        <v>-2.6489052711451606</v>
      </c>
      <c r="I32">
        <f t="shared" si="2"/>
        <v>-2.7131418446137001</v>
      </c>
      <c r="J32">
        <f t="shared" si="3"/>
        <v>-2.4423086586493987</v>
      </c>
      <c r="K32">
        <f t="shared" si="4"/>
        <v>-0.52359013809050126</v>
      </c>
      <c r="L32">
        <f t="shared" si="5"/>
        <v>0.38774685289314981</v>
      </c>
      <c r="M32" s="1">
        <v>28856</v>
      </c>
      <c r="N32">
        <f t="shared" si="6"/>
        <v>-1</v>
      </c>
      <c r="O32">
        <f t="shared" si="7"/>
        <v>-2</v>
      </c>
      <c r="P32">
        <f t="shared" si="8"/>
        <v>-3</v>
      </c>
      <c r="Q32">
        <f t="shared" si="9"/>
        <v>-4</v>
      </c>
      <c r="R32">
        <f t="shared" si="10"/>
        <v>5</v>
      </c>
    </row>
    <row r="33" spans="1:18" x14ac:dyDescent="0.25">
      <c r="A33" s="1">
        <v>29221</v>
      </c>
      <c r="B33">
        <v>11.5307593615819</v>
      </c>
      <c r="C33">
        <v>13.698622894204901</v>
      </c>
      <c r="D33">
        <v>23.905298869016299</v>
      </c>
      <c r="E33">
        <v>16.5607907573688</v>
      </c>
      <c r="F33">
        <v>2.9218189261065501</v>
      </c>
      <c r="G33" s="1">
        <v>29221</v>
      </c>
      <c r="H33">
        <f t="shared" si="1"/>
        <v>2.76494965602026</v>
      </c>
      <c r="I33">
        <f t="shared" si="2"/>
        <v>2.6811971599282014</v>
      </c>
      <c r="J33">
        <f t="shared" si="3"/>
        <v>3.0006387075752983</v>
      </c>
      <c r="K33">
        <f t="shared" si="4"/>
        <v>1.3333868880182003</v>
      </c>
      <c r="L33">
        <f t="shared" si="5"/>
        <v>-0.98970739962768972</v>
      </c>
      <c r="M33" s="1">
        <v>29221</v>
      </c>
      <c r="N33">
        <f t="shared" si="6"/>
        <v>1</v>
      </c>
      <c r="O33">
        <f t="shared" si="7"/>
        <v>2</v>
      </c>
      <c r="P33">
        <f t="shared" si="8"/>
        <v>3</v>
      </c>
      <c r="Q33">
        <f t="shared" si="9"/>
        <v>4</v>
      </c>
      <c r="R33">
        <f t="shared" si="10"/>
        <v>-5</v>
      </c>
    </row>
    <row r="34" spans="1:18" x14ac:dyDescent="0.25">
      <c r="A34" s="1">
        <v>29587</v>
      </c>
      <c r="B34">
        <v>12.0508742791726</v>
      </c>
      <c r="C34">
        <v>13.2099254961041</v>
      </c>
      <c r="D34">
        <v>24.167614320271198</v>
      </c>
      <c r="E34">
        <v>16.518962414161599</v>
      </c>
      <c r="F34">
        <v>3.86645211174246</v>
      </c>
      <c r="G34" s="1">
        <v>29587</v>
      </c>
      <c r="H34">
        <f t="shared" si="1"/>
        <v>0.52011491759069983</v>
      </c>
      <c r="I34">
        <f t="shared" si="2"/>
        <v>-0.48869739810080048</v>
      </c>
      <c r="J34">
        <f t="shared" si="3"/>
        <v>0.2623154512548993</v>
      </c>
      <c r="K34">
        <f t="shared" si="4"/>
        <v>-4.1828343207200192E-2</v>
      </c>
      <c r="L34">
        <f t="shared" si="5"/>
        <v>0.94463318563590981</v>
      </c>
      <c r="M34" s="1">
        <v>29587</v>
      </c>
      <c r="N34">
        <f t="shared" si="6"/>
        <v>1</v>
      </c>
      <c r="O34">
        <f t="shared" si="7"/>
        <v>-2</v>
      </c>
      <c r="P34">
        <f t="shared" si="8"/>
        <v>3</v>
      </c>
      <c r="Q34">
        <f t="shared" si="9"/>
        <v>-4</v>
      </c>
      <c r="R34">
        <f t="shared" si="10"/>
        <v>5</v>
      </c>
    </row>
    <row r="35" spans="1:18" x14ac:dyDescent="0.25">
      <c r="A35" s="1">
        <v>29952</v>
      </c>
      <c r="B35">
        <v>12.1327991844657</v>
      </c>
      <c r="C35">
        <v>13.448873136542399</v>
      </c>
      <c r="D35">
        <v>23.735025994594501</v>
      </c>
      <c r="E35">
        <v>16.397859405484901</v>
      </c>
      <c r="F35">
        <v>3.6019805188027401</v>
      </c>
      <c r="G35" s="1">
        <v>29952</v>
      </c>
      <c r="H35">
        <f t="shared" si="1"/>
        <v>8.1924905293099926E-2</v>
      </c>
      <c r="I35">
        <f t="shared" si="2"/>
        <v>0.2389476404382993</v>
      </c>
      <c r="J35">
        <f t="shared" si="3"/>
        <v>-0.43258832567669714</v>
      </c>
      <c r="K35">
        <f t="shared" si="4"/>
        <v>-0.12110300867669821</v>
      </c>
      <c r="L35">
        <f t="shared" si="5"/>
        <v>-0.26447159293971989</v>
      </c>
      <c r="M35" s="1">
        <v>29952</v>
      </c>
      <c r="N35">
        <f t="shared" si="6"/>
        <v>1</v>
      </c>
      <c r="O35">
        <f t="shared" si="7"/>
        <v>2</v>
      </c>
      <c r="P35">
        <f t="shared" si="8"/>
        <v>-3</v>
      </c>
      <c r="Q35">
        <f t="shared" si="9"/>
        <v>-4</v>
      </c>
      <c r="R35">
        <f t="shared" si="10"/>
        <v>-5</v>
      </c>
    </row>
    <row r="36" spans="1:18" x14ac:dyDescent="0.25">
      <c r="A36" s="1">
        <v>30317</v>
      </c>
      <c r="B36">
        <v>12.1766321120136</v>
      </c>
      <c r="C36">
        <v>13.204882769926</v>
      </c>
      <c r="D36">
        <v>22.924388366367101</v>
      </c>
      <c r="E36">
        <v>16.5392108992767</v>
      </c>
      <c r="F36">
        <v>3.3341729685452002</v>
      </c>
      <c r="G36" s="1">
        <v>30317</v>
      </c>
      <c r="H36">
        <f t="shared" si="1"/>
        <v>4.3832927547899914E-2</v>
      </c>
      <c r="I36">
        <f t="shared" si="2"/>
        <v>-0.24399036661639961</v>
      </c>
      <c r="J36">
        <f t="shared" si="3"/>
        <v>-0.8106376282274006</v>
      </c>
      <c r="K36">
        <f t="shared" si="4"/>
        <v>0.14135149379179879</v>
      </c>
      <c r="L36">
        <f t="shared" si="5"/>
        <v>-0.26780755025753988</v>
      </c>
      <c r="M36" s="1">
        <v>30317</v>
      </c>
      <c r="N36">
        <f t="shared" si="6"/>
        <v>1</v>
      </c>
      <c r="O36">
        <f t="shared" si="7"/>
        <v>-2</v>
      </c>
      <c r="P36">
        <f t="shared" si="8"/>
        <v>-3</v>
      </c>
      <c r="Q36">
        <f t="shared" si="9"/>
        <v>4</v>
      </c>
      <c r="R36">
        <f t="shared" si="10"/>
        <v>-5</v>
      </c>
    </row>
    <row r="37" spans="1:18" x14ac:dyDescent="0.25">
      <c r="A37" s="1">
        <v>30682</v>
      </c>
      <c r="B37">
        <v>12.881225384491801</v>
      </c>
      <c r="C37">
        <v>13.9179624058032</v>
      </c>
      <c r="D37">
        <v>23.767505687303199</v>
      </c>
      <c r="E37">
        <v>16.417272311508199</v>
      </c>
      <c r="F37">
        <v>3.5476521921803199</v>
      </c>
      <c r="G37" s="1">
        <v>30682</v>
      </c>
      <c r="H37">
        <f t="shared" si="1"/>
        <v>0.70459327247820092</v>
      </c>
      <c r="I37">
        <f t="shared" si="2"/>
        <v>0.71307963587720025</v>
      </c>
      <c r="J37">
        <f t="shared" si="3"/>
        <v>0.84311732093609848</v>
      </c>
      <c r="K37">
        <f t="shared" si="4"/>
        <v>-0.12193858776850064</v>
      </c>
      <c r="L37">
        <f t="shared" si="5"/>
        <v>0.21347922363511973</v>
      </c>
      <c r="M37" s="1">
        <v>30682</v>
      </c>
      <c r="N37">
        <f t="shared" si="6"/>
        <v>1</v>
      </c>
      <c r="O37">
        <f t="shared" si="7"/>
        <v>2</v>
      </c>
      <c r="P37">
        <f t="shared" si="8"/>
        <v>3</v>
      </c>
      <c r="Q37">
        <f t="shared" si="9"/>
        <v>-4</v>
      </c>
      <c r="R37">
        <f t="shared" si="10"/>
        <v>5</v>
      </c>
    </row>
    <row r="38" spans="1:18" x14ac:dyDescent="0.25">
      <c r="A38" s="1">
        <v>31048</v>
      </c>
      <c r="B38">
        <v>13.422107897597201</v>
      </c>
      <c r="C38">
        <v>13.745540596619101</v>
      </c>
      <c r="D38">
        <v>23.667918946224599</v>
      </c>
      <c r="E38">
        <v>17.593218250898602</v>
      </c>
      <c r="F38">
        <v>3.52005561350959</v>
      </c>
      <c r="G38" s="1">
        <v>31048</v>
      </c>
      <c r="H38">
        <f t="shared" si="1"/>
        <v>0.54088251310539981</v>
      </c>
      <c r="I38">
        <f t="shared" si="2"/>
        <v>-0.17242180918409922</v>
      </c>
      <c r="J38">
        <f t="shared" si="3"/>
        <v>-9.9586741078599772E-2</v>
      </c>
      <c r="K38">
        <f t="shared" si="4"/>
        <v>1.1759459393904024</v>
      </c>
      <c r="L38">
        <f t="shared" si="5"/>
        <v>-2.7596578670729954E-2</v>
      </c>
      <c r="M38" s="1">
        <v>31048</v>
      </c>
      <c r="N38">
        <f t="shared" si="6"/>
        <v>1</v>
      </c>
      <c r="O38">
        <f t="shared" si="7"/>
        <v>-2</v>
      </c>
      <c r="P38">
        <f t="shared" si="8"/>
        <v>-3</v>
      </c>
      <c r="Q38">
        <f t="shared" si="9"/>
        <v>4</v>
      </c>
      <c r="R38">
        <f t="shared" si="10"/>
        <v>-5</v>
      </c>
    </row>
    <row r="39" spans="1:18" x14ac:dyDescent="0.25">
      <c r="A39" s="1">
        <v>31413</v>
      </c>
      <c r="B39">
        <v>12.2600969883012</v>
      </c>
      <c r="C39">
        <v>12.8035368482366</v>
      </c>
      <c r="D39">
        <v>23.141687971224901</v>
      </c>
      <c r="E39">
        <v>16.5226862734931</v>
      </c>
      <c r="F39">
        <v>2.8857427246290301</v>
      </c>
      <c r="G39" s="1">
        <v>31413</v>
      </c>
      <c r="H39">
        <f t="shared" si="1"/>
        <v>-1.1620109092960007</v>
      </c>
      <c r="I39">
        <f t="shared" si="2"/>
        <v>-0.94200374838250056</v>
      </c>
      <c r="J39">
        <f t="shared" si="3"/>
        <v>-0.52623097499969873</v>
      </c>
      <c r="K39">
        <f t="shared" si="4"/>
        <v>-1.0705319774055013</v>
      </c>
      <c r="L39">
        <f t="shared" si="5"/>
        <v>-0.63431288888055981</v>
      </c>
      <c r="M39" s="1">
        <v>31413</v>
      </c>
      <c r="N39">
        <f t="shared" si="6"/>
        <v>-1</v>
      </c>
      <c r="O39">
        <f t="shared" si="7"/>
        <v>-2</v>
      </c>
      <c r="P39">
        <f t="shared" si="8"/>
        <v>-3</v>
      </c>
      <c r="Q39">
        <f t="shared" si="9"/>
        <v>-4</v>
      </c>
      <c r="R39">
        <f t="shared" si="10"/>
        <v>-5</v>
      </c>
    </row>
    <row r="40" spans="1:18" x14ac:dyDescent="0.25">
      <c r="A40" s="1">
        <v>31778</v>
      </c>
      <c r="B40">
        <v>10.8161045891671</v>
      </c>
      <c r="C40">
        <v>11.659636308156101</v>
      </c>
      <c r="D40">
        <v>21.858511213126</v>
      </c>
      <c r="E40">
        <v>16.057514178665699</v>
      </c>
      <c r="F40">
        <v>3.5121424124301299</v>
      </c>
      <c r="G40" s="1">
        <v>31778</v>
      </c>
      <c r="H40">
        <f t="shared" si="1"/>
        <v>-1.4439923991340997</v>
      </c>
      <c r="I40">
        <f t="shared" si="2"/>
        <v>-1.1439005400804998</v>
      </c>
      <c r="J40">
        <f t="shared" si="3"/>
        <v>-1.2831767580989002</v>
      </c>
      <c r="K40">
        <f t="shared" si="4"/>
        <v>-0.46517209482740185</v>
      </c>
      <c r="L40">
        <f t="shared" si="5"/>
        <v>0.62639968780109978</v>
      </c>
      <c r="M40" s="1">
        <v>31778</v>
      </c>
      <c r="N40">
        <f t="shared" si="6"/>
        <v>-1</v>
      </c>
      <c r="O40">
        <f t="shared" si="7"/>
        <v>-2</v>
      </c>
      <c r="P40">
        <f t="shared" si="8"/>
        <v>-3</v>
      </c>
      <c r="Q40">
        <f t="shared" si="9"/>
        <v>-4</v>
      </c>
      <c r="R40">
        <f t="shared" si="10"/>
        <v>5</v>
      </c>
    </row>
    <row r="41" spans="1:18" x14ac:dyDescent="0.25">
      <c r="A41" s="1">
        <v>32143</v>
      </c>
      <c r="B41">
        <v>11.964409436540899</v>
      </c>
      <c r="C41">
        <v>13.4887997000409</v>
      </c>
      <c r="D41">
        <v>24.3733005288607</v>
      </c>
      <c r="E41">
        <v>16.098204887934401</v>
      </c>
      <c r="F41">
        <v>3.14518159629508</v>
      </c>
      <c r="G41" s="1">
        <v>32143</v>
      </c>
      <c r="H41">
        <f t="shared" si="1"/>
        <v>1.1483048473737991</v>
      </c>
      <c r="I41">
        <f t="shared" si="2"/>
        <v>1.8291633918847996</v>
      </c>
      <c r="J41">
        <f t="shared" si="3"/>
        <v>2.5147893157346992</v>
      </c>
      <c r="K41">
        <f t="shared" si="4"/>
        <v>4.0690709268702108E-2</v>
      </c>
      <c r="L41">
        <f t="shared" si="5"/>
        <v>-0.36696081613504994</v>
      </c>
      <c r="M41" s="1">
        <v>32143</v>
      </c>
      <c r="N41">
        <f t="shared" si="6"/>
        <v>1</v>
      </c>
      <c r="O41">
        <f t="shared" si="7"/>
        <v>2</v>
      </c>
      <c r="P41">
        <f t="shared" si="8"/>
        <v>3</v>
      </c>
      <c r="Q41">
        <f t="shared" si="9"/>
        <v>4</v>
      </c>
      <c r="R41">
        <f t="shared" si="10"/>
        <v>-5</v>
      </c>
    </row>
    <row r="42" spans="1:18" x14ac:dyDescent="0.25">
      <c r="A42" s="1">
        <v>32509</v>
      </c>
      <c r="B42">
        <v>13.919786181172601</v>
      </c>
      <c r="C42">
        <v>13.5375475368739</v>
      </c>
      <c r="D42">
        <v>23.796935155980801</v>
      </c>
      <c r="E42">
        <v>17.343331773673899</v>
      </c>
      <c r="F42">
        <v>3.01911895301917</v>
      </c>
      <c r="G42" s="1">
        <v>32509</v>
      </c>
      <c r="H42">
        <f t="shared" si="1"/>
        <v>1.9553767446317014</v>
      </c>
      <c r="I42">
        <f t="shared" si="2"/>
        <v>4.874783683299988E-2</v>
      </c>
      <c r="J42">
        <f t="shared" si="3"/>
        <v>-0.57636537287989853</v>
      </c>
      <c r="K42">
        <f t="shared" si="4"/>
        <v>1.2451268857394986</v>
      </c>
      <c r="L42">
        <f t="shared" si="5"/>
        <v>-0.12606264327590999</v>
      </c>
      <c r="M42" s="1">
        <v>32509</v>
      </c>
      <c r="N42">
        <f t="shared" si="6"/>
        <v>1</v>
      </c>
      <c r="O42">
        <f t="shared" si="7"/>
        <v>2</v>
      </c>
      <c r="P42">
        <f t="shared" si="8"/>
        <v>-3</v>
      </c>
      <c r="Q42">
        <f t="shared" si="9"/>
        <v>4</v>
      </c>
      <c r="R42">
        <f t="shared" si="10"/>
        <v>-5</v>
      </c>
    </row>
    <row r="43" spans="1:18" x14ac:dyDescent="0.25">
      <c r="A43" s="1">
        <v>32874</v>
      </c>
      <c r="B43">
        <v>14.2097894846539</v>
      </c>
      <c r="C43">
        <v>14.042130476293099</v>
      </c>
      <c r="D43">
        <v>26.067713544172602</v>
      </c>
      <c r="E43">
        <v>18.026815121810898</v>
      </c>
      <c r="F43">
        <v>3.1405167672263001</v>
      </c>
      <c r="G43" s="1">
        <v>32874</v>
      </c>
      <c r="H43">
        <f t="shared" si="1"/>
        <v>0.29000330348129921</v>
      </c>
      <c r="I43">
        <f t="shared" si="2"/>
        <v>0.50458293941919941</v>
      </c>
      <c r="J43">
        <f t="shared" si="3"/>
        <v>2.2707783881918004</v>
      </c>
      <c r="K43">
        <f t="shared" si="4"/>
        <v>0.68348334813699907</v>
      </c>
      <c r="L43">
        <f t="shared" si="5"/>
        <v>0.12139781420713014</v>
      </c>
      <c r="M43" s="1">
        <v>32874</v>
      </c>
      <c r="N43">
        <f t="shared" si="6"/>
        <v>1</v>
      </c>
      <c r="O43">
        <f t="shared" si="7"/>
        <v>2</v>
      </c>
      <c r="P43">
        <f t="shared" si="8"/>
        <v>3</v>
      </c>
      <c r="Q43">
        <f t="shared" si="9"/>
        <v>4</v>
      </c>
      <c r="R43">
        <f t="shared" si="10"/>
        <v>5</v>
      </c>
    </row>
    <row r="44" spans="1:18" x14ac:dyDescent="0.25">
      <c r="A44" s="1">
        <v>33239</v>
      </c>
      <c r="B44">
        <v>14.0197097399013</v>
      </c>
      <c r="C44">
        <v>14.798229081394499</v>
      </c>
      <c r="D44">
        <v>24.872354698758901</v>
      </c>
      <c r="E44">
        <v>17.984844123928699</v>
      </c>
      <c r="F44">
        <v>3.2577562718465698</v>
      </c>
      <c r="G44" s="1">
        <v>33239</v>
      </c>
      <c r="H44">
        <f t="shared" si="1"/>
        <v>-0.19007974475259992</v>
      </c>
      <c r="I44">
        <f t="shared" si="2"/>
        <v>0.75609860510139981</v>
      </c>
      <c r="J44">
        <f t="shared" si="3"/>
        <v>-1.1953588454137005</v>
      </c>
      <c r="K44">
        <f t="shared" si="4"/>
        <v>-4.1970997882199157E-2</v>
      </c>
      <c r="L44">
        <f t="shared" si="5"/>
        <v>0.11723950462026966</v>
      </c>
      <c r="M44" s="1">
        <v>33239</v>
      </c>
      <c r="N44">
        <f t="shared" si="6"/>
        <v>-1</v>
      </c>
      <c r="O44">
        <f t="shared" si="7"/>
        <v>2</v>
      </c>
      <c r="P44">
        <f t="shared" si="8"/>
        <v>-3</v>
      </c>
      <c r="Q44">
        <f t="shared" si="9"/>
        <v>-4</v>
      </c>
      <c r="R44">
        <f t="shared" si="10"/>
        <v>5</v>
      </c>
    </row>
    <row r="45" spans="1:18" x14ac:dyDescent="0.25">
      <c r="A45" s="1">
        <v>33604</v>
      </c>
      <c r="B45">
        <v>9.5632800741229502</v>
      </c>
      <c r="C45">
        <v>9.8626185469180303</v>
      </c>
      <c r="D45">
        <v>21.146882076417999</v>
      </c>
      <c r="E45">
        <v>15.466723726147499</v>
      </c>
      <c r="F45">
        <v>3.2891642527622902</v>
      </c>
      <c r="G45" s="1">
        <v>33604</v>
      </c>
      <c r="H45">
        <f t="shared" si="1"/>
        <v>-4.4564296657783498</v>
      </c>
      <c r="I45">
        <f t="shared" si="2"/>
        <v>-4.9356105344764689</v>
      </c>
      <c r="J45">
        <f t="shared" si="3"/>
        <v>-3.7254726223409023</v>
      </c>
      <c r="K45">
        <f t="shared" si="4"/>
        <v>-2.5181203977811997</v>
      </c>
      <c r="L45">
        <f t="shared" si="5"/>
        <v>3.140798091572039E-2</v>
      </c>
      <c r="M45" s="1">
        <v>33604</v>
      </c>
      <c r="N45">
        <f t="shared" si="6"/>
        <v>-1</v>
      </c>
      <c r="O45">
        <f t="shared" si="7"/>
        <v>-2</v>
      </c>
      <c r="P45">
        <f t="shared" si="8"/>
        <v>-3</v>
      </c>
      <c r="Q45">
        <f t="shared" si="9"/>
        <v>-4</v>
      </c>
      <c r="R45">
        <f t="shared" si="10"/>
        <v>5</v>
      </c>
    </row>
    <row r="46" spans="1:18" x14ac:dyDescent="0.25">
      <c r="A46" s="1">
        <v>33970</v>
      </c>
      <c r="B46">
        <v>10.361483429112299</v>
      </c>
      <c r="C46">
        <v>9.4693863780082204</v>
      </c>
      <c r="D46">
        <v>18.606030408665699</v>
      </c>
      <c r="E46">
        <v>14.821580782619099</v>
      </c>
      <c r="F46">
        <v>2.8745090823123198</v>
      </c>
      <c r="G46" s="1">
        <v>33970</v>
      </c>
      <c r="H46">
        <f t="shared" si="1"/>
        <v>0.79820335498934902</v>
      </c>
      <c r="I46">
        <f t="shared" si="2"/>
        <v>-0.39323216890980994</v>
      </c>
      <c r="J46">
        <f t="shared" si="3"/>
        <v>-2.5408516677522996</v>
      </c>
      <c r="K46">
        <f t="shared" si="4"/>
        <v>-0.64514294352840018</v>
      </c>
      <c r="L46">
        <f t="shared" si="5"/>
        <v>-0.41465517044997036</v>
      </c>
      <c r="M46" s="1">
        <v>33970</v>
      </c>
      <c r="N46">
        <f t="shared" si="6"/>
        <v>1</v>
      </c>
      <c r="O46">
        <f t="shared" si="7"/>
        <v>-2</v>
      </c>
      <c r="P46">
        <f t="shared" si="8"/>
        <v>-3</v>
      </c>
      <c r="Q46">
        <f t="shared" si="9"/>
        <v>-4</v>
      </c>
      <c r="R46">
        <f t="shared" si="10"/>
        <v>-5</v>
      </c>
    </row>
    <row r="47" spans="1:18" x14ac:dyDescent="0.25">
      <c r="A47" s="1">
        <v>34335</v>
      </c>
      <c r="B47">
        <v>7.0817719032904103</v>
      </c>
      <c r="C47">
        <v>6.4989103375068504</v>
      </c>
      <c r="D47">
        <v>17.524947496487599</v>
      </c>
      <c r="E47">
        <v>14.0363895264904</v>
      </c>
      <c r="F47">
        <v>3.30112371697808</v>
      </c>
      <c r="G47" s="1">
        <v>34335</v>
      </c>
      <c r="H47">
        <f t="shared" si="1"/>
        <v>-3.279711525821889</v>
      </c>
      <c r="I47">
        <f t="shared" si="2"/>
        <v>-2.9704760405013699</v>
      </c>
      <c r="J47">
        <f t="shared" si="3"/>
        <v>-1.0810829121781005</v>
      </c>
      <c r="K47">
        <f t="shared" si="4"/>
        <v>-0.78519125612869978</v>
      </c>
      <c r="L47">
        <f t="shared" si="5"/>
        <v>0.42661463466576022</v>
      </c>
      <c r="M47" s="1">
        <v>34335</v>
      </c>
      <c r="N47">
        <f t="shared" si="6"/>
        <v>-1</v>
      </c>
      <c r="O47">
        <f t="shared" si="7"/>
        <v>-2</v>
      </c>
      <c r="P47">
        <f t="shared" si="8"/>
        <v>-3</v>
      </c>
      <c r="Q47">
        <f t="shared" si="9"/>
        <v>-4</v>
      </c>
      <c r="R47">
        <f t="shared" si="10"/>
        <v>5</v>
      </c>
    </row>
    <row r="48" spans="1:18" x14ac:dyDescent="0.25">
      <c r="A48" s="1">
        <v>34700</v>
      </c>
      <c r="B48">
        <v>12.5186065272904</v>
      </c>
      <c r="C48">
        <v>12.7151176874301</v>
      </c>
      <c r="D48">
        <v>21.387055105676701</v>
      </c>
      <c r="E48">
        <v>16.6789332046109</v>
      </c>
      <c r="F48">
        <v>2.9800184300383501</v>
      </c>
      <c r="G48" s="1">
        <v>34700</v>
      </c>
      <c r="H48">
        <f t="shared" si="1"/>
        <v>5.4368346239999896</v>
      </c>
      <c r="I48">
        <f t="shared" si="2"/>
        <v>6.2162073499232493</v>
      </c>
      <c r="J48">
        <f t="shared" si="3"/>
        <v>3.8621076091891027</v>
      </c>
      <c r="K48">
        <f t="shared" si="4"/>
        <v>2.6425436781205001</v>
      </c>
      <c r="L48">
        <f t="shared" si="5"/>
        <v>-0.32110528693972995</v>
      </c>
      <c r="M48" s="1">
        <v>34700</v>
      </c>
      <c r="N48">
        <f t="shared" si="6"/>
        <v>1</v>
      </c>
      <c r="O48">
        <f t="shared" si="7"/>
        <v>2</v>
      </c>
      <c r="P48">
        <f t="shared" si="8"/>
        <v>3</v>
      </c>
      <c r="Q48">
        <f t="shared" si="9"/>
        <v>4</v>
      </c>
      <c r="R48">
        <f t="shared" si="10"/>
        <v>-5</v>
      </c>
    </row>
    <row r="49" spans="1:18" x14ac:dyDescent="0.25">
      <c r="A49" s="1">
        <v>35065</v>
      </c>
      <c r="B49">
        <v>12.8448622203114</v>
      </c>
      <c r="C49">
        <v>12.898323808499899</v>
      </c>
      <c r="D49">
        <v>21.499217926795001</v>
      </c>
      <c r="E49">
        <v>17.0581150538606</v>
      </c>
      <c r="F49">
        <v>3.4322958564508199</v>
      </c>
      <c r="G49" s="1">
        <v>35065</v>
      </c>
      <c r="H49">
        <f t="shared" si="1"/>
        <v>0.32625569302100033</v>
      </c>
      <c r="I49">
        <f t="shared" si="2"/>
        <v>0.18320612106979972</v>
      </c>
      <c r="J49">
        <f t="shared" si="3"/>
        <v>0.11216282111830012</v>
      </c>
      <c r="K49">
        <f t="shared" si="4"/>
        <v>0.37918184924970078</v>
      </c>
      <c r="L49">
        <f t="shared" si="5"/>
        <v>0.45227742641246982</v>
      </c>
      <c r="M49" s="1">
        <v>35065</v>
      </c>
      <c r="N49">
        <f t="shared" si="6"/>
        <v>1</v>
      </c>
      <c r="O49">
        <f t="shared" si="7"/>
        <v>2</v>
      </c>
      <c r="P49">
        <f t="shared" si="8"/>
        <v>3</v>
      </c>
      <c r="Q49">
        <f t="shared" si="9"/>
        <v>4</v>
      </c>
      <c r="R49">
        <f t="shared" si="10"/>
        <v>5</v>
      </c>
    </row>
    <row r="50" spans="1:18" x14ac:dyDescent="0.25">
      <c r="A50" s="1">
        <v>35431</v>
      </c>
      <c r="B50">
        <v>12.5503369120109</v>
      </c>
      <c r="C50">
        <v>12.407588970969799</v>
      </c>
      <c r="D50">
        <v>22.0042847898739</v>
      </c>
      <c r="E50">
        <v>16.835955939756101</v>
      </c>
      <c r="F50">
        <v>3.0609347900958901</v>
      </c>
      <c r="G50" s="1">
        <v>35431</v>
      </c>
      <c r="H50">
        <f t="shared" si="1"/>
        <v>-0.29452530830049994</v>
      </c>
      <c r="I50">
        <f t="shared" si="2"/>
        <v>-0.49073483753010017</v>
      </c>
      <c r="J50">
        <f t="shared" si="3"/>
        <v>0.50506686307889836</v>
      </c>
      <c r="K50">
        <f t="shared" si="4"/>
        <v>-0.22215911410449962</v>
      </c>
      <c r="L50">
        <f t="shared" si="5"/>
        <v>-0.37136106635492983</v>
      </c>
      <c r="M50" s="1">
        <v>35431</v>
      </c>
      <c r="N50">
        <f t="shared" si="6"/>
        <v>-1</v>
      </c>
      <c r="O50">
        <f t="shared" si="7"/>
        <v>-2</v>
      </c>
      <c r="P50">
        <f t="shared" si="8"/>
        <v>3</v>
      </c>
      <c r="Q50">
        <f t="shared" si="9"/>
        <v>-4</v>
      </c>
      <c r="R50">
        <f t="shared" si="10"/>
        <v>-5</v>
      </c>
    </row>
    <row r="51" spans="1:18" x14ac:dyDescent="0.25">
      <c r="A51" s="1">
        <v>35796</v>
      </c>
      <c r="B51">
        <v>13.4428218651287</v>
      </c>
      <c r="C51">
        <v>12.5168997584301</v>
      </c>
      <c r="D51">
        <v>22.0007936717506</v>
      </c>
      <c r="E51">
        <v>16.8852194954958</v>
      </c>
      <c r="F51">
        <v>3.28134071427945</v>
      </c>
      <c r="G51" s="1">
        <v>35796</v>
      </c>
      <c r="H51">
        <f t="shared" si="1"/>
        <v>0.89248495311779941</v>
      </c>
      <c r="I51">
        <f t="shared" si="2"/>
        <v>0.10931078746030032</v>
      </c>
      <c r="J51">
        <f t="shared" si="3"/>
        <v>-3.4911181232999411E-3</v>
      </c>
      <c r="K51">
        <f t="shared" si="4"/>
        <v>4.9263555739699427E-2</v>
      </c>
      <c r="L51">
        <f t="shared" si="5"/>
        <v>0.22040592418355986</v>
      </c>
      <c r="M51" s="1">
        <v>35796</v>
      </c>
      <c r="N51">
        <f t="shared" si="6"/>
        <v>1</v>
      </c>
      <c r="O51">
        <f t="shared" si="7"/>
        <v>2</v>
      </c>
      <c r="P51">
        <f t="shared" si="8"/>
        <v>-3</v>
      </c>
      <c r="Q51">
        <f t="shared" si="9"/>
        <v>4</v>
      </c>
      <c r="R51">
        <f t="shared" si="10"/>
        <v>5</v>
      </c>
    </row>
    <row r="52" spans="1:18" x14ac:dyDescent="0.25">
      <c r="A52" s="1">
        <v>36161</v>
      </c>
      <c r="B52">
        <v>12.211000230427301</v>
      </c>
      <c r="C52">
        <v>12.3473865784438</v>
      </c>
      <c r="D52">
        <v>22.8561951923589</v>
      </c>
      <c r="E52">
        <v>17.506560941038298</v>
      </c>
      <c r="F52">
        <v>3.4457335876849302</v>
      </c>
      <c r="G52" s="1">
        <v>36161</v>
      </c>
      <c r="H52">
        <f t="shared" si="1"/>
        <v>-1.231821634701399</v>
      </c>
      <c r="I52">
        <f t="shared" si="2"/>
        <v>-0.16951317998629989</v>
      </c>
      <c r="J52">
        <f t="shared" si="3"/>
        <v>0.8554015206083001</v>
      </c>
      <c r="K52">
        <f t="shared" si="4"/>
        <v>0.62134144554249815</v>
      </c>
      <c r="L52">
        <f t="shared" si="5"/>
        <v>0.16439287340548026</v>
      </c>
      <c r="M52" s="1">
        <v>36161</v>
      </c>
      <c r="N52">
        <f t="shared" si="6"/>
        <v>-1</v>
      </c>
      <c r="O52">
        <f t="shared" si="7"/>
        <v>-2</v>
      </c>
      <c r="P52">
        <f t="shared" si="8"/>
        <v>3</v>
      </c>
      <c r="Q52">
        <f t="shared" si="9"/>
        <v>4</v>
      </c>
      <c r="R52">
        <f t="shared" si="10"/>
        <v>5</v>
      </c>
    </row>
    <row r="53" spans="1:18" x14ac:dyDescent="0.25">
      <c r="A53" s="1">
        <v>36526</v>
      </c>
      <c r="B53">
        <v>13.793708700114699</v>
      </c>
      <c r="C53">
        <v>12.379800560975299</v>
      </c>
      <c r="D53">
        <v>21.8050553480819</v>
      </c>
      <c r="E53">
        <v>17.406118271909801</v>
      </c>
      <c r="F53">
        <v>3.2836633570745799</v>
      </c>
      <c r="G53" s="1">
        <v>36526</v>
      </c>
      <c r="H53">
        <f t="shared" si="1"/>
        <v>1.5827084696873985</v>
      </c>
      <c r="I53">
        <f t="shared" si="2"/>
        <v>3.2413982531499741E-2</v>
      </c>
      <c r="J53">
        <f t="shared" si="3"/>
        <v>-1.0511398442769995</v>
      </c>
      <c r="K53">
        <f t="shared" si="4"/>
        <v>-0.10044266912849764</v>
      </c>
      <c r="L53">
        <f t="shared" si="5"/>
        <v>-0.16207023061035031</v>
      </c>
      <c r="M53" s="1">
        <v>36526</v>
      </c>
      <c r="N53">
        <f t="shared" si="6"/>
        <v>1</v>
      </c>
      <c r="O53">
        <f t="shared" si="7"/>
        <v>2</v>
      </c>
      <c r="P53">
        <f t="shared" si="8"/>
        <v>-3</v>
      </c>
      <c r="Q53">
        <f t="shared" si="9"/>
        <v>-4</v>
      </c>
      <c r="R53">
        <f t="shared" si="10"/>
        <v>-5</v>
      </c>
    </row>
    <row r="54" spans="1:18" x14ac:dyDescent="0.25">
      <c r="A54" s="1">
        <v>36892</v>
      </c>
      <c r="B54">
        <v>7.8761952273451996</v>
      </c>
      <c r="C54">
        <v>6.5312613654493097</v>
      </c>
      <c r="D54">
        <v>15.854796586306801</v>
      </c>
      <c r="E54">
        <v>13.5767256402575</v>
      </c>
      <c r="F54">
        <v>2.95480479914794</v>
      </c>
      <c r="G54" s="1">
        <v>36892</v>
      </c>
      <c r="H54">
        <f t="shared" si="1"/>
        <v>-5.9175134727694996</v>
      </c>
      <c r="I54">
        <f t="shared" si="2"/>
        <v>-5.8485391955259898</v>
      </c>
      <c r="J54">
        <f t="shared" si="3"/>
        <v>-5.9502587617750997</v>
      </c>
      <c r="K54">
        <f t="shared" si="4"/>
        <v>-3.8293926316523006</v>
      </c>
      <c r="L54">
        <f t="shared" si="5"/>
        <v>-0.32885855792663987</v>
      </c>
      <c r="M54" s="1">
        <v>36892</v>
      </c>
      <c r="N54">
        <f t="shared" si="6"/>
        <v>-1</v>
      </c>
      <c r="O54">
        <f t="shared" si="7"/>
        <v>-2</v>
      </c>
      <c r="P54">
        <f t="shared" si="8"/>
        <v>-3</v>
      </c>
      <c r="Q54">
        <f t="shared" si="9"/>
        <v>-4</v>
      </c>
      <c r="R54">
        <f t="shared" si="10"/>
        <v>-5</v>
      </c>
    </row>
    <row r="55" spans="1:18" x14ac:dyDescent="0.25">
      <c r="A55" s="1">
        <v>37257</v>
      </c>
      <c r="B55">
        <v>12.7549164340356</v>
      </c>
      <c r="C55">
        <v>11.3652962601616</v>
      </c>
      <c r="D55">
        <v>20.893178261835601</v>
      </c>
      <c r="E55">
        <v>17.110435404649301</v>
      </c>
      <c r="F55">
        <v>2.8525538283369798</v>
      </c>
      <c r="G55" s="1">
        <v>37257</v>
      </c>
      <c r="H55">
        <f t="shared" si="1"/>
        <v>4.8787212066904004</v>
      </c>
      <c r="I55">
        <f t="shared" si="2"/>
        <v>4.83403489471229</v>
      </c>
      <c r="J55">
        <f t="shared" si="3"/>
        <v>5.0383816755288002</v>
      </c>
      <c r="K55">
        <f t="shared" si="4"/>
        <v>3.5337097643918014</v>
      </c>
      <c r="L55">
        <f t="shared" si="5"/>
        <v>-0.10225097081096024</v>
      </c>
      <c r="M55" s="1">
        <v>37257</v>
      </c>
      <c r="N55">
        <f t="shared" si="6"/>
        <v>1</v>
      </c>
      <c r="O55">
        <f t="shared" si="7"/>
        <v>2</v>
      </c>
      <c r="P55">
        <f t="shared" si="8"/>
        <v>3</v>
      </c>
      <c r="Q55">
        <f t="shared" si="9"/>
        <v>4</v>
      </c>
      <c r="R55">
        <f t="shared" si="10"/>
        <v>-5</v>
      </c>
    </row>
    <row r="56" spans="1:18" x14ac:dyDescent="0.25">
      <c r="A56" s="1">
        <v>37622</v>
      </c>
      <c r="B56">
        <v>12.542966773750599</v>
      </c>
      <c r="C56">
        <v>11.193610828898599</v>
      </c>
      <c r="D56">
        <v>20.5247489292246</v>
      </c>
      <c r="E56">
        <v>16.253249534778</v>
      </c>
      <c r="F56">
        <v>2.9931295181013602</v>
      </c>
      <c r="G56" s="1">
        <v>37622</v>
      </c>
      <c r="H56">
        <f t="shared" si="1"/>
        <v>-0.21194966028500062</v>
      </c>
      <c r="I56">
        <f t="shared" si="2"/>
        <v>-0.17168543126300051</v>
      </c>
      <c r="J56">
        <f t="shared" si="3"/>
        <v>-0.36842933261100086</v>
      </c>
      <c r="K56">
        <f t="shared" si="4"/>
        <v>-0.85718586987130152</v>
      </c>
      <c r="L56">
        <f t="shared" si="5"/>
        <v>0.1405756897643804</v>
      </c>
      <c r="M56" s="1">
        <v>37622</v>
      </c>
      <c r="N56">
        <f t="shared" si="6"/>
        <v>-1</v>
      </c>
      <c r="O56">
        <f t="shared" si="7"/>
        <v>-2</v>
      </c>
      <c r="P56">
        <f t="shared" si="8"/>
        <v>-3</v>
      </c>
      <c r="Q56">
        <f t="shared" si="9"/>
        <v>-4</v>
      </c>
      <c r="R56">
        <f t="shared" si="10"/>
        <v>5</v>
      </c>
    </row>
    <row r="57" spans="1:18" x14ac:dyDescent="0.25">
      <c r="A57" s="1">
        <v>37987</v>
      </c>
      <c r="B57">
        <v>12.463822680762201</v>
      </c>
      <c r="C57">
        <v>10.8241534499672</v>
      </c>
      <c r="D57">
        <v>19.759898152459002</v>
      </c>
      <c r="E57">
        <v>15.8961185372131</v>
      </c>
      <c r="F57">
        <v>2.8154373287704901</v>
      </c>
      <c r="G57" s="1">
        <v>37987</v>
      </c>
      <c r="H57">
        <f t="shared" si="1"/>
        <v>-7.914409298839864E-2</v>
      </c>
      <c r="I57">
        <f t="shared" si="2"/>
        <v>-0.36945737893139885</v>
      </c>
      <c r="J57">
        <f t="shared" si="3"/>
        <v>-0.76485077676559854</v>
      </c>
      <c r="K57">
        <f t="shared" si="4"/>
        <v>-0.35713099756489974</v>
      </c>
      <c r="L57">
        <f t="shared" si="5"/>
        <v>-0.17769218933087005</v>
      </c>
      <c r="M57" s="1">
        <v>37987</v>
      </c>
      <c r="N57">
        <f t="shared" si="6"/>
        <v>-1</v>
      </c>
      <c r="O57">
        <f t="shared" si="7"/>
        <v>-2</v>
      </c>
      <c r="P57">
        <f t="shared" si="8"/>
        <v>-3</v>
      </c>
      <c r="Q57">
        <f t="shared" si="9"/>
        <v>-4</v>
      </c>
      <c r="R57">
        <f t="shared" si="10"/>
        <v>-5</v>
      </c>
    </row>
    <row r="58" spans="1:18" x14ac:dyDescent="0.25">
      <c r="A58" s="1">
        <v>38353</v>
      </c>
      <c r="B58">
        <v>7.7676509342639903</v>
      </c>
      <c r="C58">
        <v>7.54539239006301</v>
      </c>
      <c r="D58">
        <v>16.773038233134201</v>
      </c>
      <c r="E58">
        <v>13.0112839781051</v>
      </c>
      <c r="F58">
        <v>2.9453399900136898</v>
      </c>
      <c r="G58" s="1">
        <v>38353</v>
      </c>
      <c r="H58">
        <f t="shared" si="1"/>
        <v>-4.6961717464982105</v>
      </c>
      <c r="I58">
        <f t="shared" si="2"/>
        <v>-3.2787610599041903</v>
      </c>
      <c r="J58">
        <f t="shared" si="3"/>
        <v>-2.9868599193248002</v>
      </c>
      <c r="K58">
        <f t="shared" si="4"/>
        <v>-2.8848345591080005</v>
      </c>
      <c r="L58">
        <f t="shared" si="5"/>
        <v>0.12990266124319971</v>
      </c>
      <c r="M58" s="1">
        <v>38353</v>
      </c>
      <c r="N58">
        <f t="shared" si="6"/>
        <v>-1</v>
      </c>
      <c r="O58">
        <f t="shared" si="7"/>
        <v>-2</v>
      </c>
      <c r="P58">
        <f t="shared" si="8"/>
        <v>-3</v>
      </c>
      <c r="Q58">
        <f t="shared" si="9"/>
        <v>-4</v>
      </c>
      <c r="R58">
        <f t="shared" si="10"/>
        <v>5</v>
      </c>
    </row>
    <row r="59" spans="1:18" x14ac:dyDescent="0.25">
      <c r="A59" s="1">
        <v>38718</v>
      </c>
      <c r="B59">
        <v>12.284003389405401</v>
      </c>
      <c r="C59">
        <v>11.0982645139315</v>
      </c>
      <c r="D59">
        <v>20.475950855901299</v>
      </c>
      <c r="E59">
        <v>15.5652665232821</v>
      </c>
      <c r="F59">
        <v>2.8696990973424601</v>
      </c>
      <c r="G59" s="1">
        <v>38718</v>
      </c>
      <c r="H59">
        <f t="shared" si="1"/>
        <v>4.5163524551414103</v>
      </c>
      <c r="I59">
        <f t="shared" si="2"/>
        <v>3.5528721238684904</v>
      </c>
      <c r="J59">
        <f t="shared" si="3"/>
        <v>3.7029126227670979</v>
      </c>
      <c r="K59">
        <f t="shared" si="4"/>
        <v>2.553982545177</v>
      </c>
      <c r="L59">
        <f t="shared" si="5"/>
        <v>-7.5640892671229754E-2</v>
      </c>
      <c r="M59" s="1">
        <v>38718</v>
      </c>
      <c r="N59">
        <f t="shared" si="6"/>
        <v>1</v>
      </c>
      <c r="O59">
        <f t="shared" si="7"/>
        <v>2</v>
      </c>
      <c r="P59">
        <f t="shared" si="8"/>
        <v>3</v>
      </c>
      <c r="Q59">
        <f t="shared" si="9"/>
        <v>4</v>
      </c>
      <c r="R59">
        <f t="shared" si="10"/>
        <v>-5</v>
      </c>
    </row>
    <row r="60" spans="1:18" x14ac:dyDescent="0.25">
      <c r="A60" s="1">
        <v>39083</v>
      </c>
      <c r="B60">
        <v>13.231958330482099</v>
      </c>
      <c r="C60">
        <v>11.590900071328701</v>
      </c>
      <c r="D60">
        <v>21.580540630109599</v>
      </c>
      <c r="E60">
        <v>16.143473264901299</v>
      </c>
      <c r="F60">
        <v>3.1099656046273898</v>
      </c>
      <c r="G60" s="1">
        <v>39083</v>
      </c>
      <c r="H60">
        <f t="shared" si="1"/>
        <v>0.94795494107669853</v>
      </c>
      <c r="I60">
        <f t="shared" si="2"/>
        <v>0.49263555739720033</v>
      </c>
      <c r="J60">
        <f t="shared" si="3"/>
        <v>1.1045897742083</v>
      </c>
      <c r="K60">
        <f t="shared" si="4"/>
        <v>0.5782067416191996</v>
      </c>
      <c r="L60">
        <f t="shared" si="5"/>
        <v>0.24026650728492971</v>
      </c>
      <c r="M60" s="1">
        <v>39083</v>
      </c>
      <c r="N60">
        <f t="shared" si="6"/>
        <v>1</v>
      </c>
      <c r="O60">
        <f t="shared" si="7"/>
        <v>2</v>
      </c>
      <c r="P60">
        <f t="shared" si="8"/>
        <v>3</v>
      </c>
      <c r="Q60">
        <f t="shared" si="9"/>
        <v>4</v>
      </c>
      <c r="R60">
        <f t="shared" si="10"/>
        <v>5</v>
      </c>
    </row>
    <row r="61" spans="1:18" x14ac:dyDescent="0.25">
      <c r="A61" s="1">
        <v>39448</v>
      </c>
      <c r="B61">
        <v>12.538405851549101</v>
      </c>
      <c r="C61">
        <v>11.7521878209098</v>
      </c>
      <c r="D61">
        <v>21.6082300509016</v>
      </c>
      <c r="E61">
        <v>16.151047528647499</v>
      </c>
      <c r="F61">
        <v>2.9157068197868798</v>
      </c>
      <c r="G61" s="1">
        <v>39448</v>
      </c>
      <c r="H61">
        <f t="shared" si="1"/>
        <v>-0.69355247893299854</v>
      </c>
      <c r="I61">
        <f t="shared" si="2"/>
        <v>0.16128774958109915</v>
      </c>
      <c r="J61">
        <f t="shared" si="3"/>
        <v>2.7689420792000874E-2</v>
      </c>
      <c r="K61">
        <f t="shared" si="4"/>
        <v>7.5742637461999607E-3</v>
      </c>
      <c r="L61">
        <f t="shared" si="5"/>
        <v>-0.19425878484050996</v>
      </c>
      <c r="M61" s="1">
        <v>39448</v>
      </c>
      <c r="N61">
        <f t="shared" si="6"/>
        <v>-1</v>
      </c>
      <c r="O61">
        <f t="shared" si="7"/>
        <v>2</v>
      </c>
      <c r="P61">
        <f t="shared" si="8"/>
        <v>3</v>
      </c>
      <c r="Q61">
        <f t="shared" si="9"/>
        <v>4</v>
      </c>
      <c r="R61">
        <f t="shared" si="10"/>
        <v>-5</v>
      </c>
    </row>
    <row r="62" spans="1:18" x14ac:dyDescent="0.25">
      <c r="A62" s="1">
        <v>39814</v>
      </c>
      <c r="B62">
        <v>13.201779553816399</v>
      </c>
      <c r="C62">
        <v>11.829925292169801</v>
      </c>
      <c r="D62">
        <v>21.028478484213601</v>
      </c>
      <c r="E62">
        <v>16.079159111030101</v>
      </c>
      <c r="F62">
        <v>3.0299802094027299</v>
      </c>
      <c r="G62" s="1">
        <v>39814</v>
      </c>
      <c r="H62">
        <f t="shared" si="1"/>
        <v>0.66337370226729853</v>
      </c>
      <c r="I62">
        <f t="shared" si="2"/>
        <v>7.7737471260000746E-2</v>
      </c>
      <c r="J62">
        <f t="shared" si="3"/>
        <v>-0.57975156668799954</v>
      </c>
      <c r="K62">
        <f t="shared" si="4"/>
        <v>-7.1888417617397948E-2</v>
      </c>
      <c r="L62">
        <f t="shared" si="5"/>
        <v>0.1142733896158501</v>
      </c>
      <c r="M62" s="1">
        <v>39814</v>
      </c>
      <c r="N62">
        <f t="shared" si="6"/>
        <v>1</v>
      </c>
      <c r="O62">
        <f t="shared" si="7"/>
        <v>2</v>
      </c>
      <c r="P62">
        <f t="shared" si="8"/>
        <v>-3</v>
      </c>
      <c r="Q62">
        <f t="shared" si="9"/>
        <v>-4</v>
      </c>
      <c r="R62">
        <f t="shared" si="10"/>
        <v>5</v>
      </c>
    </row>
    <row r="63" spans="1:18" x14ac:dyDescent="0.25">
      <c r="A63" s="1">
        <v>40179</v>
      </c>
      <c r="B63">
        <v>11.9065747300767</v>
      </c>
      <c r="C63">
        <v>11.4780981657451</v>
      </c>
      <c r="D63">
        <v>21.192173133994501</v>
      </c>
      <c r="E63">
        <v>15.679076974101299</v>
      </c>
      <c r="F63">
        <v>2.8091863832054802</v>
      </c>
      <c r="G63" s="1">
        <v>40179</v>
      </c>
      <c r="H63">
        <f t="shared" si="1"/>
        <v>-1.2952048237396987</v>
      </c>
      <c r="I63">
        <f t="shared" si="2"/>
        <v>-0.35182712642470015</v>
      </c>
      <c r="J63">
        <f t="shared" si="3"/>
        <v>0.16369464978090065</v>
      </c>
      <c r="K63">
        <f t="shared" si="4"/>
        <v>-0.4000821369288019</v>
      </c>
      <c r="L63">
        <f t="shared" si="5"/>
        <v>-0.22079382619724974</v>
      </c>
      <c r="M63" s="1">
        <v>40179</v>
      </c>
      <c r="N63">
        <f t="shared" si="6"/>
        <v>-1</v>
      </c>
      <c r="O63">
        <f t="shared" si="7"/>
        <v>-2</v>
      </c>
      <c r="P63">
        <f t="shared" si="8"/>
        <v>3</v>
      </c>
      <c r="Q63">
        <f t="shared" si="9"/>
        <v>-4</v>
      </c>
      <c r="R63">
        <f t="shared" si="10"/>
        <v>-5</v>
      </c>
    </row>
    <row r="64" spans="1:18" x14ac:dyDescent="0.25">
      <c r="A64" s="1">
        <v>40544</v>
      </c>
      <c r="B64">
        <v>12.3711525590191</v>
      </c>
      <c r="C64">
        <v>11.579730820746301</v>
      </c>
      <c r="D64">
        <v>20.503423628119499</v>
      </c>
      <c r="E64">
        <v>14.2382568376353</v>
      </c>
      <c r="F64">
        <v>2.96724714413934</v>
      </c>
      <c r="G64" s="1">
        <v>40544</v>
      </c>
      <c r="H64">
        <f t="shared" si="1"/>
        <v>0.46457782894239941</v>
      </c>
      <c r="I64">
        <f t="shared" si="2"/>
        <v>0.10163265500120033</v>
      </c>
      <c r="J64">
        <f t="shared" si="3"/>
        <v>-0.68874950587500194</v>
      </c>
      <c r="K64">
        <f t="shared" si="4"/>
        <v>-1.4408201364659998</v>
      </c>
      <c r="L64">
        <f t="shared" si="5"/>
        <v>0.15806076093385979</v>
      </c>
      <c r="M64" s="1">
        <v>40544</v>
      </c>
      <c r="N64">
        <f t="shared" si="6"/>
        <v>1</v>
      </c>
      <c r="O64">
        <f t="shared" si="7"/>
        <v>2</v>
      </c>
      <c r="P64">
        <f t="shared" si="8"/>
        <v>-3</v>
      </c>
      <c r="Q64">
        <f t="shared" si="9"/>
        <v>-4</v>
      </c>
      <c r="R64">
        <f t="shared" si="10"/>
        <v>5</v>
      </c>
    </row>
    <row r="65" spans="1:18" x14ac:dyDescent="0.25">
      <c r="A65" s="1">
        <v>40909</v>
      </c>
      <c r="B65">
        <v>13.160215959032699</v>
      </c>
      <c r="C65">
        <v>12.216453359055601</v>
      </c>
      <c r="D65">
        <v>21.468966868934402</v>
      </c>
      <c r="E65">
        <v>14.3014777352541</v>
      </c>
      <c r="F65">
        <v>3.0005560081377798</v>
      </c>
      <c r="G65" s="1">
        <v>40909</v>
      </c>
      <c r="H65">
        <f t="shared" si="1"/>
        <v>0.78906340001359965</v>
      </c>
      <c r="I65">
        <f t="shared" si="2"/>
        <v>0.63672253830930003</v>
      </c>
      <c r="J65">
        <f t="shared" si="3"/>
        <v>0.9655432408149025</v>
      </c>
      <c r="K65">
        <f t="shared" si="4"/>
        <v>6.3220897618800009E-2</v>
      </c>
      <c r="L65">
        <f t="shared" si="5"/>
        <v>3.3308863998439797E-2</v>
      </c>
      <c r="M65" s="1">
        <v>40909</v>
      </c>
      <c r="N65">
        <f t="shared" si="6"/>
        <v>1</v>
      </c>
      <c r="O65">
        <f t="shared" si="7"/>
        <v>2</v>
      </c>
      <c r="P65">
        <f t="shared" si="8"/>
        <v>3</v>
      </c>
      <c r="Q65">
        <f t="shared" si="9"/>
        <v>4</v>
      </c>
      <c r="R65">
        <f t="shared" si="10"/>
        <v>5</v>
      </c>
    </row>
    <row r="66" spans="1:18" x14ac:dyDescent="0.25">
      <c r="A66" s="1">
        <v>41275</v>
      </c>
      <c r="B66">
        <v>12.680904729821901</v>
      </c>
      <c r="C66">
        <v>12.388892093909501</v>
      </c>
      <c r="D66">
        <v>22.334234242726001</v>
      </c>
      <c r="E66">
        <v>14.3927938966767</v>
      </c>
      <c r="F66">
        <v>3.1712541227917801</v>
      </c>
      <c r="G66" s="1">
        <v>41275</v>
      </c>
      <c r="H66">
        <f t="shared" si="1"/>
        <v>-0.47931122921079883</v>
      </c>
      <c r="I66">
        <f t="shared" si="2"/>
        <v>0.17243873485390004</v>
      </c>
      <c r="J66">
        <f t="shared" si="3"/>
        <v>0.86526737379159968</v>
      </c>
      <c r="K66">
        <f t="shared" si="4"/>
        <v>9.1316161422600572E-2</v>
      </c>
      <c r="L66">
        <f t="shared" si="5"/>
        <v>0.17069811465400031</v>
      </c>
      <c r="M66" s="1">
        <v>41275</v>
      </c>
      <c r="N66">
        <f t="shared" si="6"/>
        <v>-1</v>
      </c>
      <c r="O66">
        <f t="shared" si="7"/>
        <v>2</v>
      </c>
      <c r="P66">
        <f t="shared" si="8"/>
        <v>3</v>
      </c>
      <c r="Q66">
        <f t="shared" si="9"/>
        <v>4</v>
      </c>
      <c r="R66">
        <f t="shared" si="10"/>
        <v>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Diversion_Y_cms</vt:lpstr>
      <vt:lpstr>maxmin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Chung-Yi Lin</cp:lastModifiedBy>
  <dcterms:created xsi:type="dcterms:W3CDTF">2021-04-23T22:35:07Z</dcterms:created>
  <dcterms:modified xsi:type="dcterms:W3CDTF">2021-11-15T15:32:13Z</dcterms:modified>
</cp:coreProperties>
</file>