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" i="1" l="1"/>
  <c r="H3" i="1"/>
  <c r="H4" i="1"/>
  <c r="H5" i="1"/>
  <c r="H6" i="1"/>
  <c r="H7" i="1"/>
  <c r="H8" i="1"/>
  <c r="H9" i="1"/>
  <c r="H10" i="1"/>
  <c r="H11" i="1"/>
  <c r="H2" i="1"/>
  <c r="C8" i="1"/>
  <c r="J8" i="1" s="1"/>
  <c r="L8" i="1" s="1"/>
  <c r="D8" i="1"/>
  <c r="K8" i="1" s="1"/>
  <c r="M8" i="1" s="1"/>
  <c r="C11" i="1"/>
  <c r="J11" i="1" s="1"/>
  <c r="L11" i="1" s="1"/>
  <c r="D11" i="1"/>
  <c r="K11" i="1" s="1"/>
  <c r="M11" i="1" s="1"/>
  <c r="C10" i="1"/>
  <c r="J10" i="1" s="1"/>
  <c r="L10" i="1" s="1"/>
  <c r="D10" i="1"/>
  <c r="K10" i="1" s="1"/>
  <c r="M10" i="1" s="1"/>
  <c r="D9" i="1"/>
  <c r="K9" i="1" s="1"/>
  <c r="M9" i="1" s="1"/>
  <c r="C9" i="1"/>
  <c r="J9" i="1" s="1"/>
  <c r="L9" i="1" s="1"/>
  <c r="C7" i="1"/>
  <c r="J7" i="1" s="1"/>
  <c r="L7" i="1" s="1"/>
  <c r="D7" i="1"/>
  <c r="K7" i="1" s="1"/>
  <c r="M7" i="1" s="1"/>
  <c r="C6" i="1"/>
  <c r="J6" i="1" s="1"/>
  <c r="L6" i="1" s="1"/>
  <c r="D6" i="1"/>
  <c r="K6" i="1" s="1"/>
  <c r="M6" i="1" s="1"/>
  <c r="C5" i="1"/>
  <c r="J5" i="1" s="1"/>
  <c r="L5" i="1" s="1"/>
  <c r="D5" i="1"/>
  <c r="K5" i="1" s="1"/>
  <c r="M5" i="1" s="1"/>
  <c r="C4" i="1"/>
  <c r="J4" i="1" s="1"/>
  <c r="L4" i="1" s="1"/>
  <c r="D4" i="1"/>
  <c r="K4" i="1" s="1"/>
  <c r="M4" i="1" s="1"/>
  <c r="C3" i="1"/>
  <c r="J3" i="1" s="1"/>
  <c r="L3" i="1" s="1"/>
  <c r="D3" i="1"/>
  <c r="K3" i="1" s="1"/>
  <c r="M3" i="1" s="1"/>
  <c r="C2" i="1"/>
  <c r="J2" i="1" s="1"/>
  <c r="D2" i="1"/>
  <c r="K2" i="1" s="1"/>
  <c r="M2" i="1" s="1"/>
</calcChain>
</file>

<file path=xl/sharedStrings.xml><?xml version="1.0" encoding="utf-8"?>
<sst xmlns="http://schemas.openxmlformats.org/spreadsheetml/2006/main" count="28" uniqueCount="20">
  <si>
    <t>ID</t>
  </si>
  <si>
    <t>Max</t>
  </si>
  <si>
    <t>Min</t>
  </si>
  <si>
    <t>Right Arm</t>
  </si>
  <si>
    <t>Head</t>
  </si>
  <si>
    <t>Left Arm</t>
  </si>
  <si>
    <t>Description</t>
  </si>
  <si>
    <t>Shoulder Vertical</t>
  </si>
  <si>
    <t>Shoulder Horizontal</t>
  </si>
  <si>
    <t>Elbow Vertical</t>
  </si>
  <si>
    <t>Elbow Horizontal</t>
  </si>
  <si>
    <t>Neck Horizontal</t>
  </si>
  <si>
    <t>Neck Vertical</t>
  </si>
  <si>
    <t>Torque</t>
  </si>
  <si>
    <t>Range</t>
  </si>
  <si>
    <t>Init</t>
  </si>
  <si>
    <t>Min (rad)</t>
  </si>
  <si>
    <t>Max (rad)</t>
  </si>
  <si>
    <t>Raise Right Arm</t>
  </si>
  <si>
    <t>Raise Left 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</si>
</sst>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A16" sqref="A16"/>
    </sheetView>
  </sheetViews>
  <sheetFormatPr defaultRowHeight="15" x14ac:dyDescent="0.25"/>
  <cols>
    <col min="1" max="1" width="16.5703125" bestFit="1" customWidth="1"/>
    <col min="7" max="7" width="11.140625" bestFit="1" customWidth="1"/>
    <col min="8" max="8" width="16.42578125" bestFit="1" customWidth="1"/>
  </cols>
  <sheetData>
    <row r="1" spans="1:14" x14ac:dyDescent="0.25">
      <c r="B1" t="s">
        <v>0</v>
      </c>
      <c r="C1" t="s">
        <v>2</v>
      </c>
      <c r="D1" t="s">
        <v>1</v>
      </c>
      <c r="E1" t="s">
        <v>13</v>
      </c>
      <c r="F1" t="s">
        <v>2</v>
      </c>
      <c r="G1" t="s">
        <v>1</v>
      </c>
      <c r="H1" t="s">
        <v>14</v>
      </c>
      <c r="I1" t="s">
        <v>15</v>
      </c>
      <c r="J1" t="s">
        <v>2</v>
      </c>
      <c r="K1" t="s">
        <v>1</v>
      </c>
      <c r="L1" t="s">
        <v>16</v>
      </c>
      <c r="M1" t="s">
        <v>17</v>
      </c>
      <c r="N1" t="s">
        <v>6</v>
      </c>
    </row>
    <row r="2" spans="1:14" x14ac:dyDescent="0.25">
      <c r="A2" s="3" t="s">
        <v>3</v>
      </c>
      <c r="B2">
        <v>1</v>
      </c>
      <c r="C2" s="1">
        <f t="shared" ref="C2:C11" si="0">F2*1023/300</f>
        <v>409.2</v>
      </c>
      <c r="D2" s="1">
        <f t="shared" ref="D2:D11" si="1">G2*1023/300</f>
        <v>818.4</v>
      </c>
      <c r="E2">
        <v>400</v>
      </c>
      <c r="F2">
        <v>120</v>
      </c>
      <c r="G2">
        <v>240</v>
      </c>
      <c r="H2">
        <f>G2-F2</f>
        <v>120</v>
      </c>
      <c r="I2">
        <v>409</v>
      </c>
      <c r="J2" s="2">
        <f>ROUNDDOWN(C2,0)</f>
        <v>409</v>
      </c>
      <c r="K2" s="2">
        <f>ROUNDUP(D2,0)</f>
        <v>819</v>
      </c>
      <c r="L2" s="1">
        <f>(J2-I2)/1023*2*PI()</f>
        <v>0</v>
      </c>
      <c r="M2" s="1">
        <f>(K2-I2)*2*PI()/1023</f>
        <v>2.5181876597689445</v>
      </c>
      <c r="N2" t="s">
        <v>7</v>
      </c>
    </row>
    <row r="3" spans="1:14" x14ac:dyDescent="0.25">
      <c r="A3" s="3"/>
      <c r="B3">
        <v>2</v>
      </c>
      <c r="C3" s="1">
        <f t="shared" si="0"/>
        <v>341</v>
      </c>
      <c r="D3" s="1">
        <f t="shared" si="1"/>
        <v>647.9</v>
      </c>
      <c r="E3">
        <v>400</v>
      </c>
      <c r="F3">
        <v>100</v>
      </c>
      <c r="G3">
        <v>190</v>
      </c>
      <c r="H3">
        <f t="shared" ref="H3:H11" si="2">G3-F3</f>
        <v>90</v>
      </c>
      <c r="I3">
        <v>341</v>
      </c>
      <c r="J3" s="2">
        <f t="shared" ref="J3:J11" si="3">ROUNDDOWN(C3,0)</f>
        <v>341</v>
      </c>
      <c r="K3" s="2">
        <f t="shared" ref="K3:K11" si="4">ROUNDUP(D3,0)</f>
        <v>648</v>
      </c>
      <c r="L3" s="1">
        <f t="shared" ref="L3:L11" si="5">(J3-I3)/1023*2*PI()</f>
        <v>0</v>
      </c>
      <c r="M3" s="1">
        <f t="shared" ref="M3:M11" si="6">(K3-I3)*2*PI()/1023</f>
        <v>1.8855697842660146</v>
      </c>
      <c r="N3" t="s">
        <v>8</v>
      </c>
    </row>
    <row r="4" spans="1:14" x14ac:dyDescent="0.25">
      <c r="A4" s="3"/>
      <c r="B4">
        <v>3</v>
      </c>
      <c r="C4" s="1">
        <f t="shared" si="0"/>
        <v>306.89999999999998</v>
      </c>
      <c r="D4" s="1">
        <f t="shared" si="1"/>
        <v>716.1</v>
      </c>
      <c r="E4">
        <v>400</v>
      </c>
      <c r="F4">
        <v>90</v>
      </c>
      <c r="G4">
        <v>210</v>
      </c>
      <c r="H4">
        <f t="shared" si="2"/>
        <v>120</v>
      </c>
      <c r="I4">
        <v>306</v>
      </c>
      <c r="J4" s="2">
        <f t="shared" si="3"/>
        <v>306</v>
      </c>
      <c r="K4" s="2">
        <f t="shared" si="4"/>
        <v>717</v>
      </c>
      <c r="L4" s="1">
        <f t="shared" si="5"/>
        <v>0</v>
      </c>
      <c r="M4" s="1">
        <f t="shared" si="6"/>
        <v>2.5243295808903325</v>
      </c>
      <c r="N4" t="s">
        <v>9</v>
      </c>
    </row>
    <row r="5" spans="1:14" x14ac:dyDescent="0.25">
      <c r="A5" s="3"/>
      <c r="B5">
        <v>4</v>
      </c>
      <c r="C5" s="1">
        <f t="shared" si="0"/>
        <v>341</v>
      </c>
      <c r="D5" s="1">
        <f t="shared" si="1"/>
        <v>647.9</v>
      </c>
      <c r="E5">
        <v>400</v>
      </c>
      <c r="F5">
        <v>100</v>
      </c>
      <c r="G5">
        <v>190</v>
      </c>
      <c r="H5">
        <f t="shared" si="2"/>
        <v>90</v>
      </c>
      <c r="I5">
        <v>341</v>
      </c>
      <c r="J5" s="2">
        <f t="shared" si="3"/>
        <v>341</v>
      </c>
      <c r="K5" s="2">
        <f t="shared" si="4"/>
        <v>648</v>
      </c>
      <c r="L5" s="1">
        <f t="shared" si="5"/>
        <v>0</v>
      </c>
      <c r="M5" s="1">
        <f t="shared" si="6"/>
        <v>1.8855697842660146</v>
      </c>
      <c r="N5" t="s">
        <v>10</v>
      </c>
    </row>
    <row r="6" spans="1:14" x14ac:dyDescent="0.25">
      <c r="A6" s="3" t="s">
        <v>5</v>
      </c>
      <c r="B6">
        <v>5</v>
      </c>
      <c r="C6" s="1">
        <f t="shared" si="0"/>
        <v>204.6</v>
      </c>
      <c r="D6" s="1">
        <f t="shared" si="1"/>
        <v>613.79999999999995</v>
      </c>
      <c r="E6">
        <v>400</v>
      </c>
      <c r="F6">
        <v>60</v>
      </c>
      <c r="G6">
        <v>180</v>
      </c>
      <c r="H6">
        <f t="shared" si="2"/>
        <v>120</v>
      </c>
      <c r="I6">
        <v>204</v>
      </c>
      <c r="J6" s="2">
        <f t="shared" si="3"/>
        <v>204</v>
      </c>
      <c r="K6" s="2">
        <f t="shared" si="4"/>
        <v>614</v>
      </c>
      <c r="L6" s="1">
        <f t="shared" si="5"/>
        <v>0</v>
      </c>
      <c r="M6" s="1">
        <f t="shared" si="6"/>
        <v>2.5181876597689445</v>
      </c>
      <c r="N6" t="s">
        <v>7</v>
      </c>
    </row>
    <row r="7" spans="1:14" x14ac:dyDescent="0.25">
      <c r="A7" s="3"/>
      <c r="B7">
        <v>6</v>
      </c>
      <c r="C7" s="1">
        <f t="shared" si="0"/>
        <v>341</v>
      </c>
      <c r="D7" s="1">
        <f t="shared" si="1"/>
        <v>647.9</v>
      </c>
      <c r="E7">
        <v>400</v>
      </c>
      <c r="F7">
        <v>100</v>
      </c>
      <c r="G7">
        <v>190</v>
      </c>
      <c r="H7">
        <f t="shared" si="2"/>
        <v>90</v>
      </c>
      <c r="I7">
        <v>341</v>
      </c>
      <c r="J7" s="2">
        <f t="shared" si="3"/>
        <v>341</v>
      </c>
      <c r="K7" s="2">
        <f t="shared" si="4"/>
        <v>648</v>
      </c>
      <c r="L7" s="1">
        <f t="shared" si="5"/>
        <v>0</v>
      </c>
      <c r="M7" s="1">
        <f t="shared" si="6"/>
        <v>1.8855697842660146</v>
      </c>
      <c r="N7" t="s">
        <v>8</v>
      </c>
    </row>
    <row r="8" spans="1:14" x14ac:dyDescent="0.25">
      <c r="A8" s="3"/>
      <c r="B8">
        <v>7</v>
      </c>
      <c r="C8" s="1">
        <f t="shared" si="0"/>
        <v>613.79999999999995</v>
      </c>
      <c r="D8" s="1">
        <f t="shared" si="1"/>
        <v>1023</v>
      </c>
      <c r="E8">
        <v>400</v>
      </c>
      <c r="F8">
        <v>180</v>
      </c>
      <c r="G8">
        <v>300</v>
      </c>
      <c r="H8">
        <f t="shared" si="2"/>
        <v>120</v>
      </c>
      <c r="I8">
        <v>613</v>
      </c>
      <c r="J8" s="2">
        <f t="shared" si="3"/>
        <v>613</v>
      </c>
      <c r="K8" s="2">
        <f t="shared" si="4"/>
        <v>1023</v>
      </c>
      <c r="L8" s="1">
        <f t="shared" si="5"/>
        <v>0</v>
      </c>
      <c r="M8" s="1">
        <f t="shared" si="6"/>
        <v>2.5181876597689445</v>
      </c>
      <c r="N8" t="s">
        <v>9</v>
      </c>
    </row>
    <row r="9" spans="1:14" x14ac:dyDescent="0.25">
      <c r="A9" s="3"/>
      <c r="B9">
        <v>8</v>
      </c>
      <c r="C9" s="1">
        <f t="shared" si="0"/>
        <v>409.2</v>
      </c>
      <c r="D9" s="1">
        <f t="shared" si="1"/>
        <v>682</v>
      </c>
      <c r="E9">
        <v>400</v>
      </c>
      <c r="F9">
        <v>120</v>
      </c>
      <c r="G9">
        <v>200</v>
      </c>
      <c r="H9">
        <f t="shared" si="2"/>
        <v>80</v>
      </c>
      <c r="I9">
        <v>409</v>
      </c>
      <c r="J9" s="2">
        <f t="shared" si="3"/>
        <v>409</v>
      </c>
      <c r="K9" s="2">
        <f t="shared" si="4"/>
        <v>682</v>
      </c>
      <c r="L9" s="1">
        <f t="shared" si="5"/>
        <v>0</v>
      </c>
      <c r="M9" s="1">
        <f t="shared" si="6"/>
        <v>1.676744466138834</v>
      </c>
      <c r="N9" t="s">
        <v>10</v>
      </c>
    </row>
    <row r="10" spans="1:14" x14ac:dyDescent="0.25">
      <c r="A10" s="3" t="s">
        <v>4</v>
      </c>
      <c r="B10">
        <v>9</v>
      </c>
      <c r="C10" s="1">
        <f t="shared" si="0"/>
        <v>358.05</v>
      </c>
      <c r="D10" s="1">
        <f t="shared" si="1"/>
        <v>664.95</v>
      </c>
      <c r="E10">
        <v>400</v>
      </c>
      <c r="F10">
        <v>105</v>
      </c>
      <c r="G10">
        <v>195</v>
      </c>
      <c r="H10">
        <f t="shared" si="2"/>
        <v>90</v>
      </c>
      <c r="I10">
        <v>511</v>
      </c>
      <c r="J10" s="2">
        <f t="shared" si="3"/>
        <v>358</v>
      </c>
      <c r="K10" s="2">
        <f t="shared" si="4"/>
        <v>665</v>
      </c>
      <c r="L10" s="1">
        <f t="shared" si="5"/>
        <v>-0.93971393157231353</v>
      </c>
      <c r="M10" s="1">
        <f t="shared" si="6"/>
        <v>0.9458558526937012</v>
      </c>
      <c r="N10" t="s">
        <v>11</v>
      </c>
    </row>
    <row r="11" spans="1:14" x14ac:dyDescent="0.25">
      <c r="A11" s="3"/>
      <c r="B11">
        <v>10</v>
      </c>
      <c r="C11" s="1">
        <f t="shared" si="0"/>
        <v>375.1</v>
      </c>
      <c r="D11" s="1">
        <f t="shared" si="1"/>
        <v>613.79999999999995</v>
      </c>
      <c r="E11">
        <v>400</v>
      </c>
      <c r="F11">
        <v>110</v>
      </c>
      <c r="G11">
        <v>180</v>
      </c>
      <c r="H11">
        <f t="shared" si="2"/>
        <v>70</v>
      </c>
      <c r="I11">
        <v>375</v>
      </c>
      <c r="J11" s="2">
        <f t="shared" si="3"/>
        <v>375</v>
      </c>
      <c r="K11" s="2">
        <f t="shared" si="4"/>
        <v>614</v>
      </c>
      <c r="L11" s="1">
        <f t="shared" si="5"/>
        <v>0</v>
      </c>
      <c r="M11" s="1">
        <f t="shared" si="6"/>
        <v>1.4679191480116529</v>
      </c>
      <c r="N11" t="s">
        <v>12</v>
      </c>
    </row>
    <row r="13" spans="1:14" x14ac:dyDescent="0.25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</row>
    <row r="14" spans="1:14" x14ac:dyDescent="0.25">
      <c r="A14" t="s">
        <v>18</v>
      </c>
      <c r="B14">
        <v>2.52</v>
      </c>
      <c r="C14">
        <v>0.95</v>
      </c>
      <c r="D14">
        <v>1.05</v>
      </c>
      <c r="E14">
        <v>1.05</v>
      </c>
      <c r="F14">
        <v>2.52</v>
      </c>
      <c r="G14">
        <v>1.89</v>
      </c>
      <c r="H14">
        <v>1.05</v>
      </c>
      <c r="I14">
        <v>0</v>
      </c>
      <c r="J14">
        <v>0</v>
      </c>
      <c r="K14">
        <v>0.8</v>
      </c>
    </row>
    <row r="15" spans="1:14" x14ac:dyDescent="0.25">
      <c r="A15" t="s">
        <v>19</v>
      </c>
      <c r="B15">
        <v>0</v>
      </c>
      <c r="C15">
        <v>0</v>
      </c>
      <c r="D15">
        <v>1.05</v>
      </c>
      <c r="E15">
        <v>1.89</v>
      </c>
      <c r="F15">
        <v>0</v>
      </c>
      <c r="G15">
        <v>0.84</v>
      </c>
      <c r="H15">
        <v>1.05</v>
      </c>
      <c r="I15">
        <v>0</v>
      </c>
      <c r="J15">
        <v>0</v>
      </c>
      <c r="K15">
        <v>0.8</v>
      </c>
    </row>
  </sheetData>
  <mergeCells count="3">
    <mergeCell ref="A2:A5"/>
    <mergeCell ref="A6:A9"/>
    <mergeCell ref="A10:A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Portland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2018-11-03T21:04:20Z</dcterms:created>
  <dcterms:modified xsi:type="dcterms:W3CDTF">2018-11-05T01:04:04Z</dcterms:modified>
</cp:coreProperties>
</file>