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a" sheetId="1" state="visible" r:id="rId3"/>
  </sheets>
  <definedNames>
    <definedName function="false" hidden="false" localSheetId="0" name="_xlnm.Print_Area" vbProcedure="false">capa!$A$1:$P$16</definedName>
    <definedName function="false" hidden="false" name="DOLAR" vbProcedure="false">capa!$O$8</definedName>
    <definedName function="false" hidden="false" name="LUCRO" vbProcedure="false">capa!#ref!</definedName>
    <definedName function="false" hidden="false" name="TAXA" vbProcedure="false">capa!$O$6</definedName>
    <definedName function="false" hidden="false" name="TAXA2" vbProcedure="false">capa!$O$6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<sst xmlns="http://schemas.openxmlformats.org/spreadsheetml/2006/main" count="41" uniqueCount="41">
  <si>
    <t xml:space="preserve">#78.25 - 02/06 ÀS 09:00H</t>
  </si>
  <si>
    <t xml:space="preserve">SESP ES</t>
  </si>
  <si>
    <t xml:space="preserve">500  LARTERNAS TÁTICAS </t>
  </si>
  <si>
    <t xml:space="preserve">PORTAL:</t>
  </si>
  <si>
    <t xml:space="preserve">COMPRASNET 925822</t>
  </si>
  <si>
    <t xml:space="preserve">EDITAL:</t>
  </si>
  <si>
    <t xml:space="preserve">90009/2025</t>
  </si>
  <si>
    <t xml:space="preserve">TAXA IMP.</t>
  </si>
  <si>
    <t xml:space="preserve">CLIENTE: </t>
  </si>
  <si>
    <t xml:space="preserve">SESP  ES</t>
  </si>
  <si>
    <t xml:space="preserve">OBJETO:</t>
  </si>
  <si>
    <t xml:space="preserve">500 LANTERNAS TÁTICAS </t>
  </si>
  <si>
    <t xml:space="preserve">DÓLAR</t>
  </si>
  <si>
    <t xml:space="preserve">MODALIDADE: </t>
  </si>
  <si>
    <t xml:space="preserve">AQUISIÇÃO ABERTO </t>
  </si>
  <si>
    <t xml:space="preserve">AMOSTRA:</t>
  </si>
  <si>
    <t xml:space="preserve">NÃO / QUESTIONADO </t>
  </si>
  <si>
    <t xml:space="preserve">ENTREGA: </t>
  </si>
  <si>
    <t xml:space="preserve">MAX 90 DIAS</t>
  </si>
  <si>
    <t xml:space="preserve">CR:</t>
  </si>
  <si>
    <t xml:space="preserve">Não </t>
  </si>
  <si>
    <t xml:space="preserve">ATESTADO:</t>
  </si>
  <si>
    <t xml:space="preserve">SIM</t>
  </si>
  <si>
    <t xml:space="preserve">IMPUGNAÇÃO</t>
  </si>
  <si>
    <t xml:space="preserve">03 DIAS - 27/05</t>
  </si>
  <si>
    <t xml:space="preserve">OBS:</t>
  </si>
  <si>
    <t xml:space="preserve">VALIDADE DA PROPOSTA 60 DIAS / ENTRE LANCES 100,00/ 02 DIA PARA ENVIO DE DOC/</t>
  </si>
  <si>
    <t xml:space="preserve">ITEM</t>
  </si>
  <si>
    <t xml:space="preserve">TIPO</t>
  </si>
  <si>
    <t xml:space="preserve">DESCRIÇÃO</t>
  </si>
  <si>
    <t xml:space="preserve">QNT</t>
  </si>
  <si>
    <t xml:space="preserve">CUSTO</t>
  </si>
  <si>
    <t xml:space="preserve">(+65%)</t>
  </si>
  <si>
    <t xml:space="preserve">Real</t>
  </si>
  <si>
    <t xml:space="preserve">Frete</t>
  </si>
  <si>
    <t xml:space="preserve">Custo TT</t>
  </si>
  <si>
    <t xml:space="preserve">N</t>
  </si>
  <si>
    <t xml:space="preserve">ESTIMADO</t>
  </si>
  <si>
    <t xml:space="preserve">CADASTRO</t>
  </si>
  <si>
    <t xml:space="preserve">LANTERNAS TÁTICAS</t>
  </si>
  <si>
    <t xml:space="preserve">I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</si>
</sst>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/yyyy"/>
    <numFmt numFmtId="166" formatCode="@"/>
    <numFmt numFmtId="167" formatCode="0.00%"/>
    <numFmt numFmtId="168" formatCode="0%"/>
    <numFmt numFmtId="169" formatCode="0.00"/>
    <numFmt numFmtId="170" formatCode="d/m;@"/>
    <numFmt numFmtId="171" formatCode="#,##0"/>
    <numFmt numFmtId="172" formatCode="#,##0.00"/>
  </numFmts>
  <fonts count="20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50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48"/>
      <color theme="1"/>
      <name val="Calibri"/>
      <family val="2"/>
      <charset val="1"/>
    </font>
    <font>
      <b val="true"/>
      <sz val="20"/>
      <color theme="1"/>
      <name val="Arial"/>
      <family val="2"/>
      <charset val="1"/>
    </font>
    <font>
      <sz val="22"/>
      <color theme="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22"/>
      <color rgb="FFFF0000"/>
      <name val="Calibri"/>
      <family val="2"/>
      <charset val="1"/>
    </font>
    <font>
      <b val="true"/>
      <sz val="20"/>
      <color rgb="FFFF0000"/>
      <name val="Arial"/>
      <family val="2"/>
      <charset val="1"/>
    </font>
    <font>
      <b val="true"/>
      <sz val="12"/>
      <color theme="1"/>
      <name val="Arial-BoldMT"/>
      <family val="0"/>
      <charset val="134"/>
    </font>
    <font>
      <sz val="12"/>
      <color theme="1"/>
      <name val="Arial-BoldMT"/>
      <family val="0"/>
      <charset val="134"/>
    </font>
    <font>
      <sz val="12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16"/>
      <color theme="1"/>
      <name val="Calibri"/>
      <family val="2"/>
      <charset val="1"/>
    </font>
    <font>
      <sz val="14"/>
      <color theme="1"/>
      <name val="Calibri"/>
      <family val="2"/>
      <charset val="1"/>
    </font>
    <font>
      <b val="true"/>
      <sz val="18"/>
      <color theme="1"/>
      <name val="Calibri"/>
      <family val="2"/>
      <charset val="1"/>
    </font>
    <font>
      <sz val="18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5"/>
        <bgColor rgb="FFBFBFBF"/>
      </patternFill>
    </fill>
    <fill>
      <patternFill patternType="solid">
        <fgColor theme="0" tint="-0.25"/>
        <bgColor rgb="FFD9D9D9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7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7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8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10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8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1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7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1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1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15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5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8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9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8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2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2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9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19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8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19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6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O14" activeCellId="0" sqref="O14"/>
    </sheetView>
  </sheetViews>
  <sheetFormatPr defaultColWidth="9.1484375" defaultRowHeight="49.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5.86"/>
    <col collapsed="false" customWidth="true" hidden="false" outlineLevel="0" max="3" min="3" style="1" width="37.71"/>
    <col collapsed="false" customWidth="false" hidden="false" outlineLevel="0" max="4" min="4" style="1" width="9.14"/>
    <col collapsed="false" customWidth="true" hidden="false" outlineLevel="0" max="5" min="5" style="1" width="17.71"/>
    <col collapsed="false" customWidth="true" hidden="false" outlineLevel="0" max="6" min="6" style="1" width="17.86"/>
    <col collapsed="false" customWidth="true" hidden="false" outlineLevel="0" max="7" min="7" style="1" width="19.57"/>
    <col collapsed="false" customWidth="true" hidden="false" outlineLevel="0" max="8" min="8" style="1" width="8"/>
    <col collapsed="false" customWidth="true" hidden="false" outlineLevel="0" max="9" min="9" style="1" width="19.57"/>
    <col collapsed="false" customWidth="true" hidden="false" outlineLevel="0" max="12" min="10" style="1" width="17.71"/>
    <col collapsed="false" customWidth="true" hidden="false" outlineLevel="0" max="13" min="13" style="1" width="18.71"/>
    <col collapsed="false" customWidth="false" hidden="true" outlineLevel="0" max="14" min="14" style="1" width="9.14"/>
    <col collapsed="false" customWidth="true" hidden="false" outlineLevel="0" max="15" min="15" style="2" width="20.29"/>
    <col collapsed="false" customWidth="true" hidden="false" outlineLevel="0" max="16" min="16" style="1" width="19.57"/>
    <col collapsed="false" customWidth="true" hidden="false" outlineLevel="0" max="17" min="17" style="1" width="8.71"/>
    <col collapsed="false" customWidth="false" hidden="false" outlineLevel="0" max="20" min="18" style="1" width="9.14"/>
    <col collapsed="false" customWidth="false" hidden="true" outlineLevel="0" max="21" min="21" style="1" width="9.14"/>
    <col collapsed="false" customWidth="false" hidden="false" outlineLevel="0" max="16384" min="22" style="1" width="9.14"/>
  </cols>
  <sheetData>
    <row r="1" customFormat="false" ht="59.85" hidden="false" customHeight="false" outlineLevel="0" collapsed="false"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57.45" hidden="false" customHeight="false" outlineLevel="0" collapsed="false">
      <c r="A2" s="4"/>
      <c r="C2" s="5" t="s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false" ht="57.45" hidden="false" customHeight="true" outlineLevel="0" collapsed="false">
      <c r="C3" s="6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customFormat="false" ht="26.25" hidden="false" customHeight="true" outlineLevel="0" collapsed="false"/>
    <row r="5" s="7" customFormat="true" ht="39.75" hidden="false" customHeight="true" outlineLevel="0" collapsed="false">
      <c r="C5" s="8" t="s">
        <v>3</v>
      </c>
      <c r="D5" s="9" t="s">
        <v>4</v>
      </c>
      <c r="E5" s="9"/>
      <c r="F5" s="9"/>
      <c r="G5" s="9"/>
      <c r="H5" s="10" t="s">
        <v>5</v>
      </c>
      <c r="I5" s="10"/>
      <c r="J5" s="11" t="s">
        <v>6</v>
      </c>
      <c r="K5" s="11"/>
      <c r="L5" s="11"/>
      <c r="M5" s="11"/>
      <c r="O5" s="12" t="s">
        <v>7</v>
      </c>
    </row>
    <row r="6" s="7" customFormat="true" ht="39.75" hidden="false" customHeight="true" outlineLevel="0" collapsed="false">
      <c r="C6" s="13" t="s">
        <v>8</v>
      </c>
      <c r="D6" s="14" t="s">
        <v>9</v>
      </c>
      <c r="E6" s="14"/>
      <c r="F6" s="14"/>
      <c r="G6" s="14"/>
      <c r="H6" s="14"/>
      <c r="I6" s="14"/>
      <c r="J6" s="14"/>
      <c r="K6" s="14"/>
      <c r="L6" s="14"/>
      <c r="M6" s="14"/>
      <c r="O6" s="15" t="n">
        <v>0.65</v>
      </c>
    </row>
    <row r="7" s="7" customFormat="true" ht="39.75" hidden="false" customHeight="true" outlineLevel="0" collapsed="false">
      <c r="C7" s="13" t="s">
        <v>10</v>
      </c>
      <c r="D7" s="16" t="s">
        <v>11</v>
      </c>
      <c r="E7" s="16"/>
      <c r="F7" s="16"/>
      <c r="G7" s="16"/>
      <c r="H7" s="16"/>
      <c r="I7" s="16"/>
      <c r="J7" s="16"/>
      <c r="K7" s="16"/>
      <c r="L7" s="16"/>
      <c r="M7" s="16"/>
      <c r="O7" s="17" t="s">
        <v>12</v>
      </c>
    </row>
    <row r="8" customFormat="false" ht="39.75" hidden="false" customHeight="true" outlineLevel="0" collapsed="false">
      <c r="C8" s="18" t="s">
        <v>13</v>
      </c>
      <c r="D8" s="19" t="s">
        <v>14</v>
      </c>
      <c r="E8" s="19"/>
      <c r="F8" s="19"/>
      <c r="G8" s="19"/>
      <c r="H8" s="20" t="s">
        <v>15</v>
      </c>
      <c r="I8" s="20"/>
      <c r="J8" s="21" t="s">
        <v>16</v>
      </c>
      <c r="K8" s="21"/>
      <c r="L8" s="21"/>
      <c r="M8" s="21"/>
      <c r="O8" s="22" t="n">
        <v>5.5</v>
      </c>
    </row>
    <row r="9" s="1" customFormat="true" ht="39.75" hidden="false" customHeight="true" outlineLevel="0" collapsed="false">
      <c r="C9" s="13" t="s">
        <v>17</v>
      </c>
      <c r="D9" s="19" t="s">
        <v>18</v>
      </c>
      <c r="E9" s="19"/>
      <c r="F9" s="19"/>
      <c r="G9" s="19"/>
      <c r="H9" s="20" t="s">
        <v>19</v>
      </c>
      <c r="I9" s="20"/>
      <c r="J9" s="14" t="s">
        <v>20</v>
      </c>
      <c r="K9" s="14"/>
      <c r="L9" s="14"/>
      <c r="M9" s="14"/>
    </row>
    <row r="10" customFormat="false" ht="39.75" hidden="false" customHeight="true" outlineLevel="0" collapsed="false">
      <c r="C10" s="13" t="s">
        <v>21</v>
      </c>
      <c r="D10" s="19" t="s">
        <v>22</v>
      </c>
      <c r="E10" s="19"/>
      <c r="F10" s="19"/>
      <c r="G10" s="19"/>
      <c r="H10" s="20" t="s">
        <v>23</v>
      </c>
      <c r="I10" s="20"/>
      <c r="J10" s="23" t="s">
        <v>24</v>
      </c>
      <c r="K10" s="23"/>
      <c r="L10" s="23"/>
      <c r="M10" s="23"/>
    </row>
    <row r="11" customFormat="false" ht="78.75" hidden="false" customHeight="true" outlineLevel="0" collapsed="false">
      <c r="C11" s="24" t="s">
        <v>25</v>
      </c>
      <c r="D11" s="25" t="s">
        <v>26</v>
      </c>
      <c r="E11" s="25"/>
      <c r="F11" s="25"/>
      <c r="G11" s="25"/>
      <c r="H11" s="25"/>
      <c r="I11" s="25"/>
      <c r="J11" s="25"/>
      <c r="K11" s="25"/>
      <c r="L11" s="25"/>
      <c r="M11" s="25"/>
    </row>
    <row r="12" customFormat="false" ht="30" hidden="false" customHeight="true" outlineLevel="0" collapsed="false">
      <c r="A12" s="26"/>
      <c r="B12" s="26"/>
      <c r="C12" s="26"/>
      <c r="D12" s="27"/>
      <c r="E12" s="27"/>
      <c r="F12" s="27"/>
      <c r="G12" s="27"/>
      <c r="H12" s="28"/>
      <c r="K12" s="26"/>
      <c r="L12" s="28"/>
      <c r="M12" s="28"/>
      <c r="N12" s="28"/>
    </row>
    <row r="13" s="35" customFormat="true" ht="49.5" hidden="false" customHeight="true" outlineLevel="0" collapsed="false">
      <c r="A13" s="29" t="s">
        <v>27</v>
      </c>
      <c r="B13" s="30" t="s">
        <v>28</v>
      </c>
      <c r="C13" s="30" t="s">
        <v>29</v>
      </c>
      <c r="D13" s="30" t="s">
        <v>30</v>
      </c>
      <c r="E13" s="30" t="s">
        <v>31</v>
      </c>
      <c r="F13" s="30" t="s">
        <v>32</v>
      </c>
      <c r="G13" s="30" t="s">
        <v>33</v>
      </c>
      <c r="H13" s="30" t="s">
        <v>34</v>
      </c>
      <c r="I13" s="31" t="s">
        <v>35</v>
      </c>
      <c r="J13" s="32" t="n">
        <v>0.45</v>
      </c>
      <c r="K13" s="32" t="n">
        <v>0.5</v>
      </c>
      <c r="L13" s="32" t="n">
        <v>0.6</v>
      </c>
      <c r="M13" s="32" t="n">
        <v>0.7</v>
      </c>
      <c r="N13" s="33" t="s">
        <v>36</v>
      </c>
      <c r="O13" s="34" t="s">
        <v>37</v>
      </c>
      <c r="P13" s="34" t="s">
        <v>38</v>
      </c>
    </row>
    <row r="14" s="35" customFormat="true" ht="49.5" hidden="false" customHeight="true" outlineLevel="0" collapsed="false">
      <c r="A14" s="36" t="n">
        <v>1</v>
      </c>
      <c r="B14" s="37"/>
      <c r="C14" s="38" t="s">
        <v>39</v>
      </c>
      <c r="D14" s="39" t="n">
        <v>500</v>
      </c>
      <c r="E14" s="40"/>
      <c r="F14" s="41" t="n">
        <f aca="false">IF(B14&lt;&gt;"N",$E14+$E14*TAXA,0)</f>
        <v>0</v>
      </c>
      <c r="G14" s="41" t="n">
        <f aca="false">IF(B14&lt;&gt;"N",$F14*DOLAR,E14)</f>
        <v>0</v>
      </c>
      <c r="H14" s="41"/>
      <c r="I14" s="41" t="n">
        <f aca="false">+G14+H14</f>
        <v>0</v>
      </c>
      <c r="J14" s="41" t="n">
        <f aca="false">$I14+$J$13*$G14</f>
        <v>0</v>
      </c>
      <c r="K14" s="41" t="n">
        <f aca="false">$I14+$K$13*$G14</f>
        <v>0</v>
      </c>
      <c r="L14" s="41" t="n">
        <f aca="false">$I14+$L$13*$G14</f>
        <v>0</v>
      </c>
      <c r="M14" s="41" t="n">
        <f aca="false">$I14+$M$13*$G14</f>
        <v>0</v>
      </c>
      <c r="N14" s="42" t="s">
        <v>40</v>
      </c>
      <c r="O14" s="43" t="n">
        <v>876.33</v>
      </c>
      <c r="P14" s="43"/>
    </row>
    <row r="15" s="35" customFormat="true" ht="49.5" hidden="false" customHeight="true" outlineLevel="0" collapsed="false">
      <c r="A15" s="36"/>
      <c r="B15" s="37"/>
      <c r="C15" s="38"/>
      <c r="D15" s="39"/>
      <c r="E15" s="44" t="n">
        <f aca="false">E14*D14</f>
        <v>0</v>
      </c>
      <c r="F15" s="45" t="n">
        <f aca="false">IF(B14&lt;&gt;"N",$E15+$E15*TAXA,0)</f>
        <v>0</v>
      </c>
      <c r="G15" s="45" t="n">
        <f aca="false">IF(B14&lt;&gt;"N",$F15*DOLAR,E15)</f>
        <v>0</v>
      </c>
      <c r="H15" s="45"/>
      <c r="I15" s="45" t="n">
        <f aca="false">+G15+H15</f>
        <v>0</v>
      </c>
      <c r="J15" s="45" t="n">
        <f aca="false">$I15+$J$13*$G15</f>
        <v>0</v>
      </c>
      <c r="K15" s="45" t="n">
        <f aca="false">$I15+$K$13*$G15</f>
        <v>0</v>
      </c>
      <c r="L15" s="45" t="n">
        <f aca="false">$I15+$L$13*$G15</f>
        <v>0</v>
      </c>
      <c r="M15" s="46" t="n">
        <f aca="false">$I15+$M$13*$G15</f>
        <v>0</v>
      </c>
      <c r="N15" s="47"/>
      <c r="O15" s="48" t="n">
        <f aca="false">O14*500</f>
        <v>438165</v>
      </c>
      <c r="P15" s="48"/>
    </row>
    <row r="16" customFormat="false" ht="49.5" hidden="false" customHeight="true" outlineLevel="0" collapsed="false">
      <c r="C16" s="49"/>
      <c r="O16" s="50"/>
    </row>
  </sheetData>
  <mergeCells count="23">
    <mergeCell ref="C1:M1"/>
    <mergeCell ref="C2:M2"/>
    <mergeCell ref="C3:M3"/>
    <mergeCell ref="D5:G5"/>
    <mergeCell ref="H5:I5"/>
    <mergeCell ref="J5:M5"/>
    <mergeCell ref="D6:M6"/>
    <mergeCell ref="D7:M7"/>
    <mergeCell ref="D8:G8"/>
    <mergeCell ref="H8:I8"/>
    <mergeCell ref="J8:M8"/>
    <mergeCell ref="D9:G9"/>
    <mergeCell ref="H9:I9"/>
    <mergeCell ref="J9:M9"/>
    <mergeCell ref="D10:G10"/>
    <mergeCell ref="H10:I10"/>
    <mergeCell ref="J10:M10"/>
    <mergeCell ref="D11:M11"/>
    <mergeCell ref="D12:G12"/>
    <mergeCell ref="A14:A15"/>
    <mergeCell ref="B14:B15"/>
    <mergeCell ref="C14:C15"/>
    <mergeCell ref="D14:D15"/>
  </mergeCells>
  <printOptions headings="false" gridLines="false" gridLinesSet="true" horizontalCentered="true" verticalCentered="false"/>
  <pageMargins left="0.25" right="0.25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2014-01-09T11:03:00Z</dcterms:created>
  <dc:creator>Ultramar1</dc:creator>
  <dc:description/>
  <dc:language>pt-BR</dc:language>
  <cp:lastModifiedBy/>
  <cp:lastPrinted>2025-05-21T18:33:01Z</cp:lastPrinted>
  <dcterms:modified xsi:type="dcterms:W3CDTF">2025-06-10T19:07:51Z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