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.moffatt\Dropbox\Course Work\2021CE550_Hydroclimatology\Regional Precipitation\"/>
    </mc:Choice>
  </mc:AlternateContent>
  <bookViews>
    <workbookView xWindow="0" yWindow="0" windowWidth="28800" windowHeight="12330" activeTab="6"/>
  </bookViews>
  <sheets>
    <sheet name="readme" sheetId="7" r:id="rId1"/>
    <sheet name="RCP4.5" sheetId="1" r:id="rId2"/>
    <sheet name="Historic" sheetId="6" r:id="rId3"/>
    <sheet name="China4.5" sheetId="3" r:id="rId4"/>
    <sheet name="Norway4.5" sheetId="4" r:id="rId5"/>
    <sheet name="US4.5" sheetId="5" r:id="rId6"/>
    <sheet name="RCP8.5" sheetId="2" r:id="rId7"/>
    <sheet name="China8.5" sheetId="8" r:id="rId8"/>
    <sheet name="Norway8.5" sheetId="9" r:id="rId9"/>
    <sheet name="US8.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" i="2" l="1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24" i="1"/>
  <c r="AB25" i="1"/>
  <c r="AB23" i="1"/>
  <c r="AB11" i="1"/>
  <c r="AB12" i="1"/>
  <c r="AB10" i="1"/>
  <c r="N19" i="1"/>
  <c r="N18" i="1"/>
  <c r="N17" i="1"/>
  <c r="N16" i="1"/>
  <c r="N4" i="1"/>
  <c r="N5" i="1"/>
  <c r="N6" i="1"/>
  <c r="N3" i="1"/>
  <c r="P24" i="1"/>
  <c r="Q24" i="1"/>
  <c r="R24" i="1"/>
  <c r="S24" i="1"/>
  <c r="T24" i="1"/>
  <c r="U24" i="1"/>
  <c r="V24" i="1"/>
  <c r="W24" i="1"/>
  <c r="X24" i="1"/>
  <c r="Y24" i="1"/>
  <c r="Z24" i="1"/>
  <c r="AA24" i="1"/>
  <c r="P25" i="1"/>
  <c r="Q25" i="1"/>
  <c r="R25" i="1"/>
  <c r="S25" i="1"/>
  <c r="T25" i="1"/>
  <c r="U25" i="1"/>
  <c r="V25" i="1"/>
  <c r="W25" i="1"/>
  <c r="X25" i="1"/>
  <c r="Y25" i="1"/>
  <c r="Z25" i="1"/>
  <c r="AA25" i="1"/>
  <c r="Q23" i="1"/>
  <c r="R23" i="1"/>
  <c r="S23" i="1"/>
  <c r="T23" i="1"/>
  <c r="U23" i="1"/>
  <c r="V23" i="1"/>
  <c r="W23" i="1"/>
  <c r="X23" i="1"/>
  <c r="Y23" i="1"/>
  <c r="Z23" i="1"/>
  <c r="AA23" i="1"/>
  <c r="P23" i="1"/>
  <c r="P12" i="1"/>
  <c r="Q12" i="1"/>
  <c r="R12" i="1"/>
  <c r="S12" i="1"/>
  <c r="T12" i="1"/>
  <c r="U12" i="1"/>
  <c r="V12" i="1"/>
  <c r="W12" i="1"/>
  <c r="X12" i="1"/>
  <c r="Y12" i="1"/>
  <c r="Z12" i="1"/>
  <c r="AA12" i="1"/>
  <c r="Q11" i="1"/>
  <c r="R11" i="1"/>
  <c r="S11" i="1"/>
  <c r="T11" i="1"/>
  <c r="U11" i="1"/>
  <c r="V11" i="1"/>
  <c r="W11" i="1"/>
  <c r="X11" i="1"/>
  <c r="Y11" i="1"/>
  <c r="Z11" i="1"/>
  <c r="AA11" i="1"/>
  <c r="P11" i="1"/>
  <c r="Q10" i="1"/>
  <c r="R10" i="1"/>
  <c r="S10" i="1"/>
  <c r="T10" i="1"/>
  <c r="U10" i="1"/>
  <c r="V10" i="1"/>
  <c r="W10" i="1"/>
  <c r="X10" i="1"/>
  <c r="Y10" i="1"/>
  <c r="Z10" i="1"/>
  <c r="AA10" i="1"/>
  <c r="P10" i="1"/>
  <c r="B18" i="2" l="1"/>
  <c r="B25" i="2" s="1"/>
  <c r="B17" i="2"/>
  <c r="B16" i="2"/>
  <c r="B23" i="2" s="1"/>
  <c r="B11" i="2"/>
  <c r="C11" i="2"/>
  <c r="D11" i="2"/>
  <c r="E11" i="2"/>
  <c r="F11" i="2"/>
  <c r="G11" i="2"/>
  <c r="H11" i="2"/>
  <c r="I11" i="2"/>
  <c r="J11" i="2"/>
  <c r="K11" i="2"/>
  <c r="L11" i="2"/>
  <c r="M11" i="2"/>
  <c r="B12" i="2"/>
  <c r="C12" i="2"/>
  <c r="D12" i="2"/>
  <c r="E12" i="2"/>
  <c r="F12" i="2"/>
  <c r="G12" i="2"/>
  <c r="H12" i="2"/>
  <c r="I12" i="2"/>
  <c r="J12" i="2"/>
  <c r="K12" i="2"/>
  <c r="L12" i="2"/>
  <c r="M12" i="2"/>
  <c r="B5" i="2"/>
  <c r="D10" i="2"/>
  <c r="K10" i="2"/>
  <c r="J10" i="2"/>
  <c r="G10" i="2"/>
  <c r="F10" i="2"/>
  <c r="B3" i="2"/>
  <c r="M25" i="2"/>
  <c r="L25" i="2"/>
  <c r="K25" i="2"/>
  <c r="J25" i="2"/>
  <c r="I25" i="2"/>
  <c r="H25" i="2"/>
  <c r="G25" i="2"/>
  <c r="F25" i="2"/>
  <c r="E25" i="2"/>
  <c r="D25" i="2"/>
  <c r="C25" i="2"/>
  <c r="M24" i="2"/>
  <c r="L24" i="2"/>
  <c r="K24" i="2"/>
  <c r="J24" i="2"/>
  <c r="I24" i="2"/>
  <c r="H24" i="2"/>
  <c r="G24" i="2"/>
  <c r="F24" i="2"/>
  <c r="E24" i="2"/>
  <c r="D24" i="2"/>
  <c r="C24" i="2"/>
  <c r="B24" i="2"/>
  <c r="M23" i="2"/>
  <c r="L23" i="2"/>
  <c r="K23" i="2"/>
  <c r="J23" i="2"/>
  <c r="I23" i="2"/>
  <c r="H23" i="2"/>
  <c r="G23" i="2"/>
  <c r="F23" i="2"/>
  <c r="E23" i="2"/>
  <c r="D23" i="2"/>
  <c r="C23" i="2"/>
  <c r="B19" i="2"/>
  <c r="M10" i="2"/>
  <c r="L10" i="2"/>
  <c r="I10" i="2"/>
  <c r="H10" i="2"/>
  <c r="E10" i="2"/>
  <c r="B10" i="2" l="1"/>
  <c r="C10" i="2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C23" i="1"/>
  <c r="D23" i="1"/>
  <c r="E23" i="1"/>
  <c r="F23" i="1"/>
  <c r="G23" i="1"/>
  <c r="H23" i="1"/>
  <c r="I23" i="1"/>
  <c r="J23" i="1"/>
  <c r="K23" i="1"/>
  <c r="L23" i="1"/>
  <c r="M23" i="1"/>
  <c r="B19" i="1"/>
  <c r="B18" i="1"/>
  <c r="B25" i="1" s="1"/>
  <c r="B17" i="1"/>
  <c r="B24" i="1" s="1"/>
  <c r="B16" i="1"/>
  <c r="B23" i="1" s="1"/>
  <c r="C11" i="1" l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D10" i="1"/>
  <c r="E10" i="1"/>
  <c r="F10" i="1"/>
  <c r="G10" i="1"/>
  <c r="H10" i="1"/>
  <c r="I10" i="1"/>
  <c r="J10" i="1"/>
  <c r="K10" i="1"/>
  <c r="L10" i="1"/>
  <c r="M10" i="1"/>
  <c r="B6" i="1"/>
  <c r="E13" i="6"/>
  <c r="E12" i="6"/>
  <c r="E11" i="6"/>
  <c r="E10" i="6"/>
  <c r="E9" i="6"/>
  <c r="E8" i="6"/>
  <c r="E7" i="6"/>
  <c r="E6" i="6"/>
  <c r="E5" i="6"/>
  <c r="E4" i="6"/>
  <c r="E3" i="6"/>
  <c r="E2" i="6"/>
  <c r="B5" i="1"/>
  <c r="B12" i="1" s="1"/>
  <c r="B4" i="1"/>
  <c r="B11" i="1" s="1"/>
  <c r="C3" i="1"/>
  <c r="C10" i="1" s="1"/>
  <c r="B3" i="1"/>
  <c r="B10" i="1" s="1"/>
</calcChain>
</file>

<file path=xl/sharedStrings.xml><?xml version="1.0" encoding="utf-8"?>
<sst xmlns="http://schemas.openxmlformats.org/spreadsheetml/2006/main" count="125" uniqueCount="46">
  <si>
    <t>Month</t>
  </si>
  <si>
    <t>Row Labels</t>
  </si>
  <si>
    <t>Average of taMax</t>
  </si>
  <si>
    <t>Average of taMin</t>
  </si>
  <si>
    <t>Average of prcp</t>
  </si>
  <si>
    <t>taAvg</t>
  </si>
  <si>
    <t>Norway - NorESM1-M</t>
  </si>
  <si>
    <t>China - bbc-csm1-1</t>
  </si>
  <si>
    <t>US - GFDL-ESM2M</t>
  </si>
  <si>
    <t>Data Source: Data Downloads Tools in the Climate Toolbox (https://climatetoolbox.org/tool/data-download)</t>
  </si>
  <si>
    <t>Download Date: 10/18/2021</t>
  </si>
  <si>
    <t xml:space="preserve">Location (Lat/Lon of 4-km Grid Cell Center): 47.4794 North,-120.9806 East </t>
  </si>
  <si>
    <t xml:space="preserve">Variable List: </t>
  </si>
  <si>
    <t>Model List:</t>
  </si>
  <si>
    <t>taMax - monthly average daily maximum air temperature °C</t>
  </si>
  <si>
    <t>taMin - monthly average daily minimum air temperature °C</t>
  </si>
  <si>
    <t>prcp - Precipitation mm</t>
  </si>
  <si>
    <t>China - bbc-csm1-1 (RCP 4.5 and 8.5)</t>
  </si>
  <si>
    <t>Norway - NorESM1-M (RCP 4.5 and 8.5)</t>
  </si>
  <si>
    <t>US - GFDL-ESM2M (RCP 4.5 and 8.5)</t>
  </si>
  <si>
    <t xml:space="preserve">Product: Future Climate Projections (Daily) - (https://climate.northwestknowledge.net) </t>
  </si>
  <si>
    <t>Location Description - Wenatchee Forest just south of Mt. Baker in north-center Washingtion State</t>
  </si>
  <si>
    <t>Historic - gridMET (METDATA)</t>
  </si>
  <si>
    <t>Historic - GRIDMET</t>
  </si>
  <si>
    <t>Temperature Change (%)</t>
  </si>
  <si>
    <t>Precipitation Change (%)</t>
  </si>
  <si>
    <t>Average Monthly Precipitation Forecast mm</t>
  </si>
  <si>
    <t>Average Monthly Temperature Forecast °C</t>
  </si>
  <si>
    <t>Hist_taAvg</t>
  </si>
  <si>
    <t>Hist_prcp</t>
  </si>
  <si>
    <t>C4_prcp</t>
  </si>
  <si>
    <t>C4_taAvg</t>
  </si>
  <si>
    <t>N4_prcp</t>
  </si>
  <si>
    <t>N4_taAvg</t>
  </si>
  <si>
    <t>US4_prcp</t>
  </si>
  <si>
    <t>US4_taAvg</t>
  </si>
  <si>
    <t>Average of taAvg</t>
  </si>
  <si>
    <t>C8_prcp</t>
  </si>
  <si>
    <t>C8_taAvg</t>
  </si>
  <si>
    <t>N8_prcp</t>
  </si>
  <si>
    <t>N8_taAvg</t>
  </si>
  <si>
    <t>US8_prcp</t>
  </si>
  <si>
    <t>US8_taAvg</t>
  </si>
  <si>
    <t>Temperature Change (C)</t>
  </si>
  <si>
    <t>Precipitation Change (mm)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</si>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</sst>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/>
    <xf numFmtId="164" fontId="0" fillId="0" borderId="0" xfId="0" applyNumberFormat="1"/>
    <xf numFmtId="1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  <xf numFmtId="9" fontId="0" fillId="0" borderId="0" xfId="1" applyFont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v>1990-2020</c:v>
          </c:tx>
          <c:marker>
            <c:symbol val="none"/>
          </c:marker>
          <c:val>
            <c:numRef>
              <c:f>'RCP4.5'!$B$30:$B$41</c:f>
              <c:numCache>
                <c:formatCode>General</c:formatCode>
                <c:ptCount val="12"/>
                <c:pt idx="0">
                  <c:v>286.73437499999972</c:v>
                </c:pt>
                <c:pt idx="1">
                  <c:v>197.19374999999968</c:v>
                </c:pt>
                <c:pt idx="2">
                  <c:v>167.92812499999968</c:v>
                </c:pt>
                <c:pt idx="3">
                  <c:v>100.78437499999994</c:v>
                </c:pt>
                <c:pt idx="4">
                  <c:v>62.92812499999998</c:v>
                </c:pt>
                <c:pt idx="5">
                  <c:v>45.140624999999964</c:v>
                </c:pt>
                <c:pt idx="6">
                  <c:v>16.506249999999998</c:v>
                </c:pt>
                <c:pt idx="7">
                  <c:v>23.609374999999954</c:v>
                </c:pt>
                <c:pt idx="8">
                  <c:v>52.925000000000004</c:v>
                </c:pt>
                <c:pt idx="9">
                  <c:v>178.00312499999978</c:v>
                </c:pt>
                <c:pt idx="10">
                  <c:v>277.75483870967707</c:v>
                </c:pt>
                <c:pt idx="11">
                  <c:v>272.93870967741913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7D-4BC5-AA6A-A97DBA4B5B52}"/>
            </c:ext>
          </c:extLst>
        </c:ser>
        <c:ser>
          <c:idx val="5"/>
          <c:order val="1"/>
          <c:tx>
            <c:v>China</c:v>
          </c:tx>
          <c:marker>
            <c:symbol val="none"/>
          </c:marker>
          <c:val>
            <c:numRef>
              <c:f>'RCP4.5'!$D$30:$D$41</c:f>
              <c:numCache>
                <c:formatCode>0.0</c:formatCode>
                <c:ptCount val="12"/>
                <c:pt idx="0">
                  <c:v>367.57867699999952</c:v>
                </c:pt>
                <c:pt idx="1">
                  <c:v>259.52991299999979</c:v>
                </c:pt>
                <c:pt idx="2">
                  <c:v>207.72182066666647</c:v>
                </c:pt>
                <c:pt idx="3">
                  <c:v>127.68189533333315</c:v>
                </c:pt>
                <c:pt idx="4">
                  <c:v>84.519187666666554</c:v>
                </c:pt>
                <c:pt idx="5">
                  <c:v>60.448997666666656</c:v>
                </c:pt>
                <c:pt idx="6">
                  <c:v>24.23103399999998</c:v>
                </c:pt>
                <c:pt idx="7">
                  <c:v>22.626262999999998</c:v>
                </c:pt>
                <c:pt idx="8">
                  <c:v>70.022713666666647</c:v>
                </c:pt>
                <c:pt idx="9">
                  <c:v>200.38851766666647</c:v>
                </c:pt>
                <c:pt idx="10">
                  <c:v>359.12552166666654</c:v>
                </c:pt>
                <c:pt idx="11">
                  <c:v>386.72441766666651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7D-4BC5-AA6A-A97DBA4B5B52}"/>
            </c:ext>
          </c:extLst>
        </c:ser>
        <c:ser>
          <c:idx val="6"/>
          <c:order val="2"/>
          <c:tx>
            <c:v>Norway</c:v>
          </c:tx>
          <c:marker>
            <c:symbol val="none"/>
          </c:marker>
          <c:val>
            <c:numRef>
              <c:f>'RCP4.5'!$F$30:$F$41</c:f>
              <c:numCache>
                <c:formatCode>General</c:formatCode>
                <c:ptCount val="12"/>
                <c:pt idx="0">
                  <c:v>410.567517333333</c:v>
                </c:pt>
                <c:pt idx="1">
                  <c:v>217.5167003333332</c:v>
                </c:pt>
                <c:pt idx="2">
                  <c:v>200.76798999999966</c:v>
                </c:pt>
                <c:pt idx="3">
                  <c:v>119.31343066666652</c:v>
                </c:pt>
                <c:pt idx="4">
                  <c:v>63.817745333333299</c:v>
                </c:pt>
                <c:pt idx="5">
                  <c:v>49.311631333333317</c:v>
                </c:pt>
                <c:pt idx="6">
                  <c:v>21.629222999999978</c:v>
                </c:pt>
                <c:pt idx="7">
                  <c:v>21.745231999999969</c:v>
                </c:pt>
                <c:pt idx="8">
                  <c:v>59.163102333333292</c:v>
                </c:pt>
                <c:pt idx="9">
                  <c:v>175.67646999999968</c:v>
                </c:pt>
                <c:pt idx="10">
                  <c:v>364.55436866666639</c:v>
                </c:pt>
                <c:pt idx="11">
                  <c:v>362.77299866666624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7D-4BC5-AA6A-A97DBA4B5B52}"/>
            </c:ext>
          </c:extLst>
        </c:ser>
        <c:ser>
          <c:idx val="7"/>
          <c:order val="3"/>
          <c:tx>
            <c:v>US</c:v>
          </c:tx>
          <c:marker>
            <c:symbol val="none"/>
          </c:marker>
          <c:val>
            <c:numRef>
              <c:f>'RCP4.5'!$H$30:$H$41</c:f>
              <c:numCache>
                <c:formatCode>General</c:formatCode>
                <c:ptCount val="12"/>
                <c:pt idx="0">
                  <c:v>355.3018366666663</c:v>
                </c:pt>
                <c:pt idx="1">
                  <c:v>278.74295999999981</c:v>
                </c:pt>
                <c:pt idx="2">
                  <c:v>231.42543866666637</c:v>
                </c:pt>
                <c:pt idx="3">
                  <c:v>124.84180933333319</c:v>
                </c:pt>
                <c:pt idx="4">
                  <c:v>89.762435666666505</c:v>
                </c:pt>
                <c:pt idx="5">
                  <c:v>57.38593166666665</c:v>
                </c:pt>
                <c:pt idx="6">
                  <c:v>26.485957333333303</c:v>
                </c:pt>
                <c:pt idx="7">
                  <c:v>25.229078666666645</c:v>
                </c:pt>
                <c:pt idx="8">
                  <c:v>51.761291999999884</c:v>
                </c:pt>
                <c:pt idx="9">
                  <c:v>165.9557139999998</c:v>
                </c:pt>
                <c:pt idx="10">
                  <c:v>364.9359176666664</c:v>
                </c:pt>
                <c:pt idx="11">
                  <c:v>316.07294599999955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7D-4BC5-AA6A-A97DBA4B5B52}"/>
            </c:ext>
          </c:extLst>
        </c:ser>
        <c:ser>
          <c:idx val="0"/>
          <c:order val="4"/>
          <c:tx>
            <c:v>1990-2020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'RCP4.5'!$B$30:$B$41</c:f>
              <c:numCache>
                <c:formatCode>General</c:formatCode>
                <c:ptCount val="12"/>
                <c:pt idx="0">
                  <c:v>286.73437499999972</c:v>
                </c:pt>
                <c:pt idx="1">
                  <c:v>197.19374999999968</c:v>
                </c:pt>
                <c:pt idx="2">
                  <c:v>167.92812499999968</c:v>
                </c:pt>
                <c:pt idx="3">
                  <c:v>100.78437499999994</c:v>
                </c:pt>
                <c:pt idx="4">
                  <c:v>62.92812499999998</c:v>
                </c:pt>
                <c:pt idx="5">
                  <c:v>45.140624999999964</c:v>
                </c:pt>
                <c:pt idx="6">
                  <c:v>16.506249999999998</c:v>
                </c:pt>
                <c:pt idx="7">
                  <c:v>23.609374999999954</c:v>
                </c:pt>
                <c:pt idx="8">
                  <c:v>52.925000000000004</c:v>
                </c:pt>
                <c:pt idx="9">
                  <c:v>178.00312499999978</c:v>
                </c:pt>
                <c:pt idx="10">
                  <c:v>277.75483870967707</c:v>
                </c:pt>
                <c:pt idx="11">
                  <c:v>272.93870967741913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7D-4BC5-AA6A-A97DBA4B5B52}"/>
            </c:ext>
          </c:extLst>
        </c:ser>
        <c:ser>
          <c:idx val="1"/>
          <c:order val="5"/>
          <c:tx>
            <c:v>China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'RCP4.5'!$D$30:$D$41</c:f>
              <c:numCache>
                <c:formatCode>0.0</c:formatCode>
                <c:ptCount val="12"/>
                <c:pt idx="0">
                  <c:v>367.57867699999952</c:v>
                </c:pt>
                <c:pt idx="1">
                  <c:v>259.52991299999979</c:v>
                </c:pt>
                <c:pt idx="2">
                  <c:v>207.72182066666647</c:v>
                </c:pt>
                <c:pt idx="3">
                  <c:v>127.68189533333315</c:v>
                </c:pt>
                <c:pt idx="4">
                  <c:v>84.519187666666554</c:v>
                </c:pt>
                <c:pt idx="5">
                  <c:v>60.448997666666656</c:v>
                </c:pt>
                <c:pt idx="6">
                  <c:v>24.23103399999998</c:v>
                </c:pt>
                <c:pt idx="7">
                  <c:v>22.626262999999998</c:v>
                </c:pt>
                <c:pt idx="8">
                  <c:v>70.022713666666647</c:v>
                </c:pt>
                <c:pt idx="9">
                  <c:v>200.38851766666647</c:v>
                </c:pt>
                <c:pt idx="10">
                  <c:v>359.12552166666654</c:v>
                </c:pt>
                <c:pt idx="11">
                  <c:v>386.72441766666651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7D-4BC5-AA6A-A97DBA4B5B52}"/>
            </c:ext>
          </c:extLst>
        </c:ser>
        <c:ser>
          <c:idx val="2"/>
          <c:order val="6"/>
          <c:tx>
            <c:v>Norway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'RCP4.5'!$F$30:$F$41</c:f>
              <c:numCache>
                <c:formatCode>General</c:formatCode>
                <c:ptCount val="12"/>
                <c:pt idx="0">
                  <c:v>410.567517333333</c:v>
                </c:pt>
                <c:pt idx="1">
                  <c:v>217.5167003333332</c:v>
                </c:pt>
                <c:pt idx="2">
                  <c:v>200.76798999999966</c:v>
                </c:pt>
                <c:pt idx="3">
                  <c:v>119.31343066666652</c:v>
                </c:pt>
                <c:pt idx="4">
                  <c:v>63.817745333333299</c:v>
                </c:pt>
                <c:pt idx="5">
                  <c:v>49.311631333333317</c:v>
                </c:pt>
                <c:pt idx="6">
                  <c:v>21.629222999999978</c:v>
                </c:pt>
                <c:pt idx="7">
                  <c:v>21.745231999999969</c:v>
                </c:pt>
                <c:pt idx="8">
                  <c:v>59.163102333333292</c:v>
                </c:pt>
                <c:pt idx="9">
                  <c:v>175.67646999999968</c:v>
                </c:pt>
                <c:pt idx="10">
                  <c:v>364.55436866666639</c:v>
                </c:pt>
                <c:pt idx="11">
                  <c:v>362.77299866666624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7D-4BC5-AA6A-A97DBA4B5B52}"/>
            </c:ext>
          </c:extLst>
        </c:ser>
        <c:ser>
          <c:idx val="3"/>
          <c:order val="7"/>
          <c:tx>
            <c:v>US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'RCP4.5'!$H$30:$H$41</c:f>
              <c:numCache>
                <c:formatCode>General</c:formatCode>
                <c:ptCount val="12"/>
                <c:pt idx="0">
                  <c:v>355.3018366666663</c:v>
                </c:pt>
                <c:pt idx="1">
                  <c:v>278.74295999999981</c:v>
                </c:pt>
                <c:pt idx="2">
                  <c:v>231.42543866666637</c:v>
                </c:pt>
                <c:pt idx="3">
                  <c:v>124.84180933333319</c:v>
                </c:pt>
                <c:pt idx="4">
                  <c:v>89.762435666666505</c:v>
                </c:pt>
                <c:pt idx="5">
                  <c:v>57.38593166666665</c:v>
                </c:pt>
                <c:pt idx="6">
                  <c:v>26.485957333333303</c:v>
                </c:pt>
                <c:pt idx="7">
                  <c:v>25.229078666666645</c:v>
                </c:pt>
                <c:pt idx="8">
                  <c:v>51.761291999999884</c:v>
                </c:pt>
                <c:pt idx="9">
                  <c:v>165.9557139999998</c:v>
                </c:pt>
                <c:pt idx="10">
                  <c:v>364.9359176666664</c:v>
                </c:pt>
                <c:pt idx="11">
                  <c:v>316.07294599999955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7D-4BC5-AA6A-A97DBA4B5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923935"/>
        <c:axId val="1297925183"/>
      </c:lineChart>
      <c:catAx>
        <c:axId val="129792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25183"/>
        <c:crosses val="autoZero"/>
        <c:auto val="1"/>
        <c:lblAlgn val="ctr"/>
        <c:lblOffset val="100"/>
        <c:noMultiLvlLbl val="0"/>
      </c:catAx>
      <c:valAx>
        <c:axId val="129792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2393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1990-2020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'RCP4.5'!$C$30:$C$41</c:f>
              <c:numCache>
                <c:formatCode>General</c:formatCode>
                <c:ptCount val="12"/>
                <c:pt idx="0">
                  <c:v>3.0491431451612878</c:v>
                </c:pt>
                <c:pt idx="1">
                  <c:v>3.7706915794334939</c:v>
                </c:pt>
                <c:pt idx="2">
                  <c:v>4.5737903225806402</c:v>
                </c:pt>
                <c:pt idx="3">
                  <c:v>5.219531249999994</c:v>
                </c:pt>
                <c:pt idx="4">
                  <c:v>5.8274697580644954</c:v>
                </c:pt>
                <c:pt idx="5">
                  <c:v>6.2270312499999854</c:v>
                </c:pt>
                <c:pt idx="6">
                  <c:v>6.9709677419354641</c:v>
                </c:pt>
                <c:pt idx="7">
                  <c:v>6.5710685483870712</c:v>
                </c:pt>
                <c:pt idx="8">
                  <c:v>5.5905729166666447</c:v>
                </c:pt>
                <c:pt idx="9">
                  <c:v>3.8602098034274155</c:v>
                </c:pt>
                <c:pt idx="10">
                  <c:v>2.8962365591397807</c:v>
                </c:pt>
                <c:pt idx="11">
                  <c:v>2.8977627471383962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5-4965-9FB8-C1251C063B98}"/>
            </c:ext>
          </c:extLst>
        </c:ser>
        <c:ser>
          <c:idx val="1"/>
          <c:order val="1"/>
          <c:tx>
            <c:v>China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'RCP4.5'!$E$30:$E$41</c:f>
              <c:numCache>
                <c:formatCode>0.0</c:formatCode>
                <c:ptCount val="12"/>
                <c:pt idx="0">
                  <c:v>-1.0321881720430097</c:v>
                </c:pt>
                <c:pt idx="1">
                  <c:v>-1.6212514367816042</c:v>
                </c:pt>
                <c:pt idx="2">
                  <c:v>1.6747903225806446</c:v>
                </c:pt>
                <c:pt idx="3">
                  <c:v>3.1720666666666664</c:v>
                </c:pt>
                <c:pt idx="4">
                  <c:v>7.1926881720429865</c:v>
                </c:pt>
                <c:pt idx="5">
                  <c:v>10.923144444444414</c:v>
                </c:pt>
                <c:pt idx="6">
                  <c:v>16.075096774193518</c:v>
                </c:pt>
                <c:pt idx="7">
                  <c:v>16.372999999999973</c:v>
                </c:pt>
                <c:pt idx="8">
                  <c:v>11.691688888888873</c:v>
                </c:pt>
                <c:pt idx="9">
                  <c:v>5.5845806451612781</c:v>
                </c:pt>
                <c:pt idx="10">
                  <c:v>0.45531666666666615</c:v>
                </c:pt>
                <c:pt idx="11">
                  <c:v>-2.043720430107526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5-4965-9FB8-C1251C063B98}"/>
            </c:ext>
          </c:extLst>
        </c:ser>
        <c:ser>
          <c:idx val="2"/>
          <c:order val="2"/>
          <c:tx>
            <c:v>Norway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'RCP4.5'!$G$30:$G$41</c:f>
              <c:numCache>
                <c:formatCode>General</c:formatCode>
                <c:ptCount val="12"/>
                <c:pt idx="0">
                  <c:v>-2.1243172043010743</c:v>
                </c:pt>
                <c:pt idx="1">
                  <c:v>-1.629552339901478</c:v>
                </c:pt>
                <c:pt idx="2">
                  <c:v>0.85945161290322636</c:v>
                </c:pt>
                <c:pt idx="3">
                  <c:v>3.2272611111111056</c:v>
                </c:pt>
                <c:pt idx="4">
                  <c:v>7.986064516128998</c:v>
                </c:pt>
                <c:pt idx="5">
                  <c:v>12.321022222222201</c:v>
                </c:pt>
                <c:pt idx="6">
                  <c:v>16.839537634408572</c:v>
                </c:pt>
                <c:pt idx="7">
                  <c:v>16.548967741935449</c:v>
                </c:pt>
                <c:pt idx="8">
                  <c:v>11.872372222222195</c:v>
                </c:pt>
                <c:pt idx="9">
                  <c:v>5.4436344086021391</c:v>
                </c:pt>
                <c:pt idx="10">
                  <c:v>-0.74762222222222197</c:v>
                </c:pt>
                <c:pt idx="11">
                  <c:v>-3.4361505376344046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A5-4965-9FB8-C1251C063B98}"/>
            </c:ext>
          </c:extLst>
        </c:ser>
        <c:ser>
          <c:idx val="3"/>
          <c:order val="3"/>
          <c:tx>
            <c:v>US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'RCP4.5'!$I$30:$I$41</c:f>
              <c:numCache>
                <c:formatCode>General</c:formatCode>
                <c:ptCount val="12"/>
                <c:pt idx="0">
                  <c:v>3.2435322580645138</c:v>
                </c:pt>
                <c:pt idx="1">
                  <c:v>4.056542487684724</c:v>
                </c:pt>
                <c:pt idx="2">
                  <c:v>4.7625645161290269</c:v>
                </c:pt>
                <c:pt idx="3">
                  <c:v>5.6158444444444351</c:v>
                </c:pt>
                <c:pt idx="4">
                  <c:v>5.8646182795698687</c:v>
                </c:pt>
                <c:pt idx="5">
                  <c:v>6.2724499999999788</c:v>
                </c:pt>
                <c:pt idx="6">
                  <c:v>7.405096774193531</c:v>
                </c:pt>
                <c:pt idx="7">
                  <c:v>7.1982150537634233</c:v>
                </c:pt>
                <c:pt idx="8">
                  <c:v>6.268116666666649</c:v>
                </c:pt>
                <c:pt idx="9">
                  <c:v>4.3289139784946196</c:v>
                </c:pt>
                <c:pt idx="10">
                  <c:v>3.1203555555555522</c:v>
                </c:pt>
                <c:pt idx="11">
                  <c:v>3.2057903225806408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A5-4965-9FB8-C1251C063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923935"/>
        <c:axId val="1297925183"/>
      </c:lineChart>
      <c:catAx>
        <c:axId val="129792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25183"/>
        <c:crosses val="autoZero"/>
        <c:auto val="1"/>
        <c:lblAlgn val="ctr"/>
        <c:lblOffset val="100"/>
        <c:noMultiLvlLbl val="0"/>
      </c:catAx>
      <c:valAx>
        <c:axId val="129792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2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27</xdr:row>
      <xdr:rowOff>133350</xdr:rowOff>
    </xdr:from>
    <xdr:to>
      <xdr:col>17</xdr:col>
      <xdr:colOff>142875</xdr:colOff>
      <xdr:row>42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27</xdr:row>
      <xdr:rowOff>133350</xdr:rowOff>
    </xdr:from>
    <xdr:to>
      <xdr:col>24</xdr:col>
      <xdr:colOff>552450</xdr:colOff>
      <xdr:row>42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23" sqref="C2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4" spans="1:1" x14ac:dyDescent="0.25">
      <c r="A4" t="s">
        <v>20</v>
      </c>
    </row>
    <row r="5" spans="1:1" x14ac:dyDescent="0.25">
      <c r="A5" t="s">
        <v>11</v>
      </c>
    </row>
    <row r="6" spans="1:1" x14ac:dyDescent="0.25">
      <c r="A6" t="s">
        <v>21</v>
      </c>
    </row>
    <row r="8" spans="1:1" x14ac:dyDescent="0.25">
      <c r="A8" t="s">
        <v>13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22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J1" zoomScale="145" zoomScaleNormal="145" workbookViewId="0">
      <selection activeCell="O8" sqref="O8:AB12"/>
    </sheetView>
  </sheetViews>
  <sheetFormatPr defaultRowHeight="15" x14ac:dyDescent="0.25"/>
  <cols>
    <col min="1" max="1" width="20.7109375" customWidth="1"/>
  </cols>
  <sheetData>
    <row r="1" spans="1:28" x14ac:dyDescent="0.25">
      <c r="B1" s="14" t="s">
        <v>27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8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 t="s">
        <v>45</v>
      </c>
    </row>
    <row r="3" spans="1:28" x14ac:dyDescent="0.25">
      <c r="A3" s="1" t="s">
        <v>7</v>
      </c>
      <c r="B3" s="5">
        <f>China4.5!E2</f>
        <v>-1.0321881720430097</v>
      </c>
      <c r="C3" s="5">
        <f>China4.5!E3</f>
        <v>-1.6212514367816042</v>
      </c>
      <c r="D3" s="5">
        <v>1.6747903225806446</v>
      </c>
      <c r="E3" s="5">
        <v>3.1720666666666664</v>
      </c>
      <c r="F3" s="5">
        <v>7.1926881720429865</v>
      </c>
      <c r="G3" s="5">
        <v>10.923144444444414</v>
      </c>
      <c r="H3" s="5">
        <v>16.075096774193518</v>
      </c>
      <c r="I3" s="5">
        <v>16.372999999999973</v>
      </c>
      <c r="J3" s="5">
        <v>11.691688888888873</v>
      </c>
      <c r="K3" s="5">
        <v>5.5845806451612781</v>
      </c>
      <c r="L3" s="5">
        <v>0.45531666666666615</v>
      </c>
      <c r="M3" s="5">
        <v>-2.043720430107526</v>
      </c>
      <c r="N3" s="5">
        <f>AVERAGE(B3:M3)</f>
        <v>5.7037677118094061</v>
      </c>
    </row>
    <row r="4" spans="1:28" x14ac:dyDescent="0.25">
      <c r="A4" s="1" t="s">
        <v>6</v>
      </c>
      <c r="B4" s="5">
        <f>Norway4.5!E2</f>
        <v>-2.1243172043010743</v>
      </c>
      <c r="C4" s="5">
        <v>-1.629552339901478</v>
      </c>
      <c r="D4" s="5">
        <v>0.85945161290322636</v>
      </c>
      <c r="E4" s="5">
        <v>3.2272611111111056</v>
      </c>
      <c r="F4" s="5">
        <v>7.986064516128998</v>
      </c>
      <c r="G4" s="5">
        <v>12.321022222222201</v>
      </c>
      <c r="H4" s="5">
        <v>16.839537634408572</v>
      </c>
      <c r="I4" s="5">
        <v>16.548967741935449</v>
      </c>
      <c r="J4" s="5">
        <v>11.872372222222195</v>
      </c>
      <c r="K4" s="5">
        <v>5.4436344086021391</v>
      </c>
      <c r="L4" s="5">
        <v>-0.74762222222222197</v>
      </c>
      <c r="M4" s="5">
        <v>-3.4361505376344046</v>
      </c>
      <c r="N4" s="5">
        <f t="shared" ref="N4:N6" si="0">AVERAGE(B4:M4)</f>
        <v>5.5967224304562251</v>
      </c>
    </row>
    <row r="5" spans="1:28" x14ac:dyDescent="0.25">
      <c r="A5" s="1" t="s">
        <v>8</v>
      </c>
      <c r="B5" s="5">
        <f>US4.5!E2</f>
        <v>3.2435322580645138</v>
      </c>
      <c r="C5" s="5">
        <v>4.056542487684724</v>
      </c>
      <c r="D5" s="5">
        <v>4.7625645161290269</v>
      </c>
      <c r="E5" s="5">
        <v>5.6158444444444351</v>
      </c>
      <c r="F5" s="5">
        <v>5.8646182795698687</v>
      </c>
      <c r="G5" s="5">
        <v>6.2724499999999788</v>
      </c>
      <c r="H5" s="5">
        <v>7.405096774193531</v>
      </c>
      <c r="I5" s="5">
        <v>7.1982150537634233</v>
      </c>
      <c r="J5" s="5">
        <v>6.268116666666649</v>
      </c>
      <c r="K5" s="5">
        <v>4.3289139784946196</v>
      </c>
      <c r="L5" s="5">
        <v>3.1203555555555522</v>
      </c>
      <c r="M5" s="5">
        <v>3.2057903225806408</v>
      </c>
      <c r="N5" s="5">
        <f t="shared" si="0"/>
        <v>5.1118366947622471</v>
      </c>
    </row>
    <row r="6" spans="1:28" x14ac:dyDescent="0.25">
      <c r="A6" s="4" t="s">
        <v>23</v>
      </c>
      <c r="B6" s="5">
        <f>Historic!E2</f>
        <v>3.0491431451612878</v>
      </c>
      <c r="C6" s="5">
        <v>3.7706915794334939</v>
      </c>
      <c r="D6" s="5">
        <v>4.5737903225806402</v>
      </c>
      <c r="E6" s="5">
        <v>5.219531249999994</v>
      </c>
      <c r="F6" s="5">
        <v>5.8274697580644954</v>
      </c>
      <c r="G6" s="5">
        <v>6.2270312499999854</v>
      </c>
      <c r="H6" s="5">
        <v>6.9709677419354641</v>
      </c>
      <c r="I6" s="5">
        <v>6.5710685483870712</v>
      </c>
      <c r="J6" s="5">
        <v>5.5905729166666447</v>
      </c>
      <c r="K6" s="5">
        <v>3.8602098034274155</v>
      </c>
      <c r="L6" s="5">
        <v>2.8962365591397807</v>
      </c>
      <c r="M6" s="5">
        <v>2.8977627471383962</v>
      </c>
      <c r="N6" s="5">
        <f t="shared" si="0"/>
        <v>4.7878729684945549</v>
      </c>
    </row>
    <row r="7" spans="1:28" x14ac:dyDescent="0.25">
      <c r="B7" s="3"/>
    </row>
    <row r="8" spans="1:28" x14ac:dyDescent="0.25">
      <c r="B8" s="15" t="s">
        <v>24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P8" s="15" t="s">
        <v>43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8" x14ac:dyDescent="0.25">
      <c r="A9" s="13" t="s">
        <v>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O9" s="13" t="s">
        <v>0</v>
      </c>
      <c r="P9" s="7">
        <v>1</v>
      </c>
      <c r="Q9" s="7">
        <v>2</v>
      </c>
      <c r="R9" s="7">
        <v>3</v>
      </c>
      <c r="S9" s="7">
        <v>4</v>
      </c>
      <c r="T9" s="7">
        <v>5</v>
      </c>
      <c r="U9" s="7">
        <v>6</v>
      </c>
      <c r="V9" s="7">
        <v>7</v>
      </c>
      <c r="W9" s="7">
        <v>8</v>
      </c>
      <c r="X9" s="7">
        <v>9</v>
      </c>
      <c r="Y9" s="7">
        <v>10</v>
      </c>
      <c r="Z9" s="7">
        <v>11</v>
      </c>
      <c r="AA9" s="7">
        <v>12</v>
      </c>
      <c r="AB9" s="7" t="s">
        <v>45</v>
      </c>
    </row>
    <row r="10" spans="1:28" x14ac:dyDescent="0.25">
      <c r="A10" s="7" t="s">
        <v>7</v>
      </c>
      <c r="B10" s="11">
        <f>(B3-B$6)/B$6</f>
        <v>-1.3385174532330493</v>
      </c>
      <c r="C10" s="11">
        <f t="shared" ref="C10:M10" si="1">(C3-C$6)/C$6</f>
        <v>-1.4299612955947938</v>
      </c>
      <c r="D10" s="11">
        <f t="shared" si="1"/>
        <v>-0.63382879308824802</v>
      </c>
      <c r="E10" s="11">
        <f t="shared" si="1"/>
        <v>-0.3922698198872418</v>
      </c>
      <c r="F10" s="11">
        <f t="shared" si="1"/>
        <v>0.23427292987478796</v>
      </c>
      <c r="G10" s="11">
        <f t="shared" si="1"/>
        <v>0.75414961093128285</v>
      </c>
      <c r="H10" s="11">
        <f t="shared" si="1"/>
        <v>1.3060064784821863</v>
      </c>
      <c r="I10" s="11">
        <f t="shared" si="1"/>
        <v>1.4916799877272433</v>
      </c>
      <c r="J10" s="11">
        <f t="shared" si="1"/>
        <v>1.0913221351667823</v>
      </c>
      <c r="K10" s="11">
        <f t="shared" si="1"/>
        <v>0.44670391754428029</v>
      </c>
      <c r="L10" s="11">
        <f t="shared" si="1"/>
        <v>-0.84279023575273804</v>
      </c>
      <c r="M10" s="11">
        <f t="shared" si="1"/>
        <v>-1.7052752790495858</v>
      </c>
      <c r="O10" s="7" t="s">
        <v>7</v>
      </c>
      <c r="P10" s="18">
        <f>B3-B6</f>
        <v>-4.0813313172042971</v>
      </c>
      <c r="Q10" s="18">
        <f t="shared" ref="Q10:AA10" si="2">C3-C6</f>
        <v>-5.3919430162150981</v>
      </c>
      <c r="R10" s="18">
        <f t="shared" si="2"/>
        <v>-2.8989999999999956</v>
      </c>
      <c r="S10" s="18">
        <f t="shared" si="2"/>
        <v>-2.0474645833333276</v>
      </c>
      <c r="T10" s="18">
        <f t="shared" si="2"/>
        <v>1.3652184139784911</v>
      </c>
      <c r="U10" s="18">
        <f t="shared" si="2"/>
        <v>4.696113194444429</v>
      </c>
      <c r="V10" s="18">
        <f t="shared" si="2"/>
        <v>9.1041290322580544</v>
      </c>
      <c r="W10" s="18">
        <f t="shared" si="2"/>
        <v>9.8019314516129015</v>
      </c>
      <c r="X10" s="18">
        <f t="shared" si="2"/>
        <v>6.1011159722222281</v>
      </c>
      <c r="Y10" s="18">
        <f t="shared" si="2"/>
        <v>1.7243708417338626</v>
      </c>
      <c r="Z10" s="18">
        <f t="shared" si="2"/>
        <v>-2.4409198924731146</v>
      </c>
      <c r="AA10" s="18">
        <f t="shared" si="2"/>
        <v>-4.9414831772459227</v>
      </c>
      <c r="AB10" s="5">
        <f>N3-N$6</f>
        <v>0.91589474331485121</v>
      </c>
    </row>
    <row r="11" spans="1:28" x14ac:dyDescent="0.25">
      <c r="A11" s="7" t="s">
        <v>6</v>
      </c>
      <c r="B11" s="11">
        <f t="shared" ref="B11:M11" si="3">(B4-B$6)/B$6</f>
        <v>-1.6966931702344548</v>
      </c>
      <c r="C11" s="11">
        <f t="shared" si="3"/>
        <v>-1.4321627228250531</v>
      </c>
      <c r="D11" s="11">
        <f t="shared" si="3"/>
        <v>-0.81209203914308348</v>
      </c>
      <c r="E11" s="11">
        <f t="shared" si="3"/>
        <v>-0.38169522193949706</v>
      </c>
      <c r="F11" s="11">
        <f t="shared" si="3"/>
        <v>0.37041715318681406</v>
      </c>
      <c r="G11" s="11">
        <f t="shared" si="3"/>
        <v>0.97863503932507645</v>
      </c>
      <c r="H11" s="11">
        <f t="shared" si="3"/>
        <v>1.4156671294153966</v>
      </c>
      <c r="I11" s="11">
        <f t="shared" si="3"/>
        <v>1.5184591547135122</v>
      </c>
      <c r="J11" s="11">
        <f t="shared" si="3"/>
        <v>1.1236414226578135</v>
      </c>
      <c r="K11" s="11">
        <f t="shared" si="3"/>
        <v>0.41019133306402866</v>
      </c>
      <c r="L11" s="11">
        <f t="shared" si="3"/>
        <v>-1.2581357589258093</v>
      </c>
      <c r="M11" s="11">
        <f t="shared" si="3"/>
        <v>-2.1857942963162453</v>
      </c>
      <c r="O11" s="7" t="s">
        <v>6</v>
      </c>
      <c r="P11" s="18">
        <f>B4-B$6</f>
        <v>-5.1734603494623617</v>
      </c>
      <c r="Q11" s="18">
        <f t="shared" ref="Q11:AB11" si="4">C4-C$6</f>
        <v>-5.4002439193349723</v>
      </c>
      <c r="R11" s="18">
        <f t="shared" si="4"/>
        <v>-3.7143387096774139</v>
      </c>
      <c r="S11" s="18">
        <f t="shared" si="4"/>
        <v>-1.9922701388888884</v>
      </c>
      <c r="T11" s="18">
        <f t="shared" si="4"/>
        <v>2.1585947580645026</v>
      </c>
      <c r="U11" s="18">
        <f t="shared" si="4"/>
        <v>6.0939909722222154</v>
      </c>
      <c r="V11" s="18">
        <f t="shared" si="4"/>
        <v>9.8685698924731078</v>
      </c>
      <c r="W11" s="18">
        <f t="shared" si="4"/>
        <v>9.9778991935483781</v>
      </c>
      <c r="X11" s="18">
        <f t="shared" si="4"/>
        <v>6.2817993055555501</v>
      </c>
      <c r="Y11" s="18">
        <f t="shared" si="4"/>
        <v>1.5834246051747236</v>
      </c>
      <c r="Z11" s="18">
        <f t="shared" si="4"/>
        <v>-3.6438587813620025</v>
      </c>
      <c r="AA11" s="18">
        <f t="shared" si="4"/>
        <v>-6.3339132847728008</v>
      </c>
      <c r="AB11" s="5">
        <f t="shared" si="4"/>
        <v>0.80884946196167018</v>
      </c>
    </row>
    <row r="12" spans="1:28" x14ac:dyDescent="0.25">
      <c r="A12" s="7" t="s">
        <v>8</v>
      </c>
      <c r="B12" s="11">
        <f t="shared" ref="B12:M12" si="5">(B5-B$6)/B$6</f>
        <v>6.3752045623605383E-2</v>
      </c>
      <c r="C12" s="11">
        <f t="shared" si="5"/>
        <v>7.5808615536298044E-2</v>
      </c>
      <c r="D12" s="11">
        <f t="shared" si="5"/>
        <v>4.1273031825795593E-2</v>
      </c>
      <c r="E12" s="11">
        <f t="shared" si="5"/>
        <v>7.5928886227942707E-2</v>
      </c>
      <c r="F12" s="11">
        <f t="shared" si="5"/>
        <v>6.3747257467899072E-3</v>
      </c>
      <c r="G12" s="11">
        <f t="shared" si="5"/>
        <v>7.2938047323904964E-3</v>
      </c>
      <c r="H12" s="11">
        <f t="shared" si="5"/>
        <v>6.2276723739010234E-2</v>
      </c>
      <c r="I12" s="11">
        <f t="shared" si="5"/>
        <v>9.5440566592520315E-2</v>
      </c>
      <c r="J12" s="11">
        <f t="shared" si="5"/>
        <v>0.12119397423117538</v>
      </c>
      <c r="K12" s="11">
        <f t="shared" si="5"/>
        <v>0.12141935255722358</v>
      </c>
      <c r="L12" s="11">
        <f t="shared" si="5"/>
        <v>7.7382835220593207E-2</v>
      </c>
      <c r="M12" s="11">
        <f t="shared" si="5"/>
        <v>0.10629841098841805</v>
      </c>
      <c r="O12" s="7" t="s">
        <v>8</v>
      </c>
      <c r="P12" s="18">
        <f>B5-B$6</f>
        <v>0.19438911290322602</v>
      </c>
      <c r="Q12" s="18">
        <f t="shared" ref="Q12" si="6">C5-C$6</f>
        <v>0.28585090825123016</v>
      </c>
      <c r="R12" s="18">
        <f t="shared" ref="R12" si="7">D5-D$6</f>
        <v>0.18877419354838665</v>
      </c>
      <c r="S12" s="18">
        <f t="shared" ref="S12" si="8">E5-E$6</f>
        <v>0.39631319444444113</v>
      </c>
      <c r="T12" s="18">
        <f t="shared" ref="T12" si="9">F5-F$6</f>
        <v>3.7148521505373289E-2</v>
      </c>
      <c r="U12" s="18">
        <f t="shared" ref="U12" si="10">G5-G$6</f>
        <v>4.5418749999993402E-2</v>
      </c>
      <c r="V12" s="18">
        <f t="shared" ref="V12" si="11">H5-H$6</f>
        <v>0.43412903225806687</v>
      </c>
      <c r="W12" s="18">
        <f t="shared" ref="W12" si="12">I5-I$6</f>
        <v>0.62714650537635208</v>
      </c>
      <c r="X12" s="18">
        <f t="shared" ref="X12" si="13">J5-J$6</f>
        <v>0.67754375000000433</v>
      </c>
      <c r="Y12" s="18">
        <f t="shared" ref="Y12" si="14">K5-K$6</f>
        <v>0.46870417506720408</v>
      </c>
      <c r="Z12" s="18">
        <f t="shared" ref="Z12" si="15">L5-L$6</f>
        <v>0.22411899641577149</v>
      </c>
      <c r="AA12" s="18">
        <f t="shared" ref="AA12:AB12" si="16">M5-M$6</f>
        <v>0.30802757544224457</v>
      </c>
      <c r="AB12" s="5">
        <f t="shared" si="16"/>
        <v>0.32396372626769221</v>
      </c>
    </row>
    <row r="13" spans="1:28" x14ac:dyDescent="0.25">
      <c r="B13" s="3"/>
      <c r="D13" s="3"/>
    </row>
    <row r="14" spans="1:28" x14ac:dyDescent="0.25"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28" x14ac:dyDescent="0.25">
      <c r="A15" s="9" t="s">
        <v>0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 t="s">
        <v>45</v>
      </c>
    </row>
    <row r="16" spans="1:28" x14ac:dyDescent="0.25">
      <c r="A16" s="9" t="s">
        <v>7</v>
      </c>
      <c r="B16" s="6">
        <f>China4.5!D2</f>
        <v>367.57867699999952</v>
      </c>
      <c r="C16" s="6">
        <v>259.52991299999979</v>
      </c>
      <c r="D16" s="6">
        <v>207.72182066666647</v>
      </c>
      <c r="E16" s="6">
        <v>127.68189533333315</v>
      </c>
      <c r="F16" s="6">
        <v>84.519187666666554</v>
      </c>
      <c r="G16" s="6">
        <v>60.448997666666656</v>
      </c>
      <c r="H16" s="6">
        <v>24.23103399999998</v>
      </c>
      <c r="I16" s="6">
        <v>22.626262999999998</v>
      </c>
      <c r="J16" s="6">
        <v>70.022713666666647</v>
      </c>
      <c r="K16" s="6">
        <v>200.38851766666647</v>
      </c>
      <c r="L16" s="6">
        <v>359.12552166666654</v>
      </c>
      <c r="M16" s="6">
        <v>386.72441766666651</v>
      </c>
      <c r="N16" s="5">
        <f>AVERAGE(B16:M16)</f>
        <v>180.8832465833332</v>
      </c>
    </row>
    <row r="17" spans="1:28" x14ac:dyDescent="0.25">
      <c r="A17" s="9" t="s">
        <v>6</v>
      </c>
      <c r="B17" s="6">
        <f>Norway4.5!D2</f>
        <v>410.567517333333</v>
      </c>
      <c r="C17" s="6">
        <v>217.5167003333332</v>
      </c>
      <c r="D17" s="6">
        <v>200.76798999999966</v>
      </c>
      <c r="E17" s="6">
        <v>119.31343066666652</v>
      </c>
      <c r="F17" s="6">
        <v>63.817745333333299</v>
      </c>
      <c r="G17" s="6">
        <v>49.311631333333317</v>
      </c>
      <c r="H17" s="6">
        <v>21.629222999999978</v>
      </c>
      <c r="I17" s="6">
        <v>21.745231999999969</v>
      </c>
      <c r="J17" s="6">
        <v>59.163102333333292</v>
      </c>
      <c r="K17" s="6">
        <v>175.67646999999968</v>
      </c>
      <c r="L17" s="6">
        <v>364.55436866666639</v>
      </c>
      <c r="M17" s="6">
        <v>362.77299866666624</v>
      </c>
      <c r="N17" s="5">
        <f t="shared" ref="N17:N19" si="17">AVERAGE(B17:M17)</f>
        <v>172.23636747222204</v>
      </c>
    </row>
    <row r="18" spans="1:28" x14ac:dyDescent="0.25">
      <c r="A18" s="9" t="s">
        <v>8</v>
      </c>
      <c r="B18" s="6">
        <f>US4.5!D2</f>
        <v>355.3018366666663</v>
      </c>
      <c r="C18" s="6">
        <v>278.74295999999981</v>
      </c>
      <c r="D18" s="6">
        <v>231.42543866666637</v>
      </c>
      <c r="E18" s="6">
        <v>124.84180933333319</v>
      </c>
      <c r="F18" s="6">
        <v>89.762435666666505</v>
      </c>
      <c r="G18" s="6">
        <v>57.38593166666665</v>
      </c>
      <c r="H18" s="6">
        <v>26.485957333333303</v>
      </c>
      <c r="I18" s="6">
        <v>25.229078666666645</v>
      </c>
      <c r="J18" s="6">
        <v>51.761291999999884</v>
      </c>
      <c r="K18" s="6">
        <v>165.9557139999998</v>
      </c>
      <c r="L18" s="6">
        <v>364.9359176666664</v>
      </c>
      <c r="M18" s="6">
        <v>316.07294599999955</v>
      </c>
      <c r="N18" s="5">
        <f t="shared" si="17"/>
        <v>173.99177647222209</v>
      </c>
    </row>
    <row r="19" spans="1:28" x14ac:dyDescent="0.25">
      <c r="A19" s="10" t="s">
        <v>23</v>
      </c>
      <c r="B19" s="6">
        <f>Historic!D2</f>
        <v>286.73437499999972</v>
      </c>
      <c r="C19" s="6">
        <v>197.19374999999968</v>
      </c>
      <c r="D19" s="6">
        <v>167.92812499999968</v>
      </c>
      <c r="E19" s="6">
        <v>100.78437499999994</v>
      </c>
      <c r="F19" s="6">
        <v>62.92812499999998</v>
      </c>
      <c r="G19" s="6">
        <v>45.140624999999964</v>
      </c>
      <c r="H19" s="6">
        <v>16.506249999999998</v>
      </c>
      <c r="I19" s="6">
        <v>23.609374999999954</v>
      </c>
      <c r="J19" s="6">
        <v>52.925000000000004</v>
      </c>
      <c r="K19" s="6">
        <v>178.00312499999978</v>
      </c>
      <c r="L19" s="6">
        <v>277.75483870967707</v>
      </c>
      <c r="M19" s="6">
        <v>272.93870967741913</v>
      </c>
      <c r="N19" s="5">
        <f t="shared" si="17"/>
        <v>140.2038894489246</v>
      </c>
    </row>
    <row r="20" spans="1:28" x14ac:dyDescent="0.25">
      <c r="B20" s="5"/>
    </row>
    <row r="21" spans="1:28" x14ac:dyDescent="0.25">
      <c r="B21" s="17" t="s">
        <v>25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P21" s="17" t="s">
        <v>44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8" x14ac:dyDescent="0.25">
      <c r="A22" s="12" t="s">
        <v>0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8">
        <v>10</v>
      </c>
      <c r="L22" s="8">
        <v>11</v>
      </c>
      <c r="M22" s="8">
        <v>12</v>
      </c>
      <c r="O22" s="12" t="s">
        <v>0</v>
      </c>
      <c r="P22" s="8">
        <v>1</v>
      </c>
      <c r="Q22" s="8">
        <v>2</v>
      </c>
      <c r="R22" s="8">
        <v>3</v>
      </c>
      <c r="S22" s="8">
        <v>4</v>
      </c>
      <c r="T22" s="8">
        <v>5</v>
      </c>
      <c r="U22" s="8">
        <v>6</v>
      </c>
      <c r="V22" s="8">
        <v>7</v>
      </c>
      <c r="W22" s="8">
        <v>8</v>
      </c>
      <c r="X22" s="8">
        <v>9</v>
      </c>
      <c r="Y22" s="8">
        <v>10</v>
      </c>
      <c r="Z22" s="8">
        <v>11</v>
      </c>
      <c r="AA22" s="8">
        <v>12</v>
      </c>
      <c r="AB22" s="8" t="s">
        <v>45</v>
      </c>
    </row>
    <row r="23" spans="1:28" x14ac:dyDescent="0.25">
      <c r="A23" s="8" t="s">
        <v>7</v>
      </c>
      <c r="B23" s="11">
        <f>(B16-B$19)/B$19</f>
        <v>0.28194841305650875</v>
      </c>
      <c r="C23" s="11">
        <f t="shared" ref="C23:M23" si="18">(C16-C$19)/C$19</f>
        <v>0.31611632214509949</v>
      </c>
      <c r="D23" s="11">
        <f t="shared" si="18"/>
        <v>0.23696861777422257</v>
      </c>
      <c r="E23" s="11">
        <f t="shared" si="18"/>
        <v>0.26688184883155969</v>
      </c>
      <c r="F23" s="11">
        <f t="shared" si="18"/>
        <v>0.343106721623544</v>
      </c>
      <c r="G23" s="11">
        <f t="shared" si="18"/>
        <v>0.33912628960424684</v>
      </c>
      <c r="H23" s="11">
        <f t="shared" si="18"/>
        <v>0.46799145778114248</v>
      </c>
      <c r="I23" s="11">
        <f t="shared" si="18"/>
        <v>-4.1640746525478022E-2</v>
      </c>
      <c r="J23" s="11">
        <f t="shared" si="18"/>
        <v>0.32305552511415475</v>
      </c>
      <c r="K23" s="11">
        <f t="shared" si="18"/>
        <v>0.1257584251212821</v>
      </c>
      <c r="L23" s="11">
        <f t="shared" si="18"/>
        <v>0.29295865135959731</v>
      </c>
      <c r="M23" s="11">
        <f t="shared" si="18"/>
        <v>0.41689105998826059</v>
      </c>
      <c r="O23" s="8" t="s">
        <v>7</v>
      </c>
      <c r="P23" s="18">
        <f>B16-B$19</f>
        <v>80.8443019999998</v>
      </c>
      <c r="Q23" s="18">
        <f t="shared" ref="Q23:AA23" si="19">C16-C$19</f>
        <v>62.336163000000113</v>
      </c>
      <c r="R23" s="18">
        <f t="shared" si="19"/>
        <v>39.793695666666792</v>
      </c>
      <c r="S23" s="18">
        <f t="shared" si="19"/>
        <v>26.897520333333205</v>
      </c>
      <c r="T23" s="18">
        <f t="shared" si="19"/>
        <v>21.591062666666573</v>
      </c>
      <c r="U23" s="18">
        <f t="shared" si="19"/>
        <v>15.308372666666692</v>
      </c>
      <c r="V23" s="18">
        <f t="shared" si="19"/>
        <v>7.7247839999999819</v>
      </c>
      <c r="W23" s="18">
        <f t="shared" si="19"/>
        <v>-0.9831119999999558</v>
      </c>
      <c r="X23" s="18">
        <f t="shared" si="19"/>
        <v>17.097713666666642</v>
      </c>
      <c r="Y23" s="18">
        <f t="shared" si="19"/>
        <v>22.385392666666689</v>
      </c>
      <c r="Z23" s="18">
        <f t="shared" si="19"/>
        <v>81.370682956989469</v>
      </c>
      <c r="AA23" s="18">
        <f t="shared" si="19"/>
        <v>113.78570798924738</v>
      </c>
      <c r="AB23" s="5">
        <f>N16-N$19</f>
        <v>40.679357134408605</v>
      </c>
    </row>
    <row r="24" spans="1:28" x14ac:dyDescent="0.25">
      <c r="A24" s="8" t="s">
        <v>6</v>
      </c>
      <c r="B24" s="11">
        <f t="shared" ref="B24:M24" si="20">(B17-B$19)/B$19</f>
        <v>0.43187407276624368</v>
      </c>
      <c r="C24" s="11">
        <f t="shared" si="20"/>
        <v>0.10306082385133178</v>
      </c>
      <c r="D24" s="11">
        <f t="shared" si="20"/>
        <v>0.19555905242198135</v>
      </c>
      <c r="E24" s="11">
        <f t="shared" si="20"/>
        <v>0.18384849503374498</v>
      </c>
      <c r="F24" s="11">
        <f t="shared" si="20"/>
        <v>1.4137086292231324E-2</v>
      </c>
      <c r="G24" s="11">
        <f t="shared" si="20"/>
        <v>9.2400278758509785E-2</v>
      </c>
      <c r="H24" s="11">
        <f t="shared" si="20"/>
        <v>0.31036564937523553</v>
      </c>
      <c r="I24" s="11">
        <f t="shared" si="20"/>
        <v>-7.8957744540039204E-2</v>
      </c>
      <c r="J24" s="11">
        <f t="shared" si="20"/>
        <v>0.11786683671862612</v>
      </c>
      <c r="K24" s="11">
        <f t="shared" si="20"/>
        <v>-1.3070866031144704E-2</v>
      </c>
      <c r="L24" s="11">
        <f t="shared" si="20"/>
        <v>0.31250411463656419</v>
      </c>
      <c r="M24" s="11">
        <f t="shared" si="20"/>
        <v>0.32913722313489535</v>
      </c>
      <c r="O24" s="8" t="s">
        <v>6</v>
      </c>
      <c r="P24" s="18">
        <f t="shared" ref="P24:P25" si="21">B17-B$19</f>
        <v>123.83314233333329</v>
      </c>
      <c r="Q24" s="18">
        <f t="shared" ref="Q24:Q25" si="22">C17-C$19</f>
        <v>20.322950333333523</v>
      </c>
      <c r="R24" s="18">
        <f t="shared" ref="R24:R25" si="23">D17-D$19</f>
        <v>32.839864999999975</v>
      </c>
      <c r="S24" s="18">
        <f t="shared" ref="S24:S25" si="24">E17-E$19</f>
        <v>18.529055666666579</v>
      </c>
      <c r="T24" s="18">
        <f t="shared" ref="T24:T25" si="25">F17-F$19</f>
        <v>0.88962033333331902</v>
      </c>
      <c r="U24" s="18">
        <f t="shared" ref="U24:U25" si="26">G17-G$19</f>
        <v>4.1710063333333522</v>
      </c>
      <c r="V24" s="18">
        <f t="shared" ref="V24:V25" si="27">H17-H$19</f>
        <v>5.1229729999999805</v>
      </c>
      <c r="W24" s="18">
        <f t="shared" ref="W24:W25" si="28">I17-I$19</f>
        <v>-1.8641429999999843</v>
      </c>
      <c r="X24" s="18">
        <f t="shared" ref="X24:X25" si="29">J17-J$19</f>
        <v>6.2381023333332877</v>
      </c>
      <c r="Y24" s="18">
        <f t="shared" ref="Y24:Y25" si="30">K17-K$19</f>
        <v>-2.3266550000001018</v>
      </c>
      <c r="Z24" s="18">
        <f t="shared" ref="Z24:Z25" si="31">L17-L$19</f>
        <v>86.799529956989318</v>
      </c>
      <c r="AA24" s="18">
        <f t="shared" ref="AA24:AA25" si="32">M17-M$19</f>
        <v>89.834288989247113</v>
      </c>
      <c r="AB24" s="5">
        <f t="shared" ref="AB24:AB25" si="33">N17-N$19</f>
        <v>32.032478023297443</v>
      </c>
    </row>
    <row r="25" spans="1:28" x14ac:dyDescent="0.25">
      <c r="A25" s="8" t="s">
        <v>8</v>
      </c>
      <c r="B25" s="11">
        <f t="shared" ref="B25:M25" si="34">(B18-B$19)/B$19</f>
        <v>0.23913233865547742</v>
      </c>
      <c r="C25" s="11">
        <f t="shared" si="34"/>
        <v>0.4135486545592863</v>
      </c>
      <c r="D25" s="11">
        <f t="shared" si="34"/>
        <v>0.37812197132950065</v>
      </c>
      <c r="E25" s="11">
        <f t="shared" si="34"/>
        <v>0.23870202432999424</v>
      </c>
      <c r="F25" s="11">
        <f t="shared" si="34"/>
        <v>0.42642793928257888</v>
      </c>
      <c r="G25" s="11">
        <f t="shared" si="34"/>
        <v>0.2712702065305187</v>
      </c>
      <c r="H25" s="11">
        <f t="shared" si="34"/>
        <v>0.60460173166729614</v>
      </c>
      <c r="I25" s="11">
        <f t="shared" si="34"/>
        <v>6.8604258548423849E-2</v>
      </c>
      <c r="J25" s="11">
        <f t="shared" si="34"/>
        <v>-2.1987869626832697E-2</v>
      </c>
      <c r="K25" s="11">
        <f t="shared" si="34"/>
        <v>-6.7680896051684467E-2</v>
      </c>
      <c r="L25" s="11">
        <f t="shared" si="34"/>
        <v>0.31387780447675745</v>
      </c>
      <c r="M25" s="11">
        <f t="shared" si="34"/>
        <v>0.15803634586519413</v>
      </c>
      <c r="O25" s="8" t="s">
        <v>8</v>
      </c>
      <c r="P25" s="18">
        <f t="shared" si="21"/>
        <v>68.567461666666588</v>
      </c>
      <c r="Q25" s="18">
        <f t="shared" si="22"/>
        <v>81.54921000000013</v>
      </c>
      <c r="R25" s="18">
        <f t="shared" si="23"/>
        <v>63.497313666666685</v>
      </c>
      <c r="S25" s="18">
        <f t="shared" si="24"/>
        <v>24.057434333333248</v>
      </c>
      <c r="T25" s="18">
        <f t="shared" si="25"/>
        <v>26.834310666666525</v>
      </c>
      <c r="U25" s="18">
        <f t="shared" si="26"/>
        <v>12.245306666666686</v>
      </c>
      <c r="V25" s="18">
        <f t="shared" si="27"/>
        <v>9.9797073333333053</v>
      </c>
      <c r="W25" s="18">
        <f t="shared" si="28"/>
        <v>1.6197036666666911</v>
      </c>
      <c r="X25" s="18">
        <f t="shared" si="29"/>
        <v>-1.1637080000001205</v>
      </c>
      <c r="Y25" s="18">
        <f t="shared" si="30"/>
        <v>-12.047410999999983</v>
      </c>
      <c r="Z25" s="18">
        <f t="shared" si="31"/>
        <v>87.181078956989325</v>
      </c>
      <c r="AA25" s="18">
        <f t="shared" si="32"/>
        <v>43.134236322580421</v>
      </c>
      <c r="AB25" s="5">
        <f t="shared" si="33"/>
        <v>33.787887023297486</v>
      </c>
    </row>
    <row r="26" spans="1:28" x14ac:dyDescent="0.25">
      <c r="B26" s="5"/>
    </row>
    <row r="27" spans="1:28" x14ac:dyDescent="0.25">
      <c r="B27" s="5"/>
    </row>
    <row r="28" spans="1:28" x14ac:dyDescent="0.25">
      <c r="B28" s="5"/>
    </row>
    <row r="29" spans="1:28" x14ac:dyDescent="0.25">
      <c r="A29" t="s">
        <v>0</v>
      </c>
      <c r="B29" t="s">
        <v>29</v>
      </c>
      <c r="C29" s="1" t="s">
        <v>28</v>
      </c>
      <c r="D29" t="s">
        <v>30</v>
      </c>
      <c r="E29" s="1" t="s">
        <v>31</v>
      </c>
      <c r="F29" t="s">
        <v>32</v>
      </c>
      <c r="G29" s="1" t="s">
        <v>33</v>
      </c>
      <c r="H29" t="s">
        <v>34</v>
      </c>
      <c r="I29" s="1" t="s">
        <v>35</v>
      </c>
    </row>
    <row r="30" spans="1:28" x14ac:dyDescent="0.25">
      <c r="A30" s="2">
        <v>1</v>
      </c>
      <c r="B30" s="3">
        <v>286.73437499999972</v>
      </c>
      <c r="C30">
        <v>3.0491431451612878</v>
      </c>
      <c r="D30" s="5">
        <v>367.57867699999952</v>
      </c>
      <c r="E30" s="5">
        <v>-1.0321881720430097</v>
      </c>
      <c r="F30" s="3">
        <v>410.567517333333</v>
      </c>
      <c r="G30">
        <v>-2.1243172043010743</v>
      </c>
      <c r="H30" s="3">
        <v>355.3018366666663</v>
      </c>
      <c r="I30">
        <v>3.2435322580645138</v>
      </c>
    </row>
    <row r="31" spans="1:28" x14ac:dyDescent="0.25">
      <c r="A31" s="2">
        <v>2</v>
      </c>
      <c r="B31" s="3">
        <v>197.19374999999968</v>
      </c>
      <c r="C31">
        <v>3.7706915794334939</v>
      </c>
      <c r="D31" s="5">
        <v>259.52991299999979</v>
      </c>
      <c r="E31" s="5">
        <v>-1.6212514367816042</v>
      </c>
      <c r="F31" s="3">
        <v>217.5167003333332</v>
      </c>
      <c r="G31">
        <v>-1.629552339901478</v>
      </c>
      <c r="H31" s="3">
        <v>278.74295999999981</v>
      </c>
      <c r="I31">
        <v>4.056542487684724</v>
      </c>
    </row>
    <row r="32" spans="1:28" x14ac:dyDescent="0.25">
      <c r="A32" s="2">
        <v>3</v>
      </c>
      <c r="B32" s="3">
        <v>167.92812499999968</v>
      </c>
      <c r="C32">
        <v>4.5737903225806402</v>
      </c>
      <c r="D32" s="5">
        <v>207.72182066666647</v>
      </c>
      <c r="E32" s="5">
        <v>1.6747903225806446</v>
      </c>
      <c r="F32" s="3">
        <v>200.76798999999966</v>
      </c>
      <c r="G32">
        <v>0.85945161290322636</v>
      </c>
      <c r="H32" s="3">
        <v>231.42543866666637</v>
      </c>
      <c r="I32">
        <v>4.7625645161290269</v>
      </c>
    </row>
    <row r="33" spans="1:9" x14ac:dyDescent="0.25">
      <c r="A33" s="2">
        <v>4</v>
      </c>
      <c r="B33" s="3">
        <v>100.78437499999994</v>
      </c>
      <c r="C33">
        <v>5.219531249999994</v>
      </c>
      <c r="D33" s="5">
        <v>127.68189533333315</v>
      </c>
      <c r="E33" s="5">
        <v>3.1720666666666664</v>
      </c>
      <c r="F33" s="3">
        <v>119.31343066666652</v>
      </c>
      <c r="G33">
        <v>3.2272611111111056</v>
      </c>
      <c r="H33" s="3">
        <v>124.84180933333319</v>
      </c>
      <c r="I33">
        <v>5.6158444444444351</v>
      </c>
    </row>
    <row r="34" spans="1:9" x14ac:dyDescent="0.25">
      <c r="A34" s="2">
        <v>5</v>
      </c>
      <c r="B34" s="3">
        <v>62.92812499999998</v>
      </c>
      <c r="C34">
        <v>5.8274697580644954</v>
      </c>
      <c r="D34" s="5">
        <v>84.519187666666554</v>
      </c>
      <c r="E34" s="5">
        <v>7.1926881720429865</v>
      </c>
      <c r="F34" s="3">
        <v>63.817745333333299</v>
      </c>
      <c r="G34">
        <v>7.986064516128998</v>
      </c>
      <c r="H34" s="3">
        <v>89.762435666666505</v>
      </c>
      <c r="I34">
        <v>5.8646182795698687</v>
      </c>
    </row>
    <row r="35" spans="1:9" x14ac:dyDescent="0.25">
      <c r="A35" s="2">
        <v>6</v>
      </c>
      <c r="B35" s="3">
        <v>45.140624999999964</v>
      </c>
      <c r="C35">
        <v>6.2270312499999854</v>
      </c>
      <c r="D35" s="5">
        <v>60.448997666666656</v>
      </c>
      <c r="E35" s="5">
        <v>10.923144444444414</v>
      </c>
      <c r="F35" s="3">
        <v>49.311631333333317</v>
      </c>
      <c r="G35">
        <v>12.321022222222201</v>
      </c>
      <c r="H35" s="3">
        <v>57.38593166666665</v>
      </c>
      <c r="I35">
        <v>6.2724499999999788</v>
      </c>
    </row>
    <row r="36" spans="1:9" x14ac:dyDescent="0.25">
      <c r="A36" s="2">
        <v>7</v>
      </c>
      <c r="B36" s="3">
        <v>16.506249999999998</v>
      </c>
      <c r="C36">
        <v>6.9709677419354641</v>
      </c>
      <c r="D36" s="5">
        <v>24.23103399999998</v>
      </c>
      <c r="E36" s="5">
        <v>16.075096774193518</v>
      </c>
      <c r="F36" s="3">
        <v>21.629222999999978</v>
      </c>
      <c r="G36">
        <v>16.839537634408572</v>
      </c>
      <c r="H36" s="3">
        <v>26.485957333333303</v>
      </c>
      <c r="I36">
        <v>7.405096774193531</v>
      </c>
    </row>
    <row r="37" spans="1:9" x14ac:dyDescent="0.25">
      <c r="A37" s="2">
        <v>8</v>
      </c>
      <c r="B37" s="3">
        <v>23.609374999999954</v>
      </c>
      <c r="C37">
        <v>6.5710685483870712</v>
      </c>
      <c r="D37" s="5">
        <v>22.626262999999998</v>
      </c>
      <c r="E37" s="5">
        <v>16.372999999999973</v>
      </c>
      <c r="F37" s="3">
        <v>21.745231999999969</v>
      </c>
      <c r="G37">
        <v>16.548967741935449</v>
      </c>
      <c r="H37" s="3">
        <v>25.229078666666645</v>
      </c>
      <c r="I37">
        <v>7.1982150537634233</v>
      </c>
    </row>
    <row r="38" spans="1:9" x14ac:dyDescent="0.25">
      <c r="A38" s="2">
        <v>9</v>
      </c>
      <c r="B38" s="3">
        <v>52.925000000000004</v>
      </c>
      <c r="C38">
        <v>5.5905729166666447</v>
      </c>
      <c r="D38" s="5">
        <v>70.022713666666647</v>
      </c>
      <c r="E38" s="5">
        <v>11.691688888888873</v>
      </c>
      <c r="F38" s="3">
        <v>59.163102333333292</v>
      </c>
      <c r="G38">
        <v>11.872372222222195</v>
      </c>
      <c r="H38" s="3">
        <v>51.761291999999884</v>
      </c>
      <c r="I38">
        <v>6.268116666666649</v>
      </c>
    </row>
    <row r="39" spans="1:9" x14ac:dyDescent="0.25">
      <c r="A39" s="2">
        <v>10</v>
      </c>
      <c r="B39" s="3">
        <v>178.00312499999978</v>
      </c>
      <c r="C39">
        <v>3.8602098034274155</v>
      </c>
      <c r="D39" s="5">
        <v>200.38851766666647</v>
      </c>
      <c r="E39" s="5">
        <v>5.5845806451612781</v>
      </c>
      <c r="F39" s="3">
        <v>175.67646999999968</v>
      </c>
      <c r="G39">
        <v>5.4436344086021391</v>
      </c>
      <c r="H39" s="3">
        <v>165.9557139999998</v>
      </c>
      <c r="I39">
        <v>4.3289139784946196</v>
      </c>
    </row>
    <row r="40" spans="1:9" x14ac:dyDescent="0.25">
      <c r="A40" s="2">
        <v>11</v>
      </c>
      <c r="B40" s="3">
        <v>277.75483870967707</v>
      </c>
      <c r="C40">
        <v>2.8962365591397807</v>
      </c>
      <c r="D40" s="5">
        <v>359.12552166666654</v>
      </c>
      <c r="E40" s="5">
        <v>0.45531666666666615</v>
      </c>
      <c r="F40" s="3">
        <v>364.55436866666639</v>
      </c>
      <c r="G40">
        <v>-0.74762222222222197</v>
      </c>
      <c r="H40" s="3">
        <v>364.9359176666664</v>
      </c>
      <c r="I40">
        <v>3.1203555555555522</v>
      </c>
    </row>
    <row r="41" spans="1:9" x14ac:dyDescent="0.25">
      <c r="A41" s="2">
        <v>12</v>
      </c>
      <c r="B41" s="3">
        <v>272.93870967741913</v>
      </c>
      <c r="C41">
        <v>2.8977627471383962</v>
      </c>
      <c r="D41" s="5">
        <v>386.72441766666651</v>
      </c>
      <c r="E41" s="5">
        <v>-2.043720430107526</v>
      </c>
      <c r="F41" s="3">
        <v>362.77299866666624</v>
      </c>
      <c r="G41">
        <v>-3.4361505376344046</v>
      </c>
      <c r="H41" s="3">
        <v>316.07294599999955</v>
      </c>
      <c r="I41">
        <v>3.2057903225806408</v>
      </c>
    </row>
  </sheetData>
  <mergeCells count="6">
    <mergeCell ref="B1:M1"/>
    <mergeCell ref="B8:M8"/>
    <mergeCell ref="B14:M14"/>
    <mergeCell ref="B21:M21"/>
    <mergeCell ref="P8:AA8"/>
    <mergeCell ref="P21:AA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5" x14ac:dyDescent="0.25"/>
  <cols>
    <col min="1" max="1" width="10.85546875" bestFit="1" customWidth="1"/>
    <col min="2" max="2" width="16.5703125" bestFit="1" customWidth="1"/>
    <col min="3" max="3" width="16.28515625" bestFit="1" customWidth="1"/>
    <col min="4" max="4" width="15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5">
      <c r="A2" s="2">
        <v>1</v>
      </c>
      <c r="B2" s="3">
        <v>-0.52207661290322505</v>
      </c>
      <c r="C2" s="3">
        <v>-6.6203629032258009</v>
      </c>
      <c r="D2" s="3">
        <v>286.73437499999972</v>
      </c>
      <c r="E2">
        <f>(B2-C2)/2</f>
        <v>3.0491431451612878</v>
      </c>
    </row>
    <row r="3" spans="1:5" x14ac:dyDescent="0.25">
      <c r="A3" s="2">
        <v>2</v>
      </c>
      <c r="B3" s="3">
        <v>0.88609913793103334</v>
      </c>
      <c r="C3" s="3">
        <v>-6.6552840209359543</v>
      </c>
      <c r="D3" s="3">
        <v>197.19374999999968</v>
      </c>
      <c r="E3">
        <f t="shared" ref="E3:E13" si="0">(B3-C3)/2</f>
        <v>3.7706915794334939</v>
      </c>
    </row>
    <row r="4" spans="1:5" x14ac:dyDescent="0.25">
      <c r="A4" s="2">
        <v>3</v>
      </c>
      <c r="B4" s="3">
        <v>4.4595766129032208</v>
      </c>
      <c r="C4" s="3">
        <v>-4.6880040322580587</v>
      </c>
      <c r="D4" s="3">
        <v>167.92812499999968</v>
      </c>
      <c r="E4">
        <f t="shared" si="0"/>
        <v>4.5737903225806402</v>
      </c>
    </row>
    <row r="5" spans="1:5" x14ac:dyDescent="0.25">
      <c r="A5" s="2">
        <v>4</v>
      </c>
      <c r="B5" s="3">
        <v>8.0678124999999916</v>
      </c>
      <c r="C5" s="3">
        <v>-2.3712499999999959</v>
      </c>
      <c r="D5" s="3">
        <v>100.78437499999994</v>
      </c>
      <c r="E5">
        <f t="shared" si="0"/>
        <v>5.219531249999994</v>
      </c>
    </row>
    <row r="6" spans="1:5" x14ac:dyDescent="0.25">
      <c r="A6" s="2">
        <v>5</v>
      </c>
      <c r="B6" s="3">
        <v>13.032661290322537</v>
      </c>
      <c r="C6" s="3">
        <v>1.3777217741935455</v>
      </c>
      <c r="D6" s="3">
        <v>62.92812499999998</v>
      </c>
      <c r="E6">
        <f t="shared" si="0"/>
        <v>5.8274697580644954</v>
      </c>
    </row>
    <row r="7" spans="1:5" x14ac:dyDescent="0.25">
      <c r="A7" s="2">
        <v>6</v>
      </c>
      <c r="B7" s="3">
        <v>16.726770833333301</v>
      </c>
      <c r="C7" s="3">
        <v>4.2727083333333304</v>
      </c>
      <c r="D7" s="3">
        <v>45.140624999999964</v>
      </c>
      <c r="E7">
        <f t="shared" si="0"/>
        <v>6.2270312499999854</v>
      </c>
    </row>
    <row r="8" spans="1:5" x14ac:dyDescent="0.25">
      <c r="A8" s="2">
        <v>7</v>
      </c>
      <c r="B8" s="3">
        <v>21.953528225806402</v>
      </c>
      <c r="C8" s="3">
        <v>8.0115927419354733</v>
      </c>
      <c r="D8" s="3">
        <v>16.506249999999998</v>
      </c>
      <c r="E8">
        <f t="shared" si="0"/>
        <v>6.9709677419354641</v>
      </c>
    </row>
    <row r="9" spans="1:5" x14ac:dyDescent="0.25">
      <c r="A9" s="2">
        <v>8</v>
      </c>
      <c r="B9" s="3">
        <v>21.413205645161234</v>
      </c>
      <c r="C9" s="3">
        <v>8.2710685483870918</v>
      </c>
      <c r="D9" s="3">
        <v>23.609374999999954</v>
      </c>
      <c r="E9">
        <f t="shared" si="0"/>
        <v>6.5710685483870712</v>
      </c>
    </row>
    <row r="10" spans="1:5" x14ac:dyDescent="0.25">
      <c r="A10" s="2">
        <v>9</v>
      </c>
      <c r="B10" s="3">
        <v>16.558020833333288</v>
      </c>
      <c r="C10" s="3">
        <v>5.3768749999999983</v>
      </c>
      <c r="D10" s="3">
        <v>52.925000000000004</v>
      </c>
      <c r="E10">
        <f t="shared" si="0"/>
        <v>5.5905729166666447</v>
      </c>
    </row>
    <row r="11" spans="1:5" x14ac:dyDescent="0.25">
      <c r="A11" s="2">
        <v>10</v>
      </c>
      <c r="B11" s="3">
        <v>8.0720829133064438</v>
      </c>
      <c r="C11" s="3">
        <v>0.3516633064516132</v>
      </c>
      <c r="D11" s="3">
        <v>178.00312499999978</v>
      </c>
      <c r="E11">
        <f t="shared" si="0"/>
        <v>3.8602098034274155</v>
      </c>
    </row>
    <row r="12" spans="1:5" x14ac:dyDescent="0.25">
      <c r="A12" s="2">
        <v>11</v>
      </c>
      <c r="B12" s="3">
        <v>1.5283870967741908</v>
      </c>
      <c r="C12" s="3">
        <v>-4.2640860215053706</v>
      </c>
      <c r="D12" s="3">
        <v>277.75483870967707</v>
      </c>
      <c r="E12">
        <f t="shared" si="0"/>
        <v>2.8962365591397807</v>
      </c>
    </row>
    <row r="13" spans="1:5" x14ac:dyDescent="0.25">
      <c r="A13" s="2">
        <v>12</v>
      </c>
      <c r="B13" s="3">
        <v>-1.5746618106139401</v>
      </c>
      <c r="C13" s="3">
        <v>-7.3701873048907327</v>
      </c>
      <c r="D13" s="3">
        <v>272.93870967741913</v>
      </c>
      <c r="E13">
        <f t="shared" si="0"/>
        <v>2.8977627471383962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" sqref="D1:E13"/>
    </sheetView>
  </sheetViews>
  <sheetFormatPr defaultRowHeight="15" x14ac:dyDescent="0.25"/>
  <cols>
    <col min="1" max="1" width="10.85546875" bestFit="1" customWidth="1"/>
    <col min="2" max="2" width="16.5703125" bestFit="1" customWidth="1"/>
    <col min="3" max="3" width="16.28515625" bestFit="1" customWidth="1"/>
    <col min="4" max="4" width="15" bestFit="1" customWidth="1"/>
    <col min="5" max="5" width="6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5">
      <c r="A2" s="2">
        <v>1</v>
      </c>
      <c r="B2" s="5">
        <v>1.8375698924731145</v>
      </c>
      <c r="C2" s="5">
        <v>-3.9019462365591342</v>
      </c>
      <c r="D2" s="5">
        <v>367.57867699999952</v>
      </c>
      <c r="E2" s="5">
        <v>-1.0321881720430097</v>
      </c>
    </row>
    <row r="3" spans="1:5" x14ac:dyDescent="0.25">
      <c r="A3" s="2">
        <v>2</v>
      </c>
      <c r="B3" s="5">
        <v>2.1708292282430195</v>
      </c>
      <c r="C3" s="5">
        <v>-5.4133321018062279</v>
      </c>
      <c r="D3" s="5">
        <v>259.52991299999979</v>
      </c>
      <c r="E3" s="5">
        <v>-1.6212514367816042</v>
      </c>
    </row>
    <row r="4" spans="1:5" x14ac:dyDescent="0.25">
      <c r="A4" s="2">
        <v>3</v>
      </c>
      <c r="B4" s="5">
        <v>6.2721397849462308</v>
      </c>
      <c r="C4" s="5">
        <v>-2.9225591397849415</v>
      </c>
      <c r="D4" s="5">
        <v>207.72182066666647</v>
      </c>
      <c r="E4" s="5">
        <v>1.6747903225806446</v>
      </c>
    </row>
    <row r="5" spans="1:5" x14ac:dyDescent="0.25">
      <c r="A5" s="2">
        <v>4</v>
      </c>
      <c r="B5" s="5">
        <v>8.7142666666666617</v>
      </c>
      <c r="C5" s="5">
        <v>-2.370133333333329</v>
      </c>
      <c r="D5" s="5">
        <v>127.68189533333315</v>
      </c>
      <c r="E5" s="5">
        <v>3.1720666666666664</v>
      </c>
    </row>
    <row r="6" spans="1:5" x14ac:dyDescent="0.25">
      <c r="A6" s="2">
        <v>5</v>
      </c>
      <c r="B6" s="5">
        <v>13.195989247311783</v>
      </c>
      <c r="C6" s="5">
        <v>1.1893870967741911</v>
      </c>
      <c r="D6" s="5">
        <v>84.519187666666554</v>
      </c>
      <c r="E6" s="5">
        <v>7.1926881720429865</v>
      </c>
    </row>
    <row r="7" spans="1:5" x14ac:dyDescent="0.25">
      <c r="A7" s="2">
        <v>6</v>
      </c>
      <c r="B7" s="5">
        <v>17.528277777777724</v>
      </c>
      <c r="C7" s="5">
        <v>4.3180111111111064</v>
      </c>
      <c r="D7" s="5">
        <v>60.448997666666656</v>
      </c>
      <c r="E7" s="5">
        <v>10.923144444444414</v>
      </c>
    </row>
    <row r="8" spans="1:5" x14ac:dyDescent="0.25">
      <c r="A8" s="2">
        <v>7</v>
      </c>
      <c r="B8" s="5">
        <v>23.549193548387048</v>
      </c>
      <c r="C8" s="5">
        <v>8.600999999999992</v>
      </c>
      <c r="D8" s="5">
        <v>24.23103399999998</v>
      </c>
      <c r="E8" s="5">
        <v>16.075096774193518</v>
      </c>
    </row>
    <row r="9" spans="1:5" x14ac:dyDescent="0.25">
      <c r="A9" s="2">
        <v>8</v>
      </c>
      <c r="B9" s="5">
        <v>23.539645161290284</v>
      </c>
      <c r="C9" s="5">
        <v>9.2063548387096592</v>
      </c>
      <c r="D9" s="5">
        <v>22.626262999999998</v>
      </c>
      <c r="E9" s="5">
        <v>16.372999999999973</v>
      </c>
    </row>
    <row r="10" spans="1:5" x14ac:dyDescent="0.25">
      <c r="A10" s="2">
        <v>9</v>
      </c>
      <c r="B10" s="5">
        <v>17.589811111111079</v>
      </c>
      <c r="C10" s="5">
        <v>5.7935666666666652</v>
      </c>
      <c r="D10" s="5">
        <v>70.022713666666647</v>
      </c>
      <c r="E10" s="5">
        <v>11.691688888888873</v>
      </c>
    </row>
    <row r="11" spans="1:5" x14ac:dyDescent="0.25">
      <c r="A11" s="2">
        <v>10</v>
      </c>
      <c r="B11" s="5">
        <v>9.7670537634408383</v>
      </c>
      <c r="C11" s="5">
        <v>1.402107526881718</v>
      </c>
      <c r="D11" s="5">
        <v>200.38851766666647</v>
      </c>
      <c r="E11" s="5">
        <v>5.5845806451612781</v>
      </c>
    </row>
    <row r="12" spans="1:5" x14ac:dyDescent="0.25">
      <c r="A12" s="2">
        <v>11</v>
      </c>
      <c r="B12" s="5">
        <v>3.4921111111111078</v>
      </c>
      <c r="C12" s="5">
        <v>-2.5814777777777755</v>
      </c>
      <c r="D12" s="5">
        <v>359.12552166666654</v>
      </c>
      <c r="E12" s="5">
        <v>0.45531666666666615</v>
      </c>
    </row>
    <row r="13" spans="1:5" x14ac:dyDescent="0.25">
      <c r="A13" s="2">
        <v>12</v>
      </c>
      <c r="B13" s="5">
        <v>0.79138709677419194</v>
      </c>
      <c r="C13" s="5">
        <v>-4.8788279569892437</v>
      </c>
      <c r="D13" s="5">
        <v>386.72441766666651</v>
      </c>
      <c r="E13" s="5">
        <v>-2.043720430107526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" sqref="D1:E1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5">
      <c r="A2" s="2">
        <v>1</v>
      </c>
      <c r="B2" s="3">
        <v>0.98750537634408342</v>
      </c>
      <c r="C2" s="3">
        <v>-5.2361397849462321</v>
      </c>
      <c r="D2" s="3">
        <v>410.567517333333</v>
      </c>
      <c r="E2">
        <v>-2.1243172043010743</v>
      </c>
    </row>
    <row r="3" spans="1:5" x14ac:dyDescent="0.25">
      <c r="A3" s="2">
        <v>2</v>
      </c>
      <c r="B3" s="3">
        <v>2.6152557471264331</v>
      </c>
      <c r="C3" s="3">
        <v>-5.874360426929389</v>
      </c>
      <c r="D3" s="3">
        <v>217.5167003333332</v>
      </c>
      <c r="E3">
        <v>-1.629552339901478</v>
      </c>
    </row>
    <row r="4" spans="1:5" x14ac:dyDescent="0.25">
      <c r="A4" s="2">
        <v>3</v>
      </c>
      <c r="B4" s="3">
        <v>5.7270430107526833</v>
      </c>
      <c r="C4" s="3">
        <v>-4.0081397849462306</v>
      </c>
      <c r="D4" s="3">
        <v>200.76798999999966</v>
      </c>
      <c r="E4">
        <v>0.85945161290322636</v>
      </c>
    </row>
    <row r="5" spans="1:5" x14ac:dyDescent="0.25">
      <c r="A5" s="2">
        <v>4</v>
      </c>
      <c r="B5" s="3">
        <v>9.05514444444443</v>
      </c>
      <c r="C5" s="3">
        <v>-2.6006222222222184</v>
      </c>
      <c r="D5" s="3">
        <v>119.31343066666652</v>
      </c>
      <c r="E5">
        <v>3.2272611111111056</v>
      </c>
    </row>
    <row r="6" spans="1:5" x14ac:dyDescent="0.25">
      <c r="A6" s="2">
        <v>5</v>
      </c>
      <c r="B6" s="3">
        <v>14.513505376344021</v>
      </c>
      <c r="C6" s="3">
        <v>1.4586236559139758</v>
      </c>
      <c r="D6" s="3">
        <v>63.817745333333299</v>
      </c>
      <c r="E6">
        <v>7.986064516128998</v>
      </c>
    </row>
    <row r="7" spans="1:5" x14ac:dyDescent="0.25">
      <c r="A7" s="2">
        <v>6</v>
      </c>
      <c r="B7" s="3">
        <v>19.055544444444404</v>
      </c>
      <c r="C7" s="3">
        <v>5.5864999999999982</v>
      </c>
      <c r="D7" s="3">
        <v>49.311631333333317</v>
      </c>
      <c r="E7">
        <v>12.321022222222201</v>
      </c>
    </row>
    <row r="8" spans="1:5" x14ac:dyDescent="0.25">
      <c r="A8" s="2">
        <v>7</v>
      </c>
      <c r="B8" s="3">
        <v>24.266956989247266</v>
      </c>
      <c r="C8" s="3">
        <v>9.4121182795698761</v>
      </c>
      <c r="D8" s="3">
        <v>21.629222999999978</v>
      </c>
      <c r="E8">
        <v>16.839537634408572</v>
      </c>
    </row>
    <row r="9" spans="1:5" x14ac:dyDescent="0.25">
      <c r="A9" s="2">
        <v>8</v>
      </c>
      <c r="B9" s="3">
        <v>23.791784946236501</v>
      </c>
      <c r="C9" s="3">
        <v>9.3061505376343998</v>
      </c>
      <c r="D9" s="3">
        <v>21.745231999999969</v>
      </c>
      <c r="E9">
        <v>16.548967741935449</v>
      </c>
    </row>
    <row r="10" spans="1:5" x14ac:dyDescent="0.25">
      <c r="A10" s="2">
        <v>9</v>
      </c>
      <c r="B10" s="3">
        <v>17.951222222222171</v>
      </c>
      <c r="C10" s="3">
        <v>5.7935222222222178</v>
      </c>
      <c r="D10" s="3">
        <v>59.163102333333292</v>
      </c>
      <c r="E10">
        <v>11.872372222222195</v>
      </c>
    </row>
    <row r="11" spans="1:5" x14ac:dyDescent="0.25">
      <c r="A11" s="2">
        <v>10</v>
      </c>
      <c r="B11" s="3">
        <v>9.918946236559119</v>
      </c>
      <c r="C11" s="3">
        <v>0.96832258064515941</v>
      </c>
      <c r="D11" s="3">
        <v>175.67646999999968</v>
      </c>
      <c r="E11">
        <v>5.4436344086021391</v>
      </c>
    </row>
    <row r="12" spans="1:5" x14ac:dyDescent="0.25">
      <c r="A12" s="2">
        <v>11</v>
      </c>
      <c r="B12" s="3">
        <v>2.3327222222222179</v>
      </c>
      <c r="C12" s="3">
        <v>-3.8279666666666619</v>
      </c>
      <c r="D12" s="3">
        <v>364.55436866666639</v>
      </c>
      <c r="E12">
        <v>-0.74762222222222197</v>
      </c>
    </row>
    <row r="13" spans="1:5" x14ac:dyDescent="0.25">
      <c r="A13" s="2">
        <v>12</v>
      </c>
      <c r="B13" s="3">
        <v>-0.15736559139785014</v>
      </c>
      <c r="C13" s="3">
        <v>-6.714935483870959</v>
      </c>
      <c r="D13" s="3">
        <v>362.77299866666624</v>
      </c>
      <c r="E13">
        <v>-3.4361505376344046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" sqref="D1:E1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5">
      <c r="A2" s="2">
        <v>1</v>
      </c>
      <c r="B2" s="3">
        <v>-0.41196774193548297</v>
      </c>
      <c r="C2" s="3">
        <v>-6.8990322580645103</v>
      </c>
      <c r="D2" s="3">
        <v>355.3018366666663</v>
      </c>
      <c r="E2">
        <v>3.2435322580645138</v>
      </c>
    </row>
    <row r="3" spans="1:5" x14ac:dyDescent="0.25">
      <c r="A3" s="2">
        <v>2</v>
      </c>
      <c r="B3" s="3">
        <v>1.9388665845648576</v>
      </c>
      <c r="C3" s="3">
        <v>-6.1742183908045911</v>
      </c>
      <c r="D3" s="3">
        <v>278.74295999999981</v>
      </c>
      <c r="E3">
        <v>4.056542487684724</v>
      </c>
    </row>
    <row r="4" spans="1:5" x14ac:dyDescent="0.25">
      <c r="A4" s="2">
        <v>3</v>
      </c>
      <c r="B4" s="3">
        <v>5.4752150537634323</v>
      </c>
      <c r="C4" s="3">
        <v>-4.0499139784946205</v>
      </c>
      <c r="D4" s="3">
        <v>231.42543866666637</v>
      </c>
      <c r="E4">
        <v>4.7625645161290269</v>
      </c>
    </row>
    <row r="5" spans="1:5" x14ac:dyDescent="0.25">
      <c r="A5" s="2">
        <v>4</v>
      </c>
      <c r="B5" s="3">
        <v>9.2311111111110957</v>
      </c>
      <c r="C5" s="3">
        <v>-2.0005777777777749</v>
      </c>
      <c r="D5" s="3">
        <v>124.84180933333319</v>
      </c>
      <c r="E5">
        <v>5.6158444444444351</v>
      </c>
    </row>
    <row r="6" spans="1:5" x14ac:dyDescent="0.25">
      <c r="A6" s="2">
        <v>5</v>
      </c>
      <c r="B6" s="3">
        <v>12.296946236559091</v>
      </c>
      <c r="C6" s="3">
        <v>0.56770967741935341</v>
      </c>
      <c r="D6" s="3">
        <v>89.762435666666505</v>
      </c>
      <c r="E6">
        <v>5.8646182795698687</v>
      </c>
    </row>
    <row r="7" spans="1:5" x14ac:dyDescent="0.25">
      <c r="A7" s="2">
        <v>6</v>
      </c>
      <c r="B7" s="3">
        <v>15.926655555555509</v>
      </c>
      <c r="C7" s="3">
        <v>3.3817555555555514</v>
      </c>
      <c r="D7" s="3">
        <v>57.38593166666665</v>
      </c>
      <c r="E7">
        <v>6.2724499999999788</v>
      </c>
    </row>
    <row r="8" spans="1:5" x14ac:dyDescent="0.25">
      <c r="A8" s="2">
        <v>7</v>
      </c>
      <c r="B8" s="3">
        <v>22.174946236559098</v>
      </c>
      <c r="C8" s="3">
        <v>7.3647526881720351</v>
      </c>
      <c r="D8" s="3">
        <v>26.485957333333303</v>
      </c>
      <c r="E8">
        <v>7.405096774193531</v>
      </c>
    </row>
    <row r="9" spans="1:5" x14ac:dyDescent="0.25">
      <c r="A9" s="2">
        <v>8</v>
      </c>
      <c r="B9" s="3">
        <v>22.255053763440817</v>
      </c>
      <c r="C9" s="3">
        <v>7.8586236559139691</v>
      </c>
      <c r="D9" s="3">
        <v>25.229078666666645</v>
      </c>
      <c r="E9">
        <v>7.1982150537634233</v>
      </c>
    </row>
    <row r="10" spans="1:5" x14ac:dyDescent="0.25">
      <c r="A10" s="2">
        <v>9</v>
      </c>
      <c r="B10" s="3">
        <v>17.019877777777737</v>
      </c>
      <c r="C10" s="3">
        <v>4.4836444444444385</v>
      </c>
      <c r="D10" s="3">
        <v>51.761291999999884</v>
      </c>
      <c r="E10">
        <v>6.268116666666649</v>
      </c>
    </row>
    <row r="11" spans="1:5" x14ac:dyDescent="0.25">
      <c r="A11" s="2">
        <v>10</v>
      </c>
      <c r="B11" s="3">
        <v>8.2944838709677349</v>
      </c>
      <c r="C11" s="3">
        <v>-0.36334408602150409</v>
      </c>
      <c r="D11" s="3">
        <v>165.9557139999998</v>
      </c>
      <c r="E11">
        <v>4.3289139784946196</v>
      </c>
    </row>
    <row r="12" spans="1:5" x14ac:dyDescent="0.25">
      <c r="A12" s="2">
        <v>11</v>
      </c>
      <c r="B12" s="3">
        <v>0.69315555555555419</v>
      </c>
      <c r="C12" s="3">
        <v>-5.54755555555555</v>
      </c>
      <c r="D12" s="3">
        <v>364.9359176666664</v>
      </c>
      <c r="E12">
        <v>3.1203555555555522</v>
      </c>
    </row>
    <row r="13" spans="1:5" x14ac:dyDescent="0.25">
      <c r="A13" s="2">
        <v>12</v>
      </c>
      <c r="B13" s="3">
        <v>-2.1129247311827926</v>
      </c>
      <c r="C13" s="3">
        <v>-8.5245053763440737</v>
      </c>
      <c r="D13" s="3">
        <v>316.07294599999955</v>
      </c>
      <c r="E13">
        <v>3.2057903225806408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10" zoomScale="145" zoomScaleNormal="145" workbookViewId="0">
      <selection activeCell="V12" sqref="V12"/>
    </sheetView>
  </sheetViews>
  <sheetFormatPr defaultRowHeight="15" x14ac:dyDescent="0.25"/>
  <cols>
    <col min="1" max="1" width="20.85546875" customWidth="1"/>
  </cols>
  <sheetData>
    <row r="1" spans="1:28" x14ac:dyDescent="0.25">
      <c r="B1" s="14" t="s">
        <v>27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8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28" x14ac:dyDescent="0.25">
      <c r="A3" s="1" t="s">
        <v>7</v>
      </c>
      <c r="B3" s="5">
        <f>China8.5!B2</f>
        <v>-0.94746236559139685</v>
      </c>
      <c r="C3" s="5">
        <v>-0.44918760262725804</v>
      </c>
      <c r="D3" s="5">
        <v>1.5412096774193553</v>
      </c>
      <c r="E3" s="5">
        <v>3.6628499999999962</v>
      </c>
      <c r="F3" s="5">
        <v>7.9196935483870723</v>
      </c>
      <c r="G3">
        <v>13.301022222222194</v>
      </c>
      <c r="H3">
        <v>17.257344086021469</v>
      </c>
      <c r="I3">
        <v>17.47403763440856</v>
      </c>
      <c r="J3">
        <v>13.270583333333313</v>
      </c>
      <c r="K3">
        <v>6.9672688172042845</v>
      </c>
      <c r="L3">
        <v>1.4037222222222205</v>
      </c>
      <c r="M3">
        <v>-0.80926881720430055</v>
      </c>
    </row>
    <row r="4" spans="1:28" x14ac:dyDescent="0.25">
      <c r="A4" s="1" t="s">
        <v>6</v>
      </c>
      <c r="B4">
        <v>-2.3902204301075249</v>
      </c>
      <c r="C4">
        <v>-1.8921861658456474</v>
      </c>
      <c r="D4">
        <v>8.2956989247319132E-3</v>
      </c>
      <c r="E4" s="5">
        <v>3.3075333333333266</v>
      </c>
      <c r="F4">
        <v>8.0273440860214826</v>
      </c>
      <c r="G4">
        <v>12.545111111111082</v>
      </c>
      <c r="H4">
        <v>18.054817204301045</v>
      </c>
      <c r="I4">
        <v>17.77695161290319</v>
      </c>
      <c r="J4">
        <v>13.037705555555529</v>
      </c>
      <c r="K4">
        <v>6.0795537634408419</v>
      </c>
      <c r="L4">
        <v>-0.15401111111111179</v>
      </c>
      <c r="M4">
        <v>-3.6945645161290273</v>
      </c>
    </row>
    <row r="5" spans="1:28" x14ac:dyDescent="0.25">
      <c r="A5" s="1" t="s">
        <v>8</v>
      </c>
      <c r="B5" s="5">
        <f>US8.5!C2</f>
        <v>-3.2735806451612874</v>
      </c>
      <c r="C5">
        <v>-1.8517231116584543</v>
      </c>
      <c r="D5">
        <v>0.95717204301075121</v>
      </c>
      <c r="E5" s="5">
        <v>4.1331777777777683</v>
      </c>
      <c r="F5">
        <v>7.835370967741909</v>
      </c>
      <c r="G5">
        <v>10.349722222222203</v>
      </c>
      <c r="H5">
        <v>16.141623655913943</v>
      </c>
      <c r="I5">
        <v>16.450854838709645</v>
      </c>
      <c r="J5">
        <v>11.752083333333314</v>
      </c>
      <c r="K5">
        <v>5.6050268817204181</v>
      </c>
      <c r="L5">
        <v>-1.4185666666666663</v>
      </c>
      <c r="M5">
        <v>-4.4193548387096691</v>
      </c>
    </row>
    <row r="6" spans="1:28" x14ac:dyDescent="0.25">
      <c r="A6" s="4" t="s">
        <v>23</v>
      </c>
      <c r="B6" s="5">
        <v>3.0491431451612878</v>
      </c>
      <c r="C6" s="5">
        <v>3.7706915794334939</v>
      </c>
      <c r="D6" s="5">
        <v>4.5737903225806402</v>
      </c>
      <c r="E6" s="5">
        <v>5.219531249999994</v>
      </c>
      <c r="F6" s="5">
        <v>5.8274697580644954</v>
      </c>
      <c r="G6" s="5">
        <v>6.2270312499999854</v>
      </c>
      <c r="H6" s="5">
        <v>6.9709677419354641</v>
      </c>
      <c r="I6" s="5">
        <v>6.5710685483870712</v>
      </c>
      <c r="J6" s="5">
        <v>5.5905729166666447</v>
      </c>
      <c r="K6" s="5">
        <v>3.8602098034274155</v>
      </c>
      <c r="L6" s="5">
        <v>2.8962365591397807</v>
      </c>
      <c r="M6" s="5">
        <v>2.8977627471383962</v>
      </c>
    </row>
    <row r="7" spans="1:28" x14ac:dyDescent="0.25">
      <c r="B7" s="3"/>
      <c r="O7" s="5"/>
    </row>
    <row r="8" spans="1:28" x14ac:dyDescent="0.25">
      <c r="B8" s="15" t="s">
        <v>24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P8" s="15" t="s">
        <v>43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8" x14ac:dyDescent="0.25">
      <c r="A9" s="13" t="s">
        <v>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O9" s="13" t="s">
        <v>0</v>
      </c>
      <c r="P9" s="7">
        <v>1</v>
      </c>
      <c r="Q9" s="7">
        <v>2</v>
      </c>
      <c r="R9" s="7">
        <v>3</v>
      </c>
      <c r="S9" s="7">
        <v>4</v>
      </c>
      <c r="T9" s="7">
        <v>5</v>
      </c>
      <c r="U9" s="7">
        <v>6</v>
      </c>
      <c r="V9" s="7">
        <v>7</v>
      </c>
      <c r="W9" s="7">
        <v>8</v>
      </c>
      <c r="X9" s="7">
        <v>9</v>
      </c>
      <c r="Y9" s="7">
        <v>10</v>
      </c>
      <c r="Z9" s="7">
        <v>11</v>
      </c>
      <c r="AA9" s="7">
        <v>12</v>
      </c>
      <c r="AB9" s="7" t="s">
        <v>45</v>
      </c>
    </row>
    <row r="10" spans="1:28" x14ac:dyDescent="0.25">
      <c r="A10" s="7" t="s">
        <v>7</v>
      </c>
      <c r="B10" s="11">
        <f t="shared" ref="B10:M10" si="0">(B3-B$6)/B$6</f>
        <v>-1.3107306939967489</v>
      </c>
      <c r="C10" s="11">
        <f t="shared" si="0"/>
        <v>-1.1191260523871178</v>
      </c>
      <c r="D10" s="11">
        <f t="shared" si="0"/>
        <v>-0.66303447059860654</v>
      </c>
      <c r="E10" s="11">
        <f t="shared" si="0"/>
        <v>-0.29824158060170625</v>
      </c>
      <c r="F10" s="11">
        <f t="shared" si="0"/>
        <v>0.35902782462786675</v>
      </c>
      <c r="G10" s="11">
        <f t="shared" si="0"/>
        <v>1.1360134048182631</v>
      </c>
      <c r="H10" s="11">
        <f t="shared" si="0"/>
        <v>1.4756023445935542</v>
      </c>
      <c r="I10" s="11">
        <f t="shared" si="0"/>
        <v>1.6592383728362905</v>
      </c>
      <c r="J10" s="11">
        <f t="shared" si="0"/>
        <v>1.373743001145908</v>
      </c>
      <c r="K10" s="11">
        <f t="shared" si="0"/>
        <v>0.80489381976548613</v>
      </c>
      <c r="L10" s="11">
        <f t="shared" si="0"/>
        <v>-0.51532887816347983</v>
      </c>
      <c r="M10" s="11">
        <f t="shared" si="0"/>
        <v>-1.279273663105605</v>
      </c>
      <c r="O10" s="7" t="s">
        <v>7</v>
      </c>
      <c r="P10" s="18">
        <f>B3-B6</f>
        <v>-3.9966055107526848</v>
      </c>
      <c r="Q10" s="18">
        <f t="shared" ref="Q10:AA10" si="1">C3-C6</f>
        <v>-4.219879182060752</v>
      </c>
      <c r="R10" s="18">
        <f t="shared" si="1"/>
        <v>-3.0325806451612847</v>
      </c>
      <c r="S10" s="18">
        <f t="shared" si="1"/>
        <v>-1.5566812499999978</v>
      </c>
      <c r="T10" s="18">
        <f t="shared" si="1"/>
        <v>2.0922237903225769</v>
      </c>
      <c r="U10" s="18">
        <f t="shared" si="1"/>
        <v>7.0739909722222087</v>
      </c>
      <c r="V10" s="18">
        <f t="shared" si="1"/>
        <v>10.286376344086005</v>
      </c>
      <c r="W10" s="18">
        <f t="shared" si="1"/>
        <v>10.902969086021489</v>
      </c>
      <c r="X10" s="18">
        <f t="shared" si="1"/>
        <v>7.6800104166666685</v>
      </c>
      <c r="Y10" s="18">
        <f t="shared" si="1"/>
        <v>3.107059013776869</v>
      </c>
      <c r="Z10" s="18">
        <f t="shared" si="1"/>
        <v>-1.4925143369175602</v>
      </c>
      <c r="AA10" s="18">
        <f t="shared" si="1"/>
        <v>-3.7070315643426968</v>
      </c>
      <c r="AB10" s="5">
        <f>N3-N$6</f>
        <v>0</v>
      </c>
    </row>
    <row r="11" spans="1:28" x14ac:dyDescent="0.25">
      <c r="A11" s="7" t="s">
        <v>6</v>
      </c>
      <c r="B11" s="11">
        <f t="shared" ref="B11:M11" si="2">(B4-B$6)/B$6</f>
        <v>-1.7838990550183209</v>
      </c>
      <c r="C11" s="11">
        <f t="shared" si="2"/>
        <v>-1.5018140905944708</v>
      </c>
      <c r="D11" s="11">
        <f t="shared" si="2"/>
        <v>-0.99818625290193641</v>
      </c>
      <c r="E11" s="11">
        <f t="shared" si="2"/>
        <v>-0.36631602055580559</v>
      </c>
      <c r="F11" s="11">
        <f t="shared" si="2"/>
        <v>0.37750077122453257</v>
      </c>
      <c r="G11" s="11">
        <f t="shared" si="2"/>
        <v>1.0146215118337669</v>
      </c>
      <c r="H11" s="11">
        <f t="shared" si="2"/>
        <v>1.5900015424957612</v>
      </c>
      <c r="I11" s="11">
        <f t="shared" si="2"/>
        <v>1.7053365037968908</v>
      </c>
      <c r="J11" s="11">
        <f t="shared" si="2"/>
        <v>1.3320875605946314</v>
      </c>
      <c r="K11" s="11">
        <f t="shared" si="2"/>
        <v>0.57492832592749443</v>
      </c>
      <c r="L11" s="11">
        <f t="shared" si="2"/>
        <v>-1.0531762885960032</v>
      </c>
      <c r="M11" s="11">
        <f t="shared" si="2"/>
        <v>-2.2749713618816756</v>
      </c>
      <c r="O11" s="7" t="s">
        <v>6</v>
      </c>
      <c r="P11" s="18">
        <f>B4-B$6</f>
        <v>-5.4393635752688123</v>
      </c>
      <c r="Q11" s="18">
        <f t="shared" ref="Q11:AB12" si="3">C4-C$6</f>
        <v>-5.6628777452791415</v>
      </c>
      <c r="R11" s="18">
        <f t="shared" si="3"/>
        <v>-4.5654946236559084</v>
      </c>
      <c r="S11" s="18">
        <f t="shared" si="3"/>
        <v>-1.9119979166666674</v>
      </c>
      <c r="T11" s="18">
        <f t="shared" si="3"/>
        <v>2.1998743279569872</v>
      </c>
      <c r="U11" s="18">
        <f t="shared" si="3"/>
        <v>6.3180798611110962</v>
      </c>
      <c r="V11" s="18">
        <f t="shared" si="3"/>
        <v>11.083849462365581</v>
      </c>
      <c r="W11" s="18">
        <f t="shared" si="3"/>
        <v>11.205883064516119</v>
      </c>
      <c r="X11" s="18">
        <f t="shared" si="3"/>
        <v>7.4471326388888848</v>
      </c>
      <c r="Y11" s="18">
        <f t="shared" si="3"/>
        <v>2.2193439600134264</v>
      </c>
      <c r="Z11" s="18">
        <f t="shared" si="3"/>
        <v>-3.0502476702508927</v>
      </c>
      <c r="AA11" s="18">
        <f t="shared" si="3"/>
        <v>-6.592327263267423</v>
      </c>
      <c r="AB11" s="5">
        <f t="shared" si="3"/>
        <v>0</v>
      </c>
    </row>
    <row r="12" spans="1:28" x14ac:dyDescent="0.25">
      <c r="A12" s="7" t="s">
        <v>8</v>
      </c>
      <c r="B12" s="11">
        <f t="shared" ref="B12:M12" si="4">(B5-B$6)/B$6</f>
        <v>-2.0736067443590378</v>
      </c>
      <c r="C12" s="11">
        <f t="shared" si="4"/>
        <v>-1.4910831534878957</v>
      </c>
      <c r="D12" s="11">
        <f t="shared" si="4"/>
        <v>-0.79072673308060781</v>
      </c>
      <c r="E12" s="11">
        <f t="shared" si="4"/>
        <v>-0.20813238204527024</v>
      </c>
      <c r="F12" s="11">
        <f t="shared" si="4"/>
        <v>0.34455798022782141</v>
      </c>
      <c r="G12" s="11">
        <f t="shared" si="4"/>
        <v>0.66206363943046331</v>
      </c>
      <c r="H12" s="11">
        <f t="shared" si="4"/>
        <v>1.3155498997377773</v>
      </c>
      <c r="I12" s="11">
        <f t="shared" si="4"/>
        <v>1.5035281122957784</v>
      </c>
      <c r="J12" s="11">
        <f t="shared" si="4"/>
        <v>1.102125043087792</v>
      </c>
      <c r="K12" s="11">
        <f t="shared" si="4"/>
        <v>0.45200058212996835</v>
      </c>
      <c r="L12" s="11">
        <f t="shared" si="4"/>
        <v>-1.4897965472433641</v>
      </c>
      <c r="M12" s="11">
        <f t="shared" si="4"/>
        <v>-2.5250920190322268</v>
      </c>
      <c r="O12" s="7" t="s">
        <v>8</v>
      </c>
      <c r="P12" s="18">
        <f>B5-B$6</f>
        <v>-6.3227237903225753</v>
      </c>
      <c r="Q12" s="18">
        <f t="shared" si="3"/>
        <v>-5.6224146910919481</v>
      </c>
      <c r="R12" s="18">
        <f t="shared" si="3"/>
        <v>-3.6166182795698889</v>
      </c>
      <c r="S12" s="18">
        <f t="shared" si="3"/>
        <v>-1.0863534722222257</v>
      </c>
      <c r="T12" s="18">
        <f t="shared" si="3"/>
        <v>2.0079012096774136</v>
      </c>
      <c r="U12" s="18">
        <f t="shared" si="3"/>
        <v>4.1226909722222178</v>
      </c>
      <c r="V12" s="18">
        <f t="shared" si="3"/>
        <v>9.1706559139784787</v>
      </c>
      <c r="W12" s="18">
        <f t="shared" si="3"/>
        <v>9.8797862903225742</v>
      </c>
      <c r="X12" s="18">
        <f t="shared" si="3"/>
        <v>6.161510416666669</v>
      </c>
      <c r="Y12" s="18">
        <f t="shared" si="3"/>
        <v>1.7448170782930026</v>
      </c>
      <c r="Z12" s="18">
        <f t="shared" si="3"/>
        <v>-4.3148032258064468</v>
      </c>
      <c r="AA12" s="18">
        <f t="shared" si="3"/>
        <v>-7.3171175858480648</v>
      </c>
      <c r="AB12" s="5">
        <f t="shared" si="3"/>
        <v>0</v>
      </c>
    </row>
    <row r="13" spans="1:28" x14ac:dyDescent="0.25">
      <c r="B13" s="3"/>
      <c r="D13" s="3"/>
      <c r="O13" s="5"/>
    </row>
    <row r="14" spans="1:28" x14ac:dyDescent="0.25"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28" x14ac:dyDescent="0.25">
      <c r="A15" s="9" t="s">
        <v>0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</row>
    <row r="16" spans="1:28" x14ac:dyDescent="0.25">
      <c r="A16" s="9" t="s">
        <v>7</v>
      </c>
      <c r="B16" s="6">
        <f>China8.5!C2</f>
        <v>339.88639733333326</v>
      </c>
      <c r="C16" s="6">
        <v>259.52991299999979</v>
      </c>
      <c r="D16" s="6">
        <v>207.72182066666647</v>
      </c>
      <c r="E16" s="6">
        <v>127.68189533333315</v>
      </c>
      <c r="F16" s="6">
        <v>84.519187666666554</v>
      </c>
      <c r="G16" s="6">
        <v>60.448997666666656</v>
      </c>
      <c r="H16" s="6">
        <v>24.23103399999998</v>
      </c>
      <c r="I16" s="6">
        <v>22.626262999999998</v>
      </c>
      <c r="J16" s="6">
        <v>70.022713666666647</v>
      </c>
      <c r="K16" s="6">
        <v>200.38851766666647</v>
      </c>
      <c r="L16" s="6">
        <v>359.12552166666654</v>
      </c>
      <c r="M16" s="6">
        <v>386.72441766666651</v>
      </c>
    </row>
    <row r="17" spans="1:15" x14ac:dyDescent="0.25">
      <c r="A17" s="9" t="s">
        <v>6</v>
      </c>
      <c r="B17" s="6">
        <f>Norway8.5!B2</f>
        <v>379.35599966666626</v>
      </c>
      <c r="C17">
        <v>308.19411599999972</v>
      </c>
      <c r="D17">
        <v>246.57421633333311</v>
      </c>
      <c r="E17">
        <v>128.37604466666656</v>
      </c>
      <c r="F17">
        <v>67.711158666666591</v>
      </c>
      <c r="G17">
        <v>47.403704666666563</v>
      </c>
      <c r="H17">
        <v>11.952267333333321</v>
      </c>
      <c r="I17">
        <v>13.522924666666659</v>
      </c>
      <c r="J17">
        <v>74.892908333333295</v>
      </c>
      <c r="K17">
        <v>181.8471096666666</v>
      </c>
      <c r="L17">
        <v>314.04819699999967</v>
      </c>
      <c r="M17">
        <v>345.83734099999981</v>
      </c>
    </row>
    <row r="18" spans="1:15" x14ac:dyDescent="0.25">
      <c r="A18" s="9" t="s">
        <v>8</v>
      </c>
      <c r="B18" s="6">
        <f>US8.5!B2</f>
        <v>389.14858566666612</v>
      </c>
      <c r="C18">
        <v>280.41122866666632</v>
      </c>
      <c r="D18">
        <v>197.10417466666638</v>
      </c>
      <c r="E18">
        <v>129.28974866666647</v>
      </c>
      <c r="F18">
        <v>70.663186666666647</v>
      </c>
      <c r="G18">
        <v>49.804454333333304</v>
      </c>
      <c r="H18">
        <v>18.365268999999991</v>
      </c>
      <c r="I18">
        <v>18.130169666666649</v>
      </c>
      <c r="J18">
        <v>60.950373666666636</v>
      </c>
      <c r="K18">
        <v>165.70386599999975</v>
      </c>
      <c r="L18">
        <v>337.91379366666632</v>
      </c>
      <c r="M18">
        <v>337.74507933333308</v>
      </c>
    </row>
    <row r="19" spans="1:15" x14ac:dyDescent="0.25">
      <c r="A19" s="10" t="s">
        <v>23</v>
      </c>
      <c r="B19" s="6">
        <f>Historic!D2</f>
        <v>286.73437499999972</v>
      </c>
      <c r="C19" s="6">
        <v>197.19374999999968</v>
      </c>
      <c r="D19" s="6">
        <v>167.92812499999968</v>
      </c>
      <c r="E19" s="6">
        <v>100.78437499999994</v>
      </c>
      <c r="F19" s="6">
        <v>62.92812499999998</v>
      </c>
      <c r="G19" s="6">
        <v>45.140624999999964</v>
      </c>
      <c r="H19" s="6">
        <v>16.506249999999998</v>
      </c>
      <c r="I19" s="6">
        <v>23.609374999999954</v>
      </c>
      <c r="J19" s="6">
        <v>52.925000000000004</v>
      </c>
      <c r="K19" s="6">
        <v>178.00312499999978</v>
      </c>
      <c r="L19" s="6">
        <v>277.75483870967707</v>
      </c>
      <c r="M19" s="6">
        <v>272.93870967741913</v>
      </c>
      <c r="O19" s="6"/>
    </row>
    <row r="20" spans="1:15" x14ac:dyDescent="0.25">
      <c r="B20" s="5"/>
      <c r="O20" s="6"/>
    </row>
    <row r="21" spans="1:15" x14ac:dyDescent="0.25">
      <c r="B21" s="17" t="s">
        <v>25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O21" s="6"/>
    </row>
    <row r="22" spans="1:15" x14ac:dyDescent="0.25">
      <c r="A22" s="12" t="s">
        <v>0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8">
        <v>10</v>
      </c>
      <c r="L22" s="8">
        <v>11</v>
      </c>
      <c r="M22" s="8">
        <v>12</v>
      </c>
      <c r="O22" s="6"/>
    </row>
    <row r="23" spans="1:15" x14ac:dyDescent="0.25">
      <c r="A23" s="8" t="s">
        <v>7</v>
      </c>
      <c r="B23" s="11">
        <f t="shared" ref="B23:M23" si="5">(B16-B$19)/B$19</f>
        <v>0.18537024845149314</v>
      </c>
      <c r="C23" s="11">
        <f t="shared" si="5"/>
        <v>0.31611632214509949</v>
      </c>
      <c r="D23" s="11">
        <f t="shared" si="5"/>
        <v>0.23696861777422257</v>
      </c>
      <c r="E23" s="11">
        <f t="shared" si="5"/>
        <v>0.26688184883155969</v>
      </c>
      <c r="F23" s="11">
        <f t="shared" si="5"/>
        <v>0.343106721623544</v>
      </c>
      <c r="G23" s="11">
        <f t="shared" si="5"/>
        <v>0.33912628960424684</v>
      </c>
      <c r="H23" s="11">
        <f t="shared" si="5"/>
        <v>0.46799145778114248</v>
      </c>
      <c r="I23" s="11">
        <f t="shared" si="5"/>
        <v>-4.1640746525478022E-2</v>
      </c>
      <c r="J23" s="11">
        <f t="shared" si="5"/>
        <v>0.32305552511415475</v>
      </c>
      <c r="K23" s="11">
        <f t="shared" si="5"/>
        <v>0.1257584251212821</v>
      </c>
      <c r="L23" s="11">
        <f t="shared" si="5"/>
        <v>0.29295865135959731</v>
      </c>
      <c r="M23" s="11">
        <f t="shared" si="5"/>
        <v>0.41689105998826059</v>
      </c>
      <c r="O23" s="6"/>
    </row>
    <row r="24" spans="1:15" x14ac:dyDescent="0.25">
      <c r="A24" s="8" t="s">
        <v>6</v>
      </c>
      <c r="B24" s="11">
        <f t="shared" ref="B24:M24" si="6">(B17-B$19)/B$19</f>
        <v>0.32302239543712413</v>
      </c>
      <c r="C24" s="11">
        <f t="shared" si="6"/>
        <v>0.56290002091851399</v>
      </c>
      <c r="D24" s="11">
        <f t="shared" si="6"/>
        <v>0.46833186122535209</v>
      </c>
      <c r="E24" s="11">
        <f t="shared" si="6"/>
        <v>0.27376931857410075</v>
      </c>
      <c r="F24" s="11">
        <f t="shared" si="6"/>
        <v>7.6007884656766958E-2</v>
      </c>
      <c r="G24" s="11">
        <f t="shared" si="6"/>
        <v>5.0133990538823961E-2</v>
      </c>
      <c r="H24" s="11">
        <f t="shared" si="6"/>
        <v>-0.27589444402372904</v>
      </c>
      <c r="I24" s="11">
        <f t="shared" si="6"/>
        <v>-0.42722225104787037</v>
      </c>
      <c r="J24" s="11">
        <f t="shared" si="6"/>
        <v>0.4150762084711061</v>
      </c>
      <c r="K24" s="11">
        <f t="shared" si="6"/>
        <v>2.1595040349245653E-2</v>
      </c>
      <c r="L24" s="11">
        <f t="shared" si="6"/>
        <v>0.13066688040044622</v>
      </c>
      <c r="M24" s="11">
        <f t="shared" si="6"/>
        <v>0.26708791658295056</v>
      </c>
      <c r="O24" s="6"/>
    </row>
    <row r="25" spans="1:15" x14ac:dyDescent="0.25">
      <c r="A25" s="8" t="s">
        <v>8</v>
      </c>
      <c r="B25" s="11">
        <f t="shared" ref="B25:M25" si="7">(B18-B$19)/B$19</f>
        <v>0.35717451270593736</v>
      </c>
      <c r="C25" s="11">
        <f t="shared" si="7"/>
        <v>0.42200870294655268</v>
      </c>
      <c r="D25" s="11">
        <f t="shared" si="7"/>
        <v>0.17374129358418522</v>
      </c>
      <c r="E25" s="11">
        <f t="shared" si="7"/>
        <v>0.28283524769257679</v>
      </c>
      <c r="F25" s="11">
        <f t="shared" si="7"/>
        <v>0.12291899157438219</v>
      </c>
      <c r="G25" s="11">
        <f t="shared" si="7"/>
        <v>0.10331778377754723</v>
      </c>
      <c r="H25" s="11">
        <f t="shared" si="7"/>
        <v>0.11262515713744752</v>
      </c>
      <c r="I25" s="11">
        <f t="shared" si="7"/>
        <v>-0.23207752570041837</v>
      </c>
      <c r="J25" s="11">
        <f t="shared" si="7"/>
        <v>0.15163672492520794</v>
      </c>
      <c r="K25" s="11">
        <f t="shared" si="7"/>
        <v>-6.9095747616790715E-2</v>
      </c>
      <c r="L25" s="11">
        <f t="shared" si="7"/>
        <v>0.21659012399733682</v>
      </c>
      <c r="M25" s="11">
        <f t="shared" si="7"/>
        <v>0.23743927613824847</v>
      </c>
      <c r="O25" s="6"/>
    </row>
    <row r="26" spans="1:15" x14ac:dyDescent="0.25">
      <c r="B26" s="5"/>
      <c r="O26" s="6"/>
    </row>
    <row r="27" spans="1:15" x14ac:dyDescent="0.25">
      <c r="B27" s="5"/>
      <c r="O27" s="6"/>
    </row>
    <row r="28" spans="1:15" x14ac:dyDescent="0.25">
      <c r="B28" s="5"/>
      <c r="O28" s="6"/>
    </row>
    <row r="29" spans="1:15" x14ac:dyDescent="0.25">
      <c r="A29" t="s">
        <v>0</v>
      </c>
      <c r="B29" t="s">
        <v>29</v>
      </c>
      <c r="C29" s="1" t="s">
        <v>28</v>
      </c>
      <c r="D29" t="s">
        <v>37</v>
      </c>
      <c r="E29" s="1" t="s">
        <v>38</v>
      </c>
      <c r="F29" t="s">
        <v>39</v>
      </c>
      <c r="G29" s="1" t="s">
        <v>40</v>
      </c>
      <c r="H29" t="s">
        <v>41</v>
      </c>
      <c r="I29" s="1" t="s">
        <v>42</v>
      </c>
      <c r="O29" s="6"/>
    </row>
    <row r="30" spans="1:15" x14ac:dyDescent="0.25">
      <c r="A30" s="2">
        <v>1</v>
      </c>
      <c r="B30" s="3">
        <v>286.73437499999972</v>
      </c>
      <c r="C30">
        <v>3.0491431451612878</v>
      </c>
      <c r="D30" s="3">
        <v>339.88639733333326</v>
      </c>
      <c r="E30" s="3">
        <v>-0.94746236559139685</v>
      </c>
      <c r="F30" s="3">
        <v>379.35599966666626</v>
      </c>
      <c r="G30" s="3">
        <v>-2.3902204301075249</v>
      </c>
      <c r="H30" s="3">
        <v>389.14858566666612</v>
      </c>
      <c r="I30" s="3">
        <v>-3.2735806451612874</v>
      </c>
      <c r="O30" s="6"/>
    </row>
    <row r="31" spans="1:15" x14ac:dyDescent="0.25">
      <c r="A31" s="2">
        <v>2</v>
      </c>
      <c r="B31" s="3">
        <v>197.19374999999968</v>
      </c>
      <c r="C31">
        <v>3.7706915794334939</v>
      </c>
      <c r="D31" s="3">
        <v>247.99156599999969</v>
      </c>
      <c r="E31" s="3">
        <v>-0.44918760262725804</v>
      </c>
      <c r="F31" s="3">
        <v>308.19411599999972</v>
      </c>
      <c r="G31" s="3">
        <v>-1.8921861658456474</v>
      </c>
      <c r="H31" s="3">
        <v>280.41122866666632</v>
      </c>
      <c r="I31" s="3">
        <v>-1.8517231116584543</v>
      </c>
      <c r="O31" s="6"/>
    </row>
    <row r="32" spans="1:15" x14ac:dyDescent="0.25">
      <c r="A32" s="2">
        <v>3</v>
      </c>
      <c r="B32" s="3">
        <v>167.92812499999968</v>
      </c>
      <c r="C32">
        <v>4.5737903225806402</v>
      </c>
      <c r="D32" s="3">
        <v>233.94901866666621</v>
      </c>
      <c r="E32" s="3">
        <v>1.5412096774193553</v>
      </c>
      <c r="F32" s="3">
        <v>246.57421633333311</v>
      </c>
      <c r="G32" s="3">
        <v>8.2956989247319132E-3</v>
      </c>
      <c r="H32" s="3">
        <v>197.10417466666638</v>
      </c>
      <c r="I32" s="3">
        <v>0.95717204301075121</v>
      </c>
      <c r="O32" s="6"/>
    </row>
    <row r="33" spans="1:15" x14ac:dyDescent="0.25">
      <c r="A33" s="2">
        <v>4</v>
      </c>
      <c r="B33" s="3">
        <v>100.78437499999994</v>
      </c>
      <c r="C33">
        <v>5.219531249999994</v>
      </c>
      <c r="D33" s="3">
        <v>142.14204266666647</v>
      </c>
      <c r="E33" s="3">
        <v>3.6628499999999962</v>
      </c>
      <c r="F33" s="3">
        <v>128.37604466666656</v>
      </c>
      <c r="G33" s="3">
        <v>3.3075333333333266</v>
      </c>
      <c r="H33" s="3">
        <v>129.28974866666647</v>
      </c>
      <c r="I33" s="3">
        <v>4.1331777777777683</v>
      </c>
      <c r="O33" s="6"/>
    </row>
    <row r="34" spans="1:15" x14ac:dyDescent="0.25">
      <c r="A34" s="2">
        <v>5</v>
      </c>
      <c r="B34" s="3">
        <v>62.92812499999998</v>
      </c>
      <c r="C34">
        <v>5.8274697580644954</v>
      </c>
      <c r="D34" s="3">
        <v>94.068409333333236</v>
      </c>
      <c r="E34" s="3">
        <v>7.9196935483870723</v>
      </c>
      <c r="F34" s="3">
        <v>67.711158666666591</v>
      </c>
      <c r="G34" s="3">
        <v>8.0273440860214826</v>
      </c>
      <c r="H34" s="3">
        <v>70.663186666666647</v>
      </c>
      <c r="I34" s="3">
        <v>7.835370967741909</v>
      </c>
      <c r="O34" s="6"/>
    </row>
    <row r="35" spans="1:15" x14ac:dyDescent="0.25">
      <c r="A35" s="2">
        <v>6</v>
      </c>
      <c r="B35" s="3">
        <v>45.140624999999964</v>
      </c>
      <c r="C35">
        <v>6.2270312499999854</v>
      </c>
      <c r="D35" s="3">
        <v>53.729077999999951</v>
      </c>
      <c r="E35" s="3">
        <v>13.301022222222194</v>
      </c>
      <c r="F35" s="3">
        <v>47.403704666666563</v>
      </c>
      <c r="G35" s="3">
        <v>12.545111111111082</v>
      </c>
      <c r="H35" s="3">
        <v>49.804454333333304</v>
      </c>
      <c r="I35" s="3">
        <v>10.349722222222203</v>
      </c>
      <c r="O35" s="6"/>
    </row>
    <row r="36" spans="1:15" x14ac:dyDescent="0.25">
      <c r="A36" s="2">
        <v>7</v>
      </c>
      <c r="B36" s="3">
        <v>16.506249999999998</v>
      </c>
      <c r="C36">
        <v>6.9709677419354641</v>
      </c>
      <c r="D36" s="3">
        <v>22.231332999999943</v>
      </c>
      <c r="E36" s="3">
        <v>17.257344086021469</v>
      </c>
      <c r="F36" s="3">
        <v>11.952267333333321</v>
      </c>
      <c r="G36" s="3">
        <v>18.054817204301045</v>
      </c>
      <c r="H36" s="3">
        <v>18.365268999999991</v>
      </c>
      <c r="I36" s="3">
        <v>16.141623655913943</v>
      </c>
      <c r="O36" s="6"/>
    </row>
    <row r="37" spans="1:15" x14ac:dyDescent="0.25">
      <c r="A37" s="2">
        <v>8</v>
      </c>
      <c r="B37" s="3">
        <v>23.609374999999954</v>
      </c>
      <c r="C37">
        <v>6.5710685483870712</v>
      </c>
      <c r="D37" s="3">
        <v>23.69649166666666</v>
      </c>
      <c r="E37" s="3">
        <v>17.47403763440856</v>
      </c>
      <c r="F37" s="3">
        <v>13.522924666666659</v>
      </c>
      <c r="G37" s="3">
        <v>17.77695161290319</v>
      </c>
      <c r="H37" s="3">
        <v>18.130169666666649</v>
      </c>
      <c r="I37" s="3">
        <v>16.450854838709645</v>
      </c>
    </row>
    <row r="38" spans="1:15" x14ac:dyDescent="0.25">
      <c r="A38" s="2">
        <v>9</v>
      </c>
      <c r="B38" s="3">
        <v>52.925000000000004</v>
      </c>
      <c r="C38">
        <v>5.5905729166666447</v>
      </c>
      <c r="D38" s="3">
        <v>71.938494666666585</v>
      </c>
      <c r="E38" s="3">
        <v>13.270583333333313</v>
      </c>
      <c r="F38" s="3">
        <v>74.892908333333295</v>
      </c>
      <c r="G38" s="3">
        <v>13.037705555555529</v>
      </c>
      <c r="H38" s="3">
        <v>60.950373666666636</v>
      </c>
      <c r="I38" s="3">
        <v>11.752083333333314</v>
      </c>
    </row>
    <row r="39" spans="1:15" x14ac:dyDescent="0.25">
      <c r="A39" s="2">
        <v>10</v>
      </c>
      <c r="B39" s="3">
        <v>178.00312499999978</v>
      </c>
      <c r="C39">
        <v>3.8602098034274155</v>
      </c>
      <c r="D39" s="3">
        <v>166.94830033333315</v>
      </c>
      <c r="E39" s="3">
        <v>6.9672688172042845</v>
      </c>
      <c r="F39" s="3">
        <v>181.8471096666666</v>
      </c>
      <c r="G39" s="3">
        <v>6.0795537634408419</v>
      </c>
      <c r="H39" s="3">
        <v>165.70386599999975</v>
      </c>
      <c r="I39" s="3">
        <v>5.6050268817204181</v>
      </c>
    </row>
    <row r="40" spans="1:15" x14ac:dyDescent="0.25">
      <c r="A40" s="2">
        <v>11</v>
      </c>
      <c r="B40" s="3">
        <v>277.75483870967707</v>
      </c>
      <c r="C40">
        <v>2.8962365591397807</v>
      </c>
      <c r="D40" s="3">
        <v>319.7859496666664</v>
      </c>
      <c r="E40" s="3">
        <v>1.4037222222222205</v>
      </c>
      <c r="F40" s="3">
        <v>314.04819699999967</v>
      </c>
      <c r="G40" s="3">
        <v>-0.15401111111111179</v>
      </c>
      <c r="H40" s="3">
        <v>337.91379366666632</v>
      </c>
      <c r="I40" s="3">
        <v>-1.4185666666666663</v>
      </c>
    </row>
    <row r="41" spans="1:15" x14ac:dyDescent="0.25">
      <c r="A41" s="2">
        <v>12</v>
      </c>
      <c r="B41" s="3">
        <v>272.93870967741913</v>
      </c>
      <c r="C41">
        <v>2.8977627471383962</v>
      </c>
      <c r="D41" s="3">
        <v>405.90496199999961</v>
      </c>
      <c r="E41" s="3">
        <v>-0.80926881720430055</v>
      </c>
      <c r="F41" s="3">
        <v>345.83734099999981</v>
      </c>
      <c r="G41" s="3">
        <v>-3.6945645161290273</v>
      </c>
      <c r="H41" s="3">
        <v>337.74507933333308</v>
      </c>
      <c r="I41" s="3">
        <v>-4.4193548387096691</v>
      </c>
    </row>
  </sheetData>
  <mergeCells count="5">
    <mergeCell ref="B1:M1"/>
    <mergeCell ref="B8:M8"/>
    <mergeCell ref="B14:M14"/>
    <mergeCell ref="B21:M21"/>
    <mergeCell ref="P8:A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B13"/>
    </sheetView>
  </sheetViews>
  <sheetFormatPr defaultRowHeight="15" x14ac:dyDescent="0.25"/>
  <sheetData>
    <row r="1" spans="1:3" x14ac:dyDescent="0.25">
      <c r="A1" s="1" t="s">
        <v>1</v>
      </c>
      <c r="B1" s="1" t="s">
        <v>36</v>
      </c>
      <c r="C1" s="1" t="s">
        <v>4</v>
      </c>
    </row>
    <row r="2" spans="1:3" x14ac:dyDescent="0.25">
      <c r="A2" s="2">
        <v>1</v>
      </c>
      <c r="B2" s="3">
        <v>-0.94746236559139685</v>
      </c>
      <c r="C2" s="3">
        <v>339.88639733333326</v>
      </c>
    </row>
    <row r="3" spans="1:3" x14ac:dyDescent="0.25">
      <c r="A3" s="2">
        <v>2</v>
      </c>
      <c r="B3" s="3">
        <v>-0.44918760262725804</v>
      </c>
      <c r="C3" s="3">
        <v>247.99156599999969</v>
      </c>
    </row>
    <row r="4" spans="1:3" x14ac:dyDescent="0.25">
      <c r="A4" s="2">
        <v>3</v>
      </c>
      <c r="B4" s="3">
        <v>1.5412096774193553</v>
      </c>
      <c r="C4" s="3">
        <v>233.94901866666621</v>
      </c>
    </row>
    <row r="5" spans="1:3" x14ac:dyDescent="0.25">
      <c r="A5" s="2">
        <v>4</v>
      </c>
      <c r="B5" s="3">
        <v>3.6628499999999962</v>
      </c>
      <c r="C5" s="3">
        <v>142.14204266666647</v>
      </c>
    </row>
    <row r="6" spans="1:3" x14ac:dyDescent="0.25">
      <c r="A6" s="2">
        <v>5</v>
      </c>
      <c r="B6" s="3">
        <v>7.9196935483870723</v>
      </c>
      <c r="C6" s="3">
        <v>94.068409333333236</v>
      </c>
    </row>
    <row r="7" spans="1:3" x14ac:dyDescent="0.25">
      <c r="A7" s="2">
        <v>6</v>
      </c>
      <c r="B7" s="3">
        <v>13.301022222222194</v>
      </c>
      <c r="C7" s="3">
        <v>53.729077999999951</v>
      </c>
    </row>
    <row r="8" spans="1:3" x14ac:dyDescent="0.25">
      <c r="A8" s="2">
        <v>7</v>
      </c>
      <c r="B8" s="3">
        <v>17.257344086021469</v>
      </c>
      <c r="C8" s="3">
        <v>22.231332999999943</v>
      </c>
    </row>
    <row r="9" spans="1:3" x14ac:dyDescent="0.25">
      <c r="A9" s="2">
        <v>8</v>
      </c>
      <c r="B9" s="3">
        <v>17.47403763440856</v>
      </c>
      <c r="C9" s="3">
        <v>23.69649166666666</v>
      </c>
    </row>
    <row r="10" spans="1:3" x14ac:dyDescent="0.25">
      <c r="A10" s="2">
        <v>9</v>
      </c>
      <c r="B10" s="3">
        <v>13.270583333333313</v>
      </c>
      <c r="C10" s="3">
        <v>71.938494666666585</v>
      </c>
    </row>
    <row r="11" spans="1:3" x14ac:dyDescent="0.25">
      <c r="A11" s="2">
        <v>10</v>
      </c>
      <c r="B11" s="3">
        <v>6.9672688172042845</v>
      </c>
      <c r="C11" s="3">
        <v>166.94830033333315</v>
      </c>
    </row>
    <row r="12" spans="1:3" x14ac:dyDescent="0.25">
      <c r="A12" s="2">
        <v>11</v>
      </c>
      <c r="B12" s="3">
        <v>1.4037222222222205</v>
      </c>
      <c r="C12" s="3">
        <v>319.7859496666664</v>
      </c>
    </row>
    <row r="13" spans="1:3" x14ac:dyDescent="0.25">
      <c r="A13" s="2">
        <v>12</v>
      </c>
      <c r="B13" s="3">
        <v>-0.80926881720430055</v>
      </c>
      <c r="C13" s="3">
        <v>405.90496199999961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C13"/>
    </sheetView>
  </sheetViews>
  <sheetFormatPr defaultRowHeight="15" x14ac:dyDescent="0.25"/>
  <sheetData>
    <row r="1" spans="1:3" x14ac:dyDescent="0.25">
      <c r="A1" s="1" t="s">
        <v>1</v>
      </c>
      <c r="B1" s="1" t="s">
        <v>4</v>
      </c>
      <c r="C1" s="1" t="s">
        <v>36</v>
      </c>
    </row>
    <row r="2" spans="1:3" x14ac:dyDescent="0.25">
      <c r="A2" s="2">
        <v>1</v>
      </c>
      <c r="B2" s="3">
        <v>379.35599966666626</v>
      </c>
      <c r="C2" s="3">
        <v>-2.3902204301075249</v>
      </c>
    </row>
    <row r="3" spans="1:3" x14ac:dyDescent="0.25">
      <c r="A3" s="2">
        <v>2</v>
      </c>
      <c r="B3" s="3">
        <v>308.19411599999972</v>
      </c>
      <c r="C3" s="3">
        <v>-1.8921861658456474</v>
      </c>
    </row>
    <row r="4" spans="1:3" x14ac:dyDescent="0.25">
      <c r="A4" s="2">
        <v>3</v>
      </c>
      <c r="B4" s="3">
        <v>246.57421633333311</v>
      </c>
      <c r="C4" s="3">
        <v>8.2956989247319132E-3</v>
      </c>
    </row>
    <row r="5" spans="1:3" x14ac:dyDescent="0.25">
      <c r="A5" s="2">
        <v>4</v>
      </c>
      <c r="B5" s="3">
        <v>128.37604466666656</v>
      </c>
      <c r="C5" s="3">
        <v>3.3075333333333266</v>
      </c>
    </row>
    <row r="6" spans="1:3" x14ac:dyDescent="0.25">
      <c r="A6" s="2">
        <v>5</v>
      </c>
      <c r="B6" s="3">
        <v>67.711158666666591</v>
      </c>
      <c r="C6" s="3">
        <v>8.0273440860214826</v>
      </c>
    </row>
    <row r="7" spans="1:3" x14ac:dyDescent="0.25">
      <c r="A7" s="2">
        <v>6</v>
      </c>
      <c r="B7" s="3">
        <v>47.403704666666563</v>
      </c>
      <c r="C7" s="3">
        <v>12.545111111111082</v>
      </c>
    </row>
    <row r="8" spans="1:3" x14ac:dyDescent="0.25">
      <c r="A8" s="2">
        <v>7</v>
      </c>
      <c r="B8" s="3">
        <v>11.952267333333321</v>
      </c>
      <c r="C8" s="3">
        <v>18.054817204301045</v>
      </c>
    </row>
    <row r="9" spans="1:3" x14ac:dyDescent="0.25">
      <c r="A9" s="2">
        <v>8</v>
      </c>
      <c r="B9" s="3">
        <v>13.522924666666659</v>
      </c>
      <c r="C9" s="3">
        <v>17.77695161290319</v>
      </c>
    </row>
    <row r="10" spans="1:3" x14ac:dyDescent="0.25">
      <c r="A10" s="2">
        <v>9</v>
      </c>
      <c r="B10" s="3">
        <v>74.892908333333295</v>
      </c>
      <c r="C10" s="3">
        <v>13.037705555555529</v>
      </c>
    </row>
    <row r="11" spans="1:3" x14ac:dyDescent="0.25">
      <c r="A11" s="2">
        <v>10</v>
      </c>
      <c r="B11" s="3">
        <v>181.8471096666666</v>
      </c>
      <c r="C11" s="3">
        <v>6.0795537634408419</v>
      </c>
    </row>
    <row r="12" spans="1:3" x14ac:dyDescent="0.25">
      <c r="A12" s="2">
        <v>11</v>
      </c>
      <c r="B12" s="3">
        <v>314.04819699999967</v>
      </c>
      <c r="C12" s="3">
        <v>-0.15401111111111179</v>
      </c>
    </row>
    <row r="13" spans="1:3" x14ac:dyDescent="0.25">
      <c r="A13" s="2">
        <v>12</v>
      </c>
      <c r="B13" s="3">
        <v>345.83734099999981</v>
      </c>
      <c r="C13" s="3">
        <v>-3.6945645161290273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C13"/>
    </sheetView>
  </sheetViews>
  <sheetFormatPr defaultRowHeight="15" x14ac:dyDescent="0.25"/>
  <sheetData>
    <row r="1" spans="1:3" x14ac:dyDescent="0.25">
      <c r="A1" s="1" t="s">
        <v>1</v>
      </c>
      <c r="B1" s="1" t="s">
        <v>4</v>
      </c>
      <c r="C1" s="1" t="s">
        <v>36</v>
      </c>
    </row>
    <row r="2" spans="1:3" x14ac:dyDescent="0.25">
      <c r="A2" s="2">
        <v>1</v>
      </c>
      <c r="B2" s="3">
        <v>389.14858566666612</v>
      </c>
      <c r="C2" s="3">
        <v>-3.2735806451612874</v>
      </c>
    </row>
    <row r="3" spans="1:3" x14ac:dyDescent="0.25">
      <c r="A3" s="2">
        <v>2</v>
      </c>
      <c r="B3" s="3">
        <v>280.41122866666632</v>
      </c>
      <c r="C3" s="3">
        <v>-1.8517231116584543</v>
      </c>
    </row>
    <row r="4" spans="1:3" x14ac:dyDescent="0.25">
      <c r="A4" s="2">
        <v>3</v>
      </c>
      <c r="B4" s="3">
        <v>197.10417466666638</v>
      </c>
      <c r="C4" s="3">
        <v>0.95717204301075121</v>
      </c>
    </row>
    <row r="5" spans="1:3" x14ac:dyDescent="0.25">
      <c r="A5" s="2">
        <v>4</v>
      </c>
      <c r="B5" s="3">
        <v>129.28974866666647</v>
      </c>
      <c r="C5" s="3">
        <v>4.1331777777777683</v>
      </c>
    </row>
    <row r="6" spans="1:3" x14ac:dyDescent="0.25">
      <c r="A6" s="2">
        <v>5</v>
      </c>
      <c r="B6" s="3">
        <v>70.663186666666647</v>
      </c>
      <c r="C6" s="3">
        <v>7.835370967741909</v>
      </c>
    </row>
    <row r="7" spans="1:3" x14ac:dyDescent="0.25">
      <c r="A7" s="2">
        <v>6</v>
      </c>
      <c r="B7" s="3">
        <v>49.804454333333304</v>
      </c>
      <c r="C7" s="3">
        <v>10.349722222222203</v>
      </c>
    </row>
    <row r="8" spans="1:3" x14ac:dyDescent="0.25">
      <c r="A8" s="2">
        <v>7</v>
      </c>
      <c r="B8" s="3">
        <v>18.365268999999991</v>
      </c>
      <c r="C8" s="3">
        <v>16.141623655913943</v>
      </c>
    </row>
    <row r="9" spans="1:3" x14ac:dyDescent="0.25">
      <c r="A9" s="2">
        <v>8</v>
      </c>
      <c r="B9" s="3">
        <v>18.130169666666649</v>
      </c>
      <c r="C9" s="3">
        <v>16.450854838709645</v>
      </c>
    </row>
    <row r="10" spans="1:3" x14ac:dyDescent="0.25">
      <c r="A10" s="2">
        <v>9</v>
      </c>
      <c r="B10" s="3">
        <v>60.950373666666636</v>
      </c>
      <c r="C10" s="3">
        <v>11.752083333333314</v>
      </c>
    </row>
    <row r="11" spans="1:3" x14ac:dyDescent="0.25">
      <c r="A11" s="2">
        <v>10</v>
      </c>
      <c r="B11" s="3">
        <v>165.70386599999975</v>
      </c>
      <c r="C11" s="3">
        <v>5.6050268817204181</v>
      </c>
    </row>
    <row r="12" spans="1:3" x14ac:dyDescent="0.25">
      <c r="A12" s="2">
        <v>11</v>
      </c>
      <c r="B12" s="3">
        <v>337.91379366666632</v>
      </c>
      <c r="C12" s="3">
        <v>-1.4185666666666663</v>
      </c>
    </row>
    <row r="13" spans="1:3" x14ac:dyDescent="0.25">
      <c r="A13" s="2">
        <v>12</v>
      </c>
      <c r="B13" s="3">
        <v>337.74507933333308</v>
      </c>
      <c r="C13" s="3">
        <v>-4.4193548387096691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RCP4.5</vt:lpstr>
      <vt:lpstr>Historic</vt:lpstr>
      <vt:lpstr>China4.5</vt:lpstr>
      <vt:lpstr>Norway4.5</vt:lpstr>
      <vt:lpstr>US4.5</vt:lpstr>
      <vt:lpstr>RCP8.5</vt:lpstr>
      <vt:lpstr>China8.5</vt:lpstr>
      <vt:lpstr>Norway8.5</vt:lpstr>
      <vt:lpstr>US8.5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Moffatt, Philip</dc:creator>
  <cp:lastModifiedBy>Moffatt, Philip</cp:lastModifiedBy>
  <dcterms:created xsi:type="dcterms:W3CDTF">2021-10-20T19:06:36Z</dcterms:created>
  <dcterms:modified xsi:type="dcterms:W3CDTF">2021-10-25T00:17:40Z</dcterms:modified>
</cp:coreProperties>
</file>