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ip.moffatt\Dropbox\Course Work\2021CE550_Hydroclimatology\Regional Precipitation\"/>
    </mc:Choice>
  </mc:AlternateContent>
  <bookViews>
    <workbookView xWindow="0" yWindow="0" windowWidth="24720" windowHeight="10080" activeTab="3"/>
  </bookViews>
  <sheets>
    <sheet name="His" sheetId="1" r:id="rId1"/>
    <sheet name="pivot4.5" sheetId="5" r:id="rId2"/>
    <sheet name="RCP4.5" sheetId="2" r:id="rId3"/>
    <sheet name="pivot8.5" sheetId="6" r:id="rId4"/>
    <sheet name="RCP8.5" sheetId="3" r:id="rId5"/>
    <sheet name="Comparision" sheetId="4" r:id="rId6"/>
  </sheets>
  <calcPr calcId="162913"/>
  <pivotCaches>
    <pivotCache cacheId="16" r:id="rId7"/>
    <pivotCache cacheId="2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7" i="3" l="1"/>
  <c r="R37" i="3"/>
  <c r="Q37" i="3"/>
  <c r="P37" i="3"/>
  <c r="O37" i="3"/>
  <c r="S36" i="3"/>
  <c r="R36" i="3"/>
  <c r="Q36" i="3"/>
  <c r="P36" i="3"/>
  <c r="O36" i="3"/>
  <c r="S35" i="3"/>
  <c r="R35" i="3"/>
  <c r="Q35" i="3"/>
  <c r="P35" i="3"/>
  <c r="O35" i="3"/>
  <c r="S34" i="3"/>
  <c r="R34" i="3"/>
  <c r="Q34" i="3"/>
  <c r="P34" i="3"/>
  <c r="O34" i="3"/>
  <c r="S33" i="3"/>
  <c r="R33" i="3"/>
  <c r="Q33" i="3"/>
  <c r="P33" i="3"/>
  <c r="O33" i="3"/>
  <c r="S32" i="3"/>
  <c r="R32" i="3"/>
  <c r="Q32" i="3"/>
  <c r="P32" i="3"/>
  <c r="O32" i="3"/>
  <c r="S31" i="3"/>
  <c r="R31" i="3"/>
  <c r="Q31" i="3"/>
  <c r="P31" i="3"/>
  <c r="O31" i="3"/>
  <c r="S30" i="3"/>
  <c r="R30" i="3"/>
  <c r="Q30" i="3"/>
  <c r="P30" i="3"/>
  <c r="O30" i="3"/>
  <c r="S29" i="3"/>
  <c r="R29" i="3"/>
  <c r="Q29" i="3"/>
  <c r="P29" i="3"/>
  <c r="O29" i="3"/>
  <c r="S28" i="3"/>
  <c r="R28" i="3"/>
  <c r="Q28" i="3"/>
  <c r="P28" i="3"/>
  <c r="O28" i="3"/>
  <c r="S27" i="3"/>
  <c r="R27" i="3"/>
  <c r="Q27" i="3"/>
  <c r="P27" i="3"/>
  <c r="O27" i="3"/>
  <c r="S26" i="3"/>
  <c r="R26" i="3"/>
  <c r="Q26" i="3"/>
  <c r="P26" i="3"/>
  <c r="O26" i="3"/>
  <c r="S25" i="3"/>
  <c r="R25" i="3"/>
  <c r="Q25" i="3"/>
  <c r="P25" i="3"/>
  <c r="O25" i="3"/>
  <c r="S24" i="3"/>
  <c r="R24" i="3"/>
  <c r="Q24" i="3"/>
  <c r="P24" i="3"/>
  <c r="O24" i="3"/>
  <c r="S23" i="3"/>
  <c r="R23" i="3"/>
  <c r="Q23" i="3"/>
  <c r="P23" i="3"/>
  <c r="O23" i="3"/>
  <c r="S22" i="3"/>
  <c r="R22" i="3"/>
  <c r="Q22" i="3"/>
  <c r="P22" i="3"/>
  <c r="O22" i="3"/>
  <c r="S21" i="3"/>
  <c r="R21" i="3"/>
  <c r="Q21" i="3"/>
  <c r="P21" i="3"/>
  <c r="O21" i="3"/>
  <c r="S20" i="3"/>
  <c r="R20" i="3"/>
  <c r="Q20" i="3"/>
  <c r="P20" i="3"/>
  <c r="O20" i="3"/>
  <c r="S19" i="3"/>
  <c r="R19" i="3"/>
  <c r="Q19" i="3"/>
  <c r="P19" i="3"/>
  <c r="O19" i="3"/>
  <c r="S18" i="3"/>
  <c r="R18" i="3"/>
  <c r="Q18" i="3"/>
  <c r="P18" i="3"/>
  <c r="O18" i="3"/>
  <c r="S17" i="3"/>
  <c r="R17" i="3"/>
  <c r="Q17" i="3"/>
  <c r="P17" i="3"/>
  <c r="O17" i="3"/>
  <c r="S16" i="3"/>
  <c r="R16" i="3"/>
  <c r="Q16" i="3"/>
  <c r="P16" i="3"/>
  <c r="O16" i="3"/>
  <c r="S15" i="3"/>
  <c r="R15" i="3"/>
  <c r="Q15" i="3"/>
  <c r="P15" i="3"/>
  <c r="O15" i="3"/>
  <c r="S14" i="3"/>
  <c r="R14" i="3"/>
  <c r="Q14" i="3"/>
  <c r="P14" i="3"/>
  <c r="O14" i="3"/>
  <c r="S13" i="3"/>
  <c r="R13" i="3"/>
  <c r="Q13" i="3"/>
  <c r="P13" i="3"/>
  <c r="O13" i="3"/>
  <c r="S12" i="3"/>
  <c r="R12" i="3"/>
  <c r="Q12" i="3"/>
  <c r="P12" i="3"/>
  <c r="O12" i="3"/>
  <c r="S11" i="3"/>
  <c r="R11" i="3"/>
  <c r="Q11" i="3"/>
  <c r="P11" i="3"/>
  <c r="O11" i="3"/>
  <c r="S10" i="3"/>
  <c r="R10" i="3"/>
  <c r="Q10" i="3"/>
  <c r="P10" i="3"/>
  <c r="O10" i="3"/>
  <c r="S9" i="3"/>
  <c r="R9" i="3"/>
  <c r="Q9" i="3"/>
  <c r="P9" i="3"/>
  <c r="O9" i="3"/>
  <c r="S8" i="3"/>
  <c r="R8" i="3"/>
  <c r="Q8" i="3"/>
  <c r="P8" i="3"/>
  <c r="O8" i="3"/>
  <c r="S7" i="3"/>
  <c r="R7" i="3"/>
  <c r="Q7" i="3"/>
  <c r="P7" i="3"/>
  <c r="O7" i="3"/>
  <c r="S6" i="3"/>
  <c r="R6" i="3"/>
  <c r="Q6" i="3"/>
  <c r="P6" i="3"/>
  <c r="O6" i="3"/>
  <c r="S5" i="3"/>
  <c r="R5" i="3"/>
  <c r="Q5" i="3"/>
  <c r="P5" i="3"/>
  <c r="O5" i="3"/>
  <c r="S4" i="3"/>
  <c r="R4" i="3"/>
  <c r="Q4" i="3"/>
  <c r="P4" i="3"/>
  <c r="O4" i="3"/>
  <c r="S3" i="3"/>
  <c r="R3" i="3"/>
  <c r="Q3" i="3"/>
  <c r="P3" i="3"/>
  <c r="O3" i="3"/>
  <c r="S2" i="3"/>
  <c r="R2" i="3"/>
  <c r="Q2" i="3"/>
  <c r="P2" i="3"/>
  <c r="O2" i="3"/>
  <c r="S27" i="2"/>
  <c r="S28" i="2"/>
  <c r="S29" i="2"/>
  <c r="S30" i="2"/>
  <c r="S31" i="2"/>
  <c r="S32" i="2"/>
  <c r="S33" i="2"/>
  <c r="S34" i="2"/>
  <c r="S35" i="2"/>
  <c r="S36" i="2"/>
  <c r="S37" i="2"/>
  <c r="S26" i="2"/>
  <c r="S15" i="2"/>
  <c r="S16" i="2"/>
  <c r="S17" i="2"/>
  <c r="S18" i="2"/>
  <c r="S19" i="2"/>
  <c r="S20" i="2"/>
  <c r="S21" i="2"/>
  <c r="S22" i="2"/>
  <c r="S23" i="2"/>
  <c r="S24" i="2"/>
  <c r="S25" i="2"/>
  <c r="S14" i="2"/>
  <c r="S3" i="2"/>
  <c r="S4" i="2"/>
  <c r="S5" i="2"/>
  <c r="S6" i="2"/>
  <c r="S7" i="2"/>
  <c r="S8" i="2"/>
  <c r="S9" i="2"/>
  <c r="S10" i="2"/>
  <c r="S11" i="2"/>
  <c r="S12" i="2"/>
  <c r="S13" i="2"/>
  <c r="S2" i="2"/>
  <c r="R8" i="2"/>
  <c r="P2" i="2"/>
  <c r="Q2" i="2"/>
  <c r="R2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Q30" i="2"/>
  <c r="R30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O27" i="2"/>
  <c r="O28" i="2"/>
  <c r="O29" i="2"/>
  <c r="O30" i="2"/>
  <c r="O31" i="2"/>
  <c r="O32" i="2"/>
  <c r="O33" i="2"/>
  <c r="O34" i="2"/>
  <c r="O35" i="2"/>
  <c r="O36" i="2"/>
  <c r="O37" i="2"/>
  <c r="O26" i="2"/>
  <c r="O15" i="2"/>
  <c r="O16" i="2"/>
  <c r="O17" i="2"/>
  <c r="O18" i="2"/>
  <c r="O19" i="2"/>
  <c r="O20" i="2"/>
  <c r="O21" i="2"/>
  <c r="O22" i="2"/>
  <c r="O23" i="2"/>
  <c r="O24" i="2"/>
  <c r="O25" i="2"/>
  <c r="O14" i="2"/>
  <c r="O3" i="2"/>
  <c r="O4" i="2"/>
  <c r="O5" i="2"/>
  <c r="O6" i="2"/>
  <c r="O7" i="2"/>
  <c r="O8" i="2"/>
  <c r="O9" i="2"/>
  <c r="O10" i="2"/>
  <c r="O11" i="2"/>
  <c r="O12" i="2"/>
  <c r="O13" i="2"/>
  <c r="O2" i="2"/>
  <c r="N5" i="1" l="1"/>
  <c r="O5" i="1"/>
  <c r="N6" i="1"/>
  <c r="O6" i="1"/>
  <c r="N7" i="1"/>
  <c r="O7" i="1"/>
  <c r="N8" i="1"/>
  <c r="O8" i="1"/>
  <c r="P8" i="1" s="1"/>
  <c r="N9" i="1"/>
  <c r="O9" i="1"/>
  <c r="N10" i="1"/>
  <c r="O10" i="1"/>
  <c r="P10" i="1" s="1"/>
  <c r="N11" i="1"/>
  <c r="O11" i="1"/>
  <c r="N12" i="1"/>
  <c r="O12" i="1"/>
  <c r="P12" i="1" s="1"/>
  <c r="N13" i="1"/>
  <c r="O13" i="1"/>
  <c r="N2" i="1"/>
  <c r="O2" i="1"/>
  <c r="P2" i="1" s="1"/>
  <c r="N3" i="1"/>
  <c r="O3" i="1"/>
  <c r="N4" i="1"/>
  <c r="O4" i="1"/>
  <c r="P4" i="1" s="1"/>
  <c r="P5" i="1"/>
  <c r="Q5" i="1"/>
  <c r="Q7" i="1"/>
  <c r="Q8" i="1"/>
  <c r="Q9" i="1"/>
  <c r="Q10" i="1"/>
  <c r="Q11" i="1"/>
  <c r="Q12" i="1"/>
  <c r="Q13" i="1"/>
  <c r="Q2" i="1"/>
  <c r="Q3" i="1"/>
  <c r="Q4" i="1"/>
  <c r="Q6" i="1"/>
  <c r="P7" i="1"/>
  <c r="P9" i="1"/>
  <c r="P11" i="1"/>
  <c r="P13" i="1"/>
  <c r="P3" i="1"/>
  <c r="P6" i="1" l="1"/>
</calcChain>
</file>

<file path=xl/sharedStrings.xml><?xml version="1.0" encoding="utf-8"?>
<sst xmlns="http://schemas.openxmlformats.org/spreadsheetml/2006/main" count="282" uniqueCount="53">
  <si>
    <t>MON</t>
  </si>
  <si>
    <t>TEMP</t>
  </si>
  <si>
    <t>UPE</t>
  </si>
  <si>
    <t>APE</t>
  </si>
  <si>
    <t>PREC</t>
  </si>
  <si>
    <t>DIFF</t>
  </si>
  <si>
    <t>ST</t>
  </si>
  <si>
    <t>DST</t>
  </si>
  <si>
    <t>AE</t>
  </si>
  <si>
    <t>DEF</t>
  </si>
  <si>
    <t>SMT</t>
  </si>
  <si>
    <t>SST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</si>
  <si>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</si>
  <si>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</si>
  <si>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</si>
  <si>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</si>
  <si>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</si>
  <si>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</si>
  <si>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</si>
  <si>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</si>
  <si>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</si>
  <si>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</si>
  <si>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</si>
  <si>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</si>
  <si>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</t>
  </si>
  <si>
    <t>In</t>
  </si>
  <si>
    <t>Out</t>
  </si>
  <si>
    <t>In-Out</t>
  </si>
  <si>
    <t>Change in (SST+ST)</t>
  </si>
  <si>
    <t>Month</t>
  </si>
  <si>
    <t>China</t>
  </si>
  <si>
    <t>Norway</t>
  </si>
  <si>
    <t>N</t>
  </si>
  <si>
    <t>Csrup</t>
  </si>
  <si>
    <t>SURP</t>
  </si>
  <si>
    <t>Model</t>
  </si>
  <si>
    <t>US</t>
  </si>
  <si>
    <t>Row Labels</t>
  </si>
  <si>
    <t>Grand Total</t>
  </si>
  <si>
    <t>Column Labels</t>
  </si>
  <si>
    <t>Precip Change</t>
  </si>
  <si>
    <t>AE Change</t>
  </si>
  <si>
    <t>SURP Change</t>
  </si>
  <si>
    <t>SST Change</t>
  </si>
  <si>
    <t>Temp Change</t>
  </si>
  <si>
    <t>Total -Precip Change</t>
  </si>
  <si>
    <t>-Precip Change</t>
  </si>
  <si>
    <t>Total -AE Change</t>
  </si>
  <si>
    <t>-AE Change</t>
  </si>
  <si>
    <t>Total -SURP Change</t>
  </si>
  <si>
    <t>-SURP Change</t>
  </si>
  <si>
    <t>Total -SST Change</t>
  </si>
  <si>
    <t>-SST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</si>
</sst>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3"/>
      <color theme="1"/>
      <name val="Times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[Okanogan.xlsx]pivot4.5!PivotTable4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Water Budget Changes - RCP 4.5</a:t>
            </a:r>
          </a:p>
          <a:p>
            <a:pPr>
              <a:defRPr/>
            </a:pPr>
            <a:r>
              <a:rPr lang="en-US"/>
              <a:t>Wenatchee</a:t>
            </a:r>
            <a:r>
              <a:rPr lang="en-US" baseline="0"/>
              <a:t>, WA (47.5, 121)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520399294350501"/>
          <c:y val="2.4741354699083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15875">
            <a:noFill/>
            <a:prstDash val="sysDash"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15875" cap="rnd">
            <a:solidFill>
              <a:schemeClr val="accent1">
                <a:alpha val="86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ln w="158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8478274894835557E-2"/>
          <c:y val="0.14871794871794872"/>
          <c:w val="0.79650156229931157"/>
          <c:h val="0.7917993135473450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pivot4.5!$C$3:$C$5</c:f>
              <c:strCache>
                <c:ptCount val="1"/>
                <c:pt idx="0">
                  <c:v>China - -AE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pivot4.5!$A$6:$A$18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pivot4.5!$C$6:$C$18</c:f>
              <c:numCache>
                <c:formatCode>General</c:formatCode>
                <c:ptCount val="12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-22</c:v>
                </c:pt>
                <c:pt idx="7">
                  <c:v>-11</c:v>
                </c:pt>
                <c:pt idx="8">
                  <c:v>20</c:v>
                </c:pt>
                <c:pt idx="9">
                  <c:v>20</c:v>
                </c:pt>
                <c:pt idx="10">
                  <c:v>-1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9-42E0-A0EF-A9F6DB444C8E}"/>
            </c:ext>
          </c:extLst>
        </c:ser>
        <c:ser>
          <c:idx val="2"/>
          <c:order val="2"/>
          <c:tx>
            <c:strRef>
              <c:f>pivot4.5!$D$3:$D$5</c:f>
              <c:strCache>
                <c:ptCount val="1"/>
                <c:pt idx="0">
                  <c:v>China - -SURP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pivot4.5!$A$6:$A$18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pivot4.5!$D$6:$D$18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-35</c:v>
                </c:pt>
                <c:pt idx="6">
                  <c:v>-178</c:v>
                </c:pt>
                <c:pt idx="7">
                  <c:v>406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9-42E0-A0EF-A9F6DB444C8E}"/>
            </c:ext>
          </c:extLst>
        </c:ser>
        <c:ser>
          <c:idx val="3"/>
          <c:order val="3"/>
          <c:tx>
            <c:strRef>
              <c:f>pivot4.5!$E$3:$E$5</c:f>
              <c:strCache>
                <c:ptCount val="1"/>
                <c:pt idx="0">
                  <c:v>China - -SST Change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pivot4.5!$A$6:$A$18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pivot4.5!$E$6:$E$18</c:f>
              <c:numCache>
                <c:formatCode>General</c:formatCode>
                <c:ptCount val="12"/>
                <c:pt idx="0">
                  <c:v>0</c:v>
                </c:pt>
                <c:pt idx="1">
                  <c:v>42</c:v>
                </c:pt>
                <c:pt idx="2">
                  <c:v>92</c:v>
                </c:pt>
                <c:pt idx="3">
                  <c:v>126</c:v>
                </c:pt>
                <c:pt idx="4">
                  <c:v>150</c:v>
                </c:pt>
                <c:pt idx="5">
                  <c:v>277</c:v>
                </c:pt>
                <c:pt idx="6">
                  <c:v>407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1F9-42E0-A0EF-A9F6DB444C8E}"/>
            </c:ext>
          </c:extLst>
        </c:ser>
        <c:ser>
          <c:idx val="5"/>
          <c:order val="5"/>
          <c:tx>
            <c:strRef>
              <c:f>pivot4.5!$G$3:$G$5</c:f>
              <c:strCache>
                <c:ptCount val="1"/>
                <c:pt idx="0">
                  <c:v>Norway - -AE Change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pivot4.5!$A$6:$A$18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pivot4.5!$G$6:$G$18</c:f>
              <c:numCache>
                <c:formatCode>General</c:formatCode>
                <c:ptCount val="12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-22</c:v>
                </c:pt>
                <c:pt idx="7">
                  <c:v>-6</c:v>
                </c:pt>
                <c:pt idx="8">
                  <c:v>20</c:v>
                </c:pt>
                <c:pt idx="9">
                  <c:v>10</c:v>
                </c:pt>
                <c:pt idx="10">
                  <c:v>-5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1F9-42E0-A0EF-A9F6DB444C8E}"/>
            </c:ext>
          </c:extLst>
        </c:ser>
        <c:ser>
          <c:idx val="6"/>
          <c:order val="6"/>
          <c:tx>
            <c:strRef>
              <c:f>pivot4.5!$H$3:$H$5</c:f>
              <c:strCache>
                <c:ptCount val="1"/>
                <c:pt idx="0">
                  <c:v>Norway - -SURP Change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pivot4.5!$H$6:$H$18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-35</c:v>
                </c:pt>
                <c:pt idx="6">
                  <c:v>-212</c:v>
                </c:pt>
                <c:pt idx="7">
                  <c:v>404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1F9-42E0-A0EF-A9F6DB444C8E}"/>
            </c:ext>
          </c:extLst>
        </c:ser>
        <c:ser>
          <c:idx val="7"/>
          <c:order val="7"/>
          <c:tx>
            <c:strRef>
              <c:f>pivot4.5!$I$3:$I$5</c:f>
              <c:strCache>
                <c:ptCount val="1"/>
                <c:pt idx="0">
                  <c:v>Norway - -SST Change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pivot4.5!$I$6:$I$18</c:f>
              <c:numCache>
                <c:formatCode>General</c:formatCode>
                <c:ptCount val="12"/>
                <c:pt idx="0">
                  <c:v>0</c:v>
                </c:pt>
                <c:pt idx="1">
                  <c:v>59</c:v>
                </c:pt>
                <c:pt idx="2">
                  <c:v>96</c:v>
                </c:pt>
                <c:pt idx="3">
                  <c:v>142</c:v>
                </c:pt>
                <c:pt idx="4">
                  <c:v>150</c:v>
                </c:pt>
                <c:pt idx="5">
                  <c:v>277</c:v>
                </c:pt>
                <c:pt idx="6">
                  <c:v>412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1F9-42E0-A0EF-A9F6DB444C8E}"/>
            </c:ext>
          </c:extLst>
        </c:ser>
        <c:ser>
          <c:idx val="9"/>
          <c:order val="9"/>
          <c:tx>
            <c:strRef>
              <c:f>pivot4.5!$K$3:$K$5</c:f>
              <c:strCache>
                <c:ptCount val="1"/>
                <c:pt idx="0">
                  <c:v>US - -AE Change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pivot4.5!$K$6:$K$18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1F9-42E0-A0EF-A9F6DB444C8E}"/>
            </c:ext>
          </c:extLst>
        </c:ser>
        <c:ser>
          <c:idx val="10"/>
          <c:order val="10"/>
          <c:tx>
            <c:strRef>
              <c:f>pivot4.5!$L$3:$L$5</c:f>
              <c:strCache>
                <c:ptCount val="1"/>
                <c:pt idx="0">
                  <c:v>US - -SURP Change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pivot4.5!$L$6:$L$18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27</c:v>
                </c:pt>
                <c:pt idx="7">
                  <c:v>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1F9-42E0-A0EF-A9F6DB444C8E}"/>
            </c:ext>
          </c:extLst>
        </c:ser>
        <c:ser>
          <c:idx val="11"/>
          <c:order val="11"/>
          <c:tx>
            <c:strRef>
              <c:f>pivot4.5!$M$3:$M$5</c:f>
              <c:strCache>
                <c:ptCount val="1"/>
                <c:pt idx="0">
                  <c:v>US - -SST Change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pivot4.5!$M$6:$M$18</c:f>
              <c:numCache>
                <c:formatCode>General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44</c:v>
                </c:pt>
                <c:pt idx="3">
                  <c:v>66</c:v>
                </c:pt>
                <c:pt idx="4">
                  <c:v>98</c:v>
                </c:pt>
                <c:pt idx="5">
                  <c:v>104</c:v>
                </c:pt>
                <c:pt idx="6">
                  <c:v>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1F9-42E0-A0EF-A9F6DB44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783471"/>
        <c:axId val="1786785135"/>
      </c:barChart>
      <c:lineChart>
        <c:grouping val="standard"/>
        <c:varyColors val="0"/>
        <c:ser>
          <c:idx val="0"/>
          <c:order val="0"/>
          <c:tx>
            <c:strRef>
              <c:f>pivot4.5!$B$3:$B$5</c:f>
              <c:strCache>
                <c:ptCount val="1"/>
                <c:pt idx="0">
                  <c:v>China - -Precip Change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pivot4.5!$A$6:$A$18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pivot4.5!$B$6:$B$18</c:f>
              <c:numCache>
                <c:formatCode>General</c:formatCode>
                <c:ptCount val="12"/>
                <c:pt idx="0">
                  <c:v>9</c:v>
                </c:pt>
                <c:pt idx="1">
                  <c:v>33</c:v>
                </c:pt>
                <c:pt idx="2">
                  <c:v>49</c:v>
                </c:pt>
                <c:pt idx="3">
                  <c:v>35</c:v>
                </c:pt>
                <c:pt idx="4">
                  <c:v>23</c:v>
                </c:pt>
                <c:pt idx="5">
                  <c:v>13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-1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9-42E0-A0EF-A9F6DB444C8E}"/>
            </c:ext>
          </c:extLst>
        </c:ser>
        <c:ser>
          <c:idx val="4"/>
          <c:order val="4"/>
          <c:tx>
            <c:strRef>
              <c:f>pivot4.5!$F$3:$F$5</c:f>
              <c:strCache>
                <c:ptCount val="1"/>
                <c:pt idx="0">
                  <c:v>Norway - -Precip Change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pivot4.5!$A$6:$A$18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pivot4.5!$F$6:$F$18</c:f>
              <c:numCache>
                <c:formatCode>General</c:formatCode>
                <c:ptCount val="12"/>
                <c:pt idx="0">
                  <c:v>0</c:v>
                </c:pt>
                <c:pt idx="1">
                  <c:v>33</c:v>
                </c:pt>
                <c:pt idx="2">
                  <c:v>37</c:v>
                </c:pt>
                <c:pt idx="3">
                  <c:v>47</c:v>
                </c:pt>
                <c:pt idx="4">
                  <c:v>8</c:v>
                </c:pt>
                <c:pt idx="5">
                  <c:v>13</c:v>
                </c:pt>
                <c:pt idx="6">
                  <c:v>8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-2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1F9-42E0-A0EF-A9F6DB444C8E}"/>
            </c:ext>
          </c:extLst>
        </c:ser>
        <c:ser>
          <c:idx val="8"/>
          <c:order val="8"/>
          <c:tx>
            <c:strRef>
              <c:f>pivot4.5!$J$3:$J$5</c:f>
              <c:strCache>
                <c:ptCount val="1"/>
                <c:pt idx="0">
                  <c:v>US - -Precip Change</c:v>
                </c:pt>
              </c:strCache>
            </c:strRef>
          </c:tx>
          <c:spPr>
            <a:ln w="15875" cap="rnd">
              <a:solidFill>
                <a:schemeClr val="accent1">
                  <a:alpha val="86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pivot4.5!$A$6:$A$18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pivot4.5!$J$6:$J$18</c:f>
              <c:numCache>
                <c:formatCode>General</c:formatCode>
                <c:ptCount val="12"/>
                <c:pt idx="0">
                  <c:v>-6</c:v>
                </c:pt>
                <c:pt idx="1">
                  <c:v>33</c:v>
                </c:pt>
                <c:pt idx="2">
                  <c:v>19</c:v>
                </c:pt>
                <c:pt idx="3">
                  <c:v>24</c:v>
                </c:pt>
                <c:pt idx="4">
                  <c:v>31</c:v>
                </c:pt>
                <c:pt idx="5">
                  <c:v>25</c:v>
                </c:pt>
                <c:pt idx="6">
                  <c:v>8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1F9-42E0-A0EF-A9F6DB44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83471"/>
        <c:axId val="1786785135"/>
      </c:lineChart>
      <c:catAx>
        <c:axId val="178678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85135"/>
        <c:crosses val="autoZero"/>
        <c:auto val="1"/>
        <c:lblAlgn val="ctr"/>
        <c:lblOffset val="100"/>
        <c:noMultiLvlLbl val="0"/>
      </c:catAx>
      <c:valAx>
        <c:axId val="17867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Change in Flux,</a:t>
                </a:r>
                <a:r>
                  <a:rPr lang="en-US" sz="1200" baseline="0"/>
                  <a:t> (mm)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65544880660413"/>
          <c:y val="9.4535893539623342E-2"/>
          <c:w val="0.257994687176124"/>
          <c:h val="0.4560924692105794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[Okanogan.xlsx]pivot8.5!PivotTable5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Monthly Water Budget Changes - RCP 8.5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Wenatchee, WA (47.5, 121)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158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</c:pivotFmt>
      <c:pivotFmt>
        <c:idx val="36"/>
        <c:spPr>
          <a:ln w="158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38649273318447"/>
          <c:y val="0.13697189063446097"/>
          <c:w val="0.81293563677674618"/>
          <c:h val="0.7990353515357980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pivot8.5!$C$3:$C$5</c:f>
              <c:strCache>
                <c:ptCount val="1"/>
                <c:pt idx="0">
                  <c:v>China - -AE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pivot8.5!$A$6:$A$18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pivot8.5!$C$6:$C$18</c:f>
              <c:numCache>
                <c:formatCode>General</c:formatCode>
                <c:ptCount val="12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-23</c:v>
                </c:pt>
                <c:pt idx="7">
                  <c:v>-6</c:v>
                </c:pt>
                <c:pt idx="8">
                  <c:v>27</c:v>
                </c:pt>
                <c:pt idx="9">
                  <c:v>13</c:v>
                </c:pt>
                <c:pt idx="10">
                  <c:v>-4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9-4CD2-9078-4D7DF906854C}"/>
            </c:ext>
          </c:extLst>
        </c:ser>
        <c:ser>
          <c:idx val="2"/>
          <c:order val="2"/>
          <c:tx>
            <c:strRef>
              <c:f>pivot8.5!$D$3:$D$5</c:f>
              <c:strCache>
                <c:ptCount val="1"/>
                <c:pt idx="0">
                  <c:v>China - -SURP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pivot8.5!$A$6:$A$18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pivot8.5!$D$6:$D$18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-35</c:v>
                </c:pt>
                <c:pt idx="6">
                  <c:v>-195</c:v>
                </c:pt>
                <c:pt idx="7">
                  <c:v>411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9-4CD2-9078-4D7DF906854C}"/>
            </c:ext>
          </c:extLst>
        </c:ser>
        <c:ser>
          <c:idx val="3"/>
          <c:order val="3"/>
          <c:tx>
            <c:strRef>
              <c:f>pivot8.5!$E$3:$E$5</c:f>
              <c:strCache>
                <c:ptCount val="1"/>
                <c:pt idx="0">
                  <c:v>China - -SST Change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pivot8.5!$A$6:$A$18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pivot8.5!$E$6:$E$18</c:f>
              <c:numCache>
                <c:formatCode>General</c:formatCode>
                <c:ptCount val="12"/>
                <c:pt idx="0">
                  <c:v>0</c:v>
                </c:pt>
                <c:pt idx="1">
                  <c:v>62</c:v>
                </c:pt>
                <c:pt idx="2">
                  <c:v>111</c:v>
                </c:pt>
                <c:pt idx="3">
                  <c:v>135</c:v>
                </c:pt>
                <c:pt idx="4">
                  <c:v>158</c:v>
                </c:pt>
                <c:pt idx="5">
                  <c:v>285</c:v>
                </c:pt>
                <c:pt idx="6">
                  <c:v>414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9-4CD2-9078-4D7DF906854C}"/>
            </c:ext>
          </c:extLst>
        </c:ser>
        <c:ser>
          <c:idx val="5"/>
          <c:order val="5"/>
          <c:tx>
            <c:strRef>
              <c:f>pivot8.5!$G$3:$G$5</c:f>
              <c:strCache>
                <c:ptCount val="1"/>
                <c:pt idx="0">
                  <c:v>Norway - -AE Change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pivot8.5!$A$6:$A$18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pivot8.5!$G$6:$G$18</c:f>
              <c:numCache>
                <c:formatCode>General</c:formatCode>
                <c:ptCount val="12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-23</c:v>
                </c:pt>
                <c:pt idx="7">
                  <c:v>-6</c:v>
                </c:pt>
                <c:pt idx="8">
                  <c:v>19</c:v>
                </c:pt>
                <c:pt idx="9">
                  <c:v>5</c:v>
                </c:pt>
                <c:pt idx="10">
                  <c:v>-10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29-4CD2-9078-4D7DF906854C}"/>
            </c:ext>
          </c:extLst>
        </c:ser>
        <c:ser>
          <c:idx val="6"/>
          <c:order val="6"/>
          <c:tx>
            <c:strRef>
              <c:f>pivot8.5!$H$3:$H$5</c:f>
              <c:strCache>
                <c:ptCount val="1"/>
                <c:pt idx="0">
                  <c:v>Norway - -SURP Change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pivot8.5!$A$6:$A$18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pivot8.5!$H$6:$H$18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-35</c:v>
                </c:pt>
                <c:pt idx="6">
                  <c:v>-204</c:v>
                </c:pt>
                <c:pt idx="7">
                  <c:v>428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29-4CD2-9078-4D7DF906854C}"/>
            </c:ext>
          </c:extLst>
        </c:ser>
        <c:ser>
          <c:idx val="7"/>
          <c:order val="7"/>
          <c:tx>
            <c:strRef>
              <c:f>pivot8.5!$I$3:$I$5</c:f>
              <c:strCache>
                <c:ptCount val="1"/>
                <c:pt idx="0">
                  <c:v>Norway - -SST Change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pivot8.5!$A$6:$A$18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pivot8.5!$I$6:$I$18</c:f>
              <c:numCache>
                <c:formatCode>General</c:formatCode>
                <c:ptCount val="12"/>
                <c:pt idx="0">
                  <c:v>0</c:v>
                </c:pt>
                <c:pt idx="1">
                  <c:v>39</c:v>
                </c:pt>
                <c:pt idx="2">
                  <c:v>76</c:v>
                </c:pt>
                <c:pt idx="3">
                  <c:v>111</c:v>
                </c:pt>
                <c:pt idx="4">
                  <c:v>150</c:v>
                </c:pt>
                <c:pt idx="5">
                  <c:v>296</c:v>
                </c:pt>
                <c:pt idx="6">
                  <c:v>434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29-4CD2-9078-4D7DF906854C}"/>
            </c:ext>
          </c:extLst>
        </c:ser>
        <c:ser>
          <c:idx val="9"/>
          <c:order val="9"/>
          <c:tx>
            <c:strRef>
              <c:f>pivot8.5!$K$3:$K$5</c:f>
              <c:strCache>
                <c:ptCount val="1"/>
                <c:pt idx="0">
                  <c:v>US - -AE Change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pivot8.5!$A$6:$A$18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pivot8.5!$K$6:$K$18</c:f>
              <c:numCache>
                <c:formatCode>General</c:formatCode>
                <c:ptCount val="12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-17</c:v>
                </c:pt>
                <c:pt idx="7">
                  <c:v>-5</c:v>
                </c:pt>
                <c:pt idx="8">
                  <c:v>12</c:v>
                </c:pt>
                <c:pt idx="9">
                  <c:v>14</c:v>
                </c:pt>
                <c:pt idx="10">
                  <c:v>-5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29-4CD2-9078-4D7DF906854C}"/>
            </c:ext>
          </c:extLst>
        </c:ser>
        <c:ser>
          <c:idx val="10"/>
          <c:order val="10"/>
          <c:tx>
            <c:strRef>
              <c:f>pivot8.5!$L$3:$L$5</c:f>
              <c:strCache>
                <c:ptCount val="1"/>
                <c:pt idx="0">
                  <c:v>US - -SURP Change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pivot8.5!$A$6:$A$18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pivot8.5!$L$6:$L$18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-35</c:v>
                </c:pt>
                <c:pt idx="6">
                  <c:v>-141</c:v>
                </c:pt>
                <c:pt idx="7">
                  <c:v>330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29-4CD2-9078-4D7DF906854C}"/>
            </c:ext>
          </c:extLst>
        </c:ser>
        <c:ser>
          <c:idx val="11"/>
          <c:order val="11"/>
          <c:tx>
            <c:strRef>
              <c:f>pivot8.5!$M$3:$M$5</c:f>
              <c:strCache>
                <c:ptCount val="1"/>
                <c:pt idx="0">
                  <c:v>US - -SST Change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pivot8.5!$A$6:$A$18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pivot8.5!$M$6:$M$18</c:f>
              <c:numCache>
                <c:formatCode>General</c:formatCode>
                <c:ptCount val="12"/>
                <c:pt idx="0">
                  <c:v>0</c:v>
                </c:pt>
                <c:pt idx="1">
                  <c:v>48</c:v>
                </c:pt>
                <c:pt idx="2">
                  <c:v>73</c:v>
                </c:pt>
                <c:pt idx="3">
                  <c:v>119</c:v>
                </c:pt>
                <c:pt idx="4">
                  <c:v>151</c:v>
                </c:pt>
                <c:pt idx="5">
                  <c:v>278</c:v>
                </c:pt>
                <c:pt idx="6">
                  <c:v>335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29-4CD2-9078-4D7DF906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3649679"/>
        <c:axId val="143650511"/>
      </c:barChart>
      <c:lineChart>
        <c:grouping val="standard"/>
        <c:varyColors val="0"/>
        <c:ser>
          <c:idx val="0"/>
          <c:order val="0"/>
          <c:tx>
            <c:strRef>
              <c:f>pivot8.5!$B$3:$B$5</c:f>
              <c:strCache>
                <c:ptCount val="1"/>
                <c:pt idx="0">
                  <c:v>China - -Precip Change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pivot8.5!$A$6:$A$18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pivot8.5!$B$6:$B$18</c:f>
              <c:numCache>
                <c:formatCode>General</c:formatCode>
                <c:ptCount val="12"/>
                <c:pt idx="0">
                  <c:v>9</c:v>
                </c:pt>
                <c:pt idx="1">
                  <c:v>33</c:v>
                </c:pt>
                <c:pt idx="2">
                  <c:v>49</c:v>
                </c:pt>
                <c:pt idx="3">
                  <c:v>24</c:v>
                </c:pt>
                <c:pt idx="4">
                  <c:v>23</c:v>
                </c:pt>
                <c:pt idx="5">
                  <c:v>13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-1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9-4CD2-9078-4D7DF906854C}"/>
            </c:ext>
          </c:extLst>
        </c:ser>
        <c:ser>
          <c:idx val="4"/>
          <c:order val="4"/>
          <c:tx>
            <c:strRef>
              <c:f>pivot8.5!$F$3:$F$5</c:f>
              <c:strCache>
                <c:ptCount val="1"/>
                <c:pt idx="0">
                  <c:v>Norway - -Precip Change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pivot8.5!$A$6:$A$18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pivot8.5!$F$6:$F$18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37</c:v>
                </c:pt>
                <c:pt idx="3">
                  <c:v>35</c:v>
                </c:pt>
                <c:pt idx="4">
                  <c:v>39</c:v>
                </c:pt>
                <c:pt idx="5">
                  <c:v>31</c:v>
                </c:pt>
                <c:pt idx="6">
                  <c:v>12</c:v>
                </c:pt>
                <c:pt idx="7">
                  <c:v>3</c:v>
                </c:pt>
                <c:pt idx="8">
                  <c:v>1</c:v>
                </c:pt>
                <c:pt idx="9">
                  <c:v>-4</c:v>
                </c:pt>
                <c:pt idx="10">
                  <c:v>-7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29-4CD2-9078-4D7DF906854C}"/>
            </c:ext>
          </c:extLst>
        </c:ser>
        <c:ser>
          <c:idx val="8"/>
          <c:order val="8"/>
          <c:tx>
            <c:strRef>
              <c:f>pivot8.5!$J$3:$J$5</c:f>
              <c:strCache>
                <c:ptCount val="1"/>
                <c:pt idx="0">
                  <c:v>US - -Precip Change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pivot8.5!$A$6:$A$18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pivot8.5!$J$6:$J$18</c:f>
              <c:numCache>
                <c:formatCode>General</c:formatCode>
                <c:ptCount val="12"/>
                <c:pt idx="0">
                  <c:v>-6</c:v>
                </c:pt>
                <c:pt idx="1">
                  <c:v>22</c:v>
                </c:pt>
                <c:pt idx="2">
                  <c:v>25</c:v>
                </c:pt>
                <c:pt idx="3">
                  <c:v>47</c:v>
                </c:pt>
                <c:pt idx="4">
                  <c:v>31</c:v>
                </c:pt>
                <c:pt idx="5">
                  <c:v>13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-4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29-4CD2-9078-4D7DF906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49679"/>
        <c:axId val="143650511"/>
      </c:lineChart>
      <c:catAx>
        <c:axId val="14364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0511"/>
        <c:crosses val="autoZero"/>
        <c:auto val="1"/>
        <c:lblAlgn val="ctr"/>
        <c:lblOffset val="100"/>
        <c:noMultiLvlLbl val="0"/>
      </c:catAx>
      <c:valAx>
        <c:axId val="143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Change in Flux, (mm)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35695538057743"/>
          <c:y val="9.4125331617137944E-2"/>
          <c:w val="0.25429936929525598"/>
          <c:h val="0.49450886052534576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6</xdr:row>
      <xdr:rowOff>123825</xdr:rowOff>
    </xdr:from>
    <xdr:to>
      <xdr:col>9</xdr:col>
      <xdr:colOff>247650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1238250</xdr:colOff>
      <xdr:row>5</xdr:row>
      <xdr:rowOff>190499</xdr:rowOff>
    </xdr:from>
    <xdr:to>
      <xdr:col>6</xdr:col>
      <xdr:colOff>76200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ffatt, Philip" refreshedDate="44493.611275925927" createdVersion="6" refreshedVersion="6" minRefreshableVersion="3" recordCount="40">
  <cacheSource type="worksheet">
    <worksheetSource ref="A1:R1048576" sheet="RCP4.5"/>
  </cacheSource>
  <cacheFields count="18">
    <cacheField name="MON" numFmtId="0">
      <sharedItems containsBlank="1" count="13">
        <s v="Oct"/>
        <s v="Nov"/>
        <s v="Dec"/>
        <s v="Jan"/>
        <s v="Feb"/>
        <s v="Mar"/>
        <s v="Apr"/>
        <s v="May"/>
        <s v="Jun"/>
        <s v="Jul"/>
        <s v="Aug"/>
        <s v="Sep"/>
        <m/>
      </sharedItems>
    </cacheField>
    <cacheField name="TEMP" numFmtId="0">
      <sharedItems containsString="0" containsBlank="1" containsNumber="1" minValue="-11.7" maxValue="25.1"/>
    </cacheField>
    <cacheField name="UPE" numFmtId="0">
      <sharedItems containsString="0" containsBlank="1" containsNumber="1" containsInteger="1" minValue="0" maxValue="127"/>
    </cacheField>
    <cacheField name="APE" numFmtId="0">
      <sharedItems containsString="0" containsBlank="1" containsNumber="1" containsInteger="1" minValue="0" maxValue="170"/>
    </cacheField>
    <cacheField name="PREC" numFmtId="0">
      <sharedItems containsString="0" containsBlank="1" containsNumber="1" containsInteger="1" minValue="14" maxValue="171"/>
    </cacheField>
    <cacheField name="DIFF" numFmtId="0">
      <sharedItems containsString="0" containsBlank="1" containsNumber="1" containsInteger="1" minValue="-156" maxValue="393"/>
    </cacheField>
    <cacheField name="ST" numFmtId="0">
      <sharedItems containsString="0" containsBlank="1" containsNumber="1" containsInteger="1" minValue="2" maxValue="150"/>
    </cacheField>
    <cacheField name="DST" numFmtId="0">
      <sharedItems containsString="0" containsBlank="1" containsNumber="1" containsInteger="1" minValue="-70" maxValue="107"/>
    </cacheField>
    <cacheField name="AE" numFmtId="0">
      <sharedItems containsString="0" containsBlank="1" containsNumber="1" containsInteger="1" minValue="0" maxValue="99"/>
    </cacheField>
    <cacheField name="DEF" numFmtId="0">
      <sharedItems containsString="0" containsBlank="1" containsNumber="1" containsInteger="1" minValue="0" maxValue="129"/>
    </cacheField>
    <cacheField name="SURP" numFmtId="0">
      <sharedItems containsString="0" containsBlank="1" containsNumber="1" containsInteger="1" minValue="0" maxValue="406"/>
    </cacheField>
    <cacheField name="SMT" numFmtId="0">
      <sharedItems containsString="0" containsBlank="1" containsNumber="1" containsInteger="1" minValue="0" maxValue="412"/>
    </cacheField>
    <cacheField name="SST" numFmtId="0">
      <sharedItems containsString="0" containsBlank="1" containsNumber="1" containsInteger="1" minValue="0" maxValue="620"/>
    </cacheField>
    <cacheField name="Model" numFmtId="0">
      <sharedItems containsBlank="1" count="4">
        <s v="China"/>
        <s v="Norway"/>
        <s v="US"/>
        <m/>
      </sharedItems>
    </cacheField>
    <cacheField name="Precip Change" numFmtId="0">
      <sharedItems containsString="0" containsBlank="1" containsNumber="1" containsInteger="1" minValue="-6" maxValue="49"/>
    </cacheField>
    <cacheField name="AE Change" numFmtId="0">
      <sharedItems containsString="0" containsBlank="1" containsNumber="1" containsInteger="1" minValue="-22" maxValue="20"/>
    </cacheField>
    <cacheField name="SURP Change" numFmtId="0">
      <sharedItems containsString="0" containsBlank="1" containsNumber="1" containsInteger="1" minValue="-212" maxValue="406"/>
    </cacheField>
    <cacheField name="SST Change" numFmtId="0">
      <sharedItems containsString="0" containsBlank="1" containsNumber="1" containsInteger="1" minValue="0" maxValue="412" count="18">
        <n v="0"/>
        <n v="42"/>
        <n v="92"/>
        <n v="126"/>
        <n v="150"/>
        <n v="277"/>
        <n v="407"/>
        <n v="59"/>
        <n v="96"/>
        <n v="142"/>
        <n v="412"/>
        <n v="25"/>
        <n v="44"/>
        <n v="66"/>
        <n v="98"/>
        <n v="104"/>
        <n v="8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offatt, Philip" refreshedDate="44493.686580555557" createdVersion="6" refreshedVersion="6" minRefreshableVersion="3" recordCount="40">
  <cacheSource type="worksheet">
    <worksheetSource ref="A1:S1048576" sheet="RCP8.5"/>
  </cacheSource>
  <cacheFields count="19">
    <cacheField name="MON" numFmtId="0">
      <sharedItems containsBlank="1" count="13">
        <s v="Oct"/>
        <s v="Nov"/>
        <s v="Dec"/>
        <s v="Jan"/>
        <s v="Feb"/>
        <s v="Mar"/>
        <s v="Apr"/>
        <s v="May"/>
        <s v="Jun"/>
        <s v="Jul"/>
        <s v="Aug"/>
        <s v="Sep"/>
        <m/>
      </sharedItems>
    </cacheField>
    <cacheField name="TEMP" numFmtId="0">
      <sharedItems containsString="0" containsBlank="1" containsNumber="1" minValue="-11.7" maxValue="25.1"/>
    </cacheField>
    <cacheField name="UPE" numFmtId="0">
      <sharedItems containsString="0" containsBlank="1" containsNumber="1" containsInteger="1" minValue="0" maxValue="126"/>
    </cacheField>
    <cacheField name="APE" numFmtId="0">
      <sharedItems containsString="0" containsBlank="1" containsNumber="1" containsInteger="1" minValue="0" maxValue="169"/>
    </cacheField>
    <cacheField name="PREC" numFmtId="0">
      <sharedItems containsString="0" containsBlank="1" containsNumber="1" containsInteger="1" minValue="7" maxValue="171"/>
    </cacheField>
    <cacheField name="DIFF" numFmtId="0">
      <sharedItems containsString="0" containsBlank="1" containsNumber="1" containsInteger="1" minValue="-162" maxValue="410"/>
    </cacheField>
    <cacheField name="ST" numFmtId="0">
      <sharedItems containsString="0" containsBlank="1" containsNumber="1" containsInteger="1" minValue="2" maxValue="150"/>
    </cacheField>
    <cacheField name="DST" numFmtId="0">
      <sharedItems containsString="0" containsBlank="1" containsNumber="1" containsInteger="1" minValue="-72" maxValue="113"/>
    </cacheField>
    <cacheField name="AE" numFmtId="0">
      <sharedItems containsString="0" containsBlank="1" containsNumber="1" containsInteger="1" minValue="0" maxValue="106"/>
    </cacheField>
    <cacheField name="DEF" numFmtId="0">
      <sharedItems containsString="0" containsBlank="1" containsNumber="1" containsInteger="1" minValue="0" maxValue="133"/>
    </cacheField>
    <cacheField name="SURP" numFmtId="0">
      <sharedItems containsString="0" containsBlank="1" containsNumber="1" containsInteger="1" minValue="0" maxValue="428"/>
    </cacheField>
    <cacheField name="SMT" numFmtId="0">
      <sharedItems containsString="0" containsBlank="1" containsNumber="1" containsInteger="1" minValue="0" maxValue="434"/>
    </cacheField>
    <cacheField name="SST" numFmtId="0">
      <sharedItems containsString="0" containsBlank="1" containsNumber="1" containsInteger="1" minValue="0" maxValue="639"/>
    </cacheField>
    <cacheField name="Model" numFmtId="0">
      <sharedItems containsBlank="1" count="4">
        <s v="China"/>
        <s v="Norway"/>
        <s v="US"/>
        <m/>
      </sharedItems>
    </cacheField>
    <cacheField name="Precip Change" numFmtId="0">
      <sharedItems containsString="0" containsBlank="1" containsNumber="1" containsInteger="1" minValue="-7" maxValue="49"/>
    </cacheField>
    <cacheField name="AE Change" numFmtId="0">
      <sharedItems containsString="0" containsBlank="1" containsNumber="1" containsInteger="1" minValue="-23" maxValue="27"/>
    </cacheField>
    <cacheField name="SURP Change" numFmtId="0">
      <sharedItems containsString="0" containsBlank="1" containsNumber="1" containsInteger="1" minValue="-204" maxValue="428"/>
    </cacheField>
    <cacheField name="SST Change" numFmtId="0">
      <sharedItems containsString="0" containsBlank="1" containsNumber="1" containsInteger="1" minValue="0" maxValue="434"/>
    </cacheField>
    <cacheField name="Temp Change" numFmtId="0">
      <sharedItems containsString="0" containsBlank="1" containsNumber="1" minValue="-5" maxValue="10.0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6.4"/>
    <n v="28"/>
    <n v="26"/>
    <n v="69"/>
    <n v="43"/>
    <n v="45"/>
    <n v="42"/>
    <n v="26"/>
    <n v="0"/>
    <n v="0"/>
    <n v="0"/>
    <n v="0"/>
    <x v="0"/>
    <n v="9"/>
    <n v="-2"/>
    <n v="0"/>
    <x v="0"/>
  </r>
  <r>
    <x v="1"/>
    <n v="-3.8"/>
    <n v="0"/>
    <n v="0"/>
    <n v="144"/>
    <n v="24"/>
    <n v="68"/>
    <n v="23"/>
    <n v="0"/>
    <n v="0"/>
    <n v="0"/>
    <n v="0"/>
    <n v="120"/>
    <x v="0"/>
    <n v="33"/>
    <n v="0"/>
    <n v="0"/>
    <x v="1"/>
  </r>
  <r>
    <x v="2"/>
    <n v="-10.7"/>
    <n v="0"/>
    <n v="0"/>
    <n v="171"/>
    <n v="-1"/>
    <n v="68"/>
    <n v="0"/>
    <n v="0"/>
    <n v="0"/>
    <n v="0"/>
    <n v="0"/>
    <n v="292"/>
    <x v="0"/>
    <n v="49"/>
    <n v="0"/>
    <n v="0"/>
    <x v="2"/>
  </r>
  <r>
    <x v="3"/>
    <n v="-10.7"/>
    <n v="0"/>
    <n v="0"/>
    <n v="151"/>
    <n v="0"/>
    <n v="68"/>
    <n v="0"/>
    <n v="0"/>
    <n v="0"/>
    <n v="0"/>
    <n v="0"/>
    <n v="443"/>
    <x v="0"/>
    <n v="35"/>
    <n v="0"/>
    <n v="0"/>
    <x v="3"/>
  </r>
  <r>
    <x v="4"/>
    <n v="-8.6"/>
    <n v="0"/>
    <n v="0"/>
    <n v="101"/>
    <n v="-1"/>
    <n v="68"/>
    <n v="0"/>
    <n v="0"/>
    <n v="0"/>
    <n v="0"/>
    <n v="0"/>
    <n v="545"/>
    <x v="0"/>
    <n v="23"/>
    <n v="0"/>
    <n v="0"/>
    <x v="4"/>
  </r>
  <r>
    <x v="5"/>
    <n v="-3.3"/>
    <n v="0"/>
    <n v="0"/>
    <n v="75"/>
    <n v="0"/>
    <n v="68"/>
    <n v="0"/>
    <n v="0"/>
    <n v="0"/>
    <n v="0"/>
    <n v="0"/>
    <n v="620"/>
    <x v="0"/>
    <n v="13"/>
    <n v="0"/>
    <n v="-35"/>
    <x v="5"/>
  </r>
  <r>
    <x v="6"/>
    <n v="1.4"/>
    <n v="5"/>
    <n v="6"/>
    <n v="52"/>
    <n v="259"/>
    <n v="150"/>
    <n v="82"/>
    <n v="6"/>
    <n v="0"/>
    <n v="177"/>
    <n v="213"/>
    <n v="407"/>
    <x v="0"/>
    <n v="12"/>
    <n v="-22"/>
    <n v="-178"/>
    <x v="6"/>
  </r>
  <r>
    <x v="7"/>
    <n v="8.6"/>
    <n v="39"/>
    <n v="51"/>
    <n v="37"/>
    <n v="393"/>
    <n v="137"/>
    <n v="-13"/>
    <n v="51"/>
    <n v="0"/>
    <n v="406"/>
    <n v="407"/>
    <n v="0"/>
    <x v="0"/>
    <n v="8"/>
    <n v="-11"/>
    <n v="406"/>
    <x v="0"/>
  </r>
  <r>
    <x v="8"/>
    <n v="16.5"/>
    <n v="80"/>
    <n v="106"/>
    <n v="34"/>
    <n v="-72"/>
    <n v="72"/>
    <n v="-65"/>
    <n v="99"/>
    <n v="7"/>
    <n v="0"/>
    <n v="0"/>
    <n v="0"/>
    <x v="0"/>
    <n v="8"/>
    <n v="20"/>
    <n v="0"/>
    <x v="0"/>
  </r>
  <r>
    <x v="9"/>
    <n v="24.1"/>
    <n v="121"/>
    <n v="162"/>
    <n v="16"/>
    <n v="-146"/>
    <n v="17"/>
    <n v="-55"/>
    <n v="71"/>
    <n v="91"/>
    <n v="0"/>
    <n v="0"/>
    <n v="0"/>
    <x v="0"/>
    <n v="5"/>
    <n v="20"/>
    <n v="0"/>
    <x v="0"/>
  </r>
  <r>
    <x v="10"/>
    <n v="24.8"/>
    <n v="125"/>
    <n v="153"/>
    <n v="15"/>
    <n v="-138"/>
    <n v="5"/>
    <n v="-12"/>
    <n v="28"/>
    <n v="125"/>
    <n v="0"/>
    <n v="0"/>
    <n v="0"/>
    <x v="0"/>
    <n v="-1"/>
    <n v="-1"/>
    <n v="0"/>
    <x v="0"/>
  </r>
  <r>
    <x v="11"/>
    <n v="16.5"/>
    <n v="80"/>
    <n v="83"/>
    <n v="34"/>
    <n v="-49"/>
    <n v="3"/>
    <n v="-2"/>
    <n v="35"/>
    <n v="48"/>
    <n v="0"/>
    <n v="0"/>
    <n v="0"/>
    <x v="0"/>
    <n v="8"/>
    <n v="6"/>
    <n v="0"/>
    <x v="0"/>
  </r>
  <r>
    <x v="0"/>
    <n v="6.4"/>
    <n v="27"/>
    <n v="25"/>
    <n v="60"/>
    <n v="35"/>
    <n v="36"/>
    <n v="34"/>
    <n v="25"/>
    <n v="0"/>
    <n v="0"/>
    <n v="0"/>
    <n v="0"/>
    <x v="1"/>
    <n v="0"/>
    <n v="-3"/>
    <n v="0"/>
    <x v="0"/>
  </r>
  <r>
    <x v="1"/>
    <n v="-5.8"/>
    <n v="0"/>
    <n v="0"/>
    <n v="144"/>
    <n v="7"/>
    <n v="43"/>
    <n v="7"/>
    <n v="0"/>
    <n v="0"/>
    <n v="0"/>
    <n v="0"/>
    <n v="137"/>
    <x v="1"/>
    <n v="33"/>
    <n v="0"/>
    <n v="0"/>
    <x v="7"/>
  </r>
  <r>
    <x v="2"/>
    <n v="-10.7"/>
    <n v="0"/>
    <n v="0"/>
    <n v="159"/>
    <n v="0"/>
    <n v="43"/>
    <n v="0"/>
    <n v="0"/>
    <n v="0"/>
    <n v="0"/>
    <n v="0"/>
    <n v="296"/>
    <x v="1"/>
    <n v="37"/>
    <n v="0"/>
    <n v="0"/>
    <x v="8"/>
  </r>
  <r>
    <x v="3"/>
    <n v="-11.7"/>
    <n v="0"/>
    <n v="0"/>
    <n v="163"/>
    <n v="0"/>
    <n v="43"/>
    <n v="0"/>
    <n v="0"/>
    <n v="0"/>
    <n v="0"/>
    <n v="0"/>
    <n v="459"/>
    <x v="1"/>
    <n v="47"/>
    <n v="0"/>
    <n v="0"/>
    <x v="9"/>
  </r>
  <r>
    <x v="4"/>
    <n v="-8.6"/>
    <n v="0"/>
    <n v="0"/>
    <n v="86"/>
    <n v="0"/>
    <n v="43"/>
    <n v="0"/>
    <n v="0"/>
    <n v="0"/>
    <n v="0"/>
    <n v="0"/>
    <n v="545"/>
    <x v="1"/>
    <n v="8"/>
    <n v="0"/>
    <n v="0"/>
    <x v="4"/>
  </r>
  <r>
    <x v="5"/>
    <n v="-4.3"/>
    <n v="0"/>
    <n v="0"/>
    <n v="75"/>
    <n v="0"/>
    <n v="43"/>
    <n v="0"/>
    <n v="0"/>
    <n v="0"/>
    <n v="0"/>
    <n v="0"/>
    <n v="620"/>
    <x v="1"/>
    <n v="13"/>
    <n v="0"/>
    <n v="-35"/>
    <x v="5"/>
  </r>
  <r>
    <x v="6"/>
    <n v="1.4"/>
    <n v="5"/>
    <n v="6"/>
    <n v="48"/>
    <n v="250"/>
    <n v="150"/>
    <n v="107"/>
    <n v="6"/>
    <n v="0"/>
    <n v="143"/>
    <n v="216"/>
    <n v="412"/>
    <x v="1"/>
    <n v="8"/>
    <n v="-22"/>
    <n v="-212"/>
    <x v="10"/>
  </r>
  <r>
    <x v="7"/>
    <n v="9.6"/>
    <n v="43"/>
    <n v="56"/>
    <n v="29"/>
    <n v="385"/>
    <n v="131"/>
    <n v="-19"/>
    <n v="56"/>
    <n v="0"/>
    <n v="404"/>
    <n v="412"/>
    <n v="0"/>
    <x v="1"/>
    <n v="0"/>
    <n v="-6"/>
    <n v="404"/>
    <x v="0"/>
  </r>
  <r>
    <x v="8"/>
    <n v="17.5"/>
    <n v="84"/>
    <n v="112"/>
    <n v="29"/>
    <n v="-83"/>
    <n v="61"/>
    <n v="-70"/>
    <n v="99"/>
    <n v="13"/>
    <n v="0"/>
    <n v="0"/>
    <n v="0"/>
    <x v="1"/>
    <n v="3"/>
    <n v="20"/>
    <n v="0"/>
    <x v="0"/>
  </r>
  <r>
    <x v="9"/>
    <n v="25.1"/>
    <n v="127"/>
    <n v="170"/>
    <n v="14"/>
    <n v="-156"/>
    <n v="13"/>
    <n v="-48"/>
    <n v="61"/>
    <n v="109"/>
    <n v="0"/>
    <n v="0"/>
    <n v="0"/>
    <x v="1"/>
    <n v="3"/>
    <n v="10"/>
    <n v="0"/>
    <x v="0"/>
  </r>
  <r>
    <x v="10"/>
    <n v="24.8"/>
    <n v="125"/>
    <n v="153"/>
    <n v="14"/>
    <n v="-139"/>
    <n v="3"/>
    <n v="-10"/>
    <n v="24"/>
    <n v="129"/>
    <n v="0"/>
    <n v="0"/>
    <n v="0"/>
    <x v="1"/>
    <n v="-2"/>
    <n v="-5"/>
    <n v="0"/>
    <x v="0"/>
  </r>
  <r>
    <x v="11"/>
    <n v="16.5"/>
    <n v="79"/>
    <n v="82"/>
    <n v="29"/>
    <n v="-53"/>
    <n v="2"/>
    <n v="-1"/>
    <n v="30"/>
    <n v="52"/>
    <n v="0"/>
    <n v="0"/>
    <n v="0"/>
    <x v="1"/>
    <n v="3"/>
    <n v="1"/>
    <n v="0"/>
    <x v="0"/>
  </r>
  <r>
    <x v="0"/>
    <n v="4.4000000000000004"/>
    <n v="29"/>
    <n v="27"/>
    <n v="54"/>
    <n v="27"/>
    <n v="34"/>
    <n v="26"/>
    <n v="27"/>
    <n v="0"/>
    <n v="0"/>
    <n v="0"/>
    <n v="0"/>
    <x v="2"/>
    <n v="-6"/>
    <n v="-1"/>
    <n v="0"/>
    <x v="0"/>
  </r>
  <r>
    <x v="1"/>
    <n v="-1.8"/>
    <n v="0"/>
    <n v="0"/>
    <n v="144"/>
    <n v="41"/>
    <n v="75"/>
    <n v="41"/>
    <n v="0"/>
    <n v="0"/>
    <n v="0"/>
    <n v="0"/>
    <n v="103"/>
    <x v="2"/>
    <n v="33"/>
    <n v="0"/>
    <n v="0"/>
    <x v="11"/>
  </r>
  <r>
    <x v="2"/>
    <n v="-5.7"/>
    <n v="0"/>
    <n v="0"/>
    <n v="141"/>
    <n v="0"/>
    <n v="75"/>
    <n v="0"/>
    <n v="0"/>
    <n v="0"/>
    <n v="0"/>
    <n v="0"/>
    <n v="244"/>
    <x v="2"/>
    <n v="19"/>
    <n v="0"/>
    <n v="0"/>
    <x v="12"/>
  </r>
  <r>
    <x v="3"/>
    <n v="-6.7"/>
    <n v="0"/>
    <n v="0"/>
    <n v="140"/>
    <n v="1"/>
    <n v="75"/>
    <n v="0"/>
    <n v="0"/>
    <n v="0"/>
    <n v="0"/>
    <n v="0"/>
    <n v="383"/>
    <x v="2"/>
    <n v="24"/>
    <n v="0"/>
    <n v="0"/>
    <x v="13"/>
  </r>
  <r>
    <x v="4"/>
    <n v="-3.6"/>
    <n v="0"/>
    <n v="0"/>
    <n v="109"/>
    <n v="-1"/>
    <n v="75"/>
    <n v="0"/>
    <n v="0"/>
    <n v="0"/>
    <n v="0"/>
    <n v="0"/>
    <n v="493"/>
    <x v="2"/>
    <n v="31"/>
    <n v="0"/>
    <n v="0"/>
    <x v="14"/>
  </r>
  <r>
    <x v="5"/>
    <n v="-0.3"/>
    <n v="0"/>
    <n v="0"/>
    <n v="87"/>
    <n v="133"/>
    <n v="150"/>
    <n v="75"/>
    <n v="0"/>
    <n v="0"/>
    <n v="58"/>
    <n v="71"/>
    <n v="447"/>
    <x v="2"/>
    <n v="25"/>
    <n v="0"/>
    <n v="23"/>
    <x v="15"/>
  </r>
  <r>
    <x v="6"/>
    <n v="3.4"/>
    <n v="24"/>
    <n v="27"/>
    <n v="48"/>
    <n v="382"/>
    <n v="150"/>
    <n v="0"/>
    <n v="27"/>
    <n v="0"/>
    <n v="382"/>
    <n v="361"/>
    <n v="86"/>
    <x v="2"/>
    <n v="8"/>
    <n v="-1"/>
    <n v="27"/>
    <x v="16"/>
  </r>
  <r>
    <x v="7"/>
    <n v="7.6"/>
    <n v="47"/>
    <n v="61"/>
    <n v="29"/>
    <n v="54"/>
    <n v="120"/>
    <n v="-30"/>
    <n v="61"/>
    <n v="0"/>
    <n v="84"/>
    <n v="86"/>
    <n v="0"/>
    <x v="2"/>
    <n v="0"/>
    <n v="-1"/>
    <n v="84"/>
    <x v="0"/>
  </r>
  <r>
    <x v="8"/>
    <n v="11.5"/>
    <n v="66"/>
    <n v="88"/>
    <n v="29"/>
    <n v="-59"/>
    <n v="69"/>
    <n v="-51"/>
    <n v="80"/>
    <n v="8"/>
    <n v="0"/>
    <n v="0"/>
    <n v="0"/>
    <x v="2"/>
    <n v="3"/>
    <n v="1"/>
    <n v="0"/>
    <x v="0"/>
  </r>
  <r>
    <x v="9"/>
    <n v="15.1"/>
    <n v="83"/>
    <n v="112"/>
    <n v="16"/>
    <n v="-96"/>
    <n v="27"/>
    <n v="-42"/>
    <n v="58"/>
    <n v="54"/>
    <n v="0"/>
    <n v="0"/>
    <n v="0"/>
    <x v="2"/>
    <n v="5"/>
    <n v="7"/>
    <n v="0"/>
    <x v="0"/>
  </r>
  <r>
    <x v="10"/>
    <n v="15.8"/>
    <n v="87"/>
    <n v="106"/>
    <n v="17"/>
    <n v="-89"/>
    <n v="12"/>
    <n v="-15"/>
    <n v="33"/>
    <n v="73"/>
    <n v="0"/>
    <n v="0"/>
    <n v="0"/>
    <x v="2"/>
    <n v="1"/>
    <n v="4"/>
    <n v="0"/>
    <x v="0"/>
  </r>
  <r>
    <x v="11"/>
    <n v="11.5"/>
    <n v="66"/>
    <n v="69"/>
    <n v="26"/>
    <n v="-43"/>
    <n v="8"/>
    <n v="-4"/>
    <n v="30"/>
    <n v="39"/>
    <n v="0"/>
    <n v="0"/>
    <n v="0"/>
    <x v="2"/>
    <n v="0"/>
    <n v="1"/>
    <n v="0"/>
    <x v="0"/>
  </r>
  <r>
    <x v="12"/>
    <m/>
    <m/>
    <m/>
    <m/>
    <m/>
    <m/>
    <m/>
    <m/>
    <m/>
    <m/>
    <m/>
    <m/>
    <x v="3"/>
    <m/>
    <m/>
    <m/>
    <x v="17"/>
  </r>
  <r>
    <x v="12"/>
    <m/>
    <m/>
    <m/>
    <m/>
    <m/>
    <m/>
    <m/>
    <m/>
    <m/>
    <m/>
    <m/>
    <m/>
    <x v="3"/>
    <m/>
    <m/>
    <m/>
    <x v="17"/>
  </r>
  <r>
    <x v="12"/>
    <m/>
    <m/>
    <m/>
    <m/>
    <m/>
    <m/>
    <m/>
    <m/>
    <m/>
    <m/>
    <m/>
    <m/>
    <x v="3"/>
    <m/>
    <m/>
    <m/>
    <x v="17"/>
  </r>
  <r>
    <x v="12"/>
    <m/>
    <m/>
    <m/>
    <m/>
    <m/>
    <m/>
    <m/>
    <m/>
    <m/>
    <m/>
    <m/>
    <m/>
    <x v="3"/>
    <m/>
    <m/>
    <m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0"/>
    <n v="6.4"/>
    <n v="27"/>
    <n v="25"/>
    <n v="69"/>
    <n v="44"/>
    <n v="45"/>
    <n v="43"/>
    <n v="25"/>
    <n v="0"/>
    <n v="0"/>
    <n v="0"/>
    <n v="0"/>
    <x v="0"/>
    <n v="9"/>
    <n v="-3"/>
    <n v="0"/>
    <n v="0"/>
    <n v="2"/>
  </r>
  <r>
    <x v="1"/>
    <n v="-5.8"/>
    <n v="0"/>
    <n v="0"/>
    <n v="144"/>
    <n v="4"/>
    <n v="49"/>
    <n v="4"/>
    <n v="0"/>
    <n v="0"/>
    <n v="0"/>
    <n v="0"/>
    <n v="140"/>
    <x v="0"/>
    <n v="33"/>
    <n v="0"/>
    <n v="0"/>
    <n v="62"/>
    <n v="-4"/>
  </r>
  <r>
    <x v="2"/>
    <n v="-9.6999999999999993"/>
    <n v="0"/>
    <n v="0"/>
    <n v="171"/>
    <n v="0"/>
    <n v="49"/>
    <n v="0"/>
    <n v="0"/>
    <n v="0"/>
    <n v="0"/>
    <n v="0"/>
    <n v="311"/>
    <x v="0"/>
    <n v="49"/>
    <n v="0"/>
    <n v="0"/>
    <n v="111"/>
    <n v="-3.9999999999999991"/>
  </r>
  <r>
    <x v="3"/>
    <n v="-10.7"/>
    <n v="0"/>
    <n v="0"/>
    <n v="140"/>
    <n v="-1"/>
    <n v="49"/>
    <n v="0"/>
    <n v="0"/>
    <n v="0"/>
    <n v="0"/>
    <n v="0"/>
    <n v="452"/>
    <x v="0"/>
    <n v="24"/>
    <n v="0"/>
    <n v="0"/>
    <n v="135"/>
    <n v="-3.9999999999999991"/>
  </r>
  <r>
    <x v="4"/>
    <n v="-7.6"/>
    <n v="0"/>
    <n v="0"/>
    <n v="101"/>
    <n v="0"/>
    <n v="49"/>
    <n v="0"/>
    <n v="0"/>
    <n v="0"/>
    <n v="0"/>
    <n v="0"/>
    <n v="553"/>
    <x v="0"/>
    <n v="23"/>
    <n v="0"/>
    <n v="0"/>
    <n v="158"/>
    <n v="-3.9999999999999996"/>
  </r>
  <r>
    <x v="5"/>
    <n v="-3.3"/>
    <n v="0"/>
    <n v="0"/>
    <n v="75"/>
    <n v="0"/>
    <n v="49"/>
    <n v="0"/>
    <n v="0"/>
    <n v="0"/>
    <n v="0"/>
    <n v="0"/>
    <n v="628"/>
    <x v="0"/>
    <n v="13"/>
    <n v="0"/>
    <n v="-35"/>
    <n v="285"/>
    <n v="-3"/>
  </r>
  <r>
    <x v="6"/>
    <n v="1.4"/>
    <n v="5"/>
    <n v="5"/>
    <n v="52"/>
    <n v="261"/>
    <n v="150"/>
    <n v="101"/>
    <n v="5"/>
    <n v="0"/>
    <n v="160"/>
    <n v="217"/>
    <n v="414"/>
    <x v="0"/>
    <n v="12"/>
    <n v="-23"/>
    <n v="-195"/>
    <n v="414"/>
    <n v="-2"/>
  </r>
  <r>
    <x v="7"/>
    <n v="9.6"/>
    <n v="43"/>
    <n v="56"/>
    <n v="37"/>
    <n v="395"/>
    <n v="134"/>
    <n v="-16"/>
    <n v="56"/>
    <n v="0"/>
    <n v="411"/>
    <n v="414"/>
    <n v="0"/>
    <x v="0"/>
    <n v="8"/>
    <n v="-6"/>
    <n v="411"/>
    <n v="0"/>
    <n v="2"/>
  </r>
  <r>
    <x v="8"/>
    <n v="18.5"/>
    <n v="90"/>
    <n v="119"/>
    <n v="34"/>
    <n v="-85"/>
    <n v="62"/>
    <n v="-72"/>
    <n v="106"/>
    <n v="13"/>
    <n v="0"/>
    <n v="0"/>
    <n v="0"/>
    <x v="0"/>
    <n v="8"/>
    <n v="27"/>
    <n v="0"/>
    <n v="0"/>
    <n v="7"/>
  </r>
  <r>
    <x v="9"/>
    <n v="25.1"/>
    <n v="126"/>
    <n v="169"/>
    <n v="16"/>
    <n v="-153"/>
    <n v="14"/>
    <n v="-48"/>
    <n v="64"/>
    <n v="105"/>
    <n v="0"/>
    <n v="0"/>
    <n v="0"/>
    <x v="0"/>
    <n v="5"/>
    <n v="13"/>
    <n v="0"/>
    <n v="0"/>
    <n v="10.000000000000002"/>
  </r>
  <r>
    <x v="10"/>
    <n v="24.8"/>
    <n v="125"/>
    <n v="152"/>
    <n v="15"/>
    <n v="-137"/>
    <n v="4"/>
    <n v="-10"/>
    <n v="25"/>
    <n v="127"/>
    <n v="0"/>
    <n v="0"/>
    <n v="0"/>
    <x v="0"/>
    <n v="-1"/>
    <n v="-4"/>
    <n v="0"/>
    <n v="0"/>
    <n v="10"/>
  </r>
  <r>
    <x v="11"/>
    <n v="16.5"/>
    <n v="79"/>
    <n v="81"/>
    <n v="34"/>
    <n v="-47"/>
    <n v="2"/>
    <n v="-2"/>
    <n v="35"/>
    <n v="46"/>
    <n v="0"/>
    <n v="0"/>
    <n v="0"/>
    <x v="0"/>
    <n v="8"/>
    <n v="6"/>
    <n v="0"/>
    <n v="0"/>
    <n v="6"/>
  </r>
  <r>
    <x v="0"/>
    <n v="6.4"/>
    <n v="27"/>
    <n v="25"/>
    <n v="63"/>
    <n v="38"/>
    <n v="39"/>
    <n v="37"/>
    <n v="25"/>
    <n v="0"/>
    <n v="0"/>
    <n v="0"/>
    <n v="0"/>
    <x v="1"/>
    <n v="3"/>
    <n v="-3"/>
    <n v="0"/>
    <n v="0"/>
    <n v="2"/>
  </r>
  <r>
    <x v="1"/>
    <n v="-4.8"/>
    <n v="0"/>
    <n v="0"/>
    <n v="128"/>
    <n v="11"/>
    <n v="49"/>
    <n v="10"/>
    <n v="0"/>
    <n v="0"/>
    <n v="0"/>
    <n v="0"/>
    <n v="117"/>
    <x v="1"/>
    <n v="17"/>
    <n v="0"/>
    <n v="0"/>
    <n v="39"/>
    <n v="-3"/>
  </r>
  <r>
    <x v="2"/>
    <n v="-10.7"/>
    <n v="0"/>
    <n v="0"/>
    <n v="159"/>
    <n v="0"/>
    <n v="49"/>
    <n v="0"/>
    <n v="0"/>
    <n v="0"/>
    <n v="0"/>
    <n v="0"/>
    <n v="276"/>
    <x v="1"/>
    <n v="37"/>
    <n v="0"/>
    <n v="0"/>
    <n v="76"/>
    <n v="-4.9999999999999991"/>
  </r>
  <r>
    <x v="3"/>
    <n v="-11.7"/>
    <n v="0"/>
    <n v="0"/>
    <n v="151"/>
    <n v="-1"/>
    <n v="49"/>
    <n v="0"/>
    <n v="0"/>
    <n v="0"/>
    <n v="0"/>
    <n v="0"/>
    <n v="428"/>
    <x v="1"/>
    <n v="35"/>
    <n v="0"/>
    <n v="0"/>
    <n v="111"/>
    <n v="-4.9999999999999991"/>
  </r>
  <r>
    <x v="4"/>
    <n v="-8.6"/>
    <n v="0"/>
    <n v="0"/>
    <n v="117"/>
    <n v="0"/>
    <n v="49"/>
    <n v="0"/>
    <n v="0"/>
    <n v="0"/>
    <n v="0"/>
    <n v="0"/>
    <n v="545"/>
    <x v="1"/>
    <n v="39"/>
    <n v="0"/>
    <n v="0"/>
    <n v="150"/>
    <n v="-5"/>
  </r>
  <r>
    <x v="5"/>
    <n v="-5.3"/>
    <n v="0"/>
    <n v="0"/>
    <n v="93"/>
    <n v="-1"/>
    <n v="49"/>
    <n v="0"/>
    <n v="0"/>
    <n v="0"/>
    <n v="0"/>
    <n v="0"/>
    <n v="639"/>
    <x v="1"/>
    <n v="31"/>
    <n v="0"/>
    <n v="-35"/>
    <n v="296"/>
    <n v="-5"/>
  </r>
  <r>
    <x v="6"/>
    <n v="1.4"/>
    <n v="5"/>
    <n v="5"/>
    <n v="52"/>
    <n v="252"/>
    <n v="150"/>
    <n v="101"/>
    <n v="5"/>
    <n v="0"/>
    <n v="151"/>
    <n v="216"/>
    <n v="434"/>
    <x v="1"/>
    <n v="12"/>
    <n v="-23"/>
    <n v="-204"/>
    <n v="434"/>
    <n v="-2"/>
  </r>
  <r>
    <x v="7"/>
    <n v="9.6"/>
    <n v="43"/>
    <n v="56"/>
    <n v="32"/>
    <n v="410"/>
    <n v="132"/>
    <n v="-18"/>
    <n v="56"/>
    <n v="0"/>
    <n v="428"/>
    <n v="434"/>
    <n v="0"/>
    <x v="1"/>
    <n v="3"/>
    <n v="-6"/>
    <n v="428"/>
    <n v="0"/>
    <n v="2"/>
  </r>
  <r>
    <x v="8"/>
    <n v="17.5"/>
    <n v="84"/>
    <n v="112"/>
    <n v="27"/>
    <n v="-85"/>
    <n v="61"/>
    <n v="-71"/>
    <n v="98"/>
    <n v="14"/>
    <n v="0"/>
    <n v="0"/>
    <n v="0"/>
    <x v="1"/>
    <n v="1"/>
    <n v="19"/>
    <n v="0"/>
    <n v="0"/>
    <n v="6"/>
  </r>
  <r>
    <x v="9"/>
    <n v="25.1"/>
    <n v="126"/>
    <n v="169"/>
    <n v="7"/>
    <n v="-162"/>
    <n v="12"/>
    <n v="-49"/>
    <n v="56"/>
    <n v="113"/>
    <n v="0"/>
    <n v="0"/>
    <n v="0"/>
    <x v="1"/>
    <n v="-4"/>
    <n v="5"/>
    <n v="0"/>
    <n v="0"/>
    <n v="10.000000000000002"/>
  </r>
  <r>
    <x v="10"/>
    <n v="24.8"/>
    <n v="125"/>
    <n v="152"/>
    <n v="9"/>
    <n v="-143"/>
    <n v="3"/>
    <n v="-9"/>
    <n v="19"/>
    <n v="133"/>
    <n v="0"/>
    <n v="0"/>
    <n v="0"/>
    <x v="1"/>
    <n v="-7"/>
    <n v="-10"/>
    <n v="0"/>
    <n v="0"/>
    <n v="10"/>
  </r>
  <r>
    <x v="11"/>
    <n v="17.5"/>
    <n v="84"/>
    <n v="87"/>
    <n v="36"/>
    <n v="-51"/>
    <n v="2"/>
    <n v="-1"/>
    <n v="37"/>
    <n v="50"/>
    <n v="0"/>
    <n v="0"/>
    <n v="0"/>
    <x v="1"/>
    <n v="10"/>
    <n v="8"/>
    <n v="0"/>
    <n v="0"/>
    <n v="7"/>
  </r>
  <r>
    <x v="0"/>
    <n v="6.4"/>
    <n v="28"/>
    <n v="26"/>
    <n v="54"/>
    <n v="28"/>
    <n v="31"/>
    <n v="29"/>
    <n v="25"/>
    <n v="1"/>
    <n v="0"/>
    <n v="0"/>
    <n v="0"/>
    <x v="2"/>
    <n v="-6"/>
    <n v="-3"/>
    <n v="0"/>
    <n v="0"/>
    <n v="2"/>
  </r>
  <r>
    <x v="1"/>
    <n v="-5.8"/>
    <n v="0"/>
    <n v="0"/>
    <n v="133"/>
    <n v="7"/>
    <n v="37"/>
    <n v="6"/>
    <n v="0"/>
    <n v="0"/>
    <n v="0"/>
    <n v="0"/>
    <n v="126"/>
    <x v="2"/>
    <n v="22"/>
    <n v="0"/>
    <n v="0"/>
    <n v="48"/>
    <n v="-4"/>
  </r>
  <r>
    <x v="2"/>
    <n v="-10.7"/>
    <n v="0"/>
    <n v="0"/>
    <n v="147"/>
    <n v="0"/>
    <n v="37"/>
    <n v="0"/>
    <n v="0"/>
    <n v="0"/>
    <n v="0"/>
    <n v="0"/>
    <n v="273"/>
    <x v="2"/>
    <n v="25"/>
    <n v="0"/>
    <n v="0"/>
    <n v="73"/>
    <n v="-4.9999999999999991"/>
  </r>
  <r>
    <x v="3"/>
    <n v="-11.7"/>
    <n v="0"/>
    <n v="0"/>
    <n v="163"/>
    <n v="0"/>
    <n v="37"/>
    <n v="0"/>
    <n v="0"/>
    <n v="0"/>
    <n v="0"/>
    <n v="0"/>
    <n v="436"/>
    <x v="2"/>
    <n v="47"/>
    <n v="0"/>
    <n v="0"/>
    <n v="119"/>
    <n v="-4.9999999999999991"/>
  </r>
  <r>
    <x v="4"/>
    <n v="-8.6"/>
    <n v="0"/>
    <n v="0"/>
    <n v="109"/>
    <n v="-1"/>
    <n v="37"/>
    <n v="0"/>
    <n v="0"/>
    <n v="0"/>
    <n v="0"/>
    <n v="0"/>
    <n v="546"/>
    <x v="2"/>
    <n v="31"/>
    <n v="0"/>
    <n v="0"/>
    <n v="151"/>
    <n v="-5"/>
  </r>
  <r>
    <x v="5"/>
    <n v="-4.3"/>
    <n v="0"/>
    <n v="0"/>
    <n v="75"/>
    <n v="0"/>
    <n v="37"/>
    <n v="0"/>
    <n v="0"/>
    <n v="0"/>
    <n v="0"/>
    <n v="0"/>
    <n v="621"/>
    <x v="2"/>
    <n v="13"/>
    <n v="0"/>
    <n v="-35"/>
    <n v="278"/>
    <n v="-4"/>
  </r>
  <r>
    <x v="6"/>
    <n v="2.4"/>
    <n v="10"/>
    <n v="11"/>
    <n v="52"/>
    <n v="327"/>
    <n v="150"/>
    <n v="113"/>
    <n v="11"/>
    <n v="0"/>
    <n v="214"/>
    <n v="285"/>
    <n v="335"/>
    <x v="2"/>
    <n v="12"/>
    <n v="-17"/>
    <n v="-141"/>
    <n v="335"/>
    <n v="-1"/>
  </r>
  <r>
    <x v="7"/>
    <n v="9.6"/>
    <n v="44"/>
    <n v="57"/>
    <n v="32"/>
    <n v="310"/>
    <n v="130"/>
    <n v="-20"/>
    <n v="57"/>
    <n v="0"/>
    <n v="330"/>
    <n v="335"/>
    <n v="0"/>
    <x v="2"/>
    <n v="3"/>
    <n v="-5"/>
    <n v="330"/>
    <n v="0"/>
    <n v="2"/>
  </r>
  <r>
    <x v="8"/>
    <n v="15.5"/>
    <n v="75"/>
    <n v="99"/>
    <n v="29"/>
    <n v="-70"/>
    <n v="69"/>
    <n v="-61"/>
    <n v="91"/>
    <n v="8"/>
    <n v="0"/>
    <n v="0"/>
    <n v="0"/>
    <x v="2"/>
    <n v="3"/>
    <n v="12"/>
    <n v="0"/>
    <n v="0"/>
    <n v="4"/>
  </r>
  <r>
    <x v="9"/>
    <n v="24.1"/>
    <n v="121"/>
    <n v="162"/>
    <n v="12"/>
    <n v="-150"/>
    <n v="16"/>
    <n v="-53"/>
    <n v="65"/>
    <n v="97"/>
    <n v="0"/>
    <n v="0"/>
    <n v="0"/>
    <x v="2"/>
    <n v="1"/>
    <n v="14"/>
    <n v="0"/>
    <n v="0"/>
    <n v="9.0000000000000018"/>
  </r>
  <r>
    <x v="10"/>
    <n v="24.8"/>
    <n v="125"/>
    <n v="153"/>
    <n v="12"/>
    <n v="-141"/>
    <n v="4"/>
    <n v="-12"/>
    <n v="24"/>
    <n v="129"/>
    <n v="0"/>
    <n v="0"/>
    <n v="0"/>
    <x v="2"/>
    <n v="-4"/>
    <n v="-5"/>
    <n v="0"/>
    <n v="0"/>
    <n v="10"/>
  </r>
  <r>
    <x v="11"/>
    <n v="16.5"/>
    <n v="80"/>
    <n v="83"/>
    <n v="30"/>
    <n v="-53"/>
    <n v="2"/>
    <n v="-2"/>
    <n v="31"/>
    <n v="52"/>
    <n v="0"/>
    <n v="0"/>
    <n v="0"/>
    <x v="2"/>
    <n v="4"/>
    <n v="2"/>
    <n v="0"/>
    <n v="0"/>
    <n v="6"/>
  </r>
  <r>
    <x v="12"/>
    <m/>
    <m/>
    <m/>
    <m/>
    <m/>
    <m/>
    <m/>
    <m/>
    <m/>
    <m/>
    <m/>
    <m/>
    <x v="3"/>
    <m/>
    <m/>
    <m/>
    <m/>
    <m/>
  </r>
  <r>
    <x v="12"/>
    <m/>
    <m/>
    <m/>
    <m/>
    <m/>
    <m/>
    <m/>
    <m/>
    <m/>
    <m/>
    <m/>
    <m/>
    <x v="3"/>
    <m/>
    <m/>
    <m/>
    <m/>
    <m/>
  </r>
  <r>
    <x v="12"/>
    <m/>
    <m/>
    <m/>
    <m/>
    <m/>
    <m/>
    <m/>
    <m/>
    <m/>
    <m/>
    <m/>
    <m/>
    <x v="3"/>
    <m/>
    <m/>
    <m/>
    <m/>
    <m/>
  </r>
  <r>
    <x v="12"/>
    <m/>
    <m/>
    <m/>
    <m/>
    <m/>
    <m/>
    <m/>
    <m/>
    <m/>
    <m/>
    <m/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Q18" firstHeaderRow="1" firstDataRow="3" firstDataCol="1"/>
  <pivotFields count="1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h="1" x="3"/>
        <item t="default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>
      <items count="18">
        <item x="0"/>
        <item x="11"/>
        <item x="1"/>
        <item x="12"/>
        <item x="7"/>
        <item x="13"/>
        <item x="16"/>
        <item x="2"/>
        <item x="8"/>
        <item x="14"/>
        <item x="15"/>
        <item x="3"/>
        <item x="9"/>
        <item x="4"/>
        <item x="5"/>
        <item x="6"/>
        <item x="10"/>
        <item x="17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3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-Precip Change" fld="14" subtotal="average" baseField="0" baseItem="3"/>
    <dataField name="-AE Change" fld="15" subtotal="average" baseField="0" baseItem="8"/>
    <dataField name="-SURP Change" fld="16" subtotal="average" baseField="0" baseItem="8"/>
    <dataField name="-SST Change" fld="17" subtotal="average" baseField="0" baseItem="7"/>
  </dataFields>
  <chartFormats count="12"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2"/>
          </reference>
          <reference field="13" count="1" selected="0">
            <x v="0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0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2"/>
          </reference>
          <reference field="13" count="1" selected="0">
            <x v="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1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2"/>
          </reference>
          <reference field="13" count="1" selected="0">
            <x v="2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Q18" firstHeaderRow="1" firstDataRow="3" firstDataCol="1"/>
  <pivotFields count="19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3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-Precip Change" fld="14" subtotal="average" baseField="0" baseItem="0"/>
    <dataField name="-AE Change" fld="15" subtotal="average" baseField="0" baseItem="0"/>
    <dataField name="-SURP Change" fld="16" subtotal="average" baseField="0" baseItem="0"/>
    <dataField name="-SST Change" fld="17" subtotal="average" baseField="0" baseItem="0"/>
  </dataFields>
  <chartFormats count="12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13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13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2"/>
          </reference>
          <reference field="13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20var%20w=window.open(%22http://climate.geog.udel.edu/~wimp/ae.html%22,%20%22ae_win%22,%22width=400,height=100,status=no,resizable=no%22);" TargetMode="External"/><Relationship Id="rId3" Type="http://schemas.openxmlformats.org/officeDocument/2006/relationships/hyperlink" Target="javascript:%20var%20w=window.open(%22http://climate.geog.udel.edu/~wimp/ape.html%22,%20%22ape_win%22,%22width=400,height=100,status=no,resizable=no%22);" TargetMode="External"/><Relationship Id="rId7" Type="http://schemas.openxmlformats.org/officeDocument/2006/relationships/hyperlink" Target="javascript:%20var%20w=window.open(%22http://climate.geog.udel.edu/~wimp/dst.html%22,%20%22dst_win%22,%22width=400,height=100,status=no,resizable=no%22);" TargetMode="External"/><Relationship Id="rId12" Type="http://schemas.openxmlformats.org/officeDocument/2006/relationships/hyperlink" Target="javascript:%20var%20w=window.open(%22http://climate.geog.udel.edu/~wimp/sst.html%22,%20%22sst_win%22,%22width=400,height=100,status=no,resizable=no%22);" TargetMode="External"/><Relationship Id="rId2" Type="http://schemas.openxmlformats.org/officeDocument/2006/relationships/hyperlink" Target="javascript:%20var%20w=window.open(%22http://climate.geog.udel.edu/~wimp/upe.html%22,%20%22upe_win%22,%22width=400,height=100,status=no,resizable=no%22);" TargetMode="External"/><Relationship Id="rId1" Type="http://schemas.openxmlformats.org/officeDocument/2006/relationships/hyperlink" Target="javascript:%20var%20w=window.open(%22http://climate.geog.udel.edu/~wimp/temp.html%22,%20%22temp_win%22,%22width=400,height=100,status=no,resizable=no%22);" TargetMode="External"/><Relationship Id="rId6" Type="http://schemas.openxmlformats.org/officeDocument/2006/relationships/hyperlink" Target="javascript:%20var%20w=window.open(%22http://climate.geog.udel.edu/~wimp/st.html%22,%20%22st_win%22,%22width=400,height=100,status=no,resizable=no%22);" TargetMode="External"/><Relationship Id="rId11" Type="http://schemas.openxmlformats.org/officeDocument/2006/relationships/hyperlink" Target="javascript:%20var%20w=window.open(%22http://climate.geog.udel.edu/~wimp/smt.html%22,%20%22smt_win%22,%22width=400,height=100,status=no,resizable=no%22);" TargetMode="External"/><Relationship Id="rId5" Type="http://schemas.openxmlformats.org/officeDocument/2006/relationships/hyperlink" Target="javascript:%20var%20w=window.open(%22http://climate.geog.udel.edu/~wimp/diff.html%22,%20%22diff_win%22,%22width=400,height=100,status=no,resizable=no%22);" TargetMode="External"/><Relationship Id="rId10" Type="http://schemas.openxmlformats.org/officeDocument/2006/relationships/hyperlink" Target="javascript:%20var%20w=window.open(%22http://climate.geog.udel.edu/~wimp/sur.html%22,%20%22sur_win%22,%22width=400,height=100,status=no,resizable=no%22);" TargetMode="External"/><Relationship Id="rId4" Type="http://schemas.openxmlformats.org/officeDocument/2006/relationships/hyperlink" Target="javascript:%20var%20w=window.open(%22http://climate.geog.udel.edu/~wimp/prec.html%22,%20%22prec_win%22,%22width=400,height=100,status=no,resizable=no%22);" TargetMode="External"/><Relationship Id="rId9" Type="http://schemas.openxmlformats.org/officeDocument/2006/relationships/hyperlink" Target="javascript:%20var%20w=window.open(%22http://climate.geog.udel.edu/~wimp/def.html%22,%20%22def_win%22,%22width=400,height=100,status=no,resizable=no%22);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20var%20w=window.open(%22http://climate.geog.udel.edu/~wimp/ae.html%22,%20%22ae_win%22,%22width=400,height=100,status=no,resizable=no%22);" TargetMode="External"/><Relationship Id="rId13" Type="http://schemas.openxmlformats.org/officeDocument/2006/relationships/hyperlink" Target="javascript:%20var%20w=window.open(%22http://climate.geog.udel.edu/~wimp/ae.html%22,%20%22ae_win%22,%22width=400,height=100,status=no,resizable=no%22);" TargetMode="External"/><Relationship Id="rId3" Type="http://schemas.openxmlformats.org/officeDocument/2006/relationships/hyperlink" Target="javascript:%20var%20w=window.open(%22http://climate.geog.udel.edu/~wimp/ape.html%22,%20%22ape_win%22,%22width=400,height=100,status=no,resizable=no%22);" TargetMode="External"/><Relationship Id="rId7" Type="http://schemas.openxmlformats.org/officeDocument/2006/relationships/hyperlink" Target="javascript:%20var%20w=window.open(%22http://climate.geog.udel.edu/~wimp/dst.html%22,%20%22dst_win%22,%22width=400,height=100,status=no,resizable=no%22);" TargetMode="External"/><Relationship Id="rId12" Type="http://schemas.openxmlformats.org/officeDocument/2006/relationships/hyperlink" Target="javascript:%20var%20w=window.open(%22http://climate.geog.udel.edu/~wimp/sst.html%22,%20%22sst_win%22,%22width=400,height=100,status=no,resizable=no%22);" TargetMode="External"/><Relationship Id="rId2" Type="http://schemas.openxmlformats.org/officeDocument/2006/relationships/hyperlink" Target="javascript:%20var%20w=window.open(%22http://climate.geog.udel.edu/~wimp/upe.html%22,%20%22upe_win%22,%22width=400,height=100,status=no,resizable=no%22);" TargetMode="External"/><Relationship Id="rId1" Type="http://schemas.openxmlformats.org/officeDocument/2006/relationships/hyperlink" Target="javascript:%20var%20w=window.open(%22http://climate.geog.udel.edu/~wimp/temp.html%22,%20%22temp_win%22,%22width=400,height=100,status=no,resizable=no%22);" TargetMode="External"/><Relationship Id="rId6" Type="http://schemas.openxmlformats.org/officeDocument/2006/relationships/hyperlink" Target="javascript:%20var%20w=window.open(%22http://climate.geog.udel.edu/~wimp/st.html%22,%20%22st_win%22,%22width=400,height=100,status=no,resizable=no%22);" TargetMode="External"/><Relationship Id="rId11" Type="http://schemas.openxmlformats.org/officeDocument/2006/relationships/hyperlink" Target="javascript:%20var%20w=window.open(%22http://climate.geog.udel.edu/~wimp/smt.html%22,%20%22smt_win%22,%22width=400,height=100,status=no,resizable=no%22);" TargetMode="External"/><Relationship Id="rId5" Type="http://schemas.openxmlformats.org/officeDocument/2006/relationships/hyperlink" Target="javascript:%20var%20w=window.open(%22http://climate.geog.udel.edu/~wimp/diff.html%22,%20%22diff_win%22,%22width=400,height=100,status=no,resizable=no%22);" TargetMode="External"/><Relationship Id="rId15" Type="http://schemas.openxmlformats.org/officeDocument/2006/relationships/hyperlink" Target="javascript:%20var%20w=window.open(%22http://climate.geog.udel.edu/~wimp/sst.html%22,%20%22sst_win%22,%22width=400,height=100,status=no,resizable=no%22);" TargetMode="External"/><Relationship Id="rId10" Type="http://schemas.openxmlformats.org/officeDocument/2006/relationships/hyperlink" Target="javascript:%20var%20w=window.open(%22http://climate.geog.udel.edu/~wimp/sur.html%22,%20%22sur_win%22,%22width=400,height=100,status=no,resizable=no%22);" TargetMode="External"/><Relationship Id="rId4" Type="http://schemas.openxmlformats.org/officeDocument/2006/relationships/hyperlink" Target="javascript:%20var%20w=window.open(%22http://climate.geog.udel.edu/~wimp/prec.html%22,%20%22prec_win%22,%22width=400,height=100,status=no,resizable=no%22);" TargetMode="External"/><Relationship Id="rId9" Type="http://schemas.openxmlformats.org/officeDocument/2006/relationships/hyperlink" Target="javascript:%20var%20w=window.open(%22http://climate.geog.udel.edu/~wimp/def.html%22,%20%22def_win%22,%22width=400,height=100,status=no,resizable=no%22);" TargetMode="External"/><Relationship Id="rId14" Type="http://schemas.openxmlformats.org/officeDocument/2006/relationships/hyperlink" Target="javascript:%20var%20w=window.open(%22http://climate.geog.udel.edu/~wimp/sur.html%22,%20%22sur_win%22,%22width=400,height=100,status=no,resizable=no%22);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20var%20w=window.open(%22http://climate.geog.udel.edu/~wimp/ae.html%22,%20%22ae_win%22,%22width=400,height=100,status=no,resizable=no%22);" TargetMode="External"/><Relationship Id="rId13" Type="http://schemas.openxmlformats.org/officeDocument/2006/relationships/hyperlink" Target="javascript:%20var%20w=window.open(%22http://climate.geog.udel.edu/~wimp/ae.html%22,%20%22ae_win%22,%22width=400,height=100,status=no,resizable=no%22);" TargetMode="External"/><Relationship Id="rId3" Type="http://schemas.openxmlformats.org/officeDocument/2006/relationships/hyperlink" Target="javascript:%20var%20w=window.open(%22http://climate.geog.udel.edu/~wimp/ape.html%22,%20%22ape_win%22,%22width=400,height=100,status=no,resizable=no%22);" TargetMode="External"/><Relationship Id="rId7" Type="http://schemas.openxmlformats.org/officeDocument/2006/relationships/hyperlink" Target="javascript:%20var%20w=window.open(%22http://climate.geog.udel.edu/~wimp/dst.html%22,%20%22dst_win%22,%22width=400,height=100,status=no,resizable=no%22);" TargetMode="External"/><Relationship Id="rId12" Type="http://schemas.openxmlformats.org/officeDocument/2006/relationships/hyperlink" Target="javascript:%20var%20w=window.open(%22http://climate.geog.udel.edu/~wimp/sst.html%22,%20%22sst_win%22,%22width=400,height=100,status=no,resizable=no%22);" TargetMode="External"/><Relationship Id="rId2" Type="http://schemas.openxmlformats.org/officeDocument/2006/relationships/hyperlink" Target="javascript:%20var%20w=window.open(%22http://climate.geog.udel.edu/~wimp/upe.html%22,%20%22upe_win%22,%22width=400,height=100,status=no,resizable=no%22);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javascript:%20var%20w=window.open(%22http://climate.geog.udel.edu/~wimp/temp.html%22,%20%22temp_win%22,%22width=400,height=100,status=no,resizable=no%22);" TargetMode="External"/><Relationship Id="rId6" Type="http://schemas.openxmlformats.org/officeDocument/2006/relationships/hyperlink" Target="javascript:%20var%20w=window.open(%22http://climate.geog.udel.edu/~wimp/st.html%22,%20%22st_win%22,%22width=400,height=100,status=no,resizable=no%22);" TargetMode="External"/><Relationship Id="rId11" Type="http://schemas.openxmlformats.org/officeDocument/2006/relationships/hyperlink" Target="javascript:%20var%20w=window.open(%22http://climate.geog.udel.edu/~wimp/smt.html%22,%20%22smt_win%22,%22width=400,height=100,status=no,resizable=no%22);" TargetMode="External"/><Relationship Id="rId5" Type="http://schemas.openxmlformats.org/officeDocument/2006/relationships/hyperlink" Target="javascript:%20var%20w=window.open(%22http://climate.geog.udel.edu/~wimp/diff.html%22,%20%22diff_win%22,%22width=400,height=100,status=no,resizable=no%22);" TargetMode="External"/><Relationship Id="rId15" Type="http://schemas.openxmlformats.org/officeDocument/2006/relationships/hyperlink" Target="javascript:%20var%20w=window.open(%22http://climate.geog.udel.edu/~wimp/sst.html%22,%20%22sst_win%22,%22width=400,height=100,status=no,resizable=no%22);" TargetMode="External"/><Relationship Id="rId10" Type="http://schemas.openxmlformats.org/officeDocument/2006/relationships/hyperlink" Target="javascript:%20var%20w=window.open(%22http://climate.geog.udel.edu/~wimp/sur.html%22,%20%22sur_win%22,%22width=400,height=100,status=no,resizable=no%22);" TargetMode="External"/><Relationship Id="rId4" Type="http://schemas.openxmlformats.org/officeDocument/2006/relationships/hyperlink" Target="javascript:%20var%20w=window.open(%22http://climate.geog.udel.edu/~wimp/prec.html%22,%20%22prec_win%22,%22width=400,height=100,status=no,resizable=no%22);" TargetMode="External"/><Relationship Id="rId9" Type="http://schemas.openxmlformats.org/officeDocument/2006/relationships/hyperlink" Target="javascript:%20var%20w=window.open(%22http://climate.geog.udel.edu/~wimp/def.html%22,%20%22def_win%22,%22width=400,height=100,status=no,resizable=no%22);" TargetMode="External"/><Relationship Id="rId14" Type="http://schemas.openxmlformats.org/officeDocument/2006/relationships/hyperlink" Target="javascript:%20var%20w=window.open(%22http://climate.geog.udel.edu/~wimp/sur.html%22,%20%22sur_win%22,%22width=400,height=100,status=no,resizable=no%22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M8" sqref="M8"/>
    </sheetView>
  </sheetViews>
  <sheetFormatPr defaultRowHeight="15" x14ac:dyDescent="0.25"/>
  <cols>
    <col min="17" max="17" width="17.85546875" bestFit="1" customWidth="1"/>
  </cols>
  <sheetData>
    <row r="1" spans="1:17" ht="16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24</v>
      </c>
      <c r="L1" s="2" t="s">
        <v>10</v>
      </c>
      <c r="M1" s="2" t="s">
        <v>11</v>
      </c>
      <c r="N1" s="2" t="s">
        <v>25</v>
      </c>
      <c r="O1" s="2" t="s">
        <v>26</v>
      </c>
      <c r="P1" s="2" t="s">
        <v>27</v>
      </c>
      <c r="Q1" s="2" t="s">
        <v>28</v>
      </c>
    </row>
    <row r="2" spans="1:17" ht="16.5" x14ac:dyDescent="0.25">
      <c r="A2" s="1" t="s">
        <v>21</v>
      </c>
      <c r="B2" s="3">
        <v>4.4000000000000004</v>
      </c>
      <c r="C2" s="3">
        <v>30</v>
      </c>
      <c r="D2" s="3">
        <v>28</v>
      </c>
      <c r="E2" s="3">
        <v>60</v>
      </c>
      <c r="F2" s="3">
        <v>32</v>
      </c>
      <c r="G2" s="3">
        <v>38</v>
      </c>
      <c r="H2" s="3">
        <v>31</v>
      </c>
      <c r="I2" s="3">
        <v>28</v>
      </c>
      <c r="J2" s="3">
        <v>0</v>
      </c>
      <c r="K2" s="3">
        <v>0</v>
      </c>
      <c r="L2" s="3">
        <v>0</v>
      </c>
      <c r="M2" s="3">
        <v>0</v>
      </c>
      <c r="N2" s="3">
        <f>E2</f>
        <v>60</v>
      </c>
      <c r="O2" s="3">
        <f>I2+K2</f>
        <v>28</v>
      </c>
      <c r="P2" s="3">
        <f>N2-O2</f>
        <v>32</v>
      </c>
      <c r="Q2" s="3">
        <f>G2-G13+M2-M13</f>
        <v>31</v>
      </c>
    </row>
    <row r="3" spans="1:17" ht="16.5" x14ac:dyDescent="0.25">
      <c r="A3" s="1" t="s">
        <v>22</v>
      </c>
      <c r="B3" s="3">
        <v>-1.8</v>
      </c>
      <c r="C3" s="3">
        <v>0</v>
      </c>
      <c r="D3" s="3">
        <v>0</v>
      </c>
      <c r="E3" s="3">
        <v>111</v>
      </c>
      <c r="F3" s="3">
        <v>33</v>
      </c>
      <c r="G3" s="3">
        <v>71</v>
      </c>
      <c r="H3" s="3">
        <v>33</v>
      </c>
      <c r="I3" s="3">
        <v>0</v>
      </c>
      <c r="J3" s="3">
        <v>0</v>
      </c>
      <c r="K3" s="3">
        <v>0</v>
      </c>
      <c r="L3" s="3">
        <v>0</v>
      </c>
      <c r="M3" s="3">
        <v>78</v>
      </c>
      <c r="N3" s="3">
        <f>E3</f>
        <v>111</v>
      </c>
      <c r="O3" s="3">
        <f>I3+K3</f>
        <v>0</v>
      </c>
      <c r="P3" s="3">
        <f>N3-O3</f>
        <v>111</v>
      </c>
      <c r="Q3" s="3">
        <f>G3-G2+M3-M2</f>
        <v>111</v>
      </c>
    </row>
    <row r="4" spans="1:17" ht="16.5" x14ac:dyDescent="0.25">
      <c r="A4" s="1" t="s">
        <v>23</v>
      </c>
      <c r="B4" s="3">
        <v>-5.7</v>
      </c>
      <c r="C4" s="3">
        <v>0</v>
      </c>
      <c r="D4" s="3">
        <v>0</v>
      </c>
      <c r="E4" s="3">
        <v>122</v>
      </c>
      <c r="F4" s="3">
        <v>0</v>
      </c>
      <c r="G4" s="3">
        <v>71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200</v>
      </c>
      <c r="N4" s="3">
        <f>E4</f>
        <v>122</v>
      </c>
      <c r="O4" s="3">
        <f>I4+K4</f>
        <v>0</v>
      </c>
      <c r="P4" s="3">
        <f>N4-O4</f>
        <v>122</v>
      </c>
      <c r="Q4" s="3">
        <f>G4-G3+M4-M3</f>
        <v>122</v>
      </c>
    </row>
    <row r="5" spans="1:17" ht="16.5" x14ac:dyDescent="0.25">
      <c r="A5" s="1" t="s">
        <v>12</v>
      </c>
      <c r="B5" s="3">
        <v>-6.7</v>
      </c>
      <c r="C5" s="3">
        <v>0</v>
      </c>
      <c r="D5" s="3">
        <v>0</v>
      </c>
      <c r="E5" s="3">
        <v>116</v>
      </c>
      <c r="F5" s="3">
        <v>-1</v>
      </c>
      <c r="G5" s="3">
        <v>71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317</v>
      </c>
      <c r="N5" s="3">
        <f>E5</f>
        <v>116</v>
      </c>
      <c r="O5" s="3">
        <f>I5+K5</f>
        <v>0</v>
      </c>
      <c r="P5" s="3">
        <f t="shared" ref="P5:P16" si="0">N5-O5</f>
        <v>116</v>
      </c>
      <c r="Q5" s="3">
        <f>M5-M4</f>
        <v>117</v>
      </c>
    </row>
    <row r="6" spans="1:17" ht="16.5" x14ac:dyDescent="0.25">
      <c r="A6" s="1" t="s">
        <v>13</v>
      </c>
      <c r="B6" s="3">
        <v>-3.6</v>
      </c>
      <c r="C6" s="3">
        <v>0</v>
      </c>
      <c r="D6" s="3">
        <v>0</v>
      </c>
      <c r="E6" s="3">
        <v>78</v>
      </c>
      <c r="F6" s="3">
        <v>0</v>
      </c>
      <c r="G6" s="3">
        <v>71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395</v>
      </c>
      <c r="N6" s="3">
        <f t="shared" ref="N6:N16" si="1">E6</f>
        <v>78</v>
      </c>
      <c r="O6" s="3">
        <f t="shared" ref="O6:O16" si="2">I6+K6</f>
        <v>0</v>
      </c>
      <c r="P6" s="3">
        <f t="shared" si="0"/>
        <v>78</v>
      </c>
      <c r="Q6" s="3">
        <f t="shared" ref="Q6:Q16" si="3">G6-G5+M6-M5</f>
        <v>78</v>
      </c>
    </row>
    <row r="7" spans="1:17" ht="16.5" x14ac:dyDescent="0.25">
      <c r="A7" s="1" t="s">
        <v>14</v>
      </c>
      <c r="B7" s="3">
        <v>-0.3</v>
      </c>
      <c r="C7" s="3">
        <v>0</v>
      </c>
      <c r="D7" s="3">
        <v>0</v>
      </c>
      <c r="E7" s="3">
        <v>62</v>
      </c>
      <c r="F7" s="3">
        <v>114</v>
      </c>
      <c r="G7" s="3">
        <v>150</v>
      </c>
      <c r="H7" s="3">
        <v>79</v>
      </c>
      <c r="I7" s="3">
        <v>0</v>
      </c>
      <c r="J7" s="3">
        <v>0</v>
      </c>
      <c r="K7" s="3">
        <v>35</v>
      </c>
      <c r="L7" s="3">
        <v>71</v>
      </c>
      <c r="M7" s="3">
        <v>343</v>
      </c>
      <c r="N7" s="3">
        <f t="shared" si="1"/>
        <v>62</v>
      </c>
      <c r="O7" s="3">
        <f t="shared" si="2"/>
        <v>35</v>
      </c>
      <c r="P7" s="3">
        <f t="shared" si="0"/>
        <v>27</v>
      </c>
      <c r="Q7" s="3">
        <f t="shared" si="3"/>
        <v>27</v>
      </c>
    </row>
    <row r="8" spans="1:17" ht="16.5" x14ac:dyDescent="0.25">
      <c r="A8" s="1" t="s">
        <v>15</v>
      </c>
      <c r="B8" s="3">
        <v>3.4</v>
      </c>
      <c r="C8" s="3">
        <v>24</v>
      </c>
      <c r="D8" s="3">
        <v>28</v>
      </c>
      <c r="E8" s="3">
        <v>40</v>
      </c>
      <c r="F8" s="3">
        <v>355</v>
      </c>
      <c r="G8" s="3">
        <v>150</v>
      </c>
      <c r="H8" s="3">
        <v>0</v>
      </c>
      <c r="I8" s="3">
        <v>28</v>
      </c>
      <c r="J8" s="3">
        <v>0</v>
      </c>
      <c r="K8" s="3">
        <v>355</v>
      </c>
      <c r="L8" s="3">
        <v>343</v>
      </c>
      <c r="M8" s="3">
        <v>0</v>
      </c>
      <c r="N8" s="3">
        <f t="shared" si="1"/>
        <v>40</v>
      </c>
      <c r="O8" s="3">
        <f t="shared" si="2"/>
        <v>383</v>
      </c>
      <c r="P8" s="3">
        <f t="shared" si="0"/>
        <v>-343</v>
      </c>
      <c r="Q8" s="3">
        <f t="shared" si="3"/>
        <v>-343</v>
      </c>
    </row>
    <row r="9" spans="1:17" ht="16.5" x14ac:dyDescent="0.25">
      <c r="A9" s="1" t="s">
        <v>16</v>
      </c>
      <c r="B9" s="3">
        <v>7.6</v>
      </c>
      <c r="C9" s="3">
        <v>48</v>
      </c>
      <c r="D9" s="3">
        <v>62</v>
      </c>
      <c r="E9" s="3">
        <v>29</v>
      </c>
      <c r="F9" s="3">
        <v>-33</v>
      </c>
      <c r="G9" s="3">
        <v>117</v>
      </c>
      <c r="H9" s="3">
        <v>-33</v>
      </c>
      <c r="I9" s="3">
        <v>62</v>
      </c>
      <c r="J9" s="3">
        <v>0</v>
      </c>
      <c r="K9" s="3">
        <v>0</v>
      </c>
      <c r="L9" s="3">
        <v>0</v>
      </c>
      <c r="M9" s="3">
        <v>0</v>
      </c>
      <c r="N9" s="3">
        <f t="shared" si="1"/>
        <v>29</v>
      </c>
      <c r="O9" s="3">
        <f t="shared" si="2"/>
        <v>62</v>
      </c>
      <c r="P9" s="3">
        <f t="shared" si="0"/>
        <v>-33</v>
      </c>
      <c r="Q9" s="3">
        <f t="shared" si="3"/>
        <v>-33</v>
      </c>
    </row>
    <row r="10" spans="1:17" ht="16.5" x14ac:dyDescent="0.25">
      <c r="A10" s="1" t="s">
        <v>17</v>
      </c>
      <c r="B10" s="3">
        <v>11.5</v>
      </c>
      <c r="C10" s="3">
        <v>67</v>
      </c>
      <c r="D10" s="3">
        <v>89</v>
      </c>
      <c r="E10" s="3">
        <v>26</v>
      </c>
      <c r="F10" s="3">
        <v>-63</v>
      </c>
      <c r="G10" s="3">
        <v>65</v>
      </c>
      <c r="H10" s="3">
        <v>-52</v>
      </c>
      <c r="I10" s="3">
        <v>79</v>
      </c>
      <c r="J10" s="3">
        <v>10</v>
      </c>
      <c r="K10" s="3">
        <v>0</v>
      </c>
      <c r="L10" s="3">
        <v>0</v>
      </c>
      <c r="M10" s="3">
        <v>0</v>
      </c>
      <c r="N10" s="3">
        <f t="shared" si="1"/>
        <v>26</v>
      </c>
      <c r="O10" s="3">
        <f t="shared" si="2"/>
        <v>79</v>
      </c>
      <c r="P10" s="3">
        <f t="shared" si="0"/>
        <v>-53</v>
      </c>
      <c r="Q10" s="3">
        <f t="shared" si="3"/>
        <v>-52</v>
      </c>
    </row>
    <row r="11" spans="1:17" ht="16.5" x14ac:dyDescent="0.25">
      <c r="A11" s="1" t="s">
        <v>18</v>
      </c>
      <c r="B11" s="3">
        <v>15.1</v>
      </c>
      <c r="C11" s="3">
        <v>84</v>
      </c>
      <c r="D11" s="3">
        <v>113</v>
      </c>
      <c r="E11" s="3">
        <v>11</v>
      </c>
      <c r="F11" s="3">
        <v>-102</v>
      </c>
      <c r="G11" s="3">
        <v>24</v>
      </c>
      <c r="H11" s="3">
        <v>-41</v>
      </c>
      <c r="I11" s="3">
        <v>51</v>
      </c>
      <c r="J11" s="3">
        <v>62</v>
      </c>
      <c r="K11" s="3">
        <v>0</v>
      </c>
      <c r="L11" s="3">
        <v>0</v>
      </c>
      <c r="M11" s="3">
        <v>0</v>
      </c>
      <c r="N11" s="3">
        <f t="shared" si="1"/>
        <v>11</v>
      </c>
      <c r="O11" s="3">
        <f t="shared" si="2"/>
        <v>51</v>
      </c>
      <c r="P11" s="3">
        <f t="shared" si="0"/>
        <v>-40</v>
      </c>
      <c r="Q11" s="3">
        <f t="shared" si="3"/>
        <v>-41</v>
      </c>
    </row>
    <row r="12" spans="1:17" ht="16.5" x14ac:dyDescent="0.25">
      <c r="A12" s="1" t="s">
        <v>19</v>
      </c>
      <c r="B12" s="3">
        <v>14.8</v>
      </c>
      <c r="C12" s="3">
        <v>83</v>
      </c>
      <c r="D12" s="3">
        <v>101</v>
      </c>
      <c r="E12" s="3">
        <v>16</v>
      </c>
      <c r="F12" s="3">
        <v>-85</v>
      </c>
      <c r="G12" s="3">
        <v>11</v>
      </c>
      <c r="H12" s="3">
        <v>-13</v>
      </c>
      <c r="I12" s="3">
        <v>29</v>
      </c>
      <c r="J12" s="3">
        <v>72</v>
      </c>
      <c r="K12" s="3">
        <v>0</v>
      </c>
      <c r="L12" s="3">
        <v>0</v>
      </c>
      <c r="M12" s="3">
        <v>0</v>
      </c>
      <c r="N12" s="3">
        <f t="shared" si="1"/>
        <v>16</v>
      </c>
      <c r="O12" s="3">
        <f t="shared" si="2"/>
        <v>29</v>
      </c>
      <c r="P12" s="3">
        <f t="shared" si="0"/>
        <v>-13</v>
      </c>
      <c r="Q12" s="3">
        <f t="shared" si="3"/>
        <v>-13</v>
      </c>
    </row>
    <row r="13" spans="1:17" ht="16.5" x14ac:dyDescent="0.25">
      <c r="A13" s="1" t="s">
        <v>20</v>
      </c>
      <c r="B13" s="3">
        <v>10.5</v>
      </c>
      <c r="C13" s="3">
        <v>62</v>
      </c>
      <c r="D13" s="3">
        <v>64</v>
      </c>
      <c r="E13" s="3">
        <v>26</v>
      </c>
      <c r="F13" s="3">
        <v>-38</v>
      </c>
      <c r="G13" s="3">
        <v>7</v>
      </c>
      <c r="H13" s="3">
        <v>-4</v>
      </c>
      <c r="I13" s="3">
        <v>29</v>
      </c>
      <c r="J13" s="3">
        <v>35</v>
      </c>
      <c r="K13" s="3">
        <v>0</v>
      </c>
      <c r="L13" s="3">
        <v>0</v>
      </c>
      <c r="M13" s="3">
        <v>0</v>
      </c>
      <c r="N13" s="3">
        <f t="shared" si="1"/>
        <v>26</v>
      </c>
      <c r="O13" s="3">
        <f t="shared" si="2"/>
        <v>29</v>
      </c>
      <c r="P13" s="3">
        <f t="shared" si="0"/>
        <v>-3</v>
      </c>
      <c r="Q13" s="3">
        <f t="shared" si="3"/>
        <v>-4</v>
      </c>
    </row>
  </sheetData>
  <hyperlinks>
    <hyperlink ref="B1" r:id="rId1" display="javascript: var w=window.open(%22http://climate.geog.udel.edu/~wimp/temp.html%22, %22temp_win%22,%22width=400,height=100,status=no,resizable=no%22);"/>
    <hyperlink ref="C1" r:id="rId2" display="javascript: var w=window.open(%22http://climate.geog.udel.edu/~wimp/upe.html%22, %22upe_win%22,%22width=400,height=100,status=no,resizable=no%22);"/>
    <hyperlink ref="D1" r:id="rId3" display="javascript: var w=window.open(%22http://climate.geog.udel.edu/~wimp/ape.html%22, %22ape_win%22,%22width=400,height=100,status=no,resizable=no%22);"/>
    <hyperlink ref="E1" r:id="rId4" display="javascript: var w=window.open(%22http://climate.geog.udel.edu/~wimp/prec.html%22, %22prec_win%22,%22width=400,height=100,status=no,resizable=no%22);"/>
    <hyperlink ref="F1" r:id="rId5" display="javascript: var w=window.open(%22http://climate.geog.udel.edu/~wimp/diff.html%22, %22diff_win%22,%22width=400,height=100,status=no,resizable=no%22);"/>
    <hyperlink ref="G1" r:id="rId6" display="javascript: var w=window.open(%22http://climate.geog.udel.edu/~wimp/st.html%22, %22st_win%22,%22width=400,height=100,status=no,resizable=no%22);"/>
    <hyperlink ref="H1" r:id="rId7" display="javascript: var w=window.open(%22http://climate.geog.udel.edu/~wimp/dst.html%22, %22dst_win%22,%22width=400,height=100,status=no,resizable=no%22);"/>
    <hyperlink ref="I1" r:id="rId8" display="javascript: var w=window.open(%22http://climate.geog.udel.edu/~wimp/ae.html%22, %22ae_win%22,%22width=400,height=100,status=no,resizable=no%22);"/>
    <hyperlink ref="J1" r:id="rId9" display="javascript: var w=window.open(%22http://climate.geog.udel.edu/~wimp/def.html%22, %22def_win%22,%22width=400,height=100,status=no,resizable=no%22);"/>
    <hyperlink ref="K1" r:id="rId10" display="javascript: var w=window.open(%22http://climate.geog.udel.edu/~wimp/sur.html%22, %22sur_win%22,%22width=400,height=100,status=no,resizable=no%22);"/>
    <hyperlink ref="L1" r:id="rId11" display="javascript: var w=window.open(%22http://climate.geog.udel.edu/~wimp/smt.html%22, %22smt_win%22,%22width=400,height=100,status=no,resizable=no%22);"/>
    <hyperlink ref="M1" r:id="rId12" display="javascript: var w=window.open(%22http://climate.geog.udel.edu/~wimp/sst.html%22, %22sst_win%22,%22width=400,height=100,status=no,resizable=no%22);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8"/>
  <sheetViews>
    <sheetView topLeftCell="A7" workbookViewId="0">
      <selection activeCell="J32" sqref="J32"/>
    </sheetView>
  </sheetViews>
  <sheetFormatPr defaultRowHeight="15" x14ac:dyDescent="0.25"/>
  <cols>
    <col min="1" max="1" width="13.140625" customWidth="1"/>
    <col min="2" max="2" width="16.28515625" bestFit="1" customWidth="1"/>
    <col min="3" max="3" width="12" bestFit="1" customWidth="1"/>
    <col min="4" max="4" width="13.5703125" bestFit="1" customWidth="1"/>
    <col min="5" max="5" width="21.42578125" bestFit="1" customWidth="1"/>
    <col min="6" max="6" width="14.42578125" bestFit="1" customWidth="1"/>
    <col min="7" max="7" width="12.7109375" customWidth="1"/>
    <col min="8" max="8" width="13.5703125" customWidth="1"/>
    <col min="9" max="9" width="21.42578125" bestFit="1" customWidth="1"/>
    <col min="10" max="10" width="14.42578125" bestFit="1" customWidth="1"/>
    <col min="11" max="11" width="12" customWidth="1"/>
    <col min="12" max="12" width="13.5703125" customWidth="1"/>
    <col min="13" max="13" width="21.42578125" bestFit="1" customWidth="1"/>
    <col min="14" max="14" width="19.42578125" customWidth="1"/>
    <col min="15" max="15" width="16" customWidth="1"/>
    <col min="16" max="16" width="18.5703125" customWidth="1"/>
    <col min="17" max="17" width="26.42578125" bestFit="1" customWidth="1"/>
  </cols>
  <sheetData>
    <row r="3" spans="1:17" x14ac:dyDescent="0.25">
      <c r="B3" s="4" t="s">
        <v>39</v>
      </c>
    </row>
    <row r="4" spans="1:17" x14ac:dyDescent="0.25">
      <c r="B4" t="s">
        <v>30</v>
      </c>
      <c r="F4" t="s">
        <v>31</v>
      </c>
      <c r="J4" t="s">
        <v>36</v>
      </c>
      <c r="N4" t="s">
        <v>45</v>
      </c>
      <c r="O4" t="s">
        <v>47</v>
      </c>
      <c r="P4" t="s">
        <v>49</v>
      </c>
      <c r="Q4" t="s">
        <v>51</v>
      </c>
    </row>
    <row r="5" spans="1:17" x14ac:dyDescent="0.25">
      <c r="A5" s="4" t="s">
        <v>37</v>
      </c>
      <c r="B5" t="s">
        <v>46</v>
      </c>
      <c r="C5" t="s">
        <v>48</v>
      </c>
      <c r="D5" t="s">
        <v>50</v>
      </c>
      <c r="E5" t="s">
        <v>52</v>
      </c>
      <c r="F5" t="s">
        <v>46</v>
      </c>
      <c r="G5" t="s">
        <v>48</v>
      </c>
      <c r="H5" t="s">
        <v>50</v>
      </c>
      <c r="I5" t="s">
        <v>52</v>
      </c>
      <c r="J5" t="s">
        <v>46</v>
      </c>
      <c r="K5" t="s">
        <v>48</v>
      </c>
      <c r="L5" t="s">
        <v>50</v>
      </c>
      <c r="M5" t="s">
        <v>52</v>
      </c>
    </row>
    <row r="6" spans="1:17" x14ac:dyDescent="0.25">
      <c r="A6" s="5" t="s">
        <v>21</v>
      </c>
      <c r="B6" s="6">
        <v>9</v>
      </c>
      <c r="C6" s="6">
        <v>-2</v>
      </c>
      <c r="D6" s="6">
        <v>0</v>
      </c>
      <c r="E6" s="6">
        <v>0</v>
      </c>
      <c r="F6" s="6">
        <v>0</v>
      </c>
      <c r="G6" s="6">
        <v>-3</v>
      </c>
      <c r="H6" s="6">
        <v>0</v>
      </c>
      <c r="I6" s="6">
        <v>0</v>
      </c>
      <c r="J6" s="6">
        <v>-6</v>
      </c>
      <c r="K6" s="6">
        <v>-1</v>
      </c>
      <c r="L6" s="6">
        <v>0</v>
      </c>
      <c r="M6" s="6">
        <v>0</v>
      </c>
      <c r="N6" s="6">
        <v>1</v>
      </c>
      <c r="O6" s="6">
        <v>-2</v>
      </c>
      <c r="P6" s="6">
        <v>0</v>
      </c>
      <c r="Q6" s="6">
        <v>0</v>
      </c>
    </row>
    <row r="7" spans="1:17" x14ac:dyDescent="0.25">
      <c r="A7" s="5" t="s">
        <v>22</v>
      </c>
      <c r="B7" s="6">
        <v>33</v>
      </c>
      <c r="C7" s="6">
        <v>0</v>
      </c>
      <c r="D7" s="6">
        <v>0</v>
      </c>
      <c r="E7" s="6">
        <v>42</v>
      </c>
      <c r="F7" s="6">
        <v>33</v>
      </c>
      <c r="G7" s="6">
        <v>0</v>
      </c>
      <c r="H7" s="6">
        <v>0</v>
      </c>
      <c r="I7" s="6">
        <v>59</v>
      </c>
      <c r="J7" s="6">
        <v>33</v>
      </c>
      <c r="K7" s="6">
        <v>0</v>
      </c>
      <c r="L7" s="6">
        <v>0</v>
      </c>
      <c r="M7" s="6">
        <v>25</v>
      </c>
      <c r="N7" s="6">
        <v>33</v>
      </c>
      <c r="O7" s="6">
        <v>0</v>
      </c>
      <c r="P7" s="6">
        <v>0</v>
      </c>
      <c r="Q7" s="6">
        <v>42</v>
      </c>
    </row>
    <row r="8" spans="1:17" x14ac:dyDescent="0.25">
      <c r="A8" s="5" t="s">
        <v>23</v>
      </c>
      <c r="B8" s="6">
        <v>49</v>
      </c>
      <c r="C8" s="6">
        <v>0</v>
      </c>
      <c r="D8" s="6">
        <v>0</v>
      </c>
      <c r="E8" s="6">
        <v>92</v>
      </c>
      <c r="F8" s="6">
        <v>37</v>
      </c>
      <c r="G8" s="6">
        <v>0</v>
      </c>
      <c r="H8" s="6">
        <v>0</v>
      </c>
      <c r="I8" s="6">
        <v>96</v>
      </c>
      <c r="J8" s="6">
        <v>19</v>
      </c>
      <c r="K8" s="6">
        <v>0</v>
      </c>
      <c r="L8" s="6">
        <v>0</v>
      </c>
      <c r="M8" s="6">
        <v>44</v>
      </c>
      <c r="N8" s="6">
        <v>35</v>
      </c>
      <c r="O8" s="6">
        <v>0</v>
      </c>
      <c r="P8" s="6">
        <v>0</v>
      </c>
      <c r="Q8" s="6">
        <v>77.333333333333329</v>
      </c>
    </row>
    <row r="9" spans="1:17" x14ac:dyDescent="0.25">
      <c r="A9" s="5" t="s">
        <v>12</v>
      </c>
      <c r="B9" s="6">
        <v>35</v>
      </c>
      <c r="C9" s="6">
        <v>0</v>
      </c>
      <c r="D9" s="6">
        <v>0</v>
      </c>
      <c r="E9" s="6">
        <v>126</v>
      </c>
      <c r="F9" s="6">
        <v>47</v>
      </c>
      <c r="G9" s="6">
        <v>0</v>
      </c>
      <c r="H9" s="6">
        <v>0</v>
      </c>
      <c r="I9" s="6">
        <v>142</v>
      </c>
      <c r="J9" s="6">
        <v>24</v>
      </c>
      <c r="K9" s="6">
        <v>0</v>
      </c>
      <c r="L9" s="6">
        <v>0</v>
      </c>
      <c r="M9" s="6">
        <v>66</v>
      </c>
      <c r="N9" s="6">
        <v>35.333333333333336</v>
      </c>
      <c r="O9" s="6">
        <v>0</v>
      </c>
      <c r="P9" s="6">
        <v>0</v>
      </c>
      <c r="Q9" s="6">
        <v>111.33333333333333</v>
      </c>
    </row>
    <row r="10" spans="1:17" x14ac:dyDescent="0.25">
      <c r="A10" s="5" t="s">
        <v>13</v>
      </c>
      <c r="B10" s="6">
        <v>23</v>
      </c>
      <c r="C10" s="6">
        <v>0</v>
      </c>
      <c r="D10" s="6">
        <v>0</v>
      </c>
      <c r="E10" s="6">
        <v>150</v>
      </c>
      <c r="F10" s="6">
        <v>8</v>
      </c>
      <c r="G10" s="6">
        <v>0</v>
      </c>
      <c r="H10" s="6">
        <v>0</v>
      </c>
      <c r="I10" s="6">
        <v>150</v>
      </c>
      <c r="J10" s="6">
        <v>31</v>
      </c>
      <c r="K10" s="6">
        <v>0</v>
      </c>
      <c r="L10" s="6">
        <v>0</v>
      </c>
      <c r="M10" s="6">
        <v>98</v>
      </c>
      <c r="N10" s="6">
        <v>20.666666666666668</v>
      </c>
      <c r="O10" s="6">
        <v>0</v>
      </c>
      <c r="P10" s="6">
        <v>0</v>
      </c>
      <c r="Q10" s="6">
        <v>132.66666666666666</v>
      </c>
    </row>
    <row r="11" spans="1:17" x14ac:dyDescent="0.25">
      <c r="A11" s="5" t="s">
        <v>14</v>
      </c>
      <c r="B11" s="6">
        <v>13</v>
      </c>
      <c r="C11" s="6">
        <v>0</v>
      </c>
      <c r="D11" s="6">
        <v>-35</v>
      </c>
      <c r="E11" s="6">
        <v>277</v>
      </c>
      <c r="F11" s="6">
        <v>13</v>
      </c>
      <c r="G11" s="6">
        <v>0</v>
      </c>
      <c r="H11" s="6">
        <v>-35</v>
      </c>
      <c r="I11" s="6">
        <v>277</v>
      </c>
      <c r="J11" s="6">
        <v>25</v>
      </c>
      <c r="K11" s="6">
        <v>0</v>
      </c>
      <c r="L11" s="6">
        <v>23</v>
      </c>
      <c r="M11" s="6">
        <v>104</v>
      </c>
      <c r="N11" s="6">
        <v>17</v>
      </c>
      <c r="O11" s="6">
        <v>0</v>
      </c>
      <c r="P11" s="6">
        <v>-15.666666666666666</v>
      </c>
      <c r="Q11" s="6">
        <v>219.33333333333334</v>
      </c>
    </row>
    <row r="12" spans="1:17" x14ac:dyDescent="0.25">
      <c r="A12" s="5" t="s">
        <v>15</v>
      </c>
      <c r="B12" s="6">
        <v>12</v>
      </c>
      <c r="C12" s="6">
        <v>-22</v>
      </c>
      <c r="D12" s="6">
        <v>-178</v>
      </c>
      <c r="E12" s="6">
        <v>407</v>
      </c>
      <c r="F12" s="6">
        <v>8</v>
      </c>
      <c r="G12" s="6">
        <v>-22</v>
      </c>
      <c r="H12" s="6">
        <v>-212</v>
      </c>
      <c r="I12" s="6">
        <v>412</v>
      </c>
      <c r="J12" s="6">
        <v>8</v>
      </c>
      <c r="K12" s="6">
        <v>-1</v>
      </c>
      <c r="L12" s="6">
        <v>27</v>
      </c>
      <c r="M12" s="6">
        <v>86</v>
      </c>
      <c r="N12" s="6">
        <v>9.3333333333333339</v>
      </c>
      <c r="O12" s="6">
        <v>-15</v>
      </c>
      <c r="P12" s="6">
        <v>-121</v>
      </c>
      <c r="Q12" s="6">
        <v>301.66666666666669</v>
      </c>
    </row>
    <row r="13" spans="1:17" x14ac:dyDescent="0.25">
      <c r="A13" s="5" t="s">
        <v>16</v>
      </c>
      <c r="B13" s="6">
        <v>8</v>
      </c>
      <c r="C13" s="6">
        <v>-11</v>
      </c>
      <c r="D13" s="6">
        <v>406</v>
      </c>
      <c r="E13" s="6">
        <v>0</v>
      </c>
      <c r="F13" s="6">
        <v>0</v>
      </c>
      <c r="G13" s="6">
        <v>-6</v>
      </c>
      <c r="H13" s="6">
        <v>404</v>
      </c>
      <c r="I13" s="6">
        <v>0</v>
      </c>
      <c r="J13" s="6">
        <v>0</v>
      </c>
      <c r="K13" s="6">
        <v>-1</v>
      </c>
      <c r="L13" s="6">
        <v>84</v>
      </c>
      <c r="M13" s="6">
        <v>0</v>
      </c>
      <c r="N13" s="6">
        <v>2.6666666666666665</v>
      </c>
      <c r="O13" s="6">
        <v>-6</v>
      </c>
      <c r="P13" s="6">
        <v>298</v>
      </c>
      <c r="Q13" s="6">
        <v>0</v>
      </c>
    </row>
    <row r="14" spans="1:17" x14ac:dyDescent="0.25">
      <c r="A14" s="5" t="s">
        <v>17</v>
      </c>
      <c r="B14" s="6">
        <v>8</v>
      </c>
      <c r="C14" s="6">
        <v>20</v>
      </c>
      <c r="D14" s="6">
        <v>0</v>
      </c>
      <c r="E14" s="6">
        <v>0</v>
      </c>
      <c r="F14" s="6">
        <v>3</v>
      </c>
      <c r="G14" s="6">
        <v>20</v>
      </c>
      <c r="H14" s="6">
        <v>0</v>
      </c>
      <c r="I14" s="6">
        <v>0</v>
      </c>
      <c r="J14" s="6">
        <v>3</v>
      </c>
      <c r="K14" s="6">
        <v>1</v>
      </c>
      <c r="L14" s="6">
        <v>0</v>
      </c>
      <c r="M14" s="6">
        <v>0</v>
      </c>
      <c r="N14" s="6">
        <v>4.666666666666667</v>
      </c>
      <c r="O14" s="6">
        <v>13.666666666666666</v>
      </c>
      <c r="P14" s="6">
        <v>0</v>
      </c>
      <c r="Q14" s="6">
        <v>0</v>
      </c>
    </row>
    <row r="15" spans="1:17" x14ac:dyDescent="0.25">
      <c r="A15" s="5" t="s">
        <v>18</v>
      </c>
      <c r="B15" s="6">
        <v>5</v>
      </c>
      <c r="C15" s="6">
        <v>20</v>
      </c>
      <c r="D15" s="6">
        <v>0</v>
      </c>
      <c r="E15" s="6">
        <v>0</v>
      </c>
      <c r="F15" s="6">
        <v>3</v>
      </c>
      <c r="G15" s="6">
        <v>10</v>
      </c>
      <c r="H15" s="6">
        <v>0</v>
      </c>
      <c r="I15" s="6">
        <v>0</v>
      </c>
      <c r="J15" s="6">
        <v>5</v>
      </c>
      <c r="K15" s="6">
        <v>7</v>
      </c>
      <c r="L15" s="6">
        <v>0</v>
      </c>
      <c r="M15" s="6">
        <v>0</v>
      </c>
      <c r="N15" s="6">
        <v>4.333333333333333</v>
      </c>
      <c r="O15" s="6">
        <v>12.333333333333334</v>
      </c>
      <c r="P15" s="6">
        <v>0</v>
      </c>
      <c r="Q15" s="6">
        <v>0</v>
      </c>
    </row>
    <row r="16" spans="1:17" x14ac:dyDescent="0.25">
      <c r="A16" s="5" t="s">
        <v>19</v>
      </c>
      <c r="B16" s="6">
        <v>-1</v>
      </c>
      <c r="C16" s="6">
        <v>-1</v>
      </c>
      <c r="D16" s="6">
        <v>0</v>
      </c>
      <c r="E16" s="6">
        <v>0</v>
      </c>
      <c r="F16" s="6">
        <v>-2</v>
      </c>
      <c r="G16" s="6">
        <v>-5</v>
      </c>
      <c r="H16" s="6">
        <v>0</v>
      </c>
      <c r="I16" s="6">
        <v>0</v>
      </c>
      <c r="J16" s="6">
        <v>1</v>
      </c>
      <c r="K16" s="6">
        <v>4</v>
      </c>
      <c r="L16" s="6">
        <v>0</v>
      </c>
      <c r="M16" s="6">
        <v>0</v>
      </c>
      <c r="N16" s="6">
        <v>-0.66666666666666663</v>
      </c>
      <c r="O16" s="6">
        <v>-0.66666666666666663</v>
      </c>
      <c r="P16" s="6">
        <v>0</v>
      </c>
      <c r="Q16" s="6">
        <v>0</v>
      </c>
    </row>
    <row r="17" spans="1:17" x14ac:dyDescent="0.25">
      <c r="A17" s="5" t="s">
        <v>20</v>
      </c>
      <c r="B17" s="6">
        <v>8</v>
      </c>
      <c r="C17" s="6">
        <v>6</v>
      </c>
      <c r="D17" s="6">
        <v>0</v>
      </c>
      <c r="E17" s="6">
        <v>0</v>
      </c>
      <c r="F17" s="6">
        <v>3</v>
      </c>
      <c r="G17" s="6">
        <v>1</v>
      </c>
      <c r="H17" s="6">
        <v>0</v>
      </c>
      <c r="I17" s="6">
        <v>0</v>
      </c>
      <c r="J17" s="6">
        <v>0</v>
      </c>
      <c r="K17" s="6">
        <v>1</v>
      </c>
      <c r="L17" s="6">
        <v>0</v>
      </c>
      <c r="M17" s="6">
        <v>0</v>
      </c>
      <c r="N17" s="6">
        <v>3.6666666666666665</v>
      </c>
      <c r="O17" s="6">
        <v>2.6666666666666665</v>
      </c>
      <c r="P17" s="6">
        <v>0</v>
      </c>
      <c r="Q17" s="6">
        <v>0</v>
      </c>
    </row>
    <row r="18" spans="1:17" x14ac:dyDescent="0.25">
      <c r="A18" s="5" t="s">
        <v>38</v>
      </c>
      <c r="B18" s="6">
        <v>16.833333333333332</v>
      </c>
      <c r="C18" s="6">
        <v>0.83333333333333337</v>
      </c>
      <c r="D18" s="6">
        <v>16.083333333333332</v>
      </c>
      <c r="E18" s="6">
        <v>91.166666666666671</v>
      </c>
      <c r="F18" s="6">
        <v>12.75</v>
      </c>
      <c r="G18" s="6">
        <v>-0.41666666666666669</v>
      </c>
      <c r="H18" s="6">
        <v>13.083333333333334</v>
      </c>
      <c r="I18" s="6">
        <v>94.666666666666671</v>
      </c>
      <c r="J18" s="6">
        <v>11.916666666666666</v>
      </c>
      <c r="K18" s="6">
        <v>0.83333333333333337</v>
      </c>
      <c r="L18" s="6">
        <v>11.166666666666666</v>
      </c>
      <c r="M18" s="6">
        <v>35.25</v>
      </c>
      <c r="N18" s="6">
        <v>13.833333333333334</v>
      </c>
      <c r="O18" s="6">
        <v>0.41666666666666669</v>
      </c>
      <c r="P18" s="6">
        <v>13.444444444444445</v>
      </c>
      <c r="Q18" s="6">
        <v>73.694444444444443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D1" workbookViewId="0">
      <selection activeCell="O1" sqref="O1:S1048576"/>
    </sheetView>
  </sheetViews>
  <sheetFormatPr defaultRowHeight="15" x14ac:dyDescent="0.25"/>
  <cols>
    <col min="15" max="15" width="13.7109375" bestFit="1" customWidth="1"/>
    <col min="16" max="16" width="10.28515625" bestFit="1" customWidth="1"/>
    <col min="17" max="17" width="12.5703125" bestFit="1" customWidth="1"/>
    <col min="18" max="18" width="11" bestFit="1" customWidth="1"/>
    <col min="19" max="19" width="13.140625" bestFit="1" customWidth="1"/>
  </cols>
  <sheetData>
    <row r="1" spans="1:19" ht="16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34</v>
      </c>
      <c r="L1" s="2" t="s">
        <v>10</v>
      </c>
      <c r="M1" s="2" t="s">
        <v>11</v>
      </c>
      <c r="N1" t="s">
        <v>35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</row>
    <row r="2" spans="1:19" ht="16.5" x14ac:dyDescent="0.25">
      <c r="A2" s="1" t="s">
        <v>21</v>
      </c>
      <c r="B2" s="3">
        <v>6.4</v>
      </c>
      <c r="C2" s="3">
        <v>28</v>
      </c>
      <c r="D2" s="3">
        <v>26</v>
      </c>
      <c r="E2" s="3">
        <v>69</v>
      </c>
      <c r="F2" s="3">
        <v>43</v>
      </c>
      <c r="G2" s="3">
        <v>45</v>
      </c>
      <c r="H2" s="3">
        <v>42</v>
      </c>
      <c r="I2" s="3">
        <v>26</v>
      </c>
      <c r="J2" s="3">
        <v>0</v>
      </c>
      <c r="K2" s="3">
        <v>0</v>
      </c>
      <c r="L2" s="3">
        <v>0</v>
      </c>
      <c r="M2" s="3">
        <v>0</v>
      </c>
      <c r="N2" t="s">
        <v>30</v>
      </c>
      <c r="O2">
        <f>E2-His!E2</f>
        <v>9</v>
      </c>
      <c r="P2">
        <f>I2-His!I2</f>
        <v>-2</v>
      </c>
      <c r="Q2">
        <f>K2-His!K2</f>
        <v>0</v>
      </c>
      <c r="R2">
        <f>M2-His!M2</f>
        <v>0</v>
      </c>
      <c r="S2">
        <f>B2-His!B2</f>
        <v>2</v>
      </c>
    </row>
    <row r="3" spans="1:19" ht="16.5" x14ac:dyDescent="0.25">
      <c r="A3" s="1" t="s">
        <v>22</v>
      </c>
      <c r="B3" s="3">
        <v>-3.8</v>
      </c>
      <c r="C3" s="3">
        <v>0</v>
      </c>
      <c r="D3" s="3">
        <v>0</v>
      </c>
      <c r="E3" s="3">
        <v>144</v>
      </c>
      <c r="F3" s="3">
        <v>24</v>
      </c>
      <c r="G3" s="3">
        <v>68</v>
      </c>
      <c r="H3" s="3">
        <v>23</v>
      </c>
      <c r="I3" s="3">
        <v>0</v>
      </c>
      <c r="J3" s="3">
        <v>0</v>
      </c>
      <c r="K3" s="3">
        <v>0</v>
      </c>
      <c r="L3" s="3">
        <v>0</v>
      </c>
      <c r="M3" s="3">
        <v>120</v>
      </c>
      <c r="N3" t="s">
        <v>30</v>
      </c>
      <c r="O3">
        <f>E3-His!E3</f>
        <v>33</v>
      </c>
      <c r="P3">
        <f>I3-His!I3</f>
        <v>0</v>
      </c>
      <c r="Q3">
        <f>K3-His!K3</f>
        <v>0</v>
      </c>
      <c r="R3">
        <f>M3-His!M3</f>
        <v>42</v>
      </c>
      <c r="S3">
        <f>B3-His!B3</f>
        <v>-1.9999999999999998</v>
      </c>
    </row>
    <row r="4" spans="1:19" ht="16.5" x14ac:dyDescent="0.25">
      <c r="A4" s="1" t="s">
        <v>23</v>
      </c>
      <c r="B4" s="3">
        <v>-10.7</v>
      </c>
      <c r="C4" s="3">
        <v>0</v>
      </c>
      <c r="D4" s="3">
        <v>0</v>
      </c>
      <c r="E4" s="3">
        <v>171</v>
      </c>
      <c r="F4" s="3">
        <v>-1</v>
      </c>
      <c r="G4" s="3">
        <v>68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292</v>
      </c>
      <c r="N4" t="s">
        <v>30</v>
      </c>
      <c r="O4">
        <f>E4-His!E4</f>
        <v>49</v>
      </c>
      <c r="P4">
        <f>I4-His!I4</f>
        <v>0</v>
      </c>
      <c r="Q4">
        <f>K4-His!K4</f>
        <v>0</v>
      </c>
      <c r="R4">
        <f>M4-His!M4</f>
        <v>92</v>
      </c>
      <c r="S4">
        <f>B4-His!B4</f>
        <v>-4.9999999999999991</v>
      </c>
    </row>
    <row r="5" spans="1:19" ht="16.5" x14ac:dyDescent="0.25">
      <c r="A5" s="1" t="s">
        <v>12</v>
      </c>
      <c r="B5" s="3">
        <v>-10.7</v>
      </c>
      <c r="C5" s="3">
        <v>0</v>
      </c>
      <c r="D5" s="3">
        <v>0</v>
      </c>
      <c r="E5" s="3">
        <v>151</v>
      </c>
      <c r="F5" s="3">
        <v>0</v>
      </c>
      <c r="G5" s="3">
        <v>68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443</v>
      </c>
      <c r="N5" t="s">
        <v>30</v>
      </c>
      <c r="O5">
        <f>E5-His!E5</f>
        <v>35</v>
      </c>
      <c r="P5">
        <f>I5-His!I5</f>
        <v>0</v>
      </c>
      <c r="Q5">
        <f>K5-His!K5</f>
        <v>0</v>
      </c>
      <c r="R5">
        <f>M5-His!M5</f>
        <v>126</v>
      </c>
      <c r="S5">
        <f>B5-His!B5</f>
        <v>-3.9999999999999991</v>
      </c>
    </row>
    <row r="6" spans="1:19" ht="16.5" x14ac:dyDescent="0.25">
      <c r="A6" s="1" t="s">
        <v>13</v>
      </c>
      <c r="B6" s="3">
        <v>-8.6</v>
      </c>
      <c r="C6" s="3">
        <v>0</v>
      </c>
      <c r="D6" s="3">
        <v>0</v>
      </c>
      <c r="E6" s="3">
        <v>101</v>
      </c>
      <c r="F6" s="3">
        <v>-1</v>
      </c>
      <c r="G6" s="3">
        <v>68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545</v>
      </c>
      <c r="N6" t="s">
        <v>30</v>
      </c>
      <c r="O6">
        <f>E6-His!E6</f>
        <v>23</v>
      </c>
      <c r="P6">
        <f>I6-His!I6</f>
        <v>0</v>
      </c>
      <c r="Q6">
        <f>K6-His!K6</f>
        <v>0</v>
      </c>
      <c r="R6">
        <f>M6-His!M6</f>
        <v>150</v>
      </c>
      <c r="S6">
        <f>B6-His!B6</f>
        <v>-5</v>
      </c>
    </row>
    <row r="7" spans="1:19" ht="16.5" x14ac:dyDescent="0.25">
      <c r="A7" s="1" t="s">
        <v>14</v>
      </c>
      <c r="B7" s="3">
        <v>-3.3</v>
      </c>
      <c r="C7" s="3">
        <v>0</v>
      </c>
      <c r="D7" s="3">
        <v>0</v>
      </c>
      <c r="E7" s="3">
        <v>75</v>
      </c>
      <c r="F7" s="3">
        <v>0</v>
      </c>
      <c r="G7" s="3">
        <v>68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620</v>
      </c>
      <c r="N7" t="s">
        <v>30</v>
      </c>
      <c r="O7">
        <f>E7-His!E7</f>
        <v>13</v>
      </c>
      <c r="P7">
        <f>I7-His!I7</f>
        <v>0</v>
      </c>
      <c r="Q7">
        <f>K7-His!K7</f>
        <v>-35</v>
      </c>
      <c r="R7">
        <f>M7-His!M7</f>
        <v>277</v>
      </c>
      <c r="S7">
        <f>B7-His!B7</f>
        <v>-3</v>
      </c>
    </row>
    <row r="8" spans="1:19" ht="16.5" x14ac:dyDescent="0.25">
      <c r="A8" s="1" t="s">
        <v>15</v>
      </c>
      <c r="B8" s="3">
        <v>1.4</v>
      </c>
      <c r="C8" s="3">
        <v>5</v>
      </c>
      <c r="D8" s="3">
        <v>6</v>
      </c>
      <c r="E8" s="3">
        <v>52</v>
      </c>
      <c r="F8" s="3">
        <v>259</v>
      </c>
      <c r="G8" s="3">
        <v>150</v>
      </c>
      <c r="H8" s="3">
        <v>82</v>
      </c>
      <c r="I8" s="3">
        <v>6</v>
      </c>
      <c r="J8" s="3">
        <v>0</v>
      </c>
      <c r="K8" s="3">
        <v>177</v>
      </c>
      <c r="L8" s="3">
        <v>213</v>
      </c>
      <c r="M8" s="3">
        <v>407</v>
      </c>
      <c r="N8" t="s">
        <v>30</v>
      </c>
      <c r="O8">
        <f>E8-His!E8</f>
        <v>12</v>
      </c>
      <c r="P8">
        <f>I8-His!I8</f>
        <v>-22</v>
      </c>
      <c r="Q8">
        <f>K8-His!K8</f>
        <v>-178</v>
      </c>
      <c r="R8">
        <f>M8-His!M8</f>
        <v>407</v>
      </c>
      <c r="S8">
        <f>B8-His!B8</f>
        <v>-2</v>
      </c>
    </row>
    <row r="9" spans="1:19" ht="16.5" x14ac:dyDescent="0.25">
      <c r="A9" s="1" t="s">
        <v>16</v>
      </c>
      <c r="B9" s="3">
        <v>8.6</v>
      </c>
      <c r="C9" s="3">
        <v>39</v>
      </c>
      <c r="D9" s="3">
        <v>51</v>
      </c>
      <c r="E9" s="3">
        <v>37</v>
      </c>
      <c r="F9" s="3">
        <v>393</v>
      </c>
      <c r="G9" s="3">
        <v>137</v>
      </c>
      <c r="H9" s="3">
        <v>-13</v>
      </c>
      <c r="I9" s="3">
        <v>51</v>
      </c>
      <c r="J9" s="3">
        <v>0</v>
      </c>
      <c r="K9" s="3">
        <v>406</v>
      </c>
      <c r="L9" s="3">
        <v>407</v>
      </c>
      <c r="M9" s="3">
        <v>0</v>
      </c>
      <c r="N9" t="s">
        <v>30</v>
      </c>
      <c r="O9">
        <f>E9-His!E9</f>
        <v>8</v>
      </c>
      <c r="P9">
        <f>I9-His!I9</f>
        <v>-11</v>
      </c>
      <c r="Q9">
        <f>K9-His!K9</f>
        <v>406</v>
      </c>
      <c r="R9">
        <f>M9-His!M9</f>
        <v>0</v>
      </c>
      <c r="S9">
        <f>B9-His!B9</f>
        <v>1</v>
      </c>
    </row>
    <row r="10" spans="1:19" ht="16.5" x14ac:dyDescent="0.25">
      <c r="A10" s="1" t="s">
        <v>17</v>
      </c>
      <c r="B10" s="3">
        <v>16.5</v>
      </c>
      <c r="C10" s="3">
        <v>80</v>
      </c>
      <c r="D10" s="3">
        <v>106</v>
      </c>
      <c r="E10" s="3">
        <v>34</v>
      </c>
      <c r="F10" s="3">
        <v>-72</v>
      </c>
      <c r="G10" s="3">
        <v>72</v>
      </c>
      <c r="H10" s="3">
        <v>-65</v>
      </c>
      <c r="I10" s="3">
        <v>99</v>
      </c>
      <c r="J10" s="3">
        <v>7</v>
      </c>
      <c r="K10" s="3">
        <v>0</v>
      </c>
      <c r="L10" s="3">
        <v>0</v>
      </c>
      <c r="M10" s="3">
        <v>0</v>
      </c>
      <c r="N10" t="s">
        <v>30</v>
      </c>
      <c r="O10">
        <f>E10-His!E10</f>
        <v>8</v>
      </c>
      <c r="P10">
        <f>I10-His!I10</f>
        <v>20</v>
      </c>
      <c r="Q10">
        <f>K10-His!K10</f>
        <v>0</v>
      </c>
      <c r="R10">
        <f>M10-His!M10</f>
        <v>0</v>
      </c>
      <c r="S10">
        <f>B10-His!B10</f>
        <v>5</v>
      </c>
    </row>
    <row r="11" spans="1:19" ht="16.5" x14ac:dyDescent="0.25">
      <c r="A11" s="1" t="s">
        <v>18</v>
      </c>
      <c r="B11" s="3">
        <v>24.1</v>
      </c>
      <c r="C11" s="3">
        <v>121</v>
      </c>
      <c r="D11" s="3">
        <v>162</v>
      </c>
      <c r="E11" s="3">
        <v>16</v>
      </c>
      <c r="F11" s="3">
        <v>-146</v>
      </c>
      <c r="G11" s="3">
        <v>17</v>
      </c>
      <c r="H11" s="3">
        <v>-55</v>
      </c>
      <c r="I11" s="3">
        <v>71</v>
      </c>
      <c r="J11" s="3">
        <v>91</v>
      </c>
      <c r="K11" s="3">
        <v>0</v>
      </c>
      <c r="L11" s="3">
        <v>0</v>
      </c>
      <c r="M11" s="3">
        <v>0</v>
      </c>
      <c r="N11" t="s">
        <v>30</v>
      </c>
      <c r="O11">
        <f>E11-His!E11</f>
        <v>5</v>
      </c>
      <c r="P11">
        <f>I11-His!I11</f>
        <v>20</v>
      </c>
      <c r="Q11">
        <f>K11-His!K11</f>
        <v>0</v>
      </c>
      <c r="R11">
        <f>M11-His!M11</f>
        <v>0</v>
      </c>
      <c r="S11">
        <f>B11-His!B11</f>
        <v>9.0000000000000018</v>
      </c>
    </row>
    <row r="12" spans="1:19" ht="16.5" x14ac:dyDescent="0.25">
      <c r="A12" s="1" t="s">
        <v>19</v>
      </c>
      <c r="B12" s="3">
        <v>24.8</v>
      </c>
      <c r="C12" s="3">
        <v>125</v>
      </c>
      <c r="D12" s="3">
        <v>153</v>
      </c>
      <c r="E12" s="3">
        <v>15</v>
      </c>
      <c r="F12" s="3">
        <v>-138</v>
      </c>
      <c r="G12" s="3">
        <v>5</v>
      </c>
      <c r="H12" s="3">
        <v>-12</v>
      </c>
      <c r="I12" s="3">
        <v>28</v>
      </c>
      <c r="J12" s="3">
        <v>125</v>
      </c>
      <c r="K12" s="3">
        <v>0</v>
      </c>
      <c r="L12" s="3">
        <v>0</v>
      </c>
      <c r="M12" s="3">
        <v>0</v>
      </c>
      <c r="N12" t="s">
        <v>30</v>
      </c>
      <c r="O12">
        <f>E12-His!E12</f>
        <v>-1</v>
      </c>
      <c r="P12">
        <f>I12-His!I12</f>
        <v>-1</v>
      </c>
      <c r="Q12">
        <f>K12-His!K12</f>
        <v>0</v>
      </c>
      <c r="R12">
        <f>M12-His!M12</f>
        <v>0</v>
      </c>
      <c r="S12">
        <f>B12-His!B12</f>
        <v>10</v>
      </c>
    </row>
    <row r="13" spans="1:19" ht="16.5" x14ac:dyDescent="0.25">
      <c r="A13" s="1" t="s">
        <v>20</v>
      </c>
      <c r="B13" s="3">
        <v>16.5</v>
      </c>
      <c r="C13" s="3">
        <v>80</v>
      </c>
      <c r="D13" s="3">
        <v>83</v>
      </c>
      <c r="E13" s="3">
        <v>34</v>
      </c>
      <c r="F13" s="3">
        <v>-49</v>
      </c>
      <c r="G13" s="3">
        <v>3</v>
      </c>
      <c r="H13" s="3">
        <v>-2</v>
      </c>
      <c r="I13" s="3">
        <v>35</v>
      </c>
      <c r="J13" s="3">
        <v>48</v>
      </c>
      <c r="K13" s="3">
        <v>0</v>
      </c>
      <c r="L13" s="3">
        <v>0</v>
      </c>
      <c r="M13" s="3">
        <v>0</v>
      </c>
      <c r="N13" t="s">
        <v>30</v>
      </c>
      <c r="O13">
        <f>E13-His!E13</f>
        <v>8</v>
      </c>
      <c r="P13">
        <f>I13-His!I13</f>
        <v>6</v>
      </c>
      <c r="Q13">
        <f>K13-His!K13</f>
        <v>0</v>
      </c>
      <c r="R13">
        <f>M13-His!M13</f>
        <v>0</v>
      </c>
      <c r="S13">
        <f>B13-His!B13</f>
        <v>6</v>
      </c>
    </row>
    <row r="14" spans="1:19" ht="16.5" x14ac:dyDescent="0.25">
      <c r="A14" s="1" t="s">
        <v>21</v>
      </c>
      <c r="B14" s="3">
        <v>6.4</v>
      </c>
      <c r="C14" s="3">
        <v>27</v>
      </c>
      <c r="D14" s="3">
        <v>25</v>
      </c>
      <c r="E14" s="3">
        <v>60</v>
      </c>
      <c r="F14" s="3">
        <v>35</v>
      </c>
      <c r="G14" s="3">
        <v>36</v>
      </c>
      <c r="H14" s="3">
        <v>34</v>
      </c>
      <c r="I14" s="3">
        <v>25</v>
      </c>
      <c r="J14" s="3">
        <v>0</v>
      </c>
      <c r="K14" s="3">
        <v>0</v>
      </c>
      <c r="L14" s="3">
        <v>0</v>
      </c>
      <c r="M14" s="3">
        <v>0</v>
      </c>
      <c r="N14" t="s">
        <v>31</v>
      </c>
      <c r="O14">
        <f>E14-His!E2</f>
        <v>0</v>
      </c>
      <c r="P14">
        <f>I14-His!I2</f>
        <v>-3</v>
      </c>
      <c r="Q14">
        <f>K14-His!K2</f>
        <v>0</v>
      </c>
      <c r="R14">
        <f>M14-His!M2</f>
        <v>0</v>
      </c>
      <c r="S14">
        <f>B14-His!B2</f>
        <v>2</v>
      </c>
    </row>
    <row r="15" spans="1:19" ht="16.5" x14ac:dyDescent="0.25">
      <c r="A15" s="1" t="s">
        <v>22</v>
      </c>
      <c r="B15" s="3">
        <v>-5.8</v>
      </c>
      <c r="C15" s="3">
        <v>0</v>
      </c>
      <c r="D15" s="3">
        <v>0</v>
      </c>
      <c r="E15" s="3">
        <v>144</v>
      </c>
      <c r="F15" s="3">
        <v>7</v>
      </c>
      <c r="G15" s="3">
        <v>43</v>
      </c>
      <c r="H15" s="3">
        <v>7</v>
      </c>
      <c r="I15" s="3">
        <v>0</v>
      </c>
      <c r="J15" s="3">
        <v>0</v>
      </c>
      <c r="K15" s="3">
        <v>0</v>
      </c>
      <c r="L15" s="3">
        <v>0</v>
      </c>
      <c r="M15" s="3">
        <v>137</v>
      </c>
      <c r="N15" t="s">
        <v>31</v>
      </c>
      <c r="O15">
        <f>E15-His!E3</f>
        <v>33</v>
      </c>
      <c r="P15">
        <f>I15-His!I3</f>
        <v>0</v>
      </c>
      <c r="Q15">
        <f>K15-His!K3</f>
        <v>0</v>
      </c>
      <c r="R15">
        <f>M15-His!M3</f>
        <v>59</v>
      </c>
      <c r="S15">
        <f>B15-His!B3</f>
        <v>-4</v>
      </c>
    </row>
    <row r="16" spans="1:19" ht="16.5" x14ac:dyDescent="0.25">
      <c r="A16" s="1" t="s">
        <v>23</v>
      </c>
      <c r="B16" s="3">
        <v>-10.7</v>
      </c>
      <c r="C16" s="3">
        <v>0</v>
      </c>
      <c r="D16" s="3">
        <v>0</v>
      </c>
      <c r="E16" s="3">
        <v>159</v>
      </c>
      <c r="F16" s="3">
        <v>0</v>
      </c>
      <c r="G16" s="3">
        <v>43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296</v>
      </c>
      <c r="N16" t="s">
        <v>31</v>
      </c>
      <c r="O16">
        <f>E16-His!E4</f>
        <v>37</v>
      </c>
      <c r="P16">
        <f>I16-His!I4</f>
        <v>0</v>
      </c>
      <c r="Q16">
        <f>K16-His!K4</f>
        <v>0</v>
      </c>
      <c r="R16">
        <f>M16-His!M4</f>
        <v>96</v>
      </c>
      <c r="S16">
        <f>B16-His!B4</f>
        <v>-4.9999999999999991</v>
      </c>
    </row>
    <row r="17" spans="1:19" ht="16.5" x14ac:dyDescent="0.25">
      <c r="A17" s="1" t="s">
        <v>12</v>
      </c>
      <c r="B17" s="3">
        <v>-11.7</v>
      </c>
      <c r="C17" s="3">
        <v>0</v>
      </c>
      <c r="D17" s="3">
        <v>0</v>
      </c>
      <c r="E17" s="3">
        <v>163</v>
      </c>
      <c r="F17" s="3">
        <v>0</v>
      </c>
      <c r="G17" s="3">
        <v>43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459</v>
      </c>
      <c r="N17" t="s">
        <v>31</v>
      </c>
      <c r="O17">
        <f>E17-His!E5</f>
        <v>47</v>
      </c>
      <c r="P17">
        <f>I17-His!I5</f>
        <v>0</v>
      </c>
      <c r="Q17">
        <f>K17-His!K5</f>
        <v>0</v>
      </c>
      <c r="R17">
        <f>M17-His!M5</f>
        <v>142</v>
      </c>
      <c r="S17">
        <f>B17-His!B5</f>
        <v>-4.9999999999999991</v>
      </c>
    </row>
    <row r="18" spans="1:19" ht="16.5" x14ac:dyDescent="0.25">
      <c r="A18" s="1" t="s">
        <v>13</v>
      </c>
      <c r="B18" s="3">
        <v>-8.6</v>
      </c>
      <c r="C18" s="3">
        <v>0</v>
      </c>
      <c r="D18" s="3">
        <v>0</v>
      </c>
      <c r="E18" s="3">
        <v>86</v>
      </c>
      <c r="F18" s="3">
        <v>0</v>
      </c>
      <c r="G18" s="3">
        <v>43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545</v>
      </c>
      <c r="N18" t="s">
        <v>31</v>
      </c>
      <c r="O18">
        <f>E18-His!E6</f>
        <v>8</v>
      </c>
      <c r="P18">
        <f>I18-His!I6</f>
        <v>0</v>
      </c>
      <c r="Q18">
        <f>K18-His!K6</f>
        <v>0</v>
      </c>
      <c r="R18">
        <f>M18-His!M6</f>
        <v>150</v>
      </c>
      <c r="S18">
        <f>B18-His!B6</f>
        <v>-5</v>
      </c>
    </row>
    <row r="19" spans="1:19" ht="16.5" x14ac:dyDescent="0.25">
      <c r="A19" s="1" t="s">
        <v>14</v>
      </c>
      <c r="B19" s="3">
        <v>-4.3</v>
      </c>
      <c r="C19" s="3">
        <v>0</v>
      </c>
      <c r="D19" s="3">
        <v>0</v>
      </c>
      <c r="E19" s="3">
        <v>75</v>
      </c>
      <c r="F19" s="3">
        <v>0</v>
      </c>
      <c r="G19" s="3">
        <v>43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620</v>
      </c>
      <c r="N19" t="s">
        <v>31</v>
      </c>
      <c r="O19">
        <f>E19-His!E7</f>
        <v>13</v>
      </c>
      <c r="P19">
        <f>I19-His!I7</f>
        <v>0</v>
      </c>
      <c r="Q19">
        <f>K19-His!K7</f>
        <v>-35</v>
      </c>
      <c r="R19">
        <f>M19-His!M7</f>
        <v>277</v>
      </c>
      <c r="S19">
        <f>B19-His!B7</f>
        <v>-4</v>
      </c>
    </row>
    <row r="20" spans="1:19" ht="16.5" x14ac:dyDescent="0.25">
      <c r="A20" s="1" t="s">
        <v>15</v>
      </c>
      <c r="B20" s="3">
        <v>1.4</v>
      </c>
      <c r="C20" s="3">
        <v>5</v>
      </c>
      <c r="D20" s="3">
        <v>6</v>
      </c>
      <c r="E20" s="3">
        <v>48</v>
      </c>
      <c r="F20" s="3">
        <v>250</v>
      </c>
      <c r="G20" s="3">
        <v>150</v>
      </c>
      <c r="H20" s="3">
        <v>107</v>
      </c>
      <c r="I20" s="3">
        <v>6</v>
      </c>
      <c r="J20" s="3">
        <v>0</v>
      </c>
      <c r="K20" s="3">
        <v>143</v>
      </c>
      <c r="L20" s="3">
        <v>216</v>
      </c>
      <c r="M20" s="3">
        <v>412</v>
      </c>
      <c r="N20" t="s">
        <v>31</v>
      </c>
      <c r="O20">
        <f>E20-His!E8</f>
        <v>8</v>
      </c>
      <c r="P20">
        <f>I20-His!I8</f>
        <v>-22</v>
      </c>
      <c r="Q20">
        <f>K20-His!K8</f>
        <v>-212</v>
      </c>
      <c r="R20">
        <f>M20-His!M8</f>
        <v>412</v>
      </c>
      <c r="S20">
        <f>B20-His!B8</f>
        <v>-2</v>
      </c>
    </row>
    <row r="21" spans="1:19" ht="16.5" x14ac:dyDescent="0.25">
      <c r="A21" s="1" t="s">
        <v>16</v>
      </c>
      <c r="B21" s="3">
        <v>9.6</v>
      </c>
      <c r="C21" s="3">
        <v>43</v>
      </c>
      <c r="D21" s="3">
        <v>56</v>
      </c>
      <c r="E21" s="3">
        <v>29</v>
      </c>
      <c r="F21" s="3">
        <v>385</v>
      </c>
      <c r="G21" s="3">
        <v>131</v>
      </c>
      <c r="H21" s="3">
        <v>-19</v>
      </c>
      <c r="I21" s="3">
        <v>56</v>
      </c>
      <c r="J21" s="3">
        <v>0</v>
      </c>
      <c r="K21" s="3">
        <v>404</v>
      </c>
      <c r="L21" s="3">
        <v>412</v>
      </c>
      <c r="M21" s="3">
        <v>0</v>
      </c>
      <c r="N21" t="s">
        <v>31</v>
      </c>
      <c r="O21">
        <f>E21-His!E9</f>
        <v>0</v>
      </c>
      <c r="P21">
        <f>I21-His!I9</f>
        <v>-6</v>
      </c>
      <c r="Q21">
        <f>K21-His!K9</f>
        <v>404</v>
      </c>
      <c r="R21">
        <f>M21-His!M9</f>
        <v>0</v>
      </c>
      <c r="S21">
        <f>B21-His!B9</f>
        <v>2</v>
      </c>
    </row>
    <row r="22" spans="1:19" ht="16.5" x14ac:dyDescent="0.25">
      <c r="A22" s="1" t="s">
        <v>17</v>
      </c>
      <c r="B22" s="3">
        <v>17.5</v>
      </c>
      <c r="C22" s="3">
        <v>84</v>
      </c>
      <c r="D22" s="3">
        <v>112</v>
      </c>
      <c r="E22" s="3">
        <v>29</v>
      </c>
      <c r="F22" s="3">
        <v>-83</v>
      </c>
      <c r="G22" s="3">
        <v>61</v>
      </c>
      <c r="H22" s="3">
        <v>-70</v>
      </c>
      <c r="I22" s="3">
        <v>99</v>
      </c>
      <c r="J22" s="3">
        <v>13</v>
      </c>
      <c r="K22" s="3">
        <v>0</v>
      </c>
      <c r="L22" s="3">
        <v>0</v>
      </c>
      <c r="M22" s="3">
        <v>0</v>
      </c>
      <c r="N22" t="s">
        <v>31</v>
      </c>
      <c r="O22">
        <f>E22-His!E10</f>
        <v>3</v>
      </c>
      <c r="P22">
        <f>I22-His!I10</f>
        <v>20</v>
      </c>
      <c r="Q22">
        <f>K22-His!K10</f>
        <v>0</v>
      </c>
      <c r="R22">
        <f>M22-His!M10</f>
        <v>0</v>
      </c>
      <c r="S22">
        <f>B22-His!B10</f>
        <v>6</v>
      </c>
    </row>
    <row r="23" spans="1:19" ht="16.5" x14ac:dyDescent="0.25">
      <c r="A23" s="1" t="s">
        <v>18</v>
      </c>
      <c r="B23" s="3">
        <v>25.1</v>
      </c>
      <c r="C23" s="3">
        <v>127</v>
      </c>
      <c r="D23" s="3">
        <v>170</v>
      </c>
      <c r="E23" s="3">
        <v>14</v>
      </c>
      <c r="F23" s="3">
        <v>-156</v>
      </c>
      <c r="G23" s="3">
        <v>13</v>
      </c>
      <c r="H23" s="3">
        <v>-48</v>
      </c>
      <c r="I23" s="3">
        <v>61</v>
      </c>
      <c r="J23" s="3">
        <v>109</v>
      </c>
      <c r="K23" s="3">
        <v>0</v>
      </c>
      <c r="L23" s="3">
        <v>0</v>
      </c>
      <c r="M23" s="3">
        <v>0</v>
      </c>
      <c r="N23" t="s">
        <v>31</v>
      </c>
      <c r="O23">
        <f>E23-His!E11</f>
        <v>3</v>
      </c>
      <c r="P23">
        <f>I23-His!I11</f>
        <v>10</v>
      </c>
      <c r="Q23">
        <f>K23-His!K11</f>
        <v>0</v>
      </c>
      <c r="R23">
        <f>M23-His!M11</f>
        <v>0</v>
      </c>
      <c r="S23">
        <f>B23-His!B11</f>
        <v>10.000000000000002</v>
      </c>
    </row>
    <row r="24" spans="1:19" ht="16.5" x14ac:dyDescent="0.25">
      <c r="A24" s="1" t="s">
        <v>19</v>
      </c>
      <c r="B24" s="3">
        <v>24.8</v>
      </c>
      <c r="C24" s="3">
        <v>125</v>
      </c>
      <c r="D24" s="3">
        <v>153</v>
      </c>
      <c r="E24" s="3">
        <v>14</v>
      </c>
      <c r="F24" s="3">
        <v>-139</v>
      </c>
      <c r="G24" s="3">
        <v>3</v>
      </c>
      <c r="H24" s="3">
        <v>-10</v>
      </c>
      <c r="I24" s="3">
        <v>24</v>
      </c>
      <c r="J24" s="3">
        <v>129</v>
      </c>
      <c r="K24" s="3">
        <v>0</v>
      </c>
      <c r="L24" s="3">
        <v>0</v>
      </c>
      <c r="M24" s="3">
        <v>0</v>
      </c>
      <c r="N24" t="s">
        <v>31</v>
      </c>
      <c r="O24">
        <f>E24-His!E12</f>
        <v>-2</v>
      </c>
      <c r="P24">
        <f>I24-His!I12</f>
        <v>-5</v>
      </c>
      <c r="Q24">
        <f>K24-His!K12</f>
        <v>0</v>
      </c>
      <c r="R24">
        <f>M24-His!M12</f>
        <v>0</v>
      </c>
      <c r="S24">
        <f>B24-His!B12</f>
        <v>10</v>
      </c>
    </row>
    <row r="25" spans="1:19" ht="16.5" x14ac:dyDescent="0.25">
      <c r="A25" s="1" t="s">
        <v>20</v>
      </c>
      <c r="B25" s="3">
        <v>16.5</v>
      </c>
      <c r="C25" s="3">
        <v>79</v>
      </c>
      <c r="D25" s="3">
        <v>82</v>
      </c>
      <c r="E25" s="3">
        <v>29</v>
      </c>
      <c r="F25" s="3">
        <v>-53</v>
      </c>
      <c r="G25" s="3">
        <v>2</v>
      </c>
      <c r="H25" s="3">
        <v>-1</v>
      </c>
      <c r="I25" s="3">
        <v>30</v>
      </c>
      <c r="J25" s="3">
        <v>52</v>
      </c>
      <c r="K25" s="3">
        <v>0</v>
      </c>
      <c r="L25" s="3">
        <v>0</v>
      </c>
      <c r="M25" s="3">
        <v>0</v>
      </c>
      <c r="N25" t="s">
        <v>31</v>
      </c>
      <c r="O25">
        <f>E25-His!E13</f>
        <v>3</v>
      </c>
      <c r="P25">
        <f>I25-His!I13</f>
        <v>1</v>
      </c>
      <c r="Q25">
        <f>K25-His!K13</f>
        <v>0</v>
      </c>
      <c r="R25">
        <f>M25-His!M13</f>
        <v>0</v>
      </c>
      <c r="S25">
        <f>B25-His!B13</f>
        <v>6</v>
      </c>
    </row>
    <row r="26" spans="1:19" ht="16.5" x14ac:dyDescent="0.25">
      <c r="A26" s="1" t="s">
        <v>21</v>
      </c>
      <c r="B26" s="3">
        <v>4.4000000000000004</v>
      </c>
      <c r="C26" s="3">
        <v>29</v>
      </c>
      <c r="D26" s="3">
        <v>27</v>
      </c>
      <c r="E26" s="3">
        <v>54</v>
      </c>
      <c r="F26" s="3">
        <v>27</v>
      </c>
      <c r="G26" s="3">
        <v>34</v>
      </c>
      <c r="H26" s="3">
        <v>26</v>
      </c>
      <c r="I26" s="3">
        <v>27</v>
      </c>
      <c r="J26" s="3">
        <v>0</v>
      </c>
      <c r="K26" s="3">
        <v>0</v>
      </c>
      <c r="L26" s="3">
        <v>0</v>
      </c>
      <c r="M26" s="3">
        <v>0</v>
      </c>
      <c r="N26" t="s">
        <v>36</v>
      </c>
      <c r="O26">
        <f>E26-His!E2</f>
        <v>-6</v>
      </c>
      <c r="P26">
        <f>I26-His!I2</f>
        <v>-1</v>
      </c>
      <c r="Q26">
        <f>K26-His!K2</f>
        <v>0</v>
      </c>
      <c r="R26">
        <f>M26-His!M2</f>
        <v>0</v>
      </c>
      <c r="S26">
        <f>B26-His!B2</f>
        <v>0</v>
      </c>
    </row>
    <row r="27" spans="1:19" ht="16.5" x14ac:dyDescent="0.25">
      <c r="A27" s="1" t="s">
        <v>22</v>
      </c>
      <c r="B27" s="3">
        <v>-1.8</v>
      </c>
      <c r="C27" s="3">
        <v>0</v>
      </c>
      <c r="D27" s="3">
        <v>0</v>
      </c>
      <c r="E27" s="3">
        <v>144</v>
      </c>
      <c r="F27" s="3">
        <v>41</v>
      </c>
      <c r="G27" s="3">
        <v>75</v>
      </c>
      <c r="H27" s="3">
        <v>41</v>
      </c>
      <c r="I27" s="3">
        <v>0</v>
      </c>
      <c r="J27" s="3">
        <v>0</v>
      </c>
      <c r="K27" s="3">
        <v>0</v>
      </c>
      <c r="L27" s="3">
        <v>0</v>
      </c>
      <c r="M27" s="3">
        <v>103</v>
      </c>
      <c r="N27" t="s">
        <v>36</v>
      </c>
      <c r="O27">
        <f>E27-His!E3</f>
        <v>33</v>
      </c>
      <c r="P27">
        <f>I27-His!I3</f>
        <v>0</v>
      </c>
      <c r="Q27">
        <f>K27-His!K3</f>
        <v>0</v>
      </c>
      <c r="R27">
        <f>M27-His!M3</f>
        <v>25</v>
      </c>
      <c r="S27">
        <f>B27-His!B3</f>
        <v>0</v>
      </c>
    </row>
    <row r="28" spans="1:19" ht="16.5" x14ac:dyDescent="0.25">
      <c r="A28" s="1" t="s">
        <v>23</v>
      </c>
      <c r="B28" s="3">
        <v>-5.7</v>
      </c>
      <c r="C28" s="3">
        <v>0</v>
      </c>
      <c r="D28" s="3">
        <v>0</v>
      </c>
      <c r="E28" s="3">
        <v>141</v>
      </c>
      <c r="F28" s="3">
        <v>0</v>
      </c>
      <c r="G28" s="3">
        <v>75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244</v>
      </c>
      <c r="N28" t="s">
        <v>36</v>
      </c>
      <c r="O28">
        <f>E28-His!E4</f>
        <v>19</v>
      </c>
      <c r="P28">
        <f>I28-His!I4</f>
        <v>0</v>
      </c>
      <c r="Q28">
        <f>K28-His!K4</f>
        <v>0</v>
      </c>
      <c r="R28">
        <f>M28-His!M4</f>
        <v>44</v>
      </c>
      <c r="S28">
        <f>B28-His!B4</f>
        <v>0</v>
      </c>
    </row>
    <row r="29" spans="1:19" ht="16.5" x14ac:dyDescent="0.25">
      <c r="A29" s="1" t="s">
        <v>12</v>
      </c>
      <c r="B29" s="3">
        <v>-6.7</v>
      </c>
      <c r="C29" s="3">
        <v>0</v>
      </c>
      <c r="D29" s="3">
        <v>0</v>
      </c>
      <c r="E29" s="3">
        <v>140</v>
      </c>
      <c r="F29" s="3">
        <v>1</v>
      </c>
      <c r="G29" s="3">
        <v>75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383</v>
      </c>
      <c r="N29" t="s">
        <v>36</v>
      </c>
      <c r="O29">
        <f>E29-His!E5</f>
        <v>24</v>
      </c>
      <c r="P29">
        <f>I29-His!I5</f>
        <v>0</v>
      </c>
      <c r="Q29">
        <f>K29-His!K5</f>
        <v>0</v>
      </c>
      <c r="R29">
        <f>M29-His!M5</f>
        <v>66</v>
      </c>
      <c r="S29">
        <f>B29-His!B5</f>
        <v>0</v>
      </c>
    </row>
    <row r="30" spans="1:19" ht="16.5" x14ac:dyDescent="0.25">
      <c r="A30" s="1" t="s">
        <v>13</v>
      </c>
      <c r="B30" s="3">
        <v>-3.6</v>
      </c>
      <c r="C30" s="3">
        <v>0</v>
      </c>
      <c r="D30" s="3">
        <v>0</v>
      </c>
      <c r="E30" s="3">
        <v>109</v>
      </c>
      <c r="F30" s="3">
        <v>-1</v>
      </c>
      <c r="G30" s="3">
        <v>75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493</v>
      </c>
      <c r="N30" t="s">
        <v>36</v>
      </c>
      <c r="O30">
        <f>E30-His!E6</f>
        <v>31</v>
      </c>
      <c r="P30">
        <f>I30-His!I6</f>
        <v>0</v>
      </c>
      <c r="Q30">
        <f>K30-His!K6</f>
        <v>0</v>
      </c>
      <c r="R30">
        <f>M30-His!M6</f>
        <v>98</v>
      </c>
      <c r="S30">
        <f>B30-His!B6</f>
        <v>0</v>
      </c>
    </row>
    <row r="31" spans="1:19" ht="16.5" x14ac:dyDescent="0.25">
      <c r="A31" s="1" t="s">
        <v>14</v>
      </c>
      <c r="B31" s="3">
        <v>-0.3</v>
      </c>
      <c r="C31" s="3">
        <v>0</v>
      </c>
      <c r="D31" s="3">
        <v>0</v>
      </c>
      <c r="E31" s="3">
        <v>87</v>
      </c>
      <c r="F31" s="3">
        <v>133</v>
      </c>
      <c r="G31" s="3">
        <v>150</v>
      </c>
      <c r="H31" s="3">
        <v>75</v>
      </c>
      <c r="I31" s="3">
        <v>0</v>
      </c>
      <c r="J31" s="3">
        <v>0</v>
      </c>
      <c r="K31" s="3">
        <v>58</v>
      </c>
      <c r="L31" s="3">
        <v>71</v>
      </c>
      <c r="M31" s="3">
        <v>447</v>
      </c>
      <c r="N31" t="s">
        <v>36</v>
      </c>
      <c r="O31">
        <f>E31-His!E7</f>
        <v>25</v>
      </c>
      <c r="P31">
        <f>I31-His!I7</f>
        <v>0</v>
      </c>
      <c r="Q31">
        <f>K31-His!K7</f>
        <v>23</v>
      </c>
      <c r="R31">
        <f>M31-His!M7</f>
        <v>104</v>
      </c>
      <c r="S31">
        <f>B31-His!B7</f>
        <v>0</v>
      </c>
    </row>
    <row r="32" spans="1:19" ht="16.5" x14ac:dyDescent="0.25">
      <c r="A32" s="1" t="s">
        <v>15</v>
      </c>
      <c r="B32" s="3">
        <v>3.4</v>
      </c>
      <c r="C32" s="3">
        <v>24</v>
      </c>
      <c r="D32" s="3">
        <v>27</v>
      </c>
      <c r="E32" s="3">
        <v>48</v>
      </c>
      <c r="F32" s="3">
        <v>382</v>
      </c>
      <c r="G32" s="3">
        <v>150</v>
      </c>
      <c r="H32" s="3">
        <v>0</v>
      </c>
      <c r="I32" s="3">
        <v>27</v>
      </c>
      <c r="J32" s="3">
        <v>0</v>
      </c>
      <c r="K32" s="3">
        <v>382</v>
      </c>
      <c r="L32" s="3">
        <v>361</v>
      </c>
      <c r="M32" s="3">
        <v>86</v>
      </c>
      <c r="N32" t="s">
        <v>36</v>
      </c>
      <c r="O32">
        <f>E32-His!E8</f>
        <v>8</v>
      </c>
      <c r="P32">
        <f>I32-His!I8</f>
        <v>-1</v>
      </c>
      <c r="Q32">
        <f>K32-His!K8</f>
        <v>27</v>
      </c>
      <c r="R32">
        <f>M32-His!M8</f>
        <v>86</v>
      </c>
      <c r="S32">
        <f>B32-His!B8</f>
        <v>0</v>
      </c>
    </row>
    <row r="33" spans="1:19" ht="16.5" x14ac:dyDescent="0.25">
      <c r="A33" s="1" t="s">
        <v>16</v>
      </c>
      <c r="B33" s="3">
        <v>7.6</v>
      </c>
      <c r="C33" s="3">
        <v>47</v>
      </c>
      <c r="D33" s="3">
        <v>61</v>
      </c>
      <c r="E33" s="3">
        <v>29</v>
      </c>
      <c r="F33" s="3">
        <v>54</v>
      </c>
      <c r="G33" s="3">
        <v>120</v>
      </c>
      <c r="H33" s="3">
        <v>-30</v>
      </c>
      <c r="I33" s="3">
        <v>61</v>
      </c>
      <c r="J33" s="3">
        <v>0</v>
      </c>
      <c r="K33" s="3">
        <v>84</v>
      </c>
      <c r="L33" s="3">
        <v>86</v>
      </c>
      <c r="M33" s="3">
        <v>0</v>
      </c>
      <c r="N33" t="s">
        <v>36</v>
      </c>
      <c r="O33">
        <f>E33-His!E9</f>
        <v>0</v>
      </c>
      <c r="P33">
        <f>I33-His!I9</f>
        <v>-1</v>
      </c>
      <c r="Q33">
        <f>K33-His!K9</f>
        <v>84</v>
      </c>
      <c r="R33">
        <f>M33-His!M9</f>
        <v>0</v>
      </c>
      <c r="S33">
        <f>B33-His!B9</f>
        <v>0</v>
      </c>
    </row>
    <row r="34" spans="1:19" ht="16.5" x14ac:dyDescent="0.25">
      <c r="A34" s="1" t="s">
        <v>17</v>
      </c>
      <c r="B34" s="3">
        <v>11.5</v>
      </c>
      <c r="C34" s="3">
        <v>66</v>
      </c>
      <c r="D34" s="3">
        <v>88</v>
      </c>
      <c r="E34" s="3">
        <v>29</v>
      </c>
      <c r="F34" s="3">
        <v>-59</v>
      </c>
      <c r="G34" s="3">
        <v>69</v>
      </c>
      <c r="H34" s="3">
        <v>-51</v>
      </c>
      <c r="I34" s="3">
        <v>80</v>
      </c>
      <c r="J34" s="3">
        <v>8</v>
      </c>
      <c r="K34" s="3">
        <v>0</v>
      </c>
      <c r="L34" s="3">
        <v>0</v>
      </c>
      <c r="M34" s="3">
        <v>0</v>
      </c>
      <c r="N34" t="s">
        <v>36</v>
      </c>
      <c r="O34">
        <f>E34-His!E10</f>
        <v>3</v>
      </c>
      <c r="P34">
        <f>I34-His!I10</f>
        <v>1</v>
      </c>
      <c r="Q34">
        <f>K34-His!K10</f>
        <v>0</v>
      </c>
      <c r="R34">
        <f>M34-His!M10</f>
        <v>0</v>
      </c>
      <c r="S34">
        <f>B34-His!B10</f>
        <v>0</v>
      </c>
    </row>
    <row r="35" spans="1:19" ht="16.5" x14ac:dyDescent="0.25">
      <c r="A35" s="1" t="s">
        <v>18</v>
      </c>
      <c r="B35" s="3">
        <v>15.1</v>
      </c>
      <c r="C35" s="3">
        <v>83</v>
      </c>
      <c r="D35" s="3">
        <v>112</v>
      </c>
      <c r="E35" s="3">
        <v>16</v>
      </c>
      <c r="F35" s="3">
        <v>-96</v>
      </c>
      <c r="G35" s="3">
        <v>27</v>
      </c>
      <c r="H35" s="3">
        <v>-42</v>
      </c>
      <c r="I35" s="3">
        <v>58</v>
      </c>
      <c r="J35" s="3">
        <v>54</v>
      </c>
      <c r="K35" s="3">
        <v>0</v>
      </c>
      <c r="L35" s="3">
        <v>0</v>
      </c>
      <c r="M35" s="3">
        <v>0</v>
      </c>
      <c r="N35" t="s">
        <v>36</v>
      </c>
      <c r="O35">
        <f>E35-His!E11</f>
        <v>5</v>
      </c>
      <c r="P35">
        <f>I35-His!I11</f>
        <v>7</v>
      </c>
      <c r="Q35">
        <f>K35-His!K11</f>
        <v>0</v>
      </c>
      <c r="R35">
        <f>M35-His!M11</f>
        <v>0</v>
      </c>
      <c r="S35">
        <f>B35-His!B11</f>
        <v>0</v>
      </c>
    </row>
    <row r="36" spans="1:19" ht="16.5" x14ac:dyDescent="0.25">
      <c r="A36" s="1" t="s">
        <v>19</v>
      </c>
      <c r="B36" s="3">
        <v>15.8</v>
      </c>
      <c r="C36" s="3">
        <v>87</v>
      </c>
      <c r="D36" s="3">
        <v>106</v>
      </c>
      <c r="E36" s="3">
        <v>17</v>
      </c>
      <c r="F36" s="3">
        <v>-89</v>
      </c>
      <c r="G36" s="3">
        <v>12</v>
      </c>
      <c r="H36" s="3">
        <v>-15</v>
      </c>
      <c r="I36" s="3">
        <v>33</v>
      </c>
      <c r="J36" s="3">
        <v>73</v>
      </c>
      <c r="K36" s="3">
        <v>0</v>
      </c>
      <c r="L36" s="3">
        <v>0</v>
      </c>
      <c r="M36" s="3">
        <v>0</v>
      </c>
      <c r="N36" t="s">
        <v>36</v>
      </c>
      <c r="O36">
        <f>E36-His!E12</f>
        <v>1</v>
      </c>
      <c r="P36">
        <f>I36-His!I12</f>
        <v>4</v>
      </c>
      <c r="Q36">
        <f>K36-His!K12</f>
        <v>0</v>
      </c>
      <c r="R36">
        <f>M36-His!M12</f>
        <v>0</v>
      </c>
      <c r="S36">
        <f>B36-His!B12</f>
        <v>1</v>
      </c>
    </row>
    <row r="37" spans="1:19" ht="16.5" x14ac:dyDescent="0.25">
      <c r="A37" s="1" t="s">
        <v>20</v>
      </c>
      <c r="B37" s="3">
        <v>11.5</v>
      </c>
      <c r="C37" s="3">
        <v>66</v>
      </c>
      <c r="D37" s="3">
        <v>69</v>
      </c>
      <c r="E37" s="3">
        <v>26</v>
      </c>
      <c r="F37" s="3">
        <v>-43</v>
      </c>
      <c r="G37" s="3">
        <v>8</v>
      </c>
      <c r="H37" s="3">
        <v>-4</v>
      </c>
      <c r="I37" s="3">
        <v>30</v>
      </c>
      <c r="J37" s="3">
        <v>39</v>
      </c>
      <c r="K37" s="3">
        <v>0</v>
      </c>
      <c r="L37" s="3">
        <v>0</v>
      </c>
      <c r="M37" s="3">
        <v>0</v>
      </c>
      <c r="N37" t="s">
        <v>36</v>
      </c>
      <c r="O37">
        <f>E37-His!E13</f>
        <v>0</v>
      </c>
      <c r="P37">
        <f>I37-His!I13</f>
        <v>1</v>
      </c>
      <c r="Q37">
        <f>K37-His!K13</f>
        <v>0</v>
      </c>
      <c r="R37">
        <f>M37-His!M13</f>
        <v>0</v>
      </c>
      <c r="S37">
        <f>B37-His!B13</f>
        <v>1</v>
      </c>
    </row>
  </sheetData>
  <hyperlinks>
    <hyperlink ref="B1" r:id="rId1" display="javascript: var w=window.open(%22http://climate.geog.udel.edu/~wimp/temp.html%22, %22temp_win%22,%22width=400,height=100,status=no,resizable=no%22);"/>
    <hyperlink ref="C1" r:id="rId2" display="javascript: var w=window.open(%22http://climate.geog.udel.edu/~wimp/upe.html%22, %22upe_win%22,%22width=400,height=100,status=no,resizable=no%22);"/>
    <hyperlink ref="D1" r:id="rId3" display="javascript: var w=window.open(%22http://climate.geog.udel.edu/~wimp/ape.html%22, %22ape_win%22,%22width=400,height=100,status=no,resizable=no%22);"/>
    <hyperlink ref="E1" r:id="rId4" display="javascript: var w=window.open(%22http://climate.geog.udel.edu/~wimp/prec.html%22, %22prec_win%22,%22width=400,height=100,status=no,resizable=no%22);"/>
    <hyperlink ref="F1" r:id="rId5" display="javascript: var w=window.open(%22http://climate.geog.udel.edu/~wimp/diff.html%22, %22diff_win%22,%22width=400,height=100,status=no,resizable=no%22);"/>
    <hyperlink ref="G1" r:id="rId6" display="javascript: var w=window.open(%22http://climate.geog.udel.edu/~wimp/st.html%22, %22st_win%22,%22width=400,height=100,status=no,resizable=no%22);"/>
    <hyperlink ref="H1" r:id="rId7" display="javascript: var w=window.open(%22http://climate.geog.udel.edu/~wimp/dst.html%22, %22dst_win%22,%22width=400,height=100,status=no,resizable=no%22);"/>
    <hyperlink ref="I1" r:id="rId8" display="javascript: var w=window.open(%22http://climate.geog.udel.edu/~wimp/ae.html%22, %22ae_win%22,%22width=400,height=100,status=no,resizable=no%22);"/>
    <hyperlink ref="J1" r:id="rId9" display="javascript: var w=window.open(%22http://climate.geog.udel.edu/~wimp/def.html%22, %22def_win%22,%22width=400,height=100,status=no,resizable=no%22);"/>
    <hyperlink ref="K1" r:id="rId10" display="javascript: var w=window.open(%22http://climate.geog.udel.edu/~wimp/sur.html%22, %22sur_win%22,%22width=400,height=100,status=no,resizable=no%22);"/>
    <hyperlink ref="L1" r:id="rId11" display="javascript: var w=window.open(%22http://climate.geog.udel.edu/~wimp/smt.html%22, %22smt_win%22,%22width=400,height=100,status=no,resizable=no%22);"/>
    <hyperlink ref="M1" r:id="rId12" display="javascript: var w=window.open(%22http://climate.geog.udel.edu/~wimp/sst.html%22, %22sst_win%22,%22width=400,height=100,status=no,resizable=no%22);"/>
    <hyperlink ref="P1" r:id="rId13" display="javascript: var w=window.open(%22http://climate.geog.udel.edu/~wimp/ae.html%22, %22ae_win%22,%22width=400,height=100,status=no,resizable=no%22);"/>
    <hyperlink ref="Q1" r:id="rId14" display="javascript: var w=window.open(%22http://climate.geog.udel.edu/~wimp/sur.html%22, %22sur_win%22,%22width=400,height=100,status=no,resizable=no%22);"/>
    <hyperlink ref="R1" r:id="rId15" display="javascript: var w=window.open(%22http://climate.geog.udel.edu/~wimp/sst.html%22, %22sst_win%22,%22width=400,height=100,status=no,resizable=no%22);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8"/>
  <sheetViews>
    <sheetView tabSelected="1" topLeftCell="A4" workbookViewId="0">
      <selection activeCell="H26" sqref="H26"/>
    </sheetView>
  </sheetViews>
  <sheetFormatPr defaultRowHeight="15" x14ac:dyDescent="0.25"/>
  <cols>
    <col min="1" max="1" width="13.140625" customWidth="1"/>
    <col min="2" max="2" width="24" bestFit="1" customWidth="1"/>
    <col min="3" max="3" width="20.5703125" customWidth="1"/>
    <col min="4" max="4" width="23.140625" customWidth="1"/>
    <col min="5" max="5" width="21.42578125" customWidth="1"/>
    <col min="6" max="6" width="24" customWidth="1"/>
    <col min="7" max="7" width="20.5703125" customWidth="1"/>
    <col min="8" max="8" width="23.140625" customWidth="1"/>
    <col min="9" max="9" width="21.42578125" bestFit="1" customWidth="1"/>
    <col min="10" max="10" width="24" customWidth="1"/>
    <col min="11" max="11" width="20.5703125" customWidth="1"/>
    <col min="12" max="12" width="23.140625" bestFit="1" customWidth="1"/>
    <col min="13" max="13" width="21.42578125" customWidth="1"/>
    <col min="14" max="14" width="29" customWidth="1"/>
    <col min="15" max="15" width="25.7109375" customWidth="1"/>
    <col min="16" max="16" width="28.140625" customWidth="1"/>
    <col min="17" max="17" width="26.42578125" bestFit="1" customWidth="1"/>
    <col min="18" max="18" width="29" bestFit="1" customWidth="1"/>
    <col min="19" max="19" width="25.7109375" bestFit="1" customWidth="1"/>
    <col min="20" max="20" width="28.140625" bestFit="1" customWidth="1"/>
    <col min="21" max="21" width="26.42578125" bestFit="1" customWidth="1"/>
  </cols>
  <sheetData>
    <row r="3" spans="1:17" x14ac:dyDescent="0.25">
      <c r="B3" s="4" t="s">
        <v>39</v>
      </c>
    </row>
    <row r="4" spans="1:17" x14ac:dyDescent="0.25">
      <c r="B4" t="s">
        <v>30</v>
      </c>
      <c r="F4" t="s">
        <v>31</v>
      </c>
      <c r="J4" t="s">
        <v>36</v>
      </c>
      <c r="N4" t="s">
        <v>45</v>
      </c>
      <c r="O4" t="s">
        <v>47</v>
      </c>
      <c r="P4" t="s">
        <v>49</v>
      </c>
      <c r="Q4" t="s">
        <v>51</v>
      </c>
    </row>
    <row r="5" spans="1:17" x14ac:dyDescent="0.25">
      <c r="A5" s="4" t="s">
        <v>37</v>
      </c>
      <c r="B5" t="s">
        <v>46</v>
      </c>
      <c r="C5" t="s">
        <v>48</v>
      </c>
      <c r="D5" t="s">
        <v>50</v>
      </c>
      <c r="E5" t="s">
        <v>52</v>
      </c>
      <c r="F5" t="s">
        <v>46</v>
      </c>
      <c r="G5" t="s">
        <v>48</v>
      </c>
      <c r="H5" t="s">
        <v>50</v>
      </c>
      <c r="I5" t="s">
        <v>52</v>
      </c>
      <c r="J5" t="s">
        <v>46</v>
      </c>
      <c r="K5" t="s">
        <v>48</v>
      </c>
      <c r="L5" t="s">
        <v>50</v>
      </c>
      <c r="M5" t="s">
        <v>52</v>
      </c>
    </row>
    <row r="6" spans="1:17" x14ac:dyDescent="0.25">
      <c r="A6" s="5" t="s">
        <v>21</v>
      </c>
      <c r="B6" s="6">
        <v>9</v>
      </c>
      <c r="C6" s="6">
        <v>-3</v>
      </c>
      <c r="D6" s="6">
        <v>0</v>
      </c>
      <c r="E6" s="6">
        <v>0</v>
      </c>
      <c r="F6" s="6">
        <v>3</v>
      </c>
      <c r="G6" s="6">
        <v>-3</v>
      </c>
      <c r="H6" s="6">
        <v>0</v>
      </c>
      <c r="I6" s="6">
        <v>0</v>
      </c>
      <c r="J6" s="6">
        <v>-6</v>
      </c>
      <c r="K6" s="6">
        <v>-3</v>
      </c>
      <c r="L6" s="6">
        <v>0</v>
      </c>
      <c r="M6" s="6">
        <v>0</v>
      </c>
      <c r="N6" s="6">
        <v>2</v>
      </c>
      <c r="O6" s="6">
        <v>-3</v>
      </c>
      <c r="P6" s="6">
        <v>0</v>
      </c>
      <c r="Q6" s="6">
        <v>0</v>
      </c>
    </row>
    <row r="7" spans="1:17" x14ac:dyDescent="0.25">
      <c r="A7" s="5" t="s">
        <v>22</v>
      </c>
      <c r="B7" s="6">
        <v>33</v>
      </c>
      <c r="C7" s="6">
        <v>0</v>
      </c>
      <c r="D7" s="6">
        <v>0</v>
      </c>
      <c r="E7" s="6">
        <v>62</v>
      </c>
      <c r="F7" s="6">
        <v>17</v>
      </c>
      <c r="G7" s="6">
        <v>0</v>
      </c>
      <c r="H7" s="6">
        <v>0</v>
      </c>
      <c r="I7" s="6">
        <v>39</v>
      </c>
      <c r="J7" s="6">
        <v>22</v>
      </c>
      <c r="K7" s="6">
        <v>0</v>
      </c>
      <c r="L7" s="6">
        <v>0</v>
      </c>
      <c r="M7" s="6">
        <v>48</v>
      </c>
      <c r="N7" s="6">
        <v>24</v>
      </c>
      <c r="O7" s="6">
        <v>0</v>
      </c>
      <c r="P7" s="6">
        <v>0</v>
      </c>
      <c r="Q7" s="6">
        <v>49.666666666666664</v>
      </c>
    </row>
    <row r="8" spans="1:17" x14ac:dyDescent="0.25">
      <c r="A8" s="5" t="s">
        <v>23</v>
      </c>
      <c r="B8" s="6">
        <v>49</v>
      </c>
      <c r="C8" s="6">
        <v>0</v>
      </c>
      <c r="D8" s="6">
        <v>0</v>
      </c>
      <c r="E8" s="6">
        <v>111</v>
      </c>
      <c r="F8" s="6">
        <v>37</v>
      </c>
      <c r="G8" s="6">
        <v>0</v>
      </c>
      <c r="H8" s="6">
        <v>0</v>
      </c>
      <c r="I8" s="6">
        <v>76</v>
      </c>
      <c r="J8" s="6">
        <v>25</v>
      </c>
      <c r="K8" s="6">
        <v>0</v>
      </c>
      <c r="L8" s="6">
        <v>0</v>
      </c>
      <c r="M8" s="6">
        <v>73</v>
      </c>
      <c r="N8" s="6">
        <v>37</v>
      </c>
      <c r="O8" s="6">
        <v>0</v>
      </c>
      <c r="P8" s="6">
        <v>0</v>
      </c>
      <c r="Q8" s="6">
        <v>86.666666666666671</v>
      </c>
    </row>
    <row r="9" spans="1:17" x14ac:dyDescent="0.25">
      <c r="A9" s="5" t="s">
        <v>12</v>
      </c>
      <c r="B9" s="6">
        <v>24</v>
      </c>
      <c r="C9" s="6">
        <v>0</v>
      </c>
      <c r="D9" s="6">
        <v>0</v>
      </c>
      <c r="E9" s="6">
        <v>135</v>
      </c>
      <c r="F9" s="6">
        <v>35</v>
      </c>
      <c r="G9" s="6">
        <v>0</v>
      </c>
      <c r="H9" s="6">
        <v>0</v>
      </c>
      <c r="I9" s="6">
        <v>111</v>
      </c>
      <c r="J9" s="6">
        <v>47</v>
      </c>
      <c r="K9" s="6">
        <v>0</v>
      </c>
      <c r="L9" s="6">
        <v>0</v>
      </c>
      <c r="M9" s="6">
        <v>119</v>
      </c>
      <c r="N9" s="6">
        <v>35.333333333333336</v>
      </c>
      <c r="O9" s="6">
        <v>0</v>
      </c>
      <c r="P9" s="6">
        <v>0</v>
      </c>
      <c r="Q9" s="6">
        <v>121.66666666666667</v>
      </c>
    </row>
    <row r="10" spans="1:17" x14ac:dyDescent="0.25">
      <c r="A10" s="5" t="s">
        <v>13</v>
      </c>
      <c r="B10" s="6">
        <v>23</v>
      </c>
      <c r="C10" s="6">
        <v>0</v>
      </c>
      <c r="D10" s="6">
        <v>0</v>
      </c>
      <c r="E10" s="6">
        <v>158</v>
      </c>
      <c r="F10" s="6">
        <v>39</v>
      </c>
      <c r="G10" s="6">
        <v>0</v>
      </c>
      <c r="H10" s="6">
        <v>0</v>
      </c>
      <c r="I10" s="6">
        <v>150</v>
      </c>
      <c r="J10" s="6">
        <v>31</v>
      </c>
      <c r="K10" s="6">
        <v>0</v>
      </c>
      <c r="L10" s="6">
        <v>0</v>
      </c>
      <c r="M10" s="6">
        <v>151</v>
      </c>
      <c r="N10" s="6">
        <v>31</v>
      </c>
      <c r="O10" s="6">
        <v>0</v>
      </c>
      <c r="P10" s="6">
        <v>0</v>
      </c>
      <c r="Q10" s="6">
        <v>153</v>
      </c>
    </row>
    <row r="11" spans="1:17" x14ac:dyDescent="0.25">
      <c r="A11" s="5" t="s">
        <v>14</v>
      </c>
      <c r="B11" s="6">
        <v>13</v>
      </c>
      <c r="C11" s="6">
        <v>0</v>
      </c>
      <c r="D11" s="6">
        <v>-35</v>
      </c>
      <c r="E11" s="6">
        <v>285</v>
      </c>
      <c r="F11" s="6">
        <v>31</v>
      </c>
      <c r="G11" s="6">
        <v>0</v>
      </c>
      <c r="H11" s="6">
        <v>-35</v>
      </c>
      <c r="I11" s="6">
        <v>296</v>
      </c>
      <c r="J11" s="6">
        <v>13</v>
      </c>
      <c r="K11" s="6">
        <v>0</v>
      </c>
      <c r="L11" s="6">
        <v>-35</v>
      </c>
      <c r="M11" s="6">
        <v>278</v>
      </c>
      <c r="N11" s="6">
        <v>19</v>
      </c>
      <c r="O11" s="6">
        <v>0</v>
      </c>
      <c r="P11" s="6">
        <v>-35</v>
      </c>
      <c r="Q11" s="6">
        <v>286.33333333333331</v>
      </c>
    </row>
    <row r="12" spans="1:17" x14ac:dyDescent="0.25">
      <c r="A12" s="5" t="s">
        <v>15</v>
      </c>
      <c r="B12" s="6">
        <v>12</v>
      </c>
      <c r="C12" s="6">
        <v>-23</v>
      </c>
      <c r="D12" s="6">
        <v>-195</v>
      </c>
      <c r="E12" s="6">
        <v>414</v>
      </c>
      <c r="F12" s="6">
        <v>12</v>
      </c>
      <c r="G12" s="6">
        <v>-23</v>
      </c>
      <c r="H12" s="6">
        <v>-204</v>
      </c>
      <c r="I12" s="6">
        <v>434</v>
      </c>
      <c r="J12" s="6">
        <v>12</v>
      </c>
      <c r="K12" s="6">
        <v>-17</v>
      </c>
      <c r="L12" s="6">
        <v>-141</v>
      </c>
      <c r="M12" s="6">
        <v>335</v>
      </c>
      <c r="N12" s="6">
        <v>12</v>
      </c>
      <c r="O12" s="6">
        <v>-21</v>
      </c>
      <c r="P12" s="6">
        <v>-180</v>
      </c>
      <c r="Q12" s="6">
        <v>394.33333333333331</v>
      </c>
    </row>
    <row r="13" spans="1:17" x14ac:dyDescent="0.25">
      <c r="A13" s="5" t="s">
        <v>16</v>
      </c>
      <c r="B13" s="6">
        <v>8</v>
      </c>
      <c r="C13" s="6">
        <v>-6</v>
      </c>
      <c r="D13" s="6">
        <v>411</v>
      </c>
      <c r="E13" s="6">
        <v>0</v>
      </c>
      <c r="F13" s="6">
        <v>3</v>
      </c>
      <c r="G13" s="6">
        <v>-6</v>
      </c>
      <c r="H13" s="6">
        <v>428</v>
      </c>
      <c r="I13" s="6">
        <v>0</v>
      </c>
      <c r="J13" s="6">
        <v>3</v>
      </c>
      <c r="K13" s="6">
        <v>-5</v>
      </c>
      <c r="L13" s="6">
        <v>330</v>
      </c>
      <c r="M13" s="6">
        <v>0</v>
      </c>
      <c r="N13" s="6">
        <v>4.666666666666667</v>
      </c>
      <c r="O13" s="6">
        <v>-5.666666666666667</v>
      </c>
      <c r="P13" s="6">
        <v>389.66666666666669</v>
      </c>
      <c r="Q13" s="6">
        <v>0</v>
      </c>
    </row>
    <row r="14" spans="1:17" x14ac:dyDescent="0.25">
      <c r="A14" s="5" t="s">
        <v>17</v>
      </c>
      <c r="B14" s="6">
        <v>8</v>
      </c>
      <c r="C14" s="6">
        <v>27</v>
      </c>
      <c r="D14" s="6">
        <v>0</v>
      </c>
      <c r="E14" s="6">
        <v>0</v>
      </c>
      <c r="F14" s="6">
        <v>1</v>
      </c>
      <c r="G14" s="6">
        <v>19</v>
      </c>
      <c r="H14" s="6">
        <v>0</v>
      </c>
      <c r="I14" s="6">
        <v>0</v>
      </c>
      <c r="J14" s="6">
        <v>3</v>
      </c>
      <c r="K14" s="6">
        <v>12</v>
      </c>
      <c r="L14" s="6">
        <v>0</v>
      </c>
      <c r="M14" s="6">
        <v>0</v>
      </c>
      <c r="N14" s="6">
        <v>4</v>
      </c>
      <c r="O14" s="6">
        <v>19.333333333333332</v>
      </c>
      <c r="P14" s="6">
        <v>0</v>
      </c>
      <c r="Q14" s="6">
        <v>0</v>
      </c>
    </row>
    <row r="15" spans="1:17" x14ac:dyDescent="0.25">
      <c r="A15" s="5" t="s">
        <v>18</v>
      </c>
      <c r="B15" s="6">
        <v>5</v>
      </c>
      <c r="C15" s="6">
        <v>13</v>
      </c>
      <c r="D15" s="6">
        <v>0</v>
      </c>
      <c r="E15" s="6">
        <v>0</v>
      </c>
      <c r="F15" s="6">
        <v>-4</v>
      </c>
      <c r="G15" s="6">
        <v>5</v>
      </c>
      <c r="H15" s="6">
        <v>0</v>
      </c>
      <c r="I15" s="6">
        <v>0</v>
      </c>
      <c r="J15" s="6">
        <v>1</v>
      </c>
      <c r="K15" s="6">
        <v>14</v>
      </c>
      <c r="L15" s="6">
        <v>0</v>
      </c>
      <c r="M15" s="6">
        <v>0</v>
      </c>
      <c r="N15" s="6">
        <v>0.66666666666666663</v>
      </c>
      <c r="O15" s="6">
        <v>10.666666666666666</v>
      </c>
      <c r="P15" s="6">
        <v>0</v>
      </c>
      <c r="Q15" s="6">
        <v>0</v>
      </c>
    </row>
    <row r="16" spans="1:17" x14ac:dyDescent="0.25">
      <c r="A16" s="5" t="s">
        <v>19</v>
      </c>
      <c r="B16" s="6">
        <v>-1</v>
      </c>
      <c r="C16" s="6">
        <v>-4</v>
      </c>
      <c r="D16" s="6">
        <v>0</v>
      </c>
      <c r="E16" s="6">
        <v>0</v>
      </c>
      <c r="F16" s="6">
        <v>-7</v>
      </c>
      <c r="G16" s="6">
        <v>-10</v>
      </c>
      <c r="H16" s="6">
        <v>0</v>
      </c>
      <c r="I16" s="6">
        <v>0</v>
      </c>
      <c r="J16" s="6">
        <v>-4</v>
      </c>
      <c r="K16" s="6">
        <v>-5</v>
      </c>
      <c r="L16" s="6">
        <v>0</v>
      </c>
      <c r="M16" s="6">
        <v>0</v>
      </c>
      <c r="N16" s="6">
        <v>-4</v>
      </c>
      <c r="O16" s="6">
        <v>-6.333333333333333</v>
      </c>
      <c r="P16" s="6">
        <v>0</v>
      </c>
      <c r="Q16" s="6">
        <v>0</v>
      </c>
    </row>
    <row r="17" spans="1:17" x14ac:dyDescent="0.25">
      <c r="A17" s="5" t="s">
        <v>20</v>
      </c>
      <c r="B17" s="6">
        <v>8</v>
      </c>
      <c r="C17" s="6">
        <v>6</v>
      </c>
      <c r="D17" s="6">
        <v>0</v>
      </c>
      <c r="E17" s="6">
        <v>0</v>
      </c>
      <c r="F17" s="6">
        <v>10</v>
      </c>
      <c r="G17" s="6">
        <v>8</v>
      </c>
      <c r="H17" s="6">
        <v>0</v>
      </c>
      <c r="I17" s="6">
        <v>0</v>
      </c>
      <c r="J17" s="6">
        <v>4</v>
      </c>
      <c r="K17" s="6">
        <v>2</v>
      </c>
      <c r="L17" s="6">
        <v>0</v>
      </c>
      <c r="M17" s="6">
        <v>0</v>
      </c>
      <c r="N17" s="6">
        <v>7.333333333333333</v>
      </c>
      <c r="O17" s="6">
        <v>5.333333333333333</v>
      </c>
      <c r="P17" s="6">
        <v>0</v>
      </c>
      <c r="Q17" s="6">
        <v>0</v>
      </c>
    </row>
    <row r="18" spans="1:17" x14ac:dyDescent="0.25">
      <c r="A18" s="5" t="s">
        <v>38</v>
      </c>
      <c r="B18" s="6">
        <v>15.916666666666666</v>
      </c>
      <c r="C18" s="6">
        <v>0.83333333333333337</v>
      </c>
      <c r="D18" s="6">
        <v>15.083333333333334</v>
      </c>
      <c r="E18" s="6">
        <v>97.083333333333329</v>
      </c>
      <c r="F18" s="6">
        <v>14.75</v>
      </c>
      <c r="G18" s="6">
        <v>-0.83333333333333337</v>
      </c>
      <c r="H18" s="6">
        <v>15.75</v>
      </c>
      <c r="I18" s="6">
        <v>92.166666666666671</v>
      </c>
      <c r="J18" s="6">
        <v>12.583333333333334</v>
      </c>
      <c r="K18" s="6">
        <v>-0.16666666666666666</v>
      </c>
      <c r="L18" s="6">
        <v>12.833333333333334</v>
      </c>
      <c r="M18" s="6">
        <v>83.666666666666671</v>
      </c>
      <c r="N18" s="6">
        <v>14.416666666666666</v>
      </c>
      <c r="O18" s="6">
        <v>-5.5555555555555552E-2</v>
      </c>
      <c r="P18" s="6">
        <v>14.555555555555555</v>
      </c>
      <c r="Q18" s="6">
        <v>90.972222222222229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S1" sqref="A1:S1048576"/>
    </sheetView>
  </sheetViews>
  <sheetFormatPr defaultRowHeight="15" x14ac:dyDescent="0.25"/>
  <cols>
    <col min="15" max="15" width="13.7109375" bestFit="1" customWidth="1"/>
    <col min="16" max="16" width="10.28515625" bestFit="1" customWidth="1"/>
    <col min="17" max="17" width="12.5703125" bestFit="1" customWidth="1"/>
    <col min="18" max="18" width="11" bestFit="1" customWidth="1"/>
    <col min="19" max="19" width="13.140625" bestFit="1" customWidth="1"/>
  </cols>
  <sheetData>
    <row r="1" spans="1:19" ht="16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34</v>
      </c>
      <c r="L1" s="2" t="s">
        <v>10</v>
      </c>
      <c r="M1" s="2" t="s">
        <v>11</v>
      </c>
      <c r="N1" t="s">
        <v>35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</row>
    <row r="2" spans="1:19" ht="16.5" x14ac:dyDescent="0.25">
      <c r="A2" s="1" t="s">
        <v>21</v>
      </c>
      <c r="B2" s="3">
        <v>6.4</v>
      </c>
      <c r="C2" s="3">
        <v>27</v>
      </c>
      <c r="D2" s="3">
        <v>25</v>
      </c>
      <c r="E2" s="3">
        <v>69</v>
      </c>
      <c r="F2" s="3">
        <v>44</v>
      </c>
      <c r="G2" s="3">
        <v>45</v>
      </c>
      <c r="H2" s="3">
        <v>43</v>
      </c>
      <c r="I2" s="3">
        <v>25</v>
      </c>
      <c r="J2" s="3">
        <v>0</v>
      </c>
      <c r="K2" s="3">
        <v>0</v>
      </c>
      <c r="L2" s="3">
        <v>0</v>
      </c>
      <c r="M2" s="3">
        <v>0</v>
      </c>
      <c r="N2" t="s">
        <v>30</v>
      </c>
      <c r="O2">
        <f>E2-His!E2</f>
        <v>9</v>
      </c>
      <c r="P2">
        <f>I2-His!I2</f>
        <v>-3</v>
      </c>
      <c r="Q2">
        <f>K2-His!K2</f>
        <v>0</v>
      </c>
      <c r="R2">
        <f>M2-His!M2</f>
        <v>0</v>
      </c>
      <c r="S2">
        <f>B2-His!B2</f>
        <v>2</v>
      </c>
    </row>
    <row r="3" spans="1:19" ht="16.5" x14ac:dyDescent="0.25">
      <c r="A3" s="1" t="s">
        <v>22</v>
      </c>
      <c r="B3" s="3">
        <v>-5.8</v>
      </c>
      <c r="C3" s="3">
        <v>0</v>
      </c>
      <c r="D3" s="3">
        <v>0</v>
      </c>
      <c r="E3" s="3">
        <v>144</v>
      </c>
      <c r="F3" s="3">
        <v>4</v>
      </c>
      <c r="G3" s="3">
        <v>49</v>
      </c>
      <c r="H3" s="3">
        <v>4</v>
      </c>
      <c r="I3" s="3">
        <v>0</v>
      </c>
      <c r="J3" s="3">
        <v>0</v>
      </c>
      <c r="K3" s="3">
        <v>0</v>
      </c>
      <c r="L3" s="3">
        <v>0</v>
      </c>
      <c r="M3" s="3">
        <v>140</v>
      </c>
      <c r="N3" t="s">
        <v>30</v>
      </c>
      <c r="O3">
        <f>E3-His!E3</f>
        <v>33</v>
      </c>
      <c r="P3">
        <f>I3-His!I3</f>
        <v>0</v>
      </c>
      <c r="Q3">
        <f>K3-His!K3</f>
        <v>0</v>
      </c>
      <c r="R3">
        <f>M3-His!M3</f>
        <v>62</v>
      </c>
      <c r="S3">
        <f>B3-His!B3</f>
        <v>-4</v>
      </c>
    </row>
    <row r="4" spans="1:19" ht="16.5" x14ac:dyDescent="0.25">
      <c r="A4" s="1" t="s">
        <v>23</v>
      </c>
      <c r="B4" s="3">
        <v>-9.6999999999999993</v>
      </c>
      <c r="C4" s="3">
        <v>0</v>
      </c>
      <c r="D4" s="3">
        <v>0</v>
      </c>
      <c r="E4" s="3">
        <v>171</v>
      </c>
      <c r="F4" s="3">
        <v>0</v>
      </c>
      <c r="G4" s="3">
        <v>49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311</v>
      </c>
      <c r="N4" t="s">
        <v>30</v>
      </c>
      <c r="O4">
        <f>E4-His!E4</f>
        <v>49</v>
      </c>
      <c r="P4">
        <f>I4-His!I4</f>
        <v>0</v>
      </c>
      <c r="Q4">
        <f>K4-His!K4</f>
        <v>0</v>
      </c>
      <c r="R4">
        <f>M4-His!M4</f>
        <v>111</v>
      </c>
      <c r="S4">
        <f>B4-His!B4</f>
        <v>-3.9999999999999991</v>
      </c>
    </row>
    <row r="5" spans="1:19" ht="16.5" x14ac:dyDescent="0.25">
      <c r="A5" s="1" t="s">
        <v>12</v>
      </c>
      <c r="B5" s="3">
        <v>-10.7</v>
      </c>
      <c r="C5" s="3">
        <v>0</v>
      </c>
      <c r="D5" s="3">
        <v>0</v>
      </c>
      <c r="E5" s="3">
        <v>140</v>
      </c>
      <c r="F5" s="3">
        <v>-1</v>
      </c>
      <c r="G5" s="3">
        <v>49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452</v>
      </c>
      <c r="N5" t="s">
        <v>30</v>
      </c>
      <c r="O5">
        <f>E5-His!E5</f>
        <v>24</v>
      </c>
      <c r="P5">
        <f>I5-His!I5</f>
        <v>0</v>
      </c>
      <c r="Q5">
        <f>K5-His!K5</f>
        <v>0</v>
      </c>
      <c r="R5">
        <f>M5-His!M5</f>
        <v>135</v>
      </c>
      <c r="S5">
        <f>B5-His!B5</f>
        <v>-3.9999999999999991</v>
      </c>
    </row>
    <row r="6" spans="1:19" ht="16.5" x14ac:dyDescent="0.25">
      <c r="A6" s="1" t="s">
        <v>13</v>
      </c>
      <c r="B6" s="3">
        <v>-7.6</v>
      </c>
      <c r="C6" s="3">
        <v>0</v>
      </c>
      <c r="D6" s="3">
        <v>0</v>
      </c>
      <c r="E6" s="3">
        <v>101</v>
      </c>
      <c r="F6" s="3">
        <v>0</v>
      </c>
      <c r="G6" s="3">
        <v>49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553</v>
      </c>
      <c r="N6" t="s">
        <v>30</v>
      </c>
      <c r="O6">
        <f>E6-His!E6</f>
        <v>23</v>
      </c>
      <c r="P6">
        <f>I6-His!I6</f>
        <v>0</v>
      </c>
      <c r="Q6">
        <f>K6-His!K6</f>
        <v>0</v>
      </c>
      <c r="R6">
        <f>M6-His!M6</f>
        <v>158</v>
      </c>
      <c r="S6">
        <f>B6-His!B6</f>
        <v>-3.9999999999999996</v>
      </c>
    </row>
    <row r="7" spans="1:19" ht="16.5" x14ac:dyDescent="0.25">
      <c r="A7" s="1" t="s">
        <v>14</v>
      </c>
      <c r="B7" s="3">
        <v>-3.3</v>
      </c>
      <c r="C7" s="3">
        <v>0</v>
      </c>
      <c r="D7" s="3">
        <v>0</v>
      </c>
      <c r="E7" s="3">
        <v>75</v>
      </c>
      <c r="F7" s="3">
        <v>0</v>
      </c>
      <c r="G7" s="3">
        <v>49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628</v>
      </c>
      <c r="N7" t="s">
        <v>30</v>
      </c>
      <c r="O7">
        <f>E7-His!E7</f>
        <v>13</v>
      </c>
      <c r="P7">
        <f>I7-His!I7</f>
        <v>0</v>
      </c>
      <c r="Q7">
        <f>K7-His!K7</f>
        <v>-35</v>
      </c>
      <c r="R7">
        <f>M7-His!M7</f>
        <v>285</v>
      </c>
      <c r="S7">
        <f>B7-His!B7</f>
        <v>-3</v>
      </c>
    </row>
    <row r="8" spans="1:19" ht="16.5" x14ac:dyDescent="0.25">
      <c r="A8" s="1" t="s">
        <v>15</v>
      </c>
      <c r="B8" s="3">
        <v>1.4</v>
      </c>
      <c r="C8" s="3">
        <v>5</v>
      </c>
      <c r="D8" s="3">
        <v>5</v>
      </c>
      <c r="E8" s="3">
        <v>52</v>
      </c>
      <c r="F8" s="3">
        <v>261</v>
      </c>
      <c r="G8" s="3">
        <v>150</v>
      </c>
      <c r="H8" s="3">
        <v>101</v>
      </c>
      <c r="I8" s="3">
        <v>5</v>
      </c>
      <c r="J8" s="3">
        <v>0</v>
      </c>
      <c r="K8" s="3">
        <v>160</v>
      </c>
      <c r="L8" s="3">
        <v>217</v>
      </c>
      <c r="M8" s="3">
        <v>414</v>
      </c>
      <c r="N8" t="s">
        <v>30</v>
      </c>
      <c r="O8">
        <f>E8-His!E8</f>
        <v>12</v>
      </c>
      <c r="P8">
        <f>I8-His!I8</f>
        <v>-23</v>
      </c>
      <c r="Q8">
        <f>K8-His!K8</f>
        <v>-195</v>
      </c>
      <c r="R8">
        <f>M8-His!M8</f>
        <v>414</v>
      </c>
      <c r="S8">
        <f>B8-His!B8</f>
        <v>-2</v>
      </c>
    </row>
    <row r="9" spans="1:19" ht="16.5" x14ac:dyDescent="0.25">
      <c r="A9" s="1" t="s">
        <v>16</v>
      </c>
      <c r="B9" s="3">
        <v>9.6</v>
      </c>
      <c r="C9" s="3">
        <v>43</v>
      </c>
      <c r="D9" s="3">
        <v>56</v>
      </c>
      <c r="E9" s="3">
        <v>37</v>
      </c>
      <c r="F9" s="3">
        <v>395</v>
      </c>
      <c r="G9" s="3">
        <v>134</v>
      </c>
      <c r="H9" s="3">
        <v>-16</v>
      </c>
      <c r="I9" s="3">
        <v>56</v>
      </c>
      <c r="J9" s="3">
        <v>0</v>
      </c>
      <c r="K9" s="3">
        <v>411</v>
      </c>
      <c r="L9" s="3">
        <v>414</v>
      </c>
      <c r="M9" s="3">
        <v>0</v>
      </c>
      <c r="N9" t="s">
        <v>30</v>
      </c>
      <c r="O9">
        <f>E9-His!E9</f>
        <v>8</v>
      </c>
      <c r="P9">
        <f>I9-His!I9</f>
        <v>-6</v>
      </c>
      <c r="Q9">
        <f>K9-His!K9</f>
        <v>411</v>
      </c>
      <c r="R9">
        <f>M9-His!M9</f>
        <v>0</v>
      </c>
      <c r="S9">
        <f>B9-His!B9</f>
        <v>2</v>
      </c>
    </row>
    <row r="10" spans="1:19" ht="16.5" x14ac:dyDescent="0.25">
      <c r="A10" s="1" t="s">
        <v>17</v>
      </c>
      <c r="B10" s="3">
        <v>18.5</v>
      </c>
      <c r="C10" s="3">
        <v>90</v>
      </c>
      <c r="D10" s="3">
        <v>119</v>
      </c>
      <c r="E10" s="3">
        <v>34</v>
      </c>
      <c r="F10" s="3">
        <v>-85</v>
      </c>
      <c r="G10" s="3">
        <v>62</v>
      </c>
      <c r="H10" s="3">
        <v>-72</v>
      </c>
      <c r="I10" s="3">
        <v>106</v>
      </c>
      <c r="J10" s="3">
        <v>13</v>
      </c>
      <c r="K10" s="3">
        <v>0</v>
      </c>
      <c r="L10" s="3">
        <v>0</v>
      </c>
      <c r="M10" s="3">
        <v>0</v>
      </c>
      <c r="N10" t="s">
        <v>30</v>
      </c>
      <c r="O10">
        <f>E10-His!E10</f>
        <v>8</v>
      </c>
      <c r="P10">
        <f>I10-His!I10</f>
        <v>27</v>
      </c>
      <c r="Q10">
        <f>K10-His!K10</f>
        <v>0</v>
      </c>
      <c r="R10">
        <f>M10-His!M10</f>
        <v>0</v>
      </c>
      <c r="S10">
        <f>B10-His!B10</f>
        <v>7</v>
      </c>
    </row>
    <row r="11" spans="1:19" ht="16.5" x14ac:dyDescent="0.25">
      <c r="A11" s="1" t="s">
        <v>18</v>
      </c>
      <c r="B11" s="3">
        <v>25.1</v>
      </c>
      <c r="C11" s="3">
        <v>126</v>
      </c>
      <c r="D11" s="3">
        <v>169</v>
      </c>
      <c r="E11" s="3">
        <v>16</v>
      </c>
      <c r="F11" s="3">
        <v>-153</v>
      </c>
      <c r="G11" s="3">
        <v>14</v>
      </c>
      <c r="H11" s="3">
        <v>-48</v>
      </c>
      <c r="I11" s="3">
        <v>64</v>
      </c>
      <c r="J11" s="3">
        <v>105</v>
      </c>
      <c r="K11" s="3">
        <v>0</v>
      </c>
      <c r="L11" s="3">
        <v>0</v>
      </c>
      <c r="M11" s="3">
        <v>0</v>
      </c>
      <c r="N11" t="s">
        <v>30</v>
      </c>
      <c r="O11">
        <f>E11-His!E11</f>
        <v>5</v>
      </c>
      <c r="P11">
        <f>I11-His!I11</f>
        <v>13</v>
      </c>
      <c r="Q11">
        <f>K11-His!K11</f>
        <v>0</v>
      </c>
      <c r="R11">
        <f>M11-His!M11</f>
        <v>0</v>
      </c>
      <c r="S11">
        <f>B11-His!B11</f>
        <v>10.000000000000002</v>
      </c>
    </row>
    <row r="12" spans="1:19" ht="16.5" x14ac:dyDescent="0.25">
      <c r="A12" s="1" t="s">
        <v>19</v>
      </c>
      <c r="B12" s="3">
        <v>24.8</v>
      </c>
      <c r="C12" s="3">
        <v>125</v>
      </c>
      <c r="D12" s="3">
        <v>152</v>
      </c>
      <c r="E12" s="3">
        <v>15</v>
      </c>
      <c r="F12" s="3">
        <v>-137</v>
      </c>
      <c r="G12" s="3">
        <v>4</v>
      </c>
      <c r="H12" s="3">
        <v>-10</v>
      </c>
      <c r="I12" s="3">
        <v>25</v>
      </c>
      <c r="J12" s="3">
        <v>127</v>
      </c>
      <c r="K12" s="3">
        <v>0</v>
      </c>
      <c r="L12" s="3">
        <v>0</v>
      </c>
      <c r="M12" s="3">
        <v>0</v>
      </c>
      <c r="N12" t="s">
        <v>30</v>
      </c>
      <c r="O12">
        <f>E12-His!E12</f>
        <v>-1</v>
      </c>
      <c r="P12">
        <f>I12-His!I12</f>
        <v>-4</v>
      </c>
      <c r="Q12">
        <f>K12-His!K12</f>
        <v>0</v>
      </c>
      <c r="R12">
        <f>M12-His!M12</f>
        <v>0</v>
      </c>
      <c r="S12">
        <f>B12-His!B12</f>
        <v>10</v>
      </c>
    </row>
    <row r="13" spans="1:19" ht="16.5" x14ac:dyDescent="0.25">
      <c r="A13" s="1" t="s">
        <v>20</v>
      </c>
      <c r="B13" s="3">
        <v>16.5</v>
      </c>
      <c r="C13" s="3">
        <v>79</v>
      </c>
      <c r="D13" s="3">
        <v>81</v>
      </c>
      <c r="E13" s="3">
        <v>34</v>
      </c>
      <c r="F13" s="3">
        <v>-47</v>
      </c>
      <c r="G13" s="3">
        <v>2</v>
      </c>
      <c r="H13" s="3">
        <v>-2</v>
      </c>
      <c r="I13" s="3">
        <v>35</v>
      </c>
      <c r="J13" s="3">
        <v>46</v>
      </c>
      <c r="K13" s="3">
        <v>0</v>
      </c>
      <c r="L13" s="3">
        <v>0</v>
      </c>
      <c r="M13" s="3">
        <v>0</v>
      </c>
      <c r="N13" t="s">
        <v>30</v>
      </c>
      <c r="O13">
        <f>E13-His!E13</f>
        <v>8</v>
      </c>
      <c r="P13">
        <f>I13-His!I13</f>
        <v>6</v>
      </c>
      <c r="Q13">
        <f>K13-His!K13</f>
        <v>0</v>
      </c>
      <c r="R13">
        <f>M13-His!M13</f>
        <v>0</v>
      </c>
      <c r="S13">
        <f>B13-His!B13</f>
        <v>6</v>
      </c>
    </row>
    <row r="14" spans="1:19" ht="16.5" x14ac:dyDescent="0.25">
      <c r="A14" s="1" t="s">
        <v>21</v>
      </c>
      <c r="B14" s="3">
        <v>6.4</v>
      </c>
      <c r="C14" s="3">
        <v>27</v>
      </c>
      <c r="D14" s="3">
        <v>25</v>
      </c>
      <c r="E14" s="3">
        <v>63</v>
      </c>
      <c r="F14" s="3">
        <v>38</v>
      </c>
      <c r="G14" s="3">
        <v>39</v>
      </c>
      <c r="H14" s="3">
        <v>37</v>
      </c>
      <c r="I14" s="3">
        <v>25</v>
      </c>
      <c r="J14" s="3">
        <v>0</v>
      </c>
      <c r="K14" s="3">
        <v>0</v>
      </c>
      <c r="L14" s="3">
        <v>0</v>
      </c>
      <c r="M14" s="3">
        <v>0</v>
      </c>
      <c r="N14" t="s">
        <v>31</v>
      </c>
      <c r="O14">
        <f>E14-His!E2</f>
        <v>3</v>
      </c>
      <c r="P14">
        <f>I14-His!I2</f>
        <v>-3</v>
      </c>
      <c r="Q14">
        <f>K14-His!K2</f>
        <v>0</v>
      </c>
      <c r="R14">
        <f>M14-His!M2</f>
        <v>0</v>
      </c>
      <c r="S14">
        <f>B14-His!B2</f>
        <v>2</v>
      </c>
    </row>
    <row r="15" spans="1:19" ht="16.5" x14ac:dyDescent="0.25">
      <c r="A15" s="1" t="s">
        <v>22</v>
      </c>
      <c r="B15" s="3">
        <v>-4.8</v>
      </c>
      <c r="C15" s="3">
        <v>0</v>
      </c>
      <c r="D15" s="3">
        <v>0</v>
      </c>
      <c r="E15" s="3">
        <v>128</v>
      </c>
      <c r="F15" s="3">
        <v>11</v>
      </c>
      <c r="G15" s="3">
        <v>49</v>
      </c>
      <c r="H15" s="3">
        <v>10</v>
      </c>
      <c r="I15" s="3">
        <v>0</v>
      </c>
      <c r="J15" s="3">
        <v>0</v>
      </c>
      <c r="K15" s="3">
        <v>0</v>
      </c>
      <c r="L15" s="3">
        <v>0</v>
      </c>
      <c r="M15" s="3">
        <v>117</v>
      </c>
      <c r="N15" t="s">
        <v>31</v>
      </c>
      <c r="O15">
        <f>E15-His!E3</f>
        <v>17</v>
      </c>
      <c r="P15">
        <f>I15-His!I3</f>
        <v>0</v>
      </c>
      <c r="Q15">
        <f>K15-His!K3</f>
        <v>0</v>
      </c>
      <c r="R15">
        <f>M15-His!M3</f>
        <v>39</v>
      </c>
      <c r="S15">
        <f>B15-His!B3</f>
        <v>-3</v>
      </c>
    </row>
    <row r="16" spans="1:19" ht="16.5" x14ac:dyDescent="0.25">
      <c r="A16" s="1" t="s">
        <v>23</v>
      </c>
      <c r="B16" s="3">
        <v>-10.7</v>
      </c>
      <c r="C16" s="3">
        <v>0</v>
      </c>
      <c r="D16" s="3">
        <v>0</v>
      </c>
      <c r="E16" s="3">
        <v>159</v>
      </c>
      <c r="F16" s="3">
        <v>0</v>
      </c>
      <c r="G16" s="3">
        <v>49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276</v>
      </c>
      <c r="N16" t="s">
        <v>31</v>
      </c>
      <c r="O16">
        <f>E16-His!E4</f>
        <v>37</v>
      </c>
      <c r="P16">
        <f>I16-His!I4</f>
        <v>0</v>
      </c>
      <c r="Q16">
        <f>K16-His!K4</f>
        <v>0</v>
      </c>
      <c r="R16">
        <f>M16-His!M4</f>
        <v>76</v>
      </c>
      <c r="S16">
        <f>B16-His!B4</f>
        <v>-4.9999999999999991</v>
      </c>
    </row>
    <row r="17" spans="1:19" ht="16.5" x14ac:dyDescent="0.25">
      <c r="A17" s="1" t="s">
        <v>12</v>
      </c>
      <c r="B17" s="3">
        <v>-11.7</v>
      </c>
      <c r="C17" s="3">
        <v>0</v>
      </c>
      <c r="D17" s="3">
        <v>0</v>
      </c>
      <c r="E17" s="3">
        <v>151</v>
      </c>
      <c r="F17" s="3">
        <v>-1</v>
      </c>
      <c r="G17" s="3">
        <v>49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428</v>
      </c>
      <c r="N17" t="s">
        <v>31</v>
      </c>
      <c r="O17">
        <f>E17-His!E5</f>
        <v>35</v>
      </c>
      <c r="P17">
        <f>I17-His!I5</f>
        <v>0</v>
      </c>
      <c r="Q17">
        <f>K17-His!K5</f>
        <v>0</v>
      </c>
      <c r="R17">
        <f>M17-His!M5</f>
        <v>111</v>
      </c>
      <c r="S17">
        <f>B17-His!B5</f>
        <v>-4.9999999999999991</v>
      </c>
    </row>
    <row r="18" spans="1:19" ht="16.5" x14ac:dyDescent="0.25">
      <c r="A18" s="1" t="s">
        <v>13</v>
      </c>
      <c r="B18" s="3">
        <v>-8.6</v>
      </c>
      <c r="C18" s="3">
        <v>0</v>
      </c>
      <c r="D18" s="3">
        <v>0</v>
      </c>
      <c r="E18" s="3">
        <v>117</v>
      </c>
      <c r="F18" s="3">
        <v>0</v>
      </c>
      <c r="G18" s="3">
        <v>49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545</v>
      </c>
      <c r="N18" t="s">
        <v>31</v>
      </c>
      <c r="O18">
        <f>E18-His!E6</f>
        <v>39</v>
      </c>
      <c r="P18">
        <f>I18-His!I6</f>
        <v>0</v>
      </c>
      <c r="Q18">
        <f>K18-His!K6</f>
        <v>0</v>
      </c>
      <c r="R18">
        <f>M18-His!M6</f>
        <v>150</v>
      </c>
      <c r="S18">
        <f>B18-His!B6</f>
        <v>-5</v>
      </c>
    </row>
    <row r="19" spans="1:19" ht="16.5" x14ac:dyDescent="0.25">
      <c r="A19" s="1" t="s">
        <v>14</v>
      </c>
      <c r="B19" s="3">
        <v>-5.3</v>
      </c>
      <c r="C19" s="3">
        <v>0</v>
      </c>
      <c r="D19" s="3">
        <v>0</v>
      </c>
      <c r="E19" s="3">
        <v>93</v>
      </c>
      <c r="F19" s="3">
        <v>-1</v>
      </c>
      <c r="G19" s="3">
        <v>49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639</v>
      </c>
      <c r="N19" t="s">
        <v>31</v>
      </c>
      <c r="O19">
        <f>E19-His!E7</f>
        <v>31</v>
      </c>
      <c r="P19">
        <f>I19-His!I7</f>
        <v>0</v>
      </c>
      <c r="Q19">
        <f>K19-His!K7</f>
        <v>-35</v>
      </c>
      <c r="R19">
        <f>M19-His!M7</f>
        <v>296</v>
      </c>
      <c r="S19">
        <f>B19-His!B7</f>
        <v>-5</v>
      </c>
    </row>
    <row r="20" spans="1:19" ht="16.5" x14ac:dyDescent="0.25">
      <c r="A20" s="1" t="s">
        <v>15</v>
      </c>
      <c r="B20" s="3">
        <v>1.4</v>
      </c>
      <c r="C20" s="3">
        <v>5</v>
      </c>
      <c r="D20" s="3">
        <v>5</v>
      </c>
      <c r="E20" s="3">
        <v>52</v>
      </c>
      <c r="F20" s="3">
        <v>252</v>
      </c>
      <c r="G20" s="3">
        <v>150</v>
      </c>
      <c r="H20" s="3">
        <v>101</v>
      </c>
      <c r="I20" s="3">
        <v>5</v>
      </c>
      <c r="J20" s="3">
        <v>0</v>
      </c>
      <c r="K20" s="3">
        <v>151</v>
      </c>
      <c r="L20" s="3">
        <v>216</v>
      </c>
      <c r="M20" s="3">
        <v>434</v>
      </c>
      <c r="N20" t="s">
        <v>31</v>
      </c>
      <c r="O20">
        <f>E20-His!E8</f>
        <v>12</v>
      </c>
      <c r="P20">
        <f>I20-His!I8</f>
        <v>-23</v>
      </c>
      <c r="Q20">
        <f>K20-His!K8</f>
        <v>-204</v>
      </c>
      <c r="R20">
        <f>M20-His!M8</f>
        <v>434</v>
      </c>
      <c r="S20">
        <f>B20-His!B8</f>
        <v>-2</v>
      </c>
    </row>
    <row r="21" spans="1:19" ht="16.5" x14ac:dyDescent="0.25">
      <c r="A21" s="1" t="s">
        <v>16</v>
      </c>
      <c r="B21" s="3">
        <v>9.6</v>
      </c>
      <c r="C21" s="3">
        <v>43</v>
      </c>
      <c r="D21" s="3">
        <v>56</v>
      </c>
      <c r="E21" s="3">
        <v>32</v>
      </c>
      <c r="F21" s="3">
        <v>410</v>
      </c>
      <c r="G21" s="3">
        <v>132</v>
      </c>
      <c r="H21" s="3">
        <v>-18</v>
      </c>
      <c r="I21" s="3">
        <v>56</v>
      </c>
      <c r="J21" s="3">
        <v>0</v>
      </c>
      <c r="K21" s="3">
        <v>428</v>
      </c>
      <c r="L21" s="3">
        <v>434</v>
      </c>
      <c r="M21" s="3">
        <v>0</v>
      </c>
      <c r="N21" t="s">
        <v>31</v>
      </c>
      <c r="O21">
        <f>E21-His!E9</f>
        <v>3</v>
      </c>
      <c r="P21">
        <f>I21-His!I9</f>
        <v>-6</v>
      </c>
      <c r="Q21">
        <f>K21-His!K9</f>
        <v>428</v>
      </c>
      <c r="R21">
        <f>M21-His!M9</f>
        <v>0</v>
      </c>
      <c r="S21">
        <f>B21-His!B9</f>
        <v>2</v>
      </c>
    </row>
    <row r="22" spans="1:19" ht="16.5" x14ac:dyDescent="0.25">
      <c r="A22" s="1" t="s">
        <v>17</v>
      </c>
      <c r="B22" s="3">
        <v>17.5</v>
      </c>
      <c r="C22" s="3">
        <v>84</v>
      </c>
      <c r="D22" s="3">
        <v>112</v>
      </c>
      <c r="E22" s="3">
        <v>27</v>
      </c>
      <c r="F22" s="3">
        <v>-85</v>
      </c>
      <c r="G22" s="3">
        <v>61</v>
      </c>
      <c r="H22" s="3">
        <v>-71</v>
      </c>
      <c r="I22" s="3">
        <v>98</v>
      </c>
      <c r="J22" s="3">
        <v>14</v>
      </c>
      <c r="K22" s="3">
        <v>0</v>
      </c>
      <c r="L22" s="3">
        <v>0</v>
      </c>
      <c r="M22" s="3">
        <v>0</v>
      </c>
      <c r="N22" t="s">
        <v>31</v>
      </c>
      <c r="O22">
        <f>E22-His!E10</f>
        <v>1</v>
      </c>
      <c r="P22">
        <f>I22-His!I10</f>
        <v>19</v>
      </c>
      <c r="Q22">
        <f>K22-His!K10</f>
        <v>0</v>
      </c>
      <c r="R22">
        <f>M22-His!M10</f>
        <v>0</v>
      </c>
      <c r="S22">
        <f>B22-His!B10</f>
        <v>6</v>
      </c>
    </row>
    <row r="23" spans="1:19" ht="16.5" x14ac:dyDescent="0.25">
      <c r="A23" s="1" t="s">
        <v>18</v>
      </c>
      <c r="B23" s="3">
        <v>25.1</v>
      </c>
      <c r="C23" s="3">
        <v>126</v>
      </c>
      <c r="D23" s="3">
        <v>169</v>
      </c>
      <c r="E23" s="3">
        <v>7</v>
      </c>
      <c r="F23" s="3">
        <v>-162</v>
      </c>
      <c r="G23" s="3">
        <v>12</v>
      </c>
      <c r="H23" s="3">
        <v>-49</v>
      </c>
      <c r="I23" s="3">
        <v>56</v>
      </c>
      <c r="J23" s="3">
        <v>113</v>
      </c>
      <c r="K23" s="3">
        <v>0</v>
      </c>
      <c r="L23" s="3">
        <v>0</v>
      </c>
      <c r="M23" s="3">
        <v>0</v>
      </c>
      <c r="N23" t="s">
        <v>31</v>
      </c>
      <c r="O23">
        <f>E23-His!E11</f>
        <v>-4</v>
      </c>
      <c r="P23">
        <f>I23-His!I11</f>
        <v>5</v>
      </c>
      <c r="Q23">
        <f>K23-His!K11</f>
        <v>0</v>
      </c>
      <c r="R23">
        <f>M23-His!M11</f>
        <v>0</v>
      </c>
      <c r="S23">
        <f>B23-His!B11</f>
        <v>10.000000000000002</v>
      </c>
    </row>
    <row r="24" spans="1:19" ht="16.5" x14ac:dyDescent="0.25">
      <c r="A24" s="1" t="s">
        <v>19</v>
      </c>
      <c r="B24" s="3">
        <v>24.8</v>
      </c>
      <c r="C24" s="3">
        <v>125</v>
      </c>
      <c r="D24" s="3">
        <v>152</v>
      </c>
      <c r="E24" s="3">
        <v>9</v>
      </c>
      <c r="F24" s="3">
        <v>-143</v>
      </c>
      <c r="G24" s="3">
        <v>3</v>
      </c>
      <c r="H24" s="3">
        <v>-9</v>
      </c>
      <c r="I24" s="3">
        <v>19</v>
      </c>
      <c r="J24" s="3">
        <v>133</v>
      </c>
      <c r="K24" s="3">
        <v>0</v>
      </c>
      <c r="L24" s="3">
        <v>0</v>
      </c>
      <c r="M24" s="3">
        <v>0</v>
      </c>
      <c r="N24" t="s">
        <v>31</v>
      </c>
      <c r="O24">
        <f>E24-His!E12</f>
        <v>-7</v>
      </c>
      <c r="P24">
        <f>I24-His!I12</f>
        <v>-10</v>
      </c>
      <c r="Q24">
        <f>K24-His!K12</f>
        <v>0</v>
      </c>
      <c r="R24">
        <f>M24-His!M12</f>
        <v>0</v>
      </c>
      <c r="S24">
        <f>B24-His!B12</f>
        <v>10</v>
      </c>
    </row>
    <row r="25" spans="1:19" ht="16.5" x14ac:dyDescent="0.25">
      <c r="A25" s="1" t="s">
        <v>20</v>
      </c>
      <c r="B25" s="3">
        <v>17.5</v>
      </c>
      <c r="C25" s="3">
        <v>84</v>
      </c>
      <c r="D25" s="3">
        <v>87</v>
      </c>
      <c r="E25" s="3">
        <v>36</v>
      </c>
      <c r="F25" s="3">
        <v>-51</v>
      </c>
      <c r="G25" s="3">
        <v>2</v>
      </c>
      <c r="H25" s="3">
        <v>-1</v>
      </c>
      <c r="I25" s="3">
        <v>37</v>
      </c>
      <c r="J25" s="3">
        <v>50</v>
      </c>
      <c r="K25" s="3">
        <v>0</v>
      </c>
      <c r="L25" s="3">
        <v>0</v>
      </c>
      <c r="M25" s="3">
        <v>0</v>
      </c>
      <c r="N25" t="s">
        <v>31</v>
      </c>
      <c r="O25">
        <f>E25-His!E13</f>
        <v>10</v>
      </c>
      <c r="P25">
        <f>I25-His!I13</f>
        <v>8</v>
      </c>
      <c r="Q25">
        <f>K25-His!K13</f>
        <v>0</v>
      </c>
      <c r="R25">
        <f>M25-His!M13</f>
        <v>0</v>
      </c>
      <c r="S25">
        <f>B25-His!B13</f>
        <v>7</v>
      </c>
    </row>
    <row r="26" spans="1:19" ht="16.5" x14ac:dyDescent="0.25">
      <c r="A26" s="1" t="s">
        <v>21</v>
      </c>
      <c r="B26" s="3">
        <v>6.4</v>
      </c>
      <c r="C26" s="3">
        <v>28</v>
      </c>
      <c r="D26" s="3">
        <v>26</v>
      </c>
      <c r="E26" s="3">
        <v>54</v>
      </c>
      <c r="F26" s="3">
        <v>28</v>
      </c>
      <c r="G26" s="3">
        <v>31</v>
      </c>
      <c r="H26" s="3">
        <v>29</v>
      </c>
      <c r="I26" s="3">
        <v>25</v>
      </c>
      <c r="J26" s="3">
        <v>1</v>
      </c>
      <c r="K26" s="3">
        <v>0</v>
      </c>
      <c r="L26" s="3">
        <v>0</v>
      </c>
      <c r="M26" s="3">
        <v>0</v>
      </c>
      <c r="N26" t="s">
        <v>36</v>
      </c>
      <c r="O26">
        <f>E26-His!E2</f>
        <v>-6</v>
      </c>
      <c r="P26">
        <f>I26-His!I2</f>
        <v>-3</v>
      </c>
      <c r="Q26">
        <f>K26-His!K2</f>
        <v>0</v>
      </c>
      <c r="R26">
        <f>M26-His!M2</f>
        <v>0</v>
      </c>
      <c r="S26">
        <f>B26-His!B2</f>
        <v>2</v>
      </c>
    </row>
    <row r="27" spans="1:19" ht="16.5" x14ac:dyDescent="0.25">
      <c r="A27" s="1" t="s">
        <v>22</v>
      </c>
      <c r="B27" s="3">
        <v>-5.8</v>
      </c>
      <c r="C27" s="3">
        <v>0</v>
      </c>
      <c r="D27" s="3">
        <v>0</v>
      </c>
      <c r="E27" s="3">
        <v>133</v>
      </c>
      <c r="F27" s="3">
        <v>7</v>
      </c>
      <c r="G27" s="3">
        <v>37</v>
      </c>
      <c r="H27" s="3">
        <v>6</v>
      </c>
      <c r="I27" s="3">
        <v>0</v>
      </c>
      <c r="J27" s="3">
        <v>0</v>
      </c>
      <c r="K27" s="3">
        <v>0</v>
      </c>
      <c r="L27" s="3">
        <v>0</v>
      </c>
      <c r="M27" s="3">
        <v>126</v>
      </c>
      <c r="N27" t="s">
        <v>36</v>
      </c>
      <c r="O27">
        <f>E27-His!E3</f>
        <v>22</v>
      </c>
      <c r="P27">
        <f>I27-His!I3</f>
        <v>0</v>
      </c>
      <c r="Q27">
        <f>K27-His!K3</f>
        <v>0</v>
      </c>
      <c r="R27">
        <f>M27-His!M3</f>
        <v>48</v>
      </c>
      <c r="S27">
        <f>B27-His!B3</f>
        <v>-4</v>
      </c>
    </row>
    <row r="28" spans="1:19" ht="16.5" x14ac:dyDescent="0.25">
      <c r="A28" s="1" t="s">
        <v>23</v>
      </c>
      <c r="B28" s="3">
        <v>-10.7</v>
      </c>
      <c r="C28" s="3">
        <v>0</v>
      </c>
      <c r="D28" s="3">
        <v>0</v>
      </c>
      <c r="E28" s="3">
        <v>147</v>
      </c>
      <c r="F28" s="3">
        <v>0</v>
      </c>
      <c r="G28" s="3">
        <v>37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273</v>
      </c>
      <c r="N28" t="s">
        <v>36</v>
      </c>
      <c r="O28">
        <f>E28-His!E4</f>
        <v>25</v>
      </c>
      <c r="P28">
        <f>I28-His!I4</f>
        <v>0</v>
      </c>
      <c r="Q28">
        <f>K28-His!K4</f>
        <v>0</v>
      </c>
      <c r="R28">
        <f>M28-His!M4</f>
        <v>73</v>
      </c>
      <c r="S28">
        <f>B28-His!B4</f>
        <v>-4.9999999999999991</v>
      </c>
    </row>
    <row r="29" spans="1:19" ht="16.5" x14ac:dyDescent="0.25">
      <c r="A29" s="1" t="s">
        <v>12</v>
      </c>
      <c r="B29" s="3">
        <v>-11.7</v>
      </c>
      <c r="C29" s="3">
        <v>0</v>
      </c>
      <c r="D29" s="3">
        <v>0</v>
      </c>
      <c r="E29" s="3">
        <v>163</v>
      </c>
      <c r="F29" s="3">
        <v>0</v>
      </c>
      <c r="G29" s="3">
        <v>37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436</v>
      </c>
      <c r="N29" t="s">
        <v>36</v>
      </c>
      <c r="O29">
        <f>E29-His!E5</f>
        <v>47</v>
      </c>
      <c r="P29">
        <f>I29-His!I5</f>
        <v>0</v>
      </c>
      <c r="Q29">
        <f>K29-His!K5</f>
        <v>0</v>
      </c>
      <c r="R29">
        <f>M29-His!M5</f>
        <v>119</v>
      </c>
      <c r="S29">
        <f>B29-His!B5</f>
        <v>-4.9999999999999991</v>
      </c>
    </row>
    <row r="30" spans="1:19" ht="16.5" x14ac:dyDescent="0.25">
      <c r="A30" s="1" t="s">
        <v>13</v>
      </c>
      <c r="B30" s="3">
        <v>-8.6</v>
      </c>
      <c r="C30" s="3">
        <v>0</v>
      </c>
      <c r="D30" s="3">
        <v>0</v>
      </c>
      <c r="E30" s="3">
        <v>109</v>
      </c>
      <c r="F30" s="3">
        <v>-1</v>
      </c>
      <c r="G30" s="3">
        <v>37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546</v>
      </c>
      <c r="N30" t="s">
        <v>36</v>
      </c>
      <c r="O30">
        <f>E30-His!E6</f>
        <v>31</v>
      </c>
      <c r="P30">
        <f>I30-His!I6</f>
        <v>0</v>
      </c>
      <c r="Q30">
        <f>K30-His!K6</f>
        <v>0</v>
      </c>
      <c r="R30">
        <f>M30-His!M6</f>
        <v>151</v>
      </c>
      <c r="S30">
        <f>B30-His!B6</f>
        <v>-5</v>
      </c>
    </row>
    <row r="31" spans="1:19" ht="16.5" x14ac:dyDescent="0.25">
      <c r="A31" s="1" t="s">
        <v>14</v>
      </c>
      <c r="B31" s="3">
        <v>-4.3</v>
      </c>
      <c r="C31" s="3">
        <v>0</v>
      </c>
      <c r="D31" s="3">
        <v>0</v>
      </c>
      <c r="E31" s="3">
        <v>75</v>
      </c>
      <c r="F31" s="3">
        <v>0</v>
      </c>
      <c r="G31" s="3">
        <v>37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621</v>
      </c>
      <c r="N31" t="s">
        <v>36</v>
      </c>
      <c r="O31">
        <f>E31-His!E7</f>
        <v>13</v>
      </c>
      <c r="P31">
        <f>I31-His!I7</f>
        <v>0</v>
      </c>
      <c r="Q31">
        <f>K31-His!K7</f>
        <v>-35</v>
      </c>
      <c r="R31">
        <f>M31-His!M7</f>
        <v>278</v>
      </c>
      <c r="S31">
        <f>B31-His!B7</f>
        <v>-4</v>
      </c>
    </row>
    <row r="32" spans="1:19" ht="16.5" x14ac:dyDescent="0.25">
      <c r="A32" s="1" t="s">
        <v>15</v>
      </c>
      <c r="B32" s="3">
        <v>2.4</v>
      </c>
      <c r="C32" s="3">
        <v>10</v>
      </c>
      <c r="D32" s="3">
        <v>11</v>
      </c>
      <c r="E32" s="3">
        <v>52</v>
      </c>
      <c r="F32" s="3">
        <v>327</v>
      </c>
      <c r="G32" s="3">
        <v>150</v>
      </c>
      <c r="H32" s="3">
        <v>113</v>
      </c>
      <c r="I32" s="3">
        <v>11</v>
      </c>
      <c r="J32" s="3">
        <v>0</v>
      </c>
      <c r="K32" s="3">
        <v>214</v>
      </c>
      <c r="L32" s="3">
        <v>285</v>
      </c>
      <c r="M32" s="3">
        <v>335</v>
      </c>
      <c r="N32" t="s">
        <v>36</v>
      </c>
      <c r="O32">
        <f>E32-His!E8</f>
        <v>12</v>
      </c>
      <c r="P32">
        <f>I32-His!I8</f>
        <v>-17</v>
      </c>
      <c r="Q32">
        <f>K32-His!K8</f>
        <v>-141</v>
      </c>
      <c r="R32">
        <f>M32-His!M8</f>
        <v>335</v>
      </c>
      <c r="S32">
        <f>B32-His!B8</f>
        <v>-1</v>
      </c>
    </row>
    <row r="33" spans="1:19" ht="16.5" x14ac:dyDescent="0.25">
      <c r="A33" s="1" t="s">
        <v>16</v>
      </c>
      <c r="B33" s="3">
        <v>9.6</v>
      </c>
      <c r="C33" s="3">
        <v>44</v>
      </c>
      <c r="D33" s="3">
        <v>57</v>
      </c>
      <c r="E33" s="3">
        <v>32</v>
      </c>
      <c r="F33" s="3">
        <v>310</v>
      </c>
      <c r="G33" s="3">
        <v>130</v>
      </c>
      <c r="H33" s="3">
        <v>-20</v>
      </c>
      <c r="I33" s="3">
        <v>57</v>
      </c>
      <c r="J33" s="3">
        <v>0</v>
      </c>
      <c r="K33" s="3">
        <v>330</v>
      </c>
      <c r="L33" s="3">
        <v>335</v>
      </c>
      <c r="M33" s="3">
        <v>0</v>
      </c>
      <c r="N33" t="s">
        <v>36</v>
      </c>
      <c r="O33">
        <f>E33-His!E9</f>
        <v>3</v>
      </c>
      <c r="P33">
        <f>I33-His!I9</f>
        <v>-5</v>
      </c>
      <c r="Q33">
        <f>K33-His!K9</f>
        <v>330</v>
      </c>
      <c r="R33">
        <f>M33-His!M9</f>
        <v>0</v>
      </c>
      <c r="S33">
        <f>B33-His!B9</f>
        <v>2</v>
      </c>
    </row>
    <row r="34" spans="1:19" ht="16.5" x14ac:dyDescent="0.25">
      <c r="A34" s="1" t="s">
        <v>17</v>
      </c>
      <c r="B34" s="3">
        <v>15.5</v>
      </c>
      <c r="C34" s="3">
        <v>75</v>
      </c>
      <c r="D34" s="3">
        <v>99</v>
      </c>
      <c r="E34" s="3">
        <v>29</v>
      </c>
      <c r="F34" s="3">
        <v>-70</v>
      </c>
      <c r="G34" s="3">
        <v>69</v>
      </c>
      <c r="H34" s="3">
        <v>-61</v>
      </c>
      <c r="I34" s="3">
        <v>91</v>
      </c>
      <c r="J34" s="3">
        <v>8</v>
      </c>
      <c r="K34" s="3">
        <v>0</v>
      </c>
      <c r="L34" s="3">
        <v>0</v>
      </c>
      <c r="M34" s="3">
        <v>0</v>
      </c>
      <c r="N34" t="s">
        <v>36</v>
      </c>
      <c r="O34">
        <f>E34-His!E10</f>
        <v>3</v>
      </c>
      <c r="P34">
        <f>I34-His!I10</f>
        <v>12</v>
      </c>
      <c r="Q34">
        <f>K34-His!K10</f>
        <v>0</v>
      </c>
      <c r="R34">
        <f>M34-His!M10</f>
        <v>0</v>
      </c>
      <c r="S34">
        <f>B34-His!B10</f>
        <v>4</v>
      </c>
    </row>
    <row r="35" spans="1:19" ht="16.5" x14ac:dyDescent="0.25">
      <c r="A35" s="1" t="s">
        <v>18</v>
      </c>
      <c r="B35" s="3">
        <v>24.1</v>
      </c>
      <c r="C35" s="3">
        <v>121</v>
      </c>
      <c r="D35" s="3">
        <v>162</v>
      </c>
      <c r="E35" s="3">
        <v>12</v>
      </c>
      <c r="F35" s="3">
        <v>-150</v>
      </c>
      <c r="G35" s="3">
        <v>16</v>
      </c>
      <c r="H35" s="3">
        <v>-53</v>
      </c>
      <c r="I35" s="3">
        <v>65</v>
      </c>
      <c r="J35" s="3">
        <v>97</v>
      </c>
      <c r="K35" s="3">
        <v>0</v>
      </c>
      <c r="L35" s="3">
        <v>0</v>
      </c>
      <c r="M35" s="3">
        <v>0</v>
      </c>
      <c r="N35" t="s">
        <v>36</v>
      </c>
      <c r="O35">
        <f>E35-His!E11</f>
        <v>1</v>
      </c>
      <c r="P35">
        <f>I35-His!I11</f>
        <v>14</v>
      </c>
      <c r="Q35">
        <f>K35-His!K11</f>
        <v>0</v>
      </c>
      <c r="R35">
        <f>M35-His!M11</f>
        <v>0</v>
      </c>
      <c r="S35">
        <f>B35-His!B11</f>
        <v>9.0000000000000018</v>
      </c>
    </row>
    <row r="36" spans="1:19" ht="16.5" x14ac:dyDescent="0.25">
      <c r="A36" s="1" t="s">
        <v>19</v>
      </c>
      <c r="B36" s="3">
        <v>24.8</v>
      </c>
      <c r="C36" s="3">
        <v>125</v>
      </c>
      <c r="D36" s="3">
        <v>153</v>
      </c>
      <c r="E36" s="3">
        <v>12</v>
      </c>
      <c r="F36" s="3">
        <v>-141</v>
      </c>
      <c r="G36" s="3">
        <v>4</v>
      </c>
      <c r="H36" s="3">
        <v>-12</v>
      </c>
      <c r="I36" s="3">
        <v>24</v>
      </c>
      <c r="J36" s="3">
        <v>129</v>
      </c>
      <c r="K36" s="3">
        <v>0</v>
      </c>
      <c r="L36" s="3">
        <v>0</v>
      </c>
      <c r="M36" s="3">
        <v>0</v>
      </c>
      <c r="N36" t="s">
        <v>36</v>
      </c>
      <c r="O36">
        <f>E36-His!E12</f>
        <v>-4</v>
      </c>
      <c r="P36">
        <f>I36-His!I12</f>
        <v>-5</v>
      </c>
      <c r="Q36">
        <f>K36-His!K12</f>
        <v>0</v>
      </c>
      <c r="R36">
        <f>M36-His!M12</f>
        <v>0</v>
      </c>
      <c r="S36">
        <f>B36-His!B12</f>
        <v>10</v>
      </c>
    </row>
    <row r="37" spans="1:19" ht="16.5" x14ac:dyDescent="0.25">
      <c r="A37" s="1" t="s">
        <v>20</v>
      </c>
      <c r="B37" s="3">
        <v>16.5</v>
      </c>
      <c r="C37" s="3">
        <v>80</v>
      </c>
      <c r="D37" s="3">
        <v>83</v>
      </c>
      <c r="E37" s="3">
        <v>30</v>
      </c>
      <c r="F37" s="3">
        <v>-53</v>
      </c>
      <c r="G37" s="3">
        <v>2</v>
      </c>
      <c r="H37" s="3">
        <v>-2</v>
      </c>
      <c r="I37" s="3">
        <v>31</v>
      </c>
      <c r="J37" s="3">
        <v>52</v>
      </c>
      <c r="K37" s="3">
        <v>0</v>
      </c>
      <c r="L37" s="3">
        <v>0</v>
      </c>
      <c r="M37" s="3">
        <v>0</v>
      </c>
      <c r="N37" t="s">
        <v>36</v>
      </c>
      <c r="O37">
        <f>E37-His!E13</f>
        <v>4</v>
      </c>
      <c r="P37">
        <f>I37-His!I13</f>
        <v>2</v>
      </c>
      <c r="Q37">
        <f>K37-His!K13</f>
        <v>0</v>
      </c>
      <c r="R37">
        <f>M37-His!M13</f>
        <v>0</v>
      </c>
      <c r="S37">
        <f>B37-His!B13</f>
        <v>6</v>
      </c>
    </row>
  </sheetData>
  <hyperlinks>
    <hyperlink ref="B1" r:id="rId1" display="javascript: var w=window.open(%22http://climate.geog.udel.edu/~wimp/temp.html%22, %22temp_win%22,%22width=400,height=100,status=no,resizable=no%22);"/>
    <hyperlink ref="C1" r:id="rId2" display="javascript: var w=window.open(%22http://climate.geog.udel.edu/~wimp/upe.html%22, %22upe_win%22,%22width=400,height=100,status=no,resizable=no%22);"/>
    <hyperlink ref="D1" r:id="rId3" display="javascript: var w=window.open(%22http://climate.geog.udel.edu/~wimp/ape.html%22, %22ape_win%22,%22width=400,height=100,status=no,resizable=no%22);"/>
    <hyperlink ref="E1" r:id="rId4" display="javascript: var w=window.open(%22http://climate.geog.udel.edu/~wimp/prec.html%22, %22prec_win%22,%22width=400,height=100,status=no,resizable=no%22);"/>
    <hyperlink ref="F1" r:id="rId5" display="javascript: var w=window.open(%22http://climate.geog.udel.edu/~wimp/diff.html%22, %22diff_win%22,%22width=400,height=100,status=no,resizable=no%22);"/>
    <hyperlink ref="G1" r:id="rId6" display="javascript: var w=window.open(%22http://climate.geog.udel.edu/~wimp/st.html%22, %22st_win%22,%22width=400,height=100,status=no,resizable=no%22);"/>
    <hyperlink ref="H1" r:id="rId7" display="javascript: var w=window.open(%22http://climate.geog.udel.edu/~wimp/dst.html%22, %22dst_win%22,%22width=400,height=100,status=no,resizable=no%22);"/>
    <hyperlink ref="I1" r:id="rId8" display="javascript: var w=window.open(%22http://climate.geog.udel.edu/~wimp/ae.html%22, %22ae_win%22,%22width=400,height=100,status=no,resizable=no%22);"/>
    <hyperlink ref="J1" r:id="rId9" display="javascript: var w=window.open(%22http://climate.geog.udel.edu/~wimp/def.html%22, %22def_win%22,%22width=400,height=100,status=no,resizable=no%22);"/>
    <hyperlink ref="K1" r:id="rId10" display="javascript: var w=window.open(%22http://climate.geog.udel.edu/~wimp/sur.html%22, %22sur_win%22,%22width=400,height=100,status=no,resizable=no%22);"/>
    <hyperlink ref="L1" r:id="rId11" display="javascript: var w=window.open(%22http://climate.geog.udel.edu/~wimp/smt.html%22, %22smt_win%22,%22width=400,height=100,status=no,resizable=no%22);"/>
    <hyperlink ref="M1" r:id="rId12" display="javascript: var w=window.open(%22http://climate.geog.udel.edu/~wimp/sst.html%22, %22sst_win%22,%22width=400,height=100,status=no,resizable=no%22);"/>
    <hyperlink ref="P1" r:id="rId13" display="javascript: var w=window.open(%22http://climate.geog.udel.edu/~wimp/ae.html%22, %22ae_win%22,%22width=400,height=100,status=no,resizable=no%22);"/>
    <hyperlink ref="Q1" r:id="rId14" display="javascript: var w=window.open(%22http://climate.geog.udel.edu/~wimp/sur.html%22, %22sur_win%22,%22width=400,height=100,status=no,resizable=no%22);"/>
    <hyperlink ref="R1" r:id="rId15" display="javascript: var w=window.open(%22http://climate.geog.udel.edu/~wimp/sst.html%22, %22sst_win%22,%22width=400,height=100,status=no,resizable=no%22);"/>
  </hyperlinks>
  <pageMargins left="0.7" right="0.7" top="0.75" bottom="0.75" header="0.3" footer="0.3"/>
  <pageSetup orientation="portrait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" sqref="B1"/>
    </sheetView>
  </sheetViews>
  <sheetFormatPr defaultRowHeight="15" x14ac:dyDescent="0.25"/>
  <sheetData>
    <row r="1" spans="1:3" x14ac:dyDescent="0.25">
      <c r="A1" t="s">
        <v>29</v>
      </c>
      <c r="B1" t="s">
        <v>33</v>
      </c>
      <c r="C1" t="s">
        <v>32</v>
      </c>
    </row>
    <row r="2" spans="1:3" x14ac:dyDescent="0.25">
      <c r="A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</vt:lpstr>
      <vt:lpstr>pivot4.5</vt:lpstr>
      <vt:lpstr>RCP4.5</vt:lpstr>
      <vt:lpstr>pivot8.5</vt:lpstr>
      <vt:lpstr>RCP8.5</vt:lpstr>
      <vt:lpstr>Comparision</vt:lpstr>
    </vt:vector>
  </TitlesOfParts>
  <Company>Washington State Univeristy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Moffatt, Philip</dc:creator>
  <cp:lastModifiedBy>Moffatt, Philip</cp:lastModifiedBy>
  <dcterms:created xsi:type="dcterms:W3CDTF">2021-10-15T23:01:30Z</dcterms:created>
  <dcterms:modified xsi:type="dcterms:W3CDTF">2021-10-25T00:17:48Z</dcterms:modified>
</cp:coreProperties>
</file>