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hilipmoffatt/Dropbox/SMR_R/reports/"/>
    </mc:Choice>
  </mc:AlternateContent>
  <xr:revisionPtr revIDLastSave="0" documentId="13_ncr:1_{B34B0B99-3FF5-2541-A078-916583CA7859}" xr6:coauthVersionLast="47" xr6:coauthVersionMax="47" xr10:uidLastSave="{00000000-0000-0000-0000-000000000000}"/>
  <bookViews>
    <workbookView xWindow="0" yWindow="500" windowWidth="25600" windowHeight="12300" activeTab="2" xr2:uid="{00000000-000D-0000-FFFF-FFFF00000000}"/>
  </bookViews>
  <sheets>
    <sheet name="regrowth_patterns" sheetId="2" r:id="rId1"/>
    <sheet name="rh" sheetId="3" r:id="rId2"/>
    <sheet name="wx_2006_MicaCreek" sheetId="1" r:id="rId3"/>
  </sheets>
  <definedNames>
    <definedName name="solver_adj" localSheetId="1" hidden="1">rh!$P$4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rh!$AA$4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90.89932</definedName>
    <definedName name="solver_ver" localSheetId="1" hidden="1">2</definedName>
    <definedName name="wea_mica_24hr_1990_2013_output_wy_ccopen_SAM_cloud_rh_2006" localSheetId="2">wx_2006_MicaCreek!$A$2:$T$366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5" i="3" l="1"/>
  <c r="AQ17" i="3"/>
  <c r="AQ18" i="3"/>
  <c r="AP17" i="3"/>
  <c r="AP18" i="3"/>
  <c r="AP19" i="3"/>
  <c r="AQ19" i="3" s="1"/>
  <c r="AP20" i="3"/>
  <c r="AQ20" i="3" s="1"/>
  <c r="AP16" i="3"/>
  <c r="AQ16" i="3" s="1"/>
  <c r="AO17" i="3"/>
  <c r="AO18" i="3"/>
  <c r="AO19" i="3"/>
  <c r="AO20" i="3"/>
  <c r="AO21" i="3"/>
  <c r="AP21" i="3" s="1"/>
  <c r="AQ21" i="3" s="1"/>
  <c r="AO16" i="3"/>
  <c r="AV9" i="3"/>
  <c r="AI9" i="3"/>
  <c r="AH9" i="3"/>
  <c r="AG9" i="3"/>
  <c r="AF3" i="3"/>
  <c r="AV6" i="3"/>
  <c r="AV7" i="3"/>
  <c r="AV8" i="3"/>
  <c r="AV3" i="3"/>
  <c r="AU4" i="3"/>
  <c r="AU5" i="3"/>
  <c r="AU6" i="3"/>
  <c r="AU7" i="3"/>
  <c r="AU8" i="3"/>
  <c r="AU3" i="3"/>
  <c r="AT4" i="3"/>
  <c r="AT5" i="3"/>
  <c r="AT6" i="3"/>
  <c r="AT7" i="3"/>
  <c r="AT8" i="3"/>
  <c r="AT3" i="3"/>
  <c r="AK5" i="3"/>
  <c r="AV5" i="3" s="1"/>
  <c r="AK4" i="3"/>
  <c r="AV4" i="3" s="1"/>
  <c r="AI4" i="3"/>
  <c r="AI3" i="3"/>
  <c r="AH4" i="3"/>
  <c r="AH5" i="3"/>
  <c r="AH6" i="3"/>
  <c r="AH7" i="3"/>
  <c r="AH8" i="3"/>
  <c r="AH3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AB3" i="1"/>
  <c r="AG3" i="1" s="1"/>
  <c r="AI3" i="1" s="1"/>
  <c r="AA3" i="1"/>
  <c r="AC3" i="1" s="1"/>
  <c r="Y3" i="1"/>
  <c r="AH3" i="1" s="1"/>
  <c r="AB4" i="3"/>
  <c r="AA4" i="3"/>
  <c r="Z4" i="3"/>
  <c r="AP3" i="3"/>
  <c r="AQ4" i="3"/>
  <c r="AQ5" i="3"/>
  <c r="AQ6" i="3"/>
  <c r="AQ7" i="3"/>
  <c r="AQ8" i="3"/>
  <c r="AQ3" i="3"/>
  <c r="AP4" i="3"/>
  <c r="AP5" i="3"/>
  <c r="AP6" i="3"/>
  <c r="AP7" i="3"/>
  <c r="AP8" i="3"/>
  <c r="AR4" i="3"/>
  <c r="AR5" i="3"/>
  <c r="AR6" i="3"/>
  <c r="AR7" i="3"/>
  <c r="AR8" i="3"/>
  <c r="AR3" i="3"/>
  <c r="AG7" i="3"/>
  <c r="AF4" i="3"/>
  <c r="AG4" i="3" s="1"/>
  <c r="AF5" i="3"/>
  <c r="AF6" i="3"/>
  <c r="AF7" i="3"/>
  <c r="AF8" i="3"/>
  <c r="AG8" i="3" s="1"/>
  <c r="AI8" i="3" l="1"/>
  <c r="AG6" i="3"/>
  <c r="AG5" i="3"/>
  <c r="AG3" i="3"/>
  <c r="AI7" i="3"/>
  <c r="T4" i="3"/>
  <c r="V4" i="3" s="1"/>
  <c r="U4" i="3"/>
  <c r="R4" i="3"/>
  <c r="AI5" i="3" l="1"/>
  <c r="AI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ea_mica_24hr_1990_2013_output_wy_ccopen_SAM_cloud_rh_2006" type="6" refreshedVersion="6" background="1" saveData="1">
    <textPr codePage="437" sourceFile="C:\Users\philip.moffatt\Dropbox\SMR_R\SMR Scripts\wea_mica_24hr_1990_2013_output_wy_ccopen_SAM_cloud_rh_2006.txt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<sst xmlns="http://schemas.openxmlformats.org/spreadsheetml/2006/main" count="152" uniqueCount="110">
  <si>
    <t>doy</t>
  </si>
  <si>
    <t>year</t>
  </si>
  <si>
    <t>tmax</t>
  </si>
  <si>
    <t>tmin</t>
  </si>
  <si>
    <t>tavg</t>
  </si>
  <si>
    <t>$precip</t>
  </si>
  <si>
    <t>$pet_snotel</t>
  </si>
  <si>
    <t>$cc_forest</t>
  </si>
  <si>
    <t>$cc_partial</t>
  </si>
  <si>
    <t>$cc_open</t>
  </si>
  <si>
    <t>$output</t>
  </si>
  <si>
    <t>$t0</t>
  </si>
  <si>
    <t>$t1</t>
  </si>
  <si>
    <t>$t2</t>
  </si>
  <si>
    <t>$t3</t>
  </si>
  <si>
    <t>$tdew</t>
  </si>
  <si>
    <t>$cloud</t>
  </si>
  <si>
    <t>$rh_snow</t>
  </si>
  <si>
    <t>$rh_veg</t>
  </si>
  <si>
    <t>$l_turb</t>
  </si>
  <si>
    <t>Row Labels</t>
  </si>
  <si>
    <t>(blank)</t>
  </si>
  <si>
    <t>Grand Total</t>
  </si>
  <si>
    <t>Average of $cc_forest</t>
  </si>
  <si>
    <t>Average of $cc_partial</t>
  </si>
  <si>
    <t>Average of $cc_open</t>
  </si>
  <si>
    <t>Average of $rh_snow</t>
  </si>
  <si>
    <t>Average of $rh_veg</t>
  </si>
  <si>
    <t>zu</t>
  </si>
  <si>
    <t>d</t>
  </si>
  <si>
    <t>zt</t>
  </si>
  <si>
    <t>k</t>
  </si>
  <si>
    <t>u</t>
  </si>
  <si>
    <t>rh_snow</t>
  </si>
  <si>
    <t>rh_veg</t>
  </si>
  <si>
    <t>veg_height</t>
  </si>
  <si>
    <t>zm_snow</t>
  </si>
  <si>
    <t>zm_veg</t>
  </si>
  <si>
    <t>zh_snow</t>
  </si>
  <si>
    <t>zh_veg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</si>
  <si>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</si>
  <si>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</si>
  <si>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</si>
  <si>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</si>
  <si>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</si>
  <si>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</si>
  <si>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</si>
  <si>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</si>
  <si>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</si>
  <si>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</si>
  <si>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</si>
  <si>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</si>
  <si>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</si>
  <si>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rh_veg stats</t>
  </si>
  <si>
    <t>water</t>
  </si>
  <si>
    <t>urban</t>
  </si>
  <si>
    <t>forest</t>
  </si>
  <si>
    <t>shrub</t>
  </si>
  <si>
    <t>grass</t>
  </si>
  <si>
    <t>row_crop</t>
  </si>
  <si>
    <t>zm(m)</t>
  </si>
  <si>
    <t>calc_veg_heights (m)</t>
  </si>
  <si>
    <t>script zt</t>
  </si>
  <si>
    <t>script zu</t>
  </si>
  <si>
    <t>zm=0.1*h</t>
  </si>
  <si>
    <t>d=0.65*h</t>
  </si>
  <si>
    <t>current heights</t>
  </si>
  <si>
    <t>new heights</t>
  </si>
  <si>
    <t xml:space="preserve">current rh </t>
  </si>
  <si>
    <t>new rh</t>
  </si>
  <si>
    <t>wind speed @ 2m is 3m/s</t>
  </si>
  <si>
    <t>zh=0.2*zm</t>
  </si>
  <si>
    <t>zu &amp; zt</t>
  </si>
  <si>
    <t>calc_wind_snow</t>
  </si>
  <si>
    <t>rh_veg_lm</t>
  </si>
  <si>
    <t>Mica Creek Parameters</t>
  </si>
  <si>
    <t xml:space="preserve">- the veg height is from solver. Optimizing a value to force rh_veg to match the linear model results below. </t>
  </si>
  <si>
    <t>- this veg height doesn't make much physical sense</t>
  </si>
  <si>
    <t>calc_wind_veg</t>
  </si>
  <si>
    <t>- here I am back calculating wind speed using the fixed veg height found from the linear relationship between rh_snow and rh_veg</t>
  </si>
  <si>
    <t>- wind speeds calcualated from MC rh values do make sense, see wx_2006 tab</t>
  </si>
  <si>
    <t>zm(cm) - Campbell</t>
  </si>
  <si>
    <t>d_veg</t>
  </si>
  <si>
    <t>h = zm/0.1</t>
  </si>
  <si>
    <t>Baseline Current Script</t>
  </si>
  <si>
    <t>- estimated wind speed at 10 meters, based on the wind speed at 2 m over a grass, which approximates conditions from wx stations</t>
  </si>
  <si>
    <t>- the zt and zu heights of 2m cause negative values when the canopy height is derived from Campbell table 5.1</t>
  </si>
  <si>
    <t>- currently the veg heights are set at physically meaningless values</t>
  </si>
  <si>
    <t>- Campbell Table 5.1</t>
  </si>
  <si>
    <t>mode rh_snow</t>
  </si>
  <si>
    <t>mode rh_veg</t>
  </si>
  <si>
    <t>- these modes are driven by method for filling zero values from wind hist</t>
  </si>
  <si>
    <t>- these are more realistic, requires incorporating zt,zm of 10, which means adding a calc into rh_forest/rh_urban to estimate ws</t>
  </si>
  <si>
    <t>snow</t>
  </si>
  <si>
    <t>Walter etal, 2004</t>
  </si>
  <si>
    <t>Land Use</t>
  </si>
  <si>
    <t>Canopy Cover</t>
  </si>
  <si>
    <t>Effect on Snow rh</t>
  </si>
  <si>
    <t>Snow rh</t>
  </si>
  <si>
    <t>Desc</t>
  </si>
  <si>
    <t>row crop</t>
  </si>
  <si>
    <t>modified rh</t>
  </si>
  <si>
    <t>1-cc/3</t>
  </si>
  <si>
    <t>damped effect</t>
  </si>
  <si>
    <t>- the wind values are reasonable</t>
  </si>
  <si>
    <t>- the wind values are identicle between snow and veg, further proving that one veg height was used</t>
  </si>
  <si>
    <t>Largest(1)</t>
  </si>
  <si>
    <t>Smallest(1)</t>
  </si>
  <si>
    <t>if snow was on the ground this was the value derived from measured wind speed</t>
  </si>
  <si>
    <t>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</si>
</sst>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3" fillId="3" borderId="0" xfId="0" applyFont="1" applyFill="1"/>
    <xf numFmtId="0" fontId="4" fillId="2" borderId="0" xfId="0" applyFont="1" applyFill="1"/>
    <xf numFmtId="0" fontId="2" fillId="0" borderId="0" xfId="0" quotePrefix="1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[parameter_investitgations.xlsx]regrowth_patterns!PivotTable1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regrowth_patterns!$B$3</c:f>
              <c:strCache>
                <c:ptCount val="1"/>
                <c:pt idx="0">
                  <c:v>Average of $cc_forest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regrowth_patterns!$B$4:$B$372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6-4719-9659-DB2CC88C08CB}"/>
            </c:ext>
          </c:extLst>
        </c:ser>
        <c:ser>
          <c:idx val="1"/>
          <c:order val="1"/>
          <c:tx>
            <c:strRef>
              <c:f>regrowth_patterns!$C$3</c:f>
              <c:strCache>
                <c:ptCount val="1"/>
                <c:pt idx="0">
                  <c:v>Average of $cc_partial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regrowth_patterns!$C$4:$C$372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63.333333330000002</c:v>
                </c:pt>
                <c:pt idx="92">
                  <c:v>63.333333330000002</c:v>
                </c:pt>
                <c:pt idx="93">
                  <c:v>63.333333330000002</c:v>
                </c:pt>
                <c:pt idx="94">
                  <c:v>63.333333330000002</c:v>
                </c:pt>
                <c:pt idx="95">
                  <c:v>63.333333330000002</c:v>
                </c:pt>
                <c:pt idx="96">
                  <c:v>63.333333330000002</c:v>
                </c:pt>
                <c:pt idx="97">
                  <c:v>63.333333330000002</c:v>
                </c:pt>
                <c:pt idx="98">
                  <c:v>63.333333330000002</c:v>
                </c:pt>
                <c:pt idx="99">
                  <c:v>63.333333330000002</c:v>
                </c:pt>
                <c:pt idx="100">
                  <c:v>63.333333330000002</c:v>
                </c:pt>
                <c:pt idx="101">
                  <c:v>63.333333330000002</c:v>
                </c:pt>
                <c:pt idx="102">
                  <c:v>63.333333330000002</c:v>
                </c:pt>
                <c:pt idx="103">
                  <c:v>63.333333330000002</c:v>
                </c:pt>
                <c:pt idx="104">
                  <c:v>63.333333330000002</c:v>
                </c:pt>
                <c:pt idx="105">
                  <c:v>63.333333330000002</c:v>
                </c:pt>
                <c:pt idx="106">
                  <c:v>63.333333330000002</c:v>
                </c:pt>
                <c:pt idx="107">
                  <c:v>63.333333330000002</c:v>
                </c:pt>
                <c:pt idx="108">
                  <c:v>63.333333330000002</c:v>
                </c:pt>
                <c:pt idx="109">
                  <c:v>63.333333330000002</c:v>
                </c:pt>
                <c:pt idx="110">
                  <c:v>63.333333330000002</c:v>
                </c:pt>
                <c:pt idx="111">
                  <c:v>63.333333330000002</c:v>
                </c:pt>
                <c:pt idx="112">
                  <c:v>63.333333330000002</c:v>
                </c:pt>
                <c:pt idx="113">
                  <c:v>63.333333330000002</c:v>
                </c:pt>
                <c:pt idx="114">
                  <c:v>63.333333330000002</c:v>
                </c:pt>
                <c:pt idx="115">
                  <c:v>63.333333330000002</c:v>
                </c:pt>
                <c:pt idx="116">
                  <c:v>63.333333330000002</c:v>
                </c:pt>
                <c:pt idx="117">
                  <c:v>63.333333330000002</c:v>
                </c:pt>
                <c:pt idx="118">
                  <c:v>63.333333330000002</c:v>
                </c:pt>
                <c:pt idx="119">
                  <c:v>63.333333330000002</c:v>
                </c:pt>
                <c:pt idx="120">
                  <c:v>63.333333330000002</c:v>
                </c:pt>
                <c:pt idx="121">
                  <c:v>83.333333330000002</c:v>
                </c:pt>
                <c:pt idx="122">
                  <c:v>83.333333330000002</c:v>
                </c:pt>
                <c:pt idx="123">
                  <c:v>83.333333330000002</c:v>
                </c:pt>
                <c:pt idx="124">
                  <c:v>83.333333330000002</c:v>
                </c:pt>
                <c:pt idx="125">
                  <c:v>83.333333330000002</c:v>
                </c:pt>
                <c:pt idx="126">
                  <c:v>83.333333330000002</c:v>
                </c:pt>
                <c:pt idx="127">
                  <c:v>83.333333330000002</c:v>
                </c:pt>
                <c:pt idx="128">
                  <c:v>83.333333330000002</c:v>
                </c:pt>
                <c:pt idx="129">
                  <c:v>83.333333330000002</c:v>
                </c:pt>
                <c:pt idx="130">
                  <c:v>83.333333330000002</c:v>
                </c:pt>
                <c:pt idx="131">
                  <c:v>83.333333330000002</c:v>
                </c:pt>
                <c:pt idx="132">
                  <c:v>83.333333330000002</c:v>
                </c:pt>
                <c:pt idx="133">
                  <c:v>83.333333330000002</c:v>
                </c:pt>
                <c:pt idx="134">
                  <c:v>83.333333330000002</c:v>
                </c:pt>
                <c:pt idx="135">
                  <c:v>83.333333330000002</c:v>
                </c:pt>
                <c:pt idx="136">
                  <c:v>83.333333330000002</c:v>
                </c:pt>
                <c:pt idx="137">
                  <c:v>83.333333330000002</c:v>
                </c:pt>
                <c:pt idx="138">
                  <c:v>83.333333330000002</c:v>
                </c:pt>
                <c:pt idx="139">
                  <c:v>83.333333330000002</c:v>
                </c:pt>
                <c:pt idx="140">
                  <c:v>83.333333330000002</c:v>
                </c:pt>
                <c:pt idx="141">
                  <c:v>83.333333330000002</c:v>
                </c:pt>
                <c:pt idx="142">
                  <c:v>83.333333330000002</c:v>
                </c:pt>
                <c:pt idx="143">
                  <c:v>83.333333330000002</c:v>
                </c:pt>
                <c:pt idx="144">
                  <c:v>83.333333330000002</c:v>
                </c:pt>
                <c:pt idx="145">
                  <c:v>83.333333330000002</c:v>
                </c:pt>
                <c:pt idx="146">
                  <c:v>83.333333330000002</c:v>
                </c:pt>
                <c:pt idx="147">
                  <c:v>83.333333330000002</c:v>
                </c:pt>
                <c:pt idx="148">
                  <c:v>83.333333330000002</c:v>
                </c:pt>
                <c:pt idx="149">
                  <c:v>83.333333330000002</c:v>
                </c:pt>
                <c:pt idx="150">
                  <c:v>83.333333330000002</c:v>
                </c:pt>
                <c:pt idx="151">
                  <c:v>83.333333330000002</c:v>
                </c:pt>
                <c:pt idx="152">
                  <c:v>83.333333330000002</c:v>
                </c:pt>
                <c:pt idx="153">
                  <c:v>83.333333330000002</c:v>
                </c:pt>
                <c:pt idx="154">
                  <c:v>83.333333330000002</c:v>
                </c:pt>
                <c:pt idx="155">
                  <c:v>83.333333330000002</c:v>
                </c:pt>
                <c:pt idx="156">
                  <c:v>83.333333330000002</c:v>
                </c:pt>
                <c:pt idx="157">
                  <c:v>83.333333330000002</c:v>
                </c:pt>
                <c:pt idx="158">
                  <c:v>83.333333330000002</c:v>
                </c:pt>
                <c:pt idx="159">
                  <c:v>83.333333330000002</c:v>
                </c:pt>
                <c:pt idx="160">
                  <c:v>83.333333330000002</c:v>
                </c:pt>
                <c:pt idx="161">
                  <c:v>83.333333330000002</c:v>
                </c:pt>
                <c:pt idx="162">
                  <c:v>83.333333330000002</c:v>
                </c:pt>
                <c:pt idx="163">
                  <c:v>83.333333330000002</c:v>
                </c:pt>
                <c:pt idx="164">
                  <c:v>83.333333330000002</c:v>
                </c:pt>
                <c:pt idx="165">
                  <c:v>83.333333330000002</c:v>
                </c:pt>
                <c:pt idx="166">
                  <c:v>83.333333330000002</c:v>
                </c:pt>
                <c:pt idx="167">
                  <c:v>83.333333330000002</c:v>
                </c:pt>
                <c:pt idx="168">
                  <c:v>83.333333330000002</c:v>
                </c:pt>
                <c:pt idx="169">
                  <c:v>83.333333330000002</c:v>
                </c:pt>
                <c:pt idx="170">
                  <c:v>83.333333330000002</c:v>
                </c:pt>
                <c:pt idx="171">
                  <c:v>83.333333330000002</c:v>
                </c:pt>
                <c:pt idx="172">
                  <c:v>83.333333330000002</c:v>
                </c:pt>
                <c:pt idx="173">
                  <c:v>83.333333330000002</c:v>
                </c:pt>
                <c:pt idx="174">
                  <c:v>83.333333330000002</c:v>
                </c:pt>
                <c:pt idx="175">
                  <c:v>83.333333330000002</c:v>
                </c:pt>
                <c:pt idx="176">
                  <c:v>83.333333330000002</c:v>
                </c:pt>
                <c:pt idx="177">
                  <c:v>83.333333330000002</c:v>
                </c:pt>
                <c:pt idx="178">
                  <c:v>83.333333330000002</c:v>
                </c:pt>
                <c:pt idx="179">
                  <c:v>83.333333330000002</c:v>
                </c:pt>
                <c:pt idx="180">
                  <c:v>83.333333330000002</c:v>
                </c:pt>
                <c:pt idx="181">
                  <c:v>83.333333330000002</c:v>
                </c:pt>
                <c:pt idx="182">
                  <c:v>83.333333330000002</c:v>
                </c:pt>
                <c:pt idx="183">
                  <c:v>83.333333330000002</c:v>
                </c:pt>
                <c:pt idx="184">
                  <c:v>83.333333330000002</c:v>
                </c:pt>
                <c:pt idx="185">
                  <c:v>83.333333330000002</c:v>
                </c:pt>
                <c:pt idx="186">
                  <c:v>83.333333330000002</c:v>
                </c:pt>
                <c:pt idx="187">
                  <c:v>83.333333330000002</c:v>
                </c:pt>
                <c:pt idx="188">
                  <c:v>83.333333330000002</c:v>
                </c:pt>
                <c:pt idx="189">
                  <c:v>83.333333330000002</c:v>
                </c:pt>
                <c:pt idx="190">
                  <c:v>83.333333330000002</c:v>
                </c:pt>
                <c:pt idx="191">
                  <c:v>83.333333330000002</c:v>
                </c:pt>
                <c:pt idx="192">
                  <c:v>83.333333330000002</c:v>
                </c:pt>
                <c:pt idx="193">
                  <c:v>83.333333330000002</c:v>
                </c:pt>
                <c:pt idx="194">
                  <c:v>83.333333330000002</c:v>
                </c:pt>
                <c:pt idx="195">
                  <c:v>83.333333330000002</c:v>
                </c:pt>
                <c:pt idx="196">
                  <c:v>83.333333330000002</c:v>
                </c:pt>
                <c:pt idx="197">
                  <c:v>83.333333330000002</c:v>
                </c:pt>
                <c:pt idx="198">
                  <c:v>83.333333330000002</c:v>
                </c:pt>
                <c:pt idx="199">
                  <c:v>83.333333330000002</c:v>
                </c:pt>
                <c:pt idx="200">
                  <c:v>83.333333330000002</c:v>
                </c:pt>
                <c:pt idx="201">
                  <c:v>83.333333330000002</c:v>
                </c:pt>
                <c:pt idx="202">
                  <c:v>83.333333330000002</c:v>
                </c:pt>
                <c:pt idx="203">
                  <c:v>83.333333330000002</c:v>
                </c:pt>
                <c:pt idx="204">
                  <c:v>83.333333330000002</c:v>
                </c:pt>
                <c:pt idx="205">
                  <c:v>83.333333330000002</c:v>
                </c:pt>
                <c:pt idx="206">
                  <c:v>83.333333330000002</c:v>
                </c:pt>
                <c:pt idx="207">
                  <c:v>83.333333330000002</c:v>
                </c:pt>
                <c:pt idx="208">
                  <c:v>83.333333330000002</c:v>
                </c:pt>
                <c:pt idx="209">
                  <c:v>83.333333330000002</c:v>
                </c:pt>
                <c:pt idx="210">
                  <c:v>83.333333330000002</c:v>
                </c:pt>
                <c:pt idx="211">
                  <c:v>83.333333330000002</c:v>
                </c:pt>
                <c:pt idx="212">
                  <c:v>83.333333330000002</c:v>
                </c:pt>
                <c:pt idx="213">
                  <c:v>83.333333330000002</c:v>
                </c:pt>
                <c:pt idx="214">
                  <c:v>83.333333330000002</c:v>
                </c:pt>
                <c:pt idx="215">
                  <c:v>83.333333330000002</c:v>
                </c:pt>
                <c:pt idx="216">
                  <c:v>83.333333330000002</c:v>
                </c:pt>
                <c:pt idx="217">
                  <c:v>83.333333330000002</c:v>
                </c:pt>
                <c:pt idx="218">
                  <c:v>83.333333330000002</c:v>
                </c:pt>
                <c:pt idx="219">
                  <c:v>83.333333330000002</c:v>
                </c:pt>
                <c:pt idx="220">
                  <c:v>83.333333330000002</c:v>
                </c:pt>
                <c:pt idx="221">
                  <c:v>83.333333330000002</c:v>
                </c:pt>
                <c:pt idx="222">
                  <c:v>83.333333330000002</c:v>
                </c:pt>
                <c:pt idx="223">
                  <c:v>83.333333330000002</c:v>
                </c:pt>
                <c:pt idx="224">
                  <c:v>83.333333330000002</c:v>
                </c:pt>
                <c:pt idx="225">
                  <c:v>83.333333330000002</c:v>
                </c:pt>
                <c:pt idx="226">
                  <c:v>83.333333330000002</c:v>
                </c:pt>
                <c:pt idx="227">
                  <c:v>83.333333330000002</c:v>
                </c:pt>
                <c:pt idx="228">
                  <c:v>83.333333330000002</c:v>
                </c:pt>
                <c:pt idx="229">
                  <c:v>83.333333330000002</c:v>
                </c:pt>
                <c:pt idx="230">
                  <c:v>83.333333330000002</c:v>
                </c:pt>
                <c:pt idx="231">
                  <c:v>83.333333330000002</c:v>
                </c:pt>
                <c:pt idx="232">
                  <c:v>83.333333330000002</c:v>
                </c:pt>
                <c:pt idx="233">
                  <c:v>83.333333330000002</c:v>
                </c:pt>
                <c:pt idx="234">
                  <c:v>83.333333330000002</c:v>
                </c:pt>
                <c:pt idx="235">
                  <c:v>83.333333330000002</c:v>
                </c:pt>
                <c:pt idx="236">
                  <c:v>83.333333330000002</c:v>
                </c:pt>
                <c:pt idx="237">
                  <c:v>83.333333330000002</c:v>
                </c:pt>
                <c:pt idx="238">
                  <c:v>83.333333330000002</c:v>
                </c:pt>
                <c:pt idx="239">
                  <c:v>83.333333330000002</c:v>
                </c:pt>
                <c:pt idx="240">
                  <c:v>83.333333330000002</c:v>
                </c:pt>
                <c:pt idx="241">
                  <c:v>83.333333330000002</c:v>
                </c:pt>
                <c:pt idx="242">
                  <c:v>83.333333330000002</c:v>
                </c:pt>
                <c:pt idx="243">
                  <c:v>83.333333330000002</c:v>
                </c:pt>
                <c:pt idx="244">
                  <c:v>83.333333330000002</c:v>
                </c:pt>
                <c:pt idx="245">
                  <c:v>83.333333330000002</c:v>
                </c:pt>
                <c:pt idx="246">
                  <c:v>83.333333330000002</c:v>
                </c:pt>
                <c:pt idx="247">
                  <c:v>83.333333330000002</c:v>
                </c:pt>
                <c:pt idx="248">
                  <c:v>83.333333330000002</c:v>
                </c:pt>
                <c:pt idx="249">
                  <c:v>83.333333330000002</c:v>
                </c:pt>
                <c:pt idx="250">
                  <c:v>83.333333330000002</c:v>
                </c:pt>
                <c:pt idx="251">
                  <c:v>83.333333330000002</c:v>
                </c:pt>
                <c:pt idx="252">
                  <c:v>83.333333330000002</c:v>
                </c:pt>
                <c:pt idx="253">
                  <c:v>83.333333330000002</c:v>
                </c:pt>
                <c:pt idx="254">
                  <c:v>83.333333330000002</c:v>
                </c:pt>
                <c:pt idx="255">
                  <c:v>83.333333330000002</c:v>
                </c:pt>
                <c:pt idx="256">
                  <c:v>83.333333330000002</c:v>
                </c:pt>
                <c:pt idx="257">
                  <c:v>83.333333330000002</c:v>
                </c:pt>
                <c:pt idx="258">
                  <c:v>83.333333330000002</c:v>
                </c:pt>
                <c:pt idx="259">
                  <c:v>83.333333330000002</c:v>
                </c:pt>
                <c:pt idx="260">
                  <c:v>83.333333330000002</c:v>
                </c:pt>
                <c:pt idx="261">
                  <c:v>83.333333330000002</c:v>
                </c:pt>
                <c:pt idx="262">
                  <c:v>83.333333330000002</c:v>
                </c:pt>
                <c:pt idx="263">
                  <c:v>83.333333330000002</c:v>
                </c:pt>
                <c:pt idx="264">
                  <c:v>83.333333330000002</c:v>
                </c:pt>
                <c:pt idx="265">
                  <c:v>83.333333330000002</c:v>
                </c:pt>
                <c:pt idx="266">
                  <c:v>83.333333330000002</c:v>
                </c:pt>
                <c:pt idx="267">
                  <c:v>83.333333330000002</c:v>
                </c:pt>
                <c:pt idx="268">
                  <c:v>83.333333330000002</c:v>
                </c:pt>
                <c:pt idx="269">
                  <c:v>83.333333330000002</c:v>
                </c:pt>
                <c:pt idx="270">
                  <c:v>83.333333330000002</c:v>
                </c:pt>
                <c:pt idx="271">
                  <c:v>83.333333330000002</c:v>
                </c:pt>
                <c:pt idx="272">
                  <c:v>83.333333330000002</c:v>
                </c:pt>
                <c:pt idx="273">
                  <c:v>83.333333330000002</c:v>
                </c:pt>
                <c:pt idx="274">
                  <c:v>63.333333330000002</c:v>
                </c:pt>
                <c:pt idx="275">
                  <c:v>63.333333330000002</c:v>
                </c:pt>
                <c:pt idx="276">
                  <c:v>63.333333330000002</c:v>
                </c:pt>
                <c:pt idx="277">
                  <c:v>63.333333330000002</c:v>
                </c:pt>
                <c:pt idx="278">
                  <c:v>63.333333330000002</c:v>
                </c:pt>
                <c:pt idx="279">
                  <c:v>63.333333330000002</c:v>
                </c:pt>
                <c:pt idx="280">
                  <c:v>63.333333330000002</c:v>
                </c:pt>
                <c:pt idx="281">
                  <c:v>63.333333330000002</c:v>
                </c:pt>
                <c:pt idx="282">
                  <c:v>63.333333330000002</c:v>
                </c:pt>
                <c:pt idx="283">
                  <c:v>63.333333330000002</c:v>
                </c:pt>
                <c:pt idx="284">
                  <c:v>63.333333330000002</c:v>
                </c:pt>
                <c:pt idx="285">
                  <c:v>63.333333330000002</c:v>
                </c:pt>
                <c:pt idx="286">
                  <c:v>63.333333330000002</c:v>
                </c:pt>
                <c:pt idx="287">
                  <c:v>63.333333330000002</c:v>
                </c:pt>
                <c:pt idx="288">
                  <c:v>63.333333330000002</c:v>
                </c:pt>
                <c:pt idx="289">
                  <c:v>63.333333330000002</c:v>
                </c:pt>
                <c:pt idx="290">
                  <c:v>63.333333330000002</c:v>
                </c:pt>
                <c:pt idx="291">
                  <c:v>63.333333330000002</c:v>
                </c:pt>
                <c:pt idx="292">
                  <c:v>63.333333330000002</c:v>
                </c:pt>
                <c:pt idx="293">
                  <c:v>63.333333330000002</c:v>
                </c:pt>
                <c:pt idx="294">
                  <c:v>63.333333330000002</c:v>
                </c:pt>
                <c:pt idx="295">
                  <c:v>63.333333330000002</c:v>
                </c:pt>
                <c:pt idx="296">
                  <c:v>63.333333330000002</c:v>
                </c:pt>
                <c:pt idx="297">
                  <c:v>63.333333330000002</c:v>
                </c:pt>
                <c:pt idx="298">
                  <c:v>63.333333330000002</c:v>
                </c:pt>
                <c:pt idx="299">
                  <c:v>63.333333330000002</c:v>
                </c:pt>
                <c:pt idx="300">
                  <c:v>63.333333330000002</c:v>
                </c:pt>
                <c:pt idx="301">
                  <c:v>63.333333330000002</c:v>
                </c:pt>
                <c:pt idx="302">
                  <c:v>63.333333330000002</c:v>
                </c:pt>
                <c:pt idx="303">
                  <c:v>63.333333330000002</c:v>
                </c:pt>
                <c:pt idx="304">
                  <c:v>63.333333330000002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6-4719-9659-DB2CC88C08CB}"/>
            </c:ext>
          </c:extLst>
        </c:ser>
        <c:ser>
          <c:idx val="2"/>
          <c:order val="2"/>
          <c:tx>
            <c:strRef>
              <c:f>regrowth_patterns!$D$3</c:f>
              <c:strCache>
                <c:ptCount val="1"/>
                <c:pt idx="0">
                  <c:v>Average of $cc_open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regrowth_patterns!$D$4:$D$372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6-4719-9659-DB2CC88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54752"/>
        <c:axId val="486646016"/>
      </c:lineChart>
      <c:catAx>
        <c:axId val="486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6016"/>
        <c:crosses val="autoZero"/>
        <c:auto val="1"/>
        <c:lblAlgn val="ctr"/>
        <c:lblOffset val="100"/>
        <c:noMultiLvlLbl val="0"/>
      </c:catAx>
      <c:valAx>
        <c:axId val="486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[parameter_investitgations.xlsx]rh!PivotTable2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rh!$B$3</c:f>
              <c:strCache>
                <c:ptCount val="1"/>
                <c:pt idx="0">
                  <c:v>Average of $rh_snow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rh!$A$4:$A$370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(blank)</c:v>
                </c:pt>
              </c:strCache>
            </c:strRef>
          </c:cat>
          <c:val>
            <c:numRef>
              <c:f>rh!$B$4:$B$370</c:f>
              <c:numCache>
                <c:formatCode>General</c:formatCode>
                <c:ptCount val="366"/>
                <c:pt idx="0">
                  <c:v>718.08922140000004</c:v>
                </c:pt>
                <c:pt idx="1">
                  <c:v>181.79473960000001</c:v>
                </c:pt>
                <c:pt idx="2">
                  <c:v>89.260983370000005</c:v>
                </c:pt>
                <c:pt idx="3">
                  <c:v>146.8588676</c:v>
                </c:pt>
                <c:pt idx="4">
                  <c:v>76.113258119999998</c:v>
                </c:pt>
                <c:pt idx="5">
                  <c:v>97.379412770000002</c:v>
                </c:pt>
                <c:pt idx="6">
                  <c:v>267.496306</c:v>
                </c:pt>
                <c:pt idx="7">
                  <c:v>377.59904660000001</c:v>
                </c:pt>
                <c:pt idx="8">
                  <c:v>284.10078340000001</c:v>
                </c:pt>
                <c:pt idx="9">
                  <c:v>210.24318450000001</c:v>
                </c:pt>
                <c:pt idx="10">
                  <c:v>122.7141274</c:v>
                </c:pt>
                <c:pt idx="11">
                  <c:v>415.24601039999999</c:v>
                </c:pt>
                <c:pt idx="12">
                  <c:v>95.372509370000003</c:v>
                </c:pt>
                <c:pt idx="13">
                  <c:v>94.916077580000007</c:v>
                </c:pt>
                <c:pt idx="14">
                  <c:v>278.21760080000001</c:v>
                </c:pt>
                <c:pt idx="15">
                  <c:v>222.72286009999999</c:v>
                </c:pt>
                <c:pt idx="16">
                  <c:v>131.46835490000001</c:v>
                </c:pt>
                <c:pt idx="17">
                  <c:v>139.5282239</c:v>
                </c:pt>
                <c:pt idx="18">
                  <c:v>137.68322259999999</c:v>
                </c:pt>
                <c:pt idx="19">
                  <c:v>123.0040604</c:v>
                </c:pt>
                <c:pt idx="20">
                  <c:v>495.82351</c:v>
                </c:pt>
                <c:pt idx="21">
                  <c:v>131.01344710000001</c:v>
                </c:pt>
                <c:pt idx="22">
                  <c:v>176.25550079999999</c:v>
                </c:pt>
                <c:pt idx="23">
                  <c:v>196.736773</c:v>
                </c:pt>
                <c:pt idx="24">
                  <c:v>142.19588540000001</c:v>
                </c:pt>
                <c:pt idx="25">
                  <c:v>119.2702601</c:v>
                </c:pt>
                <c:pt idx="26">
                  <c:v>271.8614546</c:v>
                </c:pt>
                <c:pt idx="27">
                  <c:v>116.76247499999999</c:v>
                </c:pt>
                <c:pt idx="28">
                  <c:v>124.885082</c:v>
                </c:pt>
                <c:pt idx="29">
                  <c:v>359.66472229999999</c:v>
                </c:pt>
                <c:pt idx="30">
                  <c:v>141.42334410000001</c:v>
                </c:pt>
                <c:pt idx="31">
                  <c:v>1228.589228</c:v>
                </c:pt>
                <c:pt idx="32">
                  <c:v>234.24732760000001</c:v>
                </c:pt>
                <c:pt idx="33">
                  <c:v>1046.461679</c:v>
                </c:pt>
                <c:pt idx="34">
                  <c:v>164.4912119</c:v>
                </c:pt>
                <c:pt idx="35">
                  <c:v>191.5785411</c:v>
                </c:pt>
                <c:pt idx="36">
                  <c:v>281.03356839999998</c:v>
                </c:pt>
                <c:pt idx="37">
                  <c:v>1735.3822849999999</c:v>
                </c:pt>
                <c:pt idx="38">
                  <c:v>132.894623</c:v>
                </c:pt>
                <c:pt idx="39">
                  <c:v>105.4943638</c:v>
                </c:pt>
                <c:pt idx="40">
                  <c:v>75.946708319999999</c:v>
                </c:pt>
                <c:pt idx="41">
                  <c:v>71.488456639999995</c:v>
                </c:pt>
                <c:pt idx="42">
                  <c:v>107.64842299999999</c:v>
                </c:pt>
                <c:pt idx="43">
                  <c:v>143.66738480000001</c:v>
                </c:pt>
                <c:pt idx="44">
                  <c:v>97.039083969999993</c:v>
                </c:pt>
                <c:pt idx="45">
                  <c:v>146.7036803</c:v>
                </c:pt>
                <c:pt idx="46">
                  <c:v>150.6844242</c:v>
                </c:pt>
                <c:pt idx="47">
                  <c:v>157.22602810000001</c:v>
                </c:pt>
                <c:pt idx="48">
                  <c:v>203.86282349999999</c:v>
                </c:pt>
                <c:pt idx="49">
                  <c:v>2313.8430469999998</c:v>
                </c:pt>
                <c:pt idx="50">
                  <c:v>203.2658606</c:v>
                </c:pt>
                <c:pt idx="51">
                  <c:v>128.62623479999999</c:v>
                </c:pt>
                <c:pt idx="52">
                  <c:v>163.52247679999999</c:v>
                </c:pt>
                <c:pt idx="53">
                  <c:v>66.162311110000005</c:v>
                </c:pt>
                <c:pt idx="54">
                  <c:v>60.021868920000003</c:v>
                </c:pt>
                <c:pt idx="55">
                  <c:v>72.370416750000004</c:v>
                </c:pt>
                <c:pt idx="56">
                  <c:v>76.476633939999999</c:v>
                </c:pt>
                <c:pt idx="57">
                  <c:v>211.20271220000001</c:v>
                </c:pt>
                <c:pt idx="58">
                  <c:v>111.7798573</c:v>
                </c:pt>
                <c:pt idx="59">
                  <c:v>160.93189659999999</c:v>
                </c:pt>
                <c:pt idx="60">
                  <c:v>74.426688420000005</c:v>
                </c:pt>
                <c:pt idx="61">
                  <c:v>87.793370240000002</c:v>
                </c:pt>
                <c:pt idx="62">
                  <c:v>91.556770369999995</c:v>
                </c:pt>
                <c:pt idx="63">
                  <c:v>96.881076629999995</c:v>
                </c:pt>
                <c:pt idx="64">
                  <c:v>103.5791466</c:v>
                </c:pt>
                <c:pt idx="65">
                  <c:v>66.40493438</c:v>
                </c:pt>
                <c:pt idx="66">
                  <c:v>109.5742564</c:v>
                </c:pt>
                <c:pt idx="67">
                  <c:v>230.87125739999999</c:v>
                </c:pt>
                <c:pt idx="68">
                  <c:v>172.31764519999999</c:v>
                </c:pt>
                <c:pt idx="69">
                  <c:v>119.9573008</c:v>
                </c:pt>
                <c:pt idx="70">
                  <c:v>128.98474709999999</c:v>
                </c:pt>
                <c:pt idx="71">
                  <c:v>265.61973749999999</c:v>
                </c:pt>
                <c:pt idx="72">
                  <c:v>176.6292402</c:v>
                </c:pt>
                <c:pt idx="73">
                  <c:v>277.84639650000003</c:v>
                </c:pt>
                <c:pt idx="74">
                  <c:v>412.7767576</c:v>
                </c:pt>
                <c:pt idx="75">
                  <c:v>211.4171312</c:v>
                </c:pt>
                <c:pt idx="76">
                  <c:v>121.53246230000001</c:v>
                </c:pt>
                <c:pt idx="77">
                  <c:v>226.35421109999999</c:v>
                </c:pt>
                <c:pt idx="78">
                  <c:v>80.606105749999998</c:v>
                </c:pt>
                <c:pt idx="79">
                  <c:v>115.5958225</c:v>
                </c:pt>
                <c:pt idx="80">
                  <c:v>45.970391659999997</c:v>
                </c:pt>
                <c:pt idx="81">
                  <c:v>58.169238610000001</c:v>
                </c:pt>
                <c:pt idx="82">
                  <c:v>219.09087239999999</c:v>
                </c:pt>
                <c:pt idx="83">
                  <c:v>300.282443</c:v>
                </c:pt>
                <c:pt idx="84">
                  <c:v>298.5603931</c:v>
                </c:pt>
                <c:pt idx="85">
                  <c:v>176.55436560000001</c:v>
                </c:pt>
                <c:pt idx="86">
                  <c:v>189.83215519999999</c:v>
                </c:pt>
                <c:pt idx="87">
                  <c:v>140.84942459999999</c:v>
                </c:pt>
                <c:pt idx="88">
                  <c:v>68.513200920000003</c:v>
                </c:pt>
                <c:pt idx="89">
                  <c:v>85.067759069999994</c:v>
                </c:pt>
                <c:pt idx="90">
                  <c:v>176.55436560000001</c:v>
                </c:pt>
                <c:pt idx="91">
                  <c:v>169.30558880000001</c:v>
                </c:pt>
                <c:pt idx="92">
                  <c:v>67.426217969999996</c:v>
                </c:pt>
                <c:pt idx="93">
                  <c:v>118.6586178</c:v>
                </c:pt>
                <c:pt idx="94">
                  <c:v>313.15169049999997</c:v>
                </c:pt>
                <c:pt idx="95">
                  <c:v>107.28793109999999</c:v>
                </c:pt>
                <c:pt idx="96">
                  <c:v>225.2524329</c:v>
                </c:pt>
                <c:pt idx="97">
                  <c:v>215.24121360000001</c:v>
                </c:pt>
                <c:pt idx="98">
                  <c:v>184.1254414</c:v>
                </c:pt>
                <c:pt idx="99">
                  <c:v>149.22671030000001</c:v>
                </c:pt>
                <c:pt idx="100">
                  <c:v>132.894623</c:v>
                </c:pt>
                <c:pt idx="101">
                  <c:v>163.52247679999999</c:v>
                </c:pt>
                <c:pt idx="102">
                  <c:v>152.95326789999999</c:v>
                </c:pt>
                <c:pt idx="103">
                  <c:v>104.85693569999999</c:v>
                </c:pt>
                <c:pt idx="104">
                  <c:v>74.868191339999996</c:v>
                </c:pt>
                <c:pt idx="105">
                  <c:v>82.983014229999995</c:v>
                </c:pt>
                <c:pt idx="106">
                  <c:v>140.99246729999999</c:v>
                </c:pt>
                <c:pt idx="107">
                  <c:v>118.8278883</c:v>
                </c:pt>
                <c:pt idx="108">
                  <c:v>179.83236110000001</c:v>
                </c:pt>
                <c:pt idx="109">
                  <c:v>159.7590136</c:v>
                </c:pt>
                <c:pt idx="110">
                  <c:v>226.35421109999999</c:v>
                </c:pt>
                <c:pt idx="111">
                  <c:v>240.3299183</c:v>
                </c:pt>
                <c:pt idx="112">
                  <c:v>609.79758189999995</c:v>
                </c:pt>
                <c:pt idx="113">
                  <c:v>400.47283499999998</c:v>
                </c:pt>
                <c:pt idx="114">
                  <c:v>243.84762789999999</c:v>
                </c:pt>
                <c:pt idx="115">
                  <c:v>746.40098279999995</c:v>
                </c:pt>
                <c:pt idx="116">
                  <c:v>268.0127081</c:v>
                </c:pt>
                <c:pt idx="117">
                  <c:v>171.39578119999999</c:v>
                </c:pt>
                <c:pt idx="118">
                  <c:v>518.02456270000005</c:v>
                </c:pt>
                <c:pt idx="119">
                  <c:v>128.8650212</c:v>
                </c:pt>
                <c:pt idx="120">
                  <c:v>358.11844230000003</c:v>
                </c:pt>
                <c:pt idx="121">
                  <c:v>258.85130420000002</c:v>
                </c:pt>
                <c:pt idx="122">
                  <c:v>168.62014110000001</c:v>
                </c:pt>
                <c:pt idx="123">
                  <c:v>96.454781940000004</c:v>
                </c:pt>
                <c:pt idx="124">
                  <c:v>92.512605160000007</c:v>
                </c:pt>
                <c:pt idx="125">
                  <c:v>75.328585349999997</c:v>
                </c:pt>
                <c:pt idx="126">
                  <c:v>112.74817229999999</c:v>
                </c:pt>
                <c:pt idx="127">
                  <c:v>86.732975510000003</c:v>
                </c:pt>
                <c:pt idx="128">
                  <c:v>142.0019599</c:v>
                </c:pt>
                <c:pt idx="129">
                  <c:v>156.69365999999999</c:v>
                </c:pt>
                <c:pt idx="130">
                  <c:v>184.28838429999999</c:v>
                </c:pt>
                <c:pt idx="131">
                  <c:v>215.1300353</c:v>
                </c:pt>
                <c:pt idx="132">
                  <c:v>211.73957720000001</c:v>
                </c:pt>
                <c:pt idx="133">
                  <c:v>225.13067480000001</c:v>
                </c:pt>
                <c:pt idx="134">
                  <c:v>175.14371249999999</c:v>
                </c:pt>
                <c:pt idx="135">
                  <c:v>128.11188820000001</c:v>
                </c:pt>
                <c:pt idx="136">
                  <c:v>331.33790649999997</c:v>
                </c:pt>
                <c:pt idx="137">
                  <c:v>242.28722999999999</c:v>
                </c:pt>
                <c:pt idx="138">
                  <c:v>334.26304049999999</c:v>
                </c:pt>
                <c:pt idx="139">
                  <c:v>198.7078952</c:v>
                </c:pt>
                <c:pt idx="140">
                  <c:v>132.894623</c:v>
                </c:pt>
                <c:pt idx="141">
                  <c:v>221.7740939</c:v>
                </c:pt>
                <c:pt idx="142">
                  <c:v>82.359451930000006</c:v>
                </c:pt>
                <c:pt idx="143">
                  <c:v>88.221086299999996</c:v>
                </c:pt>
                <c:pt idx="144">
                  <c:v>614.29461419999996</c:v>
                </c:pt>
                <c:pt idx="145">
                  <c:v>417.74498340000002</c:v>
                </c:pt>
                <c:pt idx="146">
                  <c:v>428.48945309999999</c:v>
                </c:pt>
                <c:pt idx="147">
                  <c:v>950.89440279999997</c:v>
                </c:pt>
                <c:pt idx="148">
                  <c:v>289.43137489999998</c:v>
                </c:pt>
                <c:pt idx="149">
                  <c:v>225.9857561</c:v>
                </c:pt>
                <c:pt idx="150">
                  <c:v>385.28376359999999</c:v>
                </c:pt>
                <c:pt idx="151">
                  <c:v>204.06259109999999</c:v>
                </c:pt>
                <c:pt idx="152">
                  <c:v>95.307036249999996</c:v>
                </c:pt>
                <c:pt idx="153">
                  <c:v>79.696086570000006</c:v>
                </c:pt>
                <c:pt idx="154">
                  <c:v>67.656229440000004</c:v>
                </c:pt>
                <c:pt idx="155">
                  <c:v>126.171387</c:v>
                </c:pt>
                <c:pt idx="156">
                  <c:v>128.62623479999999</c:v>
                </c:pt>
                <c:pt idx="157">
                  <c:v>232.02882919999999</c:v>
                </c:pt>
                <c:pt idx="158">
                  <c:v>103.3221901</c:v>
                </c:pt>
                <c:pt idx="159">
                  <c:v>179.75474679999999</c:v>
                </c:pt>
                <c:pt idx="160">
                  <c:v>159.14854729999999</c:v>
                </c:pt>
                <c:pt idx="161">
                  <c:v>212.27917859999999</c:v>
                </c:pt>
                <c:pt idx="162">
                  <c:v>239.50071790000001</c:v>
                </c:pt>
                <c:pt idx="163">
                  <c:v>134.52575849999999</c:v>
                </c:pt>
                <c:pt idx="164">
                  <c:v>556.80715029999999</c:v>
                </c:pt>
                <c:pt idx="165">
                  <c:v>469.0222392</c:v>
                </c:pt>
                <c:pt idx="166">
                  <c:v>414.00770219999998</c:v>
                </c:pt>
                <c:pt idx="167">
                  <c:v>288.03025480000002</c:v>
                </c:pt>
                <c:pt idx="168">
                  <c:v>234.24732760000001</c:v>
                </c:pt>
                <c:pt idx="169">
                  <c:v>335.06978959999998</c:v>
                </c:pt>
                <c:pt idx="170">
                  <c:v>235.1732063</c:v>
                </c:pt>
                <c:pt idx="171">
                  <c:v>259.65819729999998</c:v>
                </c:pt>
                <c:pt idx="172">
                  <c:v>542.30696409999996</c:v>
                </c:pt>
                <c:pt idx="173">
                  <c:v>144.9675421</c:v>
                </c:pt>
                <c:pt idx="174">
                  <c:v>203.7630863</c:v>
                </c:pt>
                <c:pt idx="175">
                  <c:v>248.6517901</c:v>
                </c:pt>
                <c:pt idx="176">
                  <c:v>175.5127469</c:v>
                </c:pt>
                <c:pt idx="177">
                  <c:v>118.8618003</c:v>
                </c:pt>
                <c:pt idx="178">
                  <c:v>237.99528480000001</c:v>
                </c:pt>
                <c:pt idx="179">
                  <c:v>106.0315042</c:v>
                </c:pt>
                <c:pt idx="180">
                  <c:v>130.64358480000001</c:v>
                </c:pt>
                <c:pt idx="181">
                  <c:v>265.78924599999999</c:v>
                </c:pt>
                <c:pt idx="182">
                  <c:v>166.19782459999999</c:v>
                </c:pt>
                <c:pt idx="183">
                  <c:v>1186.586178</c:v>
                </c:pt>
                <c:pt idx="184">
                  <c:v>172.46035130000001</c:v>
                </c:pt>
                <c:pt idx="185">
                  <c:v>105.2278293</c:v>
                </c:pt>
                <c:pt idx="186">
                  <c:v>81.489287500000003</c:v>
                </c:pt>
                <c:pt idx="187">
                  <c:v>79.090723209999993</c:v>
                </c:pt>
                <c:pt idx="188">
                  <c:v>286.6426348</c:v>
                </c:pt>
                <c:pt idx="189">
                  <c:v>213.03925749999999</c:v>
                </c:pt>
                <c:pt idx="190">
                  <c:v>186.85139000000001</c:v>
                </c:pt>
                <c:pt idx="191">
                  <c:v>135.4885323</c:v>
                </c:pt>
                <c:pt idx="192">
                  <c:v>106.95730570000001</c:v>
                </c:pt>
                <c:pt idx="193">
                  <c:v>121.9952397</c:v>
                </c:pt>
                <c:pt idx="194">
                  <c:v>151.6169452</c:v>
                </c:pt>
                <c:pt idx="195">
                  <c:v>549.46140949999995</c:v>
                </c:pt>
                <c:pt idx="196">
                  <c:v>168.07576610000001</c:v>
                </c:pt>
                <c:pt idx="197">
                  <c:v>191.66670429999999</c:v>
                </c:pt>
                <c:pt idx="198">
                  <c:v>92.328031129999999</c:v>
                </c:pt>
                <c:pt idx="199">
                  <c:v>132.68293990000001</c:v>
                </c:pt>
                <c:pt idx="200">
                  <c:v>189.48669169999999</c:v>
                </c:pt>
                <c:pt idx="201">
                  <c:v>255.2032772</c:v>
                </c:pt>
                <c:pt idx="202">
                  <c:v>296.01403579999999</c:v>
                </c:pt>
                <c:pt idx="203">
                  <c:v>216.2470137</c:v>
                </c:pt>
                <c:pt idx="204">
                  <c:v>188.2023264</c:v>
                </c:pt>
                <c:pt idx="205">
                  <c:v>459.19707649999998</c:v>
                </c:pt>
                <c:pt idx="206">
                  <c:v>146.08619730000001</c:v>
                </c:pt>
                <c:pt idx="207">
                  <c:v>201.30099000000001</c:v>
                </c:pt>
                <c:pt idx="208">
                  <c:v>150.08711650000001</c:v>
                </c:pt>
                <c:pt idx="209">
                  <c:v>120.5475393</c:v>
                </c:pt>
                <c:pt idx="210">
                  <c:v>125.94247</c:v>
                </c:pt>
                <c:pt idx="211">
                  <c:v>158.48240050000001</c:v>
                </c:pt>
                <c:pt idx="212">
                  <c:v>263.1028101</c:v>
                </c:pt>
                <c:pt idx="213">
                  <c:v>151.6721589</c:v>
                </c:pt>
                <c:pt idx="214">
                  <c:v>102.7106655</c:v>
                </c:pt>
                <c:pt idx="215">
                  <c:v>240.46867689999999</c:v>
                </c:pt>
                <c:pt idx="216">
                  <c:v>533.96378000000004</c:v>
                </c:pt>
                <c:pt idx="217">
                  <c:v>316.00284399999998</c:v>
                </c:pt>
                <c:pt idx="218">
                  <c:v>874.98266469999999</c:v>
                </c:pt>
                <c:pt idx="219">
                  <c:v>219.09087239999999</c:v>
                </c:pt>
                <c:pt idx="220">
                  <c:v>226.47729659999999</c:v>
                </c:pt>
                <c:pt idx="221">
                  <c:v>135.3124589</c:v>
                </c:pt>
                <c:pt idx="222">
                  <c:v>268.0127081</c:v>
                </c:pt>
                <c:pt idx="223">
                  <c:v>191.66670429999999</c:v>
                </c:pt>
                <c:pt idx="224">
                  <c:v>146.4457625</c:v>
                </c:pt>
                <c:pt idx="225">
                  <c:v>107.4262957</c:v>
                </c:pt>
                <c:pt idx="226">
                  <c:v>147.22225109999999</c:v>
                </c:pt>
                <c:pt idx="227">
                  <c:v>271.33012930000001</c:v>
                </c:pt>
                <c:pt idx="228">
                  <c:v>414.00770219999998</c:v>
                </c:pt>
                <c:pt idx="229">
                  <c:v>144.11479180000001</c:v>
                </c:pt>
                <c:pt idx="230">
                  <c:v>250.89864360000001</c:v>
                </c:pt>
                <c:pt idx="231">
                  <c:v>250.14519419999999</c:v>
                </c:pt>
                <c:pt idx="232">
                  <c:v>258.20939149999998</c:v>
                </c:pt>
                <c:pt idx="233">
                  <c:v>166.66336469999999</c:v>
                </c:pt>
                <c:pt idx="234">
                  <c:v>167.46753050000001</c:v>
                </c:pt>
                <c:pt idx="235">
                  <c:v>268.18528550000002</c:v>
                </c:pt>
                <c:pt idx="236">
                  <c:v>214.35499150000001</c:v>
                </c:pt>
                <c:pt idx="237">
                  <c:v>142.48776889999999</c:v>
                </c:pt>
                <c:pt idx="238">
                  <c:v>166.264171</c:v>
                </c:pt>
                <c:pt idx="239">
                  <c:v>295.38421870000002</c:v>
                </c:pt>
                <c:pt idx="240">
                  <c:v>554.5828874</c:v>
                </c:pt>
                <c:pt idx="241">
                  <c:v>1431.2431220000001</c:v>
                </c:pt>
                <c:pt idx="242">
                  <c:v>225.00904829999999</c:v>
                </c:pt>
                <c:pt idx="243">
                  <c:v>209.60832830000001</c:v>
                </c:pt>
                <c:pt idx="244">
                  <c:v>284.48889919999999</c:v>
                </c:pt>
                <c:pt idx="245">
                  <c:v>203.56390440000001</c:v>
                </c:pt>
                <c:pt idx="246">
                  <c:v>120.4081377</c:v>
                </c:pt>
                <c:pt idx="247">
                  <c:v>217.83041230000001</c:v>
                </c:pt>
                <c:pt idx="248">
                  <c:v>127.0566652</c:v>
                </c:pt>
                <c:pt idx="249">
                  <c:v>182.03310680000001</c:v>
                </c:pt>
                <c:pt idx="250">
                  <c:v>154.48506990000001</c:v>
                </c:pt>
                <c:pt idx="251">
                  <c:v>168.4155877</c:v>
                </c:pt>
                <c:pt idx="252">
                  <c:v>529.21441979999997</c:v>
                </c:pt>
                <c:pt idx="253">
                  <c:v>742.4095337</c:v>
                </c:pt>
                <c:pt idx="254">
                  <c:v>150.4123324</c:v>
                </c:pt>
                <c:pt idx="255">
                  <c:v>164.36138450000001</c:v>
                </c:pt>
                <c:pt idx="256">
                  <c:v>147.53515709999999</c:v>
                </c:pt>
                <c:pt idx="257">
                  <c:v>141.71206140000001</c:v>
                </c:pt>
                <c:pt idx="258">
                  <c:v>359.97558199999997</c:v>
                </c:pt>
                <c:pt idx="259">
                  <c:v>295.80379859999999</c:v>
                </c:pt>
                <c:pt idx="260">
                  <c:v>152.05978400000001</c:v>
                </c:pt>
                <c:pt idx="261">
                  <c:v>232.15816520000001</c:v>
                </c:pt>
                <c:pt idx="262">
                  <c:v>115.7564615</c:v>
                </c:pt>
                <c:pt idx="263">
                  <c:v>377.94169549999998</c:v>
                </c:pt>
                <c:pt idx="264">
                  <c:v>293.71773510000003</c:v>
                </c:pt>
                <c:pt idx="265">
                  <c:v>611.58847049999997</c:v>
                </c:pt>
                <c:pt idx="266">
                  <c:v>326.1485892</c:v>
                </c:pt>
                <c:pt idx="267">
                  <c:v>317.20620589999999</c:v>
                </c:pt>
                <c:pt idx="268">
                  <c:v>177.079825</c:v>
                </c:pt>
                <c:pt idx="269">
                  <c:v>209.29233590000001</c:v>
                </c:pt>
                <c:pt idx="270">
                  <c:v>3108.1473759999999</c:v>
                </c:pt>
                <c:pt idx="271">
                  <c:v>443.54818790000002</c:v>
                </c:pt>
                <c:pt idx="272">
                  <c:v>285.0730653</c:v>
                </c:pt>
                <c:pt idx="273">
                  <c:v>185.6851308</c:v>
                </c:pt>
                <c:pt idx="274">
                  <c:v>268.87782340000001</c:v>
                </c:pt>
                <c:pt idx="275">
                  <c:v>210.04437920000001</c:v>
                </c:pt>
                <c:pt idx="276">
                  <c:v>231.7544681</c:v>
                </c:pt>
                <c:pt idx="277">
                  <c:v>345.17082640000001</c:v>
                </c:pt>
                <c:pt idx="278">
                  <c:v>205.0799524</c:v>
                </c:pt>
                <c:pt idx="279">
                  <c:v>237.04709639999999</c:v>
                </c:pt>
                <c:pt idx="280">
                  <c:v>252.32366429999999</c:v>
                </c:pt>
                <c:pt idx="281">
                  <c:v>452.27826620000002</c:v>
                </c:pt>
                <c:pt idx="282">
                  <c:v>225.49634459999999</c:v>
                </c:pt>
                <c:pt idx="283">
                  <c:v>230.50390780000001</c:v>
                </c:pt>
                <c:pt idx="284">
                  <c:v>224.76618909999999</c:v>
                </c:pt>
                <c:pt idx="285">
                  <c:v>198.99271300000001</c:v>
                </c:pt>
                <c:pt idx="286">
                  <c:v>196.3773199</c:v>
                </c:pt>
                <c:pt idx="287">
                  <c:v>152.5401267</c:v>
                </c:pt>
                <c:pt idx="288">
                  <c:v>154.89442550000001</c:v>
                </c:pt>
                <c:pt idx="289">
                  <c:v>134.58009480000001</c:v>
                </c:pt>
                <c:pt idx="290">
                  <c:v>246.6089843</c:v>
                </c:pt>
                <c:pt idx="291">
                  <c:v>188.7139775</c:v>
                </c:pt>
                <c:pt idx="292">
                  <c:v>296.01403579999999</c:v>
                </c:pt>
                <c:pt idx="293">
                  <c:v>343.35675880000002</c:v>
                </c:pt>
                <c:pt idx="294">
                  <c:v>205.6622423</c:v>
                </c:pt>
                <c:pt idx="295">
                  <c:v>260.14475229999999</c:v>
                </c:pt>
                <c:pt idx="296">
                  <c:v>297.28176189999999</c:v>
                </c:pt>
                <c:pt idx="297">
                  <c:v>250.44603029999999</c:v>
                </c:pt>
                <c:pt idx="298">
                  <c:v>250.5025177</c:v>
                </c:pt>
                <c:pt idx="299">
                  <c:v>384.70545980000003</c:v>
                </c:pt>
                <c:pt idx="300">
                  <c:v>259.1936202</c:v>
                </c:pt>
                <c:pt idx="301">
                  <c:v>278.19437149999999</c:v>
                </c:pt>
                <c:pt idx="302">
                  <c:v>319.67130259999999</c:v>
                </c:pt>
                <c:pt idx="303">
                  <c:v>211.94160600000001</c:v>
                </c:pt>
                <c:pt idx="304">
                  <c:v>184.38016640000001</c:v>
                </c:pt>
                <c:pt idx="305">
                  <c:v>423.04900800000001</c:v>
                </c:pt>
                <c:pt idx="306">
                  <c:v>229.03038129999999</c:v>
                </c:pt>
                <c:pt idx="307">
                  <c:v>174.33727429999999</c:v>
                </c:pt>
                <c:pt idx="308">
                  <c:v>182.91249379999999</c:v>
                </c:pt>
                <c:pt idx="309">
                  <c:v>253.22495720000001</c:v>
                </c:pt>
                <c:pt idx="310">
                  <c:v>283.49646790000003</c:v>
                </c:pt>
                <c:pt idx="311">
                  <c:v>195.27246009999999</c:v>
                </c:pt>
                <c:pt idx="312">
                  <c:v>178.3786063</c:v>
                </c:pt>
                <c:pt idx="313">
                  <c:v>143.87210099999999</c:v>
                </c:pt>
                <c:pt idx="314">
                  <c:v>299.8770576</c:v>
                </c:pt>
                <c:pt idx="315">
                  <c:v>1735.3822849999999</c:v>
                </c:pt>
                <c:pt idx="316">
                  <c:v>349.91955339999998</c:v>
                </c:pt>
                <c:pt idx="317">
                  <c:v>159.87399780000001</c:v>
                </c:pt>
                <c:pt idx="318">
                  <c:v>193.27884370000001</c:v>
                </c:pt>
                <c:pt idx="319">
                  <c:v>196.74839019999999</c:v>
                </c:pt>
                <c:pt idx="320">
                  <c:v>318.20590079999999</c:v>
                </c:pt>
                <c:pt idx="321">
                  <c:v>164.82483239999999</c:v>
                </c:pt>
                <c:pt idx="322">
                  <c:v>251.65664559999999</c:v>
                </c:pt>
                <c:pt idx="323">
                  <c:v>198.42389159999999</c:v>
                </c:pt>
                <c:pt idx="324">
                  <c:v>270.27368489999998</c:v>
                </c:pt>
                <c:pt idx="325">
                  <c:v>246.31729039999999</c:v>
                </c:pt>
                <c:pt idx="326">
                  <c:v>249.54568509999999</c:v>
                </c:pt>
                <c:pt idx="327">
                  <c:v>180.23118880000001</c:v>
                </c:pt>
                <c:pt idx="328">
                  <c:v>163.3300974</c:v>
                </c:pt>
                <c:pt idx="329">
                  <c:v>1735.3822849999999</c:v>
                </c:pt>
                <c:pt idx="330">
                  <c:v>1735.3822849999999</c:v>
                </c:pt>
                <c:pt idx="331">
                  <c:v>1735.3822849999999</c:v>
                </c:pt>
                <c:pt idx="332">
                  <c:v>1735.3822849999999</c:v>
                </c:pt>
                <c:pt idx="333">
                  <c:v>1735.3822849999999</c:v>
                </c:pt>
                <c:pt idx="334">
                  <c:v>1735.3822849999999</c:v>
                </c:pt>
                <c:pt idx="335">
                  <c:v>1735.3822849999999</c:v>
                </c:pt>
                <c:pt idx="336">
                  <c:v>1735.3822849999999</c:v>
                </c:pt>
                <c:pt idx="337">
                  <c:v>1735.3822849999999</c:v>
                </c:pt>
                <c:pt idx="338">
                  <c:v>1735.3822849999999</c:v>
                </c:pt>
                <c:pt idx="339">
                  <c:v>1735.3822849999999</c:v>
                </c:pt>
                <c:pt idx="340">
                  <c:v>1735.3822849999999</c:v>
                </c:pt>
                <c:pt idx="341">
                  <c:v>1735.3822849999999</c:v>
                </c:pt>
                <c:pt idx="342">
                  <c:v>1735.3822849999999</c:v>
                </c:pt>
                <c:pt idx="343">
                  <c:v>354.6119612</c:v>
                </c:pt>
                <c:pt idx="344">
                  <c:v>162.63650060000001</c:v>
                </c:pt>
                <c:pt idx="345">
                  <c:v>177.91189589999999</c:v>
                </c:pt>
                <c:pt idx="346">
                  <c:v>172.04182309999999</c:v>
                </c:pt>
                <c:pt idx="347">
                  <c:v>280.844065</c:v>
                </c:pt>
                <c:pt idx="348">
                  <c:v>285.02429319999999</c:v>
                </c:pt>
                <c:pt idx="349">
                  <c:v>273.49043649999999</c:v>
                </c:pt>
                <c:pt idx="350">
                  <c:v>170.65836849999999</c:v>
                </c:pt>
                <c:pt idx="351">
                  <c:v>166.264171</c:v>
                </c:pt>
                <c:pt idx="352">
                  <c:v>197.10920419999999</c:v>
                </c:pt>
                <c:pt idx="353">
                  <c:v>223.3349412</c:v>
                </c:pt>
                <c:pt idx="354">
                  <c:v>162.86704409999999</c:v>
                </c:pt>
                <c:pt idx="355">
                  <c:v>127.9691972</c:v>
                </c:pt>
                <c:pt idx="356">
                  <c:v>148.19133550000001</c:v>
                </c:pt>
                <c:pt idx="357">
                  <c:v>155.11796960000001</c:v>
                </c:pt>
                <c:pt idx="358">
                  <c:v>168.4155877</c:v>
                </c:pt>
                <c:pt idx="359">
                  <c:v>291.07486569999998</c:v>
                </c:pt>
                <c:pt idx="360">
                  <c:v>1735.3822849999999</c:v>
                </c:pt>
                <c:pt idx="361">
                  <c:v>554.95236299999999</c:v>
                </c:pt>
                <c:pt idx="362">
                  <c:v>1735.3822849999999</c:v>
                </c:pt>
                <c:pt idx="363">
                  <c:v>1735.3822849999999</c:v>
                </c:pt>
                <c:pt idx="364">
                  <c:v>328.82009149999999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6-4557-9FA5-CA3A9A709AF9}"/>
            </c:ext>
          </c:extLst>
        </c:ser>
        <c:ser>
          <c:idx val="1"/>
          <c:order val="1"/>
          <c:tx>
            <c:strRef>
              <c:f>rh!$C$3</c:f>
              <c:strCache>
                <c:ptCount val="1"/>
                <c:pt idx="0">
                  <c:v>Average of $rh_veg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rh!$A$4:$A$370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(blank)</c:v>
                </c:pt>
              </c:strCache>
            </c:strRef>
          </c:cat>
          <c:val>
            <c:numRef>
              <c:f>rh!$C$4:$C$370</c:f>
              <c:numCache>
                <c:formatCode>General</c:formatCode>
                <c:ptCount val="366"/>
                <c:pt idx="0">
                  <c:v>104.48002649999999</c:v>
                </c:pt>
                <c:pt idx="1">
                  <c:v>26.45063962</c:v>
                </c:pt>
                <c:pt idx="2">
                  <c:v>12.98723004</c:v>
                </c:pt>
                <c:pt idx="3">
                  <c:v>21.36756536</c:v>
                </c:pt>
                <c:pt idx="4">
                  <c:v>11.074271810000001</c:v>
                </c:pt>
                <c:pt idx="5">
                  <c:v>14.16843941</c:v>
                </c:pt>
                <c:pt idx="6">
                  <c:v>38.91998418</c:v>
                </c:pt>
                <c:pt idx="7">
                  <c:v>54.939633149999999</c:v>
                </c:pt>
                <c:pt idx="8">
                  <c:v>41.335890429999999</c:v>
                </c:pt>
                <c:pt idx="9">
                  <c:v>30.589810889999999</c:v>
                </c:pt>
                <c:pt idx="10">
                  <c:v>17.854571409999998</c:v>
                </c:pt>
                <c:pt idx="11">
                  <c:v>60.417163879999997</c:v>
                </c:pt>
                <c:pt idx="12">
                  <c:v>13.876440430000001</c:v>
                </c:pt>
                <c:pt idx="13">
                  <c:v>13.81003085</c:v>
                </c:pt>
                <c:pt idx="14">
                  <c:v>40.479903389999997</c:v>
                </c:pt>
                <c:pt idx="15">
                  <c:v>32.405569720000003</c:v>
                </c:pt>
                <c:pt idx="16">
                  <c:v>19.12828768</c:v>
                </c:pt>
                <c:pt idx="17">
                  <c:v>20.300976670000001</c:v>
                </c:pt>
                <c:pt idx="18">
                  <c:v>20.032534009999999</c:v>
                </c:pt>
                <c:pt idx="19">
                  <c:v>17.89675587</c:v>
                </c:pt>
                <c:pt idx="20">
                  <c:v>72.140970679999995</c:v>
                </c:pt>
                <c:pt idx="21">
                  <c:v>19.062099830000001</c:v>
                </c:pt>
                <c:pt idx="22">
                  <c:v>25.644695460000001</c:v>
                </c:pt>
                <c:pt idx="23">
                  <c:v>28.624664790000001</c:v>
                </c:pt>
                <c:pt idx="24">
                  <c:v>20.689114159999999</c:v>
                </c:pt>
                <c:pt idx="25">
                  <c:v>17.353498099999999</c:v>
                </c:pt>
                <c:pt idx="26">
                  <c:v>39.55510142</c:v>
                </c:pt>
                <c:pt idx="27">
                  <c:v>16.988622190000001</c:v>
                </c:pt>
                <c:pt idx="28">
                  <c:v>18.170439389999999</c:v>
                </c:pt>
                <c:pt idx="29">
                  <c:v>52.330237799999999</c:v>
                </c:pt>
                <c:pt idx="30">
                  <c:v>20.576711499999998</c:v>
                </c:pt>
                <c:pt idx="31">
                  <c:v>178.75638749999999</c:v>
                </c:pt>
                <c:pt idx="32">
                  <c:v>34.082348349999997</c:v>
                </c:pt>
                <c:pt idx="33">
                  <c:v>152.25732500000001</c:v>
                </c:pt>
                <c:pt idx="34">
                  <c:v>23.93302345</c:v>
                </c:pt>
                <c:pt idx="35">
                  <c:v>27.8741561</c:v>
                </c:pt>
                <c:pt idx="36">
                  <c:v>40.889619009999997</c:v>
                </c:pt>
                <c:pt idx="37">
                  <c:v>252.49339739999999</c:v>
                </c:pt>
                <c:pt idx="38">
                  <c:v>19.335805799999999</c:v>
                </c:pt>
                <c:pt idx="39">
                  <c:v>15.3491427</c:v>
                </c:pt>
                <c:pt idx="40">
                  <c:v>11.050039269999999</c:v>
                </c:pt>
                <c:pt idx="41">
                  <c:v>10.401375789999999</c:v>
                </c:pt>
                <c:pt idx="42">
                  <c:v>15.66255243</c:v>
                </c:pt>
                <c:pt idx="43">
                  <c:v>20.903213300000001</c:v>
                </c:pt>
                <c:pt idx="44">
                  <c:v>14.1189225</c:v>
                </c:pt>
                <c:pt idx="45">
                  <c:v>21.344986039999998</c:v>
                </c:pt>
                <c:pt idx="46">
                  <c:v>21.92417343</c:v>
                </c:pt>
                <c:pt idx="47">
                  <c:v>22.875958990000001</c:v>
                </c:pt>
                <c:pt idx="48">
                  <c:v>29.66148574</c:v>
                </c:pt>
                <c:pt idx="49">
                  <c:v>336.65786320000001</c:v>
                </c:pt>
                <c:pt idx="50">
                  <c:v>29.574629269999999</c:v>
                </c:pt>
                <c:pt idx="51">
                  <c:v>18.714766950000001</c:v>
                </c:pt>
                <c:pt idx="52">
                  <c:v>23.792075130000001</c:v>
                </c:pt>
                <c:pt idx="53">
                  <c:v>9.6264361189999992</c:v>
                </c:pt>
                <c:pt idx="54">
                  <c:v>8.7330185</c:v>
                </c:pt>
                <c:pt idx="55">
                  <c:v>10.529698590000001</c:v>
                </c:pt>
                <c:pt idx="56">
                  <c:v>11.12714201</c:v>
                </c:pt>
                <c:pt idx="57">
                  <c:v>30.72941956</c:v>
                </c:pt>
                <c:pt idx="58">
                  <c:v>16.263664890000001</c:v>
                </c:pt>
                <c:pt idx="59">
                  <c:v>23.415152769999999</c:v>
                </c:pt>
                <c:pt idx="60">
                  <c:v>10.82888052</c:v>
                </c:pt>
                <c:pt idx="61">
                  <c:v>12.77369633</c:v>
                </c:pt>
                <c:pt idx="62">
                  <c:v>13.321260799999999</c:v>
                </c:pt>
                <c:pt idx="63">
                  <c:v>14.09593286</c:v>
                </c:pt>
                <c:pt idx="64">
                  <c:v>15.0704838</c:v>
                </c:pt>
                <c:pt idx="65">
                  <c:v>9.6617371439999999</c:v>
                </c:pt>
                <c:pt idx="66">
                  <c:v>15.94275595</c:v>
                </c:pt>
                <c:pt idx="67">
                  <c:v>33.591139339999998</c:v>
                </c:pt>
                <c:pt idx="68">
                  <c:v>25.071748190000001</c:v>
                </c:pt>
                <c:pt idx="69">
                  <c:v>17.45346065</c:v>
                </c:pt>
                <c:pt idx="70">
                  <c:v>18.7669295</c:v>
                </c:pt>
                <c:pt idx="71">
                  <c:v>38.64694858</c:v>
                </c:pt>
                <c:pt idx="72">
                  <c:v>25.699073519999999</c:v>
                </c:pt>
                <c:pt idx="73">
                  <c:v>40.42589418</c:v>
                </c:pt>
                <c:pt idx="74">
                  <c:v>60.057894320000003</c:v>
                </c:pt>
                <c:pt idx="75">
                  <c:v>30.760616939999998</c:v>
                </c:pt>
                <c:pt idx="76">
                  <c:v>17.682642359999999</c:v>
                </c:pt>
                <c:pt idx="77">
                  <c:v>32.933921400000003</c:v>
                </c:pt>
                <c:pt idx="78">
                  <c:v>11.72796891</c:v>
                </c:pt>
                <c:pt idx="79">
                  <c:v>16.818877430000001</c:v>
                </c:pt>
                <c:pt idx="80">
                  <c:v>6.688566818</c:v>
                </c:pt>
                <c:pt idx="81">
                  <c:v>8.4634658340000009</c:v>
                </c:pt>
                <c:pt idx="82">
                  <c:v>31.87712539</c:v>
                </c:pt>
                <c:pt idx="83">
                  <c:v>43.69027784</c:v>
                </c:pt>
                <c:pt idx="84">
                  <c:v>43.43972428</c:v>
                </c:pt>
                <c:pt idx="85">
                  <c:v>25.688179470000001</c:v>
                </c:pt>
                <c:pt idx="86">
                  <c:v>27.620061700000001</c:v>
                </c:pt>
                <c:pt idx="87">
                  <c:v>20.493207770000001</c:v>
                </c:pt>
                <c:pt idx="88">
                  <c:v>9.9684841859999995</c:v>
                </c:pt>
                <c:pt idx="89">
                  <c:v>12.37712732</c:v>
                </c:pt>
                <c:pt idx="90">
                  <c:v>25.688179470000001</c:v>
                </c:pt>
                <c:pt idx="91">
                  <c:v>24.633502180000001</c:v>
                </c:pt>
                <c:pt idx="92">
                  <c:v>9.8103311269999995</c:v>
                </c:pt>
                <c:pt idx="93">
                  <c:v>17.264505799999998</c:v>
                </c:pt>
                <c:pt idx="94">
                  <c:v>45.562718320000002</c:v>
                </c:pt>
                <c:pt idx="95">
                  <c:v>15.61010185</c:v>
                </c:pt>
                <c:pt idx="96">
                  <c:v>32.773615669999998</c:v>
                </c:pt>
                <c:pt idx="97">
                  <c:v>31.317010530000001</c:v>
                </c:pt>
                <c:pt idx="98">
                  <c:v>26.789750380000001</c:v>
                </c:pt>
                <c:pt idx="99">
                  <c:v>21.712080029999999</c:v>
                </c:pt>
                <c:pt idx="100">
                  <c:v>19.335805799999999</c:v>
                </c:pt>
                <c:pt idx="101">
                  <c:v>23.792075130000001</c:v>
                </c:pt>
                <c:pt idx="102">
                  <c:v>22.254284009999999</c:v>
                </c:pt>
                <c:pt idx="103">
                  <c:v>15.25639863</c:v>
                </c:pt>
                <c:pt idx="104">
                  <c:v>10.89311799</c:v>
                </c:pt>
                <c:pt idx="105">
                  <c:v>12.07380262</c:v>
                </c:pt>
                <c:pt idx="106">
                  <c:v>20.5140201</c:v>
                </c:pt>
                <c:pt idx="107">
                  <c:v>17.289134199999999</c:v>
                </c:pt>
                <c:pt idx="108">
                  <c:v>26.1651189</c:v>
                </c:pt>
                <c:pt idx="109">
                  <c:v>23.24450148</c:v>
                </c:pt>
                <c:pt idx="110">
                  <c:v>32.933921400000003</c:v>
                </c:pt>
                <c:pt idx="111">
                  <c:v>34.967348739999998</c:v>
                </c:pt>
                <c:pt idx="112">
                  <c:v>88.7238878</c:v>
                </c:pt>
                <c:pt idx="113">
                  <c:v>58.267707090000002</c:v>
                </c:pt>
                <c:pt idx="114">
                  <c:v>35.479165909999999</c:v>
                </c:pt>
                <c:pt idx="115">
                  <c:v>108.5993107</c:v>
                </c:pt>
                <c:pt idx="116">
                  <c:v>38.995119279999997</c:v>
                </c:pt>
                <c:pt idx="117">
                  <c:v>24.937619489999999</c:v>
                </c:pt>
                <c:pt idx="118">
                  <c:v>75.371163390000007</c:v>
                </c:pt>
                <c:pt idx="119">
                  <c:v>18.749509710000002</c:v>
                </c:pt>
                <c:pt idx="120">
                  <c:v>52.10525827</c:v>
                </c:pt>
                <c:pt idx="121">
                  <c:v>37.662159959999997</c:v>
                </c:pt>
                <c:pt idx="122">
                  <c:v>24.533771399999999</c:v>
                </c:pt>
                <c:pt idx="123">
                  <c:v>14.033908139999999</c:v>
                </c:pt>
                <c:pt idx="124">
                  <c:v>13.46033216</c:v>
                </c:pt>
                <c:pt idx="125">
                  <c:v>10.960104060000001</c:v>
                </c:pt>
                <c:pt idx="126">
                  <c:v>16.404552079999998</c:v>
                </c:pt>
                <c:pt idx="127">
                  <c:v>12.61941178</c:v>
                </c:pt>
                <c:pt idx="128">
                  <c:v>20.66089852</c:v>
                </c:pt>
                <c:pt idx="129">
                  <c:v>22.79850089</c:v>
                </c:pt>
                <c:pt idx="130">
                  <c:v>26.813458130000001</c:v>
                </c:pt>
                <c:pt idx="131">
                  <c:v>31.300834380000001</c:v>
                </c:pt>
                <c:pt idx="132">
                  <c:v>30.807531959999999</c:v>
                </c:pt>
                <c:pt idx="133">
                  <c:v>32.755900199999999</c:v>
                </c:pt>
                <c:pt idx="134">
                  <c:v>25.482933289999998</c:v>
                </c:pt>
                <c:pt idx="135">
                  <c:v>18.6399309</c:v>
                </c:pt>
                <c:pt idx="136">
                  <c:v>48.208763220000002</c:v>
                </c:pt>
                <c:pt idx="137">
                  <c:v>35.252132269999997</c:v>
                </c:pt>
                <c:pt idx="138">
                  <c:v>48.634362250000002</c:v>
                </c:pt>
                <c:pt idx="139">
                  <c:v>28.911457710000001</c:v>
                </c:pt>
                <c:pt idx="140">
                  <c:v>19.335805799999999</c:v>
                </c:pt>
                <c:pt idx="141">
                  <c:v>32.26752682</c:v>
                </c:pt>
                <c:pt idx="142">
                  <c:v>11.98307601</c:v>
                </c:pt>
                <c:pt idx="143">
                  <c:v>12.835927849999999</c:v>
                </c:pt>
                <c:pt idx="144">
                  <c:v>89.378193760000002</c:v>
                </c:pt>
                <c:pt idx="145">
                  <c:v>60.780757639999997</c:v>
                </c:pt>
                <c:pt idx="146">
                  <c:v>62.344048729999997</c:v>
                </c:pt>
                <c:pt idx="147">
                  <c:v>138.35254649999999</c:v>
                </c:pt>
                <c:pt idx="148">
                  <c:v>42.111476979999999</c:v>
                </c:pt>
                <c:pt idx="149">
                  <c:v>32.880312189999998</c:v>
                </c:pt>
                <c:pt idx="150">
                  <c:v>56.057738550000003</c:v>
                </c:pt>
                <c:pt idx="151">
                  <c:v>29.690551379999999</c:v>
                </c:pt>
                <c:pt idx="152">
                  <c:v>13.866914270000001</c:v>
                </c:pt>
                <c:pt idx="153">
                  <c:v>11.5955636</c:v>
                </c:pt>
                <c:pt idx="154">
                  <c:v>9.843797168</c:v>
                </c:pt>
                <c:pt idx="155">
                  <c:v>18.357593269999999</c:v>
                </c:pt>
                <c:pt idx="156">
                  <c:v>18.714766950000001</c:v>
                </c:pt>
                <c:pt idx="157">
                  <c:v>33.759562879999997</c:v>
                </c:pt>
                <c:pt idx="158">
                  <c:v>15.033097339999999</c:v>
                </c:pt>
                <c:pt idx="159">
                  <c:v>26.15382623</c:v>
                </c:pt>
                <c:pt idx="160">
                  <c:v>23.155680310000001</c:v>
                </c:pt>
                <c:pt idx="161">
                  <c:v>30.886042490000001</c:v>
                </c:pt>
                <c:pt idx="162">
                  <c:v>34.84670234</c:v>
                </c:pt>
                <c:pt idx="163">
                  <c:v>19.573131579999998</c:v>
                </c:pt>
                <c:pt idx="164">
                  <c:v>81.013924290000006</c:v>
                </c:pt>
                <c:pt idx="165">
                  <c:v>68.241458750000007</c:v>
                </c:pt>
                <c:pt idx="166">
                  <c:v>60.236993409999997</c:v>
                </c:pt>
                <c:pt idx="167">
                  <c:v>41.907617819999999</c:v>
                </c:pt>
                <c:pt idx="168">
                  <c:v>34.082348349999997</c:v>
                </c:pt>
                <c:pt idx="169">
                  <c:v>48.751742049999997</c:v>
                </c:pt>
                <c:pt idx="170">
                  <c:v>34.217061190000003</c:v>
                </c:pt>
                <c:pt idx="171">
                  <c:v>37.779560699999998</c:v>
                </c:pt>
                <c:pt idx="172">
                  <c:v>78.904186679999995</c:v>
                </c:pt>
                <c:pt idx="173">
                  <c:v>21.092382659999998</c:v>
                </c:pt>
                <c:pt idx="174">
                  <c:v>29.64697425</c:v>
                </c:pt>
                <c:pt idx="175">
                  <c:v>36.178158430000003</c:v>
                </c:pt>
                <c:pt idx="176">
                  <c:v>25.53662679</c:v>
                </c:pt>
                <c:pt idx="177">
                  <c:v>17.29406831</c:v>
                </c:pt>
                <c:pt idx="178">
                  <c:v>34.627665919999998</c:v>
                </c:pt>
                <c:pt idx="179">
                  <c:v>15.427295150000001</c:v>
                </c:pt>
                <c:pt idx="180">
                  <c:v>19.008285870000002</c:v>
                </c:pt>
                <c:pt idx="181">
                  <c:v>38.671611589999998</c:v>
                </c:pt>
                <c:pt idx="182">
                  <c:v>24.18133095</c:v>
                </c:pt>
                <c:pt idx="183">
                  <c:v>172.64505800000001</c:v>
                </c:pt>
                <c:pt idx="184">
                  <c:v>25.09251154</c:v>
                </c:pt>
                <c:pt idx="185">
                  <c:v>15.31036265</c:v>
                </c:pt>
                <c:pt idx="186">
                  <c:v>11.856469450000001</c:v>
                </c:pt>
                <c:pt idx="187">
                  <c:v>11.50748488</c:v>
                </c:pt>
                <c:pt idx="188">
                  <c:v>41.705722899999998</c:v>
                </c:pt>
                <c:pt idx="189">
                  <c:v>30.996631900000001</c:v>
                </c:pt>
                <c:pt idx="190">
                  <c:v>27.18636849</c:v>
                </c:pt>
                <c:pt idx="191">
                  <c:v>19.713212550000001</c:v>
                </c:pt>
                <c:pt idx="192">
                  <c:v>15.56199676</c:v>
                </c:pt>
                <c:pt idx="193">
                  <c:v>17.749975209999999</c:v>
                </c:pt>
                <c:pt idx="194">
                  <c:v>22.0598527</c:v>
                </c:pt>
                <c:pt idx="195">
                  <c:v>79.945139010000005</c:v>
                </c:pt>
                <c:pt idx="196">
                  <c:v>24.454566329999999</c:v>
                </c:pt>
                <c:pt idx="197">
                  <c:v>27.886983600000001</c:v>
                </c:pt>
                <c:pt idx="198">
                  <c:v>13.433477140000001</c:v>
                </c:pt>
                <c:pt idx="199">
                  <c:v>19.30500649</c:v>
                </c:pt>
                <c:pt idx="200">
                  <c:v>27.56979771</c:v>
                </c:pt>
                <c:pt idx="201">
                  <c:v>37.13138197</c:v>
                </c:pt>
                <c:pt idx="202">
                  <c:v>43.069236220000001</c:v>
                </c:pt>
                <c:pt idx="203">
                  <c:v>31.4633517</c:v>
                </c:pt>
                <c:pt idx="204">
                  <c:v>27.382926059999999</c:v>
                </c:pt>
                <c:pt idx="205">
                  <c:v>66.811924329999997</c:v>
                </c:pt>
                <c:pt idx="206">
                  <c:v>21.25514394</c:v>
                </c:pt>
                <c:pt idx="207">
                  <c:v>29.288745949999999</c:v>
                </c:pt>
                <c:pt idx="208">
                  <c:v>21.837266799999998</c:v>
                </c:pt>
                <c:pt idx="209">
                  <c:v>17.539338749999999</c:v>
                </c:pt>
                <c:pt idx="210">
                  <c:v>18.324286470000001</c:v>
                </c:pt>
                <c:pt idx="211">
                  <c:v>23.058757750000002</c:v>
                </c:pt>
                <c:pt idx="212">
                  <c:v>38.280742490000002</c:v>
                </c:pt>
                <c:pt idx="213">
                  <c:v>22.06788615</c:v>
                </c:pt>
                <c:pt idx="214">
                  <c:v>14.944122159999999</c:v>
                </c:pt>
                <c:pt idx="215">
                  <c:v>34.98753774</c:v>
                </c:pt>
                <c:pt idx="216">
                  <c:v>77.690276109999999</c:v>
                </c:pt>
                <c:pt idx="217">
                  <c:v>45.977553389999997</c:v>
                </c:pt>
                <c:pt idx="218">
                  <c:v>127.3075953</c:v>
                </c:pt>
                <c:pt idx="219">
                  <c:v>31.87712539</c:v>
                </c:pt>
                <c:pt idx="220">
                  <c:v>32.951830000000001</c:v>
                </c:pt>
                <c:pt idx="221">
                  <c:v>19.68759434</c:v>
                </c:pt>
                <c:pt idx="222">
                  <c:v>38.995119279999997</c:v>
                </c:pt>
                <c:pt idx="223">
                  <c:v>27.886983600000001</c:v>
                </c:pt>
                <c:pt idx="224">
                  <c:v>21.307459690000002</c:v>
                </c:pt>
                <c:pt idx="225">
                  <c:v>15.630233520000001</c:v>
                </c:pt>
                <c:pt idx="226">
                  <c:v>21.420436680000002</c:v>
                </c:pt>
                <c:pt idx="227">
                  <c:v>39.477795030000003</c:v>
                </c:pt>
                <c:pt idx="228">
                  <c:v>60.236993409999997</c:v>
                </c:pt>
                <c:pt idx="229">
                  <c:v>20.968309820000002</c:v>
                </c:pt>
                <c:pt idx="230">
                  <c:v>36.505069499999998</c:v>
                </c:pt>
                <c:pt idx="231">
                  <c:v>36.395444670000003</c:v>
                </c:pt>
                <c:pt idx="232">
                  <c:v>37.568763400000002</c:v>
                </c:pt>
                <c:pt idx="233">
                  <c:v>24.249065770000001</c:v>
                </c:pt>
                <c:pt idx="234">
                  <c:v>24.366069710000001</c:v>
                </c:pt>
                <c:pt idx="235">
                  <c:v>39.020228830000001</c:v>
                </c:pt>
                <c:pt idx="236">
                  <c:v>31.188067610000001</c:v>
                </c:pt>
                <c:pt idx="237">
                  <c:v>20.731582400000001</c:v>
                </c:pt>
                <c:pt idx="238">
                  <c:v>24.190984180000001</c:v>
                </c:pt>
                <c:pt idx="239">
                  <c:v>42.977599550000001</c:v>
                </c:pt>
                <c:pt idx="240">
                  <c:v>80.690300089999994</c:v>
                </c:pt>
                <c:pt idx="241">
                  <c:v>208.24197720000001</c:v>
                </c:pt>
                <c:pt idx="242">
                  <c:v>32.73820387</c:v>
                </c:pt>
                <c:pt idx="243">
                  <c:v>30.497441049999999</c:v>
                </c:pt>
                <c:pt idx="244">
                  <c:v>41.39236022</c:v>
                </c:pt>
                <c:pt idx="245">
                  <c:v>29.61799383</c:v>
                </c:pt>
                <c:pt idx="246">
                  <c:v>17.519056190000001</c:v>
                </c:pt>
                <c:pt idx="247">
                  <c:v>31.693731889999999</c:v>
                </c:pt>
                <c:pt idx="248">
                  <c:v>18.486398829999999</c:v>
                </c:pt>
                <c:pt idx="249">
                  <c:v>26.4853214</c:v>
                </c:pt>
                <c:pt idx="250">
                  <c:v>22.477157040000002</c:v>
                </c:pt>
                <c:pt idx="251">
                  <c:v>24.504009450000002</c:v>
                </c:pt>
                <c:pt idx="252">
                  <c:v>76.999257139999997</c:v>
                </c:pt>
                <c:pt idx="253">
                  <c:v>108.0185657</c:v>
                </c:pt>
                <c:pt idx="254">
                  <c:v>21.884584820000001</c:v>
                </c:pt>
                <c:pt idx="255">
                  <c:v>23.914133929999998</c:v>
                </c:pt>
                <c:pt idx="256">
                  <c:v>21.465963639999998</c:v>
                </c:pt>
                <c:pt idx="257">
                  <c:v>20.618719080000002</c:v>
                </c:pt>
                <c:pt idx="258">
                  <c:v>52.375467039999997</c:v>
                </c:pt>
                <c:pt idx="259">
                  <c:v>43.038647279999999</c:v>
                </c:pt>
                <c:pt idx="260">
                  <c:v>22.124284540000001</c:v>
                </c:pt>
                <c:pt idx="261">
                  <c:v>33.778380919999996</c:v>
                </c:pt>
                <c:pt idx="262">
                  <c:v>16.84224996</c:v>
                </c:pt>
                <c:pt idx="263">
                  <c:v>54.989487629999999</c:v>
                </c:pt>
                <c:pt idx="264">
                  <c:v>42.735130730000002</c:v>
                </c:pt>
                <c:pt idx="265">
                  <c:v>88.984457219999996</c:v>
                </c:pt>
                <c:pt idx="266">
                  <c:v>47.453731689999998</c:v>
                </c:pt>
                <c:pt idx="267">
                  <c:v>46.152639280000002</c:v>
                </c:pt>
                <c:pt idx="268">
                  <c:v>25.764632379999998</c:v>
                </c:pt>
                <c:pt idx="269">
                  <c:v>30.45146501</c:v>
                </c:pt>
                <c:pt idx="270">
                  <c:v>452.2269804</c:v>
                </c:pt>
                <c:pt idx="271">
                  <c:v>64.535053640000001</c:v>
                </c:pt>
                <c:pt idx="272">
                  <c:v>41.477354800000001</c:v>
                </c:pt>
                <c:pt idx="273">
                  <c:v>27.016680950000001</c:v>
                </c:pt>
                <c:pt idx="274">
                  <c:v>39.120991199999999</c:v>
                </c:pt>
                <c:pt idx="275">
                  <c:v>30.560885259999999</c:v>
                </c:pt>
                <c:pt idx="276">
                  <c:v>33.719644080000002</c:v>
                </c:pt>
                <c:pt idx="277">
                  <c:v>50.221415409999999</c:v>
                </c:pt>
                <c:pt idx="278">
                  <c:v>29.838574690000002</c:v>
                </c:pt>
                <c:pt idx="279">
                  <c:v>34.489707099999997</c:v>
                </c:pt>
                <c:pt idx="280">
                  <c:v>36.712406129999998</c:v>
                </c:pt>
                <c:pt idx="281">
                  <c:v>65.805256270000001</c:v>
                </c:pt>
                <c:pt idx="282">
                  <c:v>32.809104150000003</c:v>
                </c:pt>
                <c:pt idx="283">
                  <c:v>33.53769097</c:v>
                </c:pt>
                <c:pt idx="284">
                  <c:v>32.702868520000003</c:v>
                </c:pt>
                <c:pt idx="285">
                  <c:v>28.952897929999999</c:v>
                </c:pt>
                <c:pt idx="286">
                  <c:v>28.572365349999998</c:v>
                </c:pt>
                <c:pt idx="287">
                  <c:v>22.1941731</c:v>
                </c:pt>
                <c:pt idx="288">
                  <c:v>22.536717169999999</c:v>
                </c:pt>
                <c:pt idx="289">
                  <c:v>19.58103736</c:v>
                </c:pt>
                <c:pt idx="290">
                  <c:v>35.880935749999999</c:v>
                </c:pt>
                <c:pt idx="291">
                  <c:v>27.4573699</c:v>
                </c:pt>
                <c:pt idx="292">
                  <c:v>43.069236220000001</c:v>
                </c:pt>
                <c:pt idx="293">
                  <c:v>49.95747351</c:v>
                </c:pt>
                <c:pt idx="294">
                  <c:v>29.923296270000002</c:v>
                </c:pt>
                <c:pt idx="295">
                  <c:v>37.850353130000002</c:v>
                </c:pt>
                <c:pt idx="296">
                  <c:v>43.25368692</c:v>
                </c:pt>
                <c:pt idx="297">
                  <c:v>36.439215500000003</c:v>
                </c:pt>
                <c:pt idx="298">
                  <c:v>36.447434250000001</c:v>
                </c:pt>
                <c:pt idx="299">
                  <c:v>55.973596919999999</c:v>
                </c:pt>
                <c:pt idx="300">
                  <c:v>37.711965999999997</c:v>
                </c:pt>
                <c:pt idx="301">
                  <c:v>40.476523579999999</c:v>
                </c:pt>
                <c:pt idx="302">
                  <c:v>46.511304129999999</c:v>
                </c:pt>
                <c:pt idx="303">
                  <c:v>30.836926590000001</c:v>
                </c:pt>
                <c:pt idx="304">
                  <c:v>26.826812180000001</c:v>
                </c:pt>
                <c:pt idx="305">
                  <c:v>61.552478790000002</c:v>
                </c:pt>
                <c:pt idx="306">
                  <c:v>33.323296880000001</c:v>
                </c:pt>
                <c:pt idx="307">
                  <c:v>25.365598729999999</c:v>
                </c:pt>
                <c:pt idx="308">
                  <c:v>26.613269809999998</c:v>
                </c:pt>
                <c:pt idx="309">
                  <c:v>36.843541799999997</c:v>
                </c:pt>
                <c:pt idx="310">
                  <c:v>41.247964170000003</c:v>
                </c:pt>
                <c:pt idx="311">
                  <c:v>28.411611260000001</c:v>
                </c:pt>
                <c:pt idx="312">
                  <c:v>25.95360153</c:v>
                </c:pt>
                <c:pt idx="313">
                  <c:v>20.932998959999999</c:v>
                </c:pt>
                <c:pt idx="314">
                  <c:v>43.631295379999997</c:v>
                </c:pt>
                <c:pt idx="315">
                  <c:v>252.49339739999999</c:v>
                </c:pt>
                <c:pt idx="316">
                  <c:v>50.912342250000002</c:v>
                </c:pt>
                <c:pt idx="317">
                  <c:v>23.261231370000001</c:v>
                </c:pt>
                <c:pt idx="318">
                  <c:v>28.1215455</c:v>
                </c:pt>
                <c:pt idx="319">
                  <c:v>28.626355060000002</c:v>
                </c:pt>
                <c:pt idx="320">
                  <c:v>46.298092150000002</c:v>
                </c:pt>
                <c:pt idx="321">
                  <c:v>23.981564330000001</c:v>
                </c:pt>
                <c:pt idx="322">
                  <c:v>36.615356720000001</c:v>
                </c:pt>
                <c:pt idx="323">
                  <c:v>28.870135950000002</c:v>
                </c:pt>
                <c:pt idx="324">
                  <c:v>39.324085250000003</c:v>
                </c:pt>
                <c:pt idx="325">
                  <c:v>35.838495080000001</c:v>
                </c:pt>
                <c:pt idx="326">
                  <c:v>36.308217720000002</c:v>
                </c:pt>
                <c:pt idx="327">
                  <c:v>26.223147239999999</c:v>
                </c:pt>
                <c:pt idx="328">
                  <c:v>23.764084459999999</c:v>
                </c:pt>
                <c:pt idx="329">
                  <c:v>252.49339739999999</c:v>
                </c:pt>
                <c:pt idx="330">
                  <c:v>252.49339739999999</c:v>
                </c:pt>
                <c:pt idx="331">
                  <c:v>252.49339739999999</c:v>
                </c:pt>
                <c:pt idx="332">
                  <c:v>252.49339739999999</c:v>
                </c:pt>
                <c:pt idx="333">
                  <c:v>252.49339739999999</c:v>
                </c:pt>
                <c:pt idx="334">
                  <c:v>252.49339739999999</c:v>
                </c:pt>
                <c:pt idx="335">
                  <c:v>252.49339739999999</c:v>
                </c:pt>
                <c:pt idx="336">
                  <c:v>252.49339739999999</c:v>
                </c:pt>
                <c:pt idx="337">
                  <c:v>252.49339739999999</c:v>
                </c:pt>
                <c:pt idx="338">
                  <c:v>252.49339739999999</c:v>
                </c:pt>
                <c:pt idx="339">
                  <c:v>252.49339739999999</c:v>
                </c:pt>
                <c:pt idx="340">
                  <c:v>252.49339739999999</c:v>
                </c:pt>
                <c:pt idx="341">
                  <c:v>252.49339739999999</c:v>
                </c:pt>
                <c:pt idx="342">
                  <c:v>252.49339739999999</c:v>
                </c:pt>
                <c:pt idx="343">
                  <c:v>51.59507481</c:v>
                </c:pt>
                <c:pt idx="344">
                  <c:v>23.66316801</c:v>
                </c:pt>
                <c:pt idx="345">
                  <c:v>25.88569644</c:v>
                </c:pt>
                <c:pt idx="346">
                  <c:v>25.03161682</c:v>
                </c:pt>
                <c:pt idx="347">
                  <c:v>40.86204678</c:v>
                </c:pt>
                <c:pt idx="348">
                  <c:v>41.47025859</c:v>
                </c:pt>
                <c:pt idx="349">
                  <c:v>39.792113839999999</c:v>
                </c:pt>
                <c:pt idx="350">
                  <c:v>24.830327950000001</c:v>
                </c:pt>
                <c:pt idx="351">
                  <c:v>24.190984180000001</c:v>
                </c:pt>
                <c:pt idx="352">
                  <c:v>28.67885252</c:v>
                </c:pt>
                <c:pt idx="353">
                  <c:v>32.494625839999998</c:v>
                </c:pt>
                <c:pt idx="354">
                  <c:v>23.69671146</c:v>
                </c:pt>
                <c:pt idx="355">
                  <c:v>18.619169759999998</c:v>
                </c:pt>
                <c:pt idx="356">
                  <c:v>21.56143582</c:v>
                </c:pt>
                <c:pt idx="357">
                  <c:v>22.56924222</c:v>
                </c:pt>
                <c:pt idx="358">
                  <c:v>24.504009450000002</c:v>
                </c:pt>
                <c:pt idx="359">
                  <c:v>42.350600409999998</c:v>
                </c:pt>
                <c:pt idx="360">
                  <c:v>252.49339739999999</c:v>
                </c:pt>
                <c:pt idx="361">
                  <c:v>80.744057789999999</c:v>
                </c:pt>
                <c:pt idx="362">
                  <c:v>252.49339739999999</c:v>
                </c:pt>
                <c:pt idx="363">
                  <c:v>252.49339739999999</c:v>
                </c:pt>
                <c:pt idx="364">
                  <c:v>47.842427999999998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6-4557-9FA5-CA3A9A70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80192"/>
        <c:axId val="1027670208"/>
      </c:lineChart>
      <c:catAx>
        <c:axId val="10276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0208"/>
        <c:crosses val="autoZero"/>
        <c:auto val="1"/>
        <c:lblAlgn val="ctr"/>
        <c:lblOffset val="100"/>
        <c:noMultiLvlLbl val="0"/>
      </c:catAx>
      <c:valAx>
        <c:axId val="1027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rh_veg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wx_2006_MicaCreek!$A$2:$A$366</c:f>
              <c:numCache>
                <c:formatCode>General</c:formatCode>
                <c:ptCount val="365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31</c:v>
                </c:pt>
                <c:pt idx="123">
                  <c:v>32</c:v>
                </c:pt>
                <c:pt idx="124">
                  <c:v>33</c:v>
                </c:pt>
                <c:pt idx="125">
                  <c:v>34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38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52</c:v>
                </c:pt>
                <c:pt idx="144">
                  <c:v>53</c:v>
                </c:pt>
                <c:pt idx="145">
                  <c:v>54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65</c:v>
                </c:pt>
                <c:pt idx="157">
                  <c:v>66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70</c:v>
                </c:pt>
                <c:pt idx="162">
                  <c:v>71</c:v>
                </c:pt>
                <c:pt idx="163">
                  <c:v>72</c:v>
                </c:pt>
                <c:pt idx="164">
                  <c:v>73</c:v>
                </c:pt>
                <c:pt idx="165">
                  <c:v>74</c:v>
                </c:pt>
                <c:pt idx="166">
                  <c:v>75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89</c:v>
                </c:pt>
                <c:pt idx="181">
                  <c:v>90</c:v>
                </c:pt>
                <c:pt idx="182">
                  <c:v>91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96</c:v>
                </c:pt>
                <c:pt idx="188">
                  <c:v>97</c:v>
                </c:pt>
                <c:pt idx="189">
                  <c:v>98</c:v>
                </c:pt>
                <c:pt idx="190">
                  <c:v>99</c:v>
                </c:pt>
                <c:pt idx="191">
                  <c:v>100</c:v>
                </c:pt>
                <c:pt idx="192">
                  <c:v>101</c:v>
                </c:pt>
                <c:pt idx="193">
                  <c:v>102</c:v>
                </c:pt>
                <c:pt idx="194">
                  <c:v>103</c:v>
                </c:pt>
                <c:pt idx="195">
                  <c:v>104</c:v>
                </c:pt>
                <c:pt idx="196">
                  <c:v>105</c:v>
                </c:pt>
                <c:pt idx="197">
                  <c:v>106</c:v>
                </c:pt>
                <c:pt idx="198">
                  <c:v>107</c:v>
                </c:pt>
                <c:pt idx="199">
                  <c:v>108</c:v>
                </c:pt>
                <c:pt idx="200">
                  <c:v>109</c:v>
                </c:pt>
                <c:pt idx="201">
                  <c:v>110</c:v>
                </c:pt>
                <c:pt idx="202">
                  <c:v>111</c:v>
                </c:pt>
                <c:pt idx="203">
                  <c:v>112</c:v>
                </c:pt>
                <c:pt idx="204">
                  <c:v>113</c:v>
                </c:pt>
                <c:pt idx="205">
                  <c:v>114</c:v>
                </c:pt>
                <c:pt idx="206">
                  <c:v>115</c:v>
                </c:pt>
                <c:pt idx="207">
                  <c:v>116</c:v>
                </c:pt>
                <c:pt idx="208">
                  <c:v>117</c:v>
                </c:pt>
                <c:pt idx="209">
                  <c:v>118</c:v>
                </c:pt>
                <c:pt idx="210">
                  <c:v>119</c:v>
                </c:pt>
                <c:pt idx="211">
                  <c:v>120</c:v>
                </c:pt>
                <c:pt idx="212">
                  <c:v>121</c:v>
                </c:pt>
                <c:pt idx="213">
                  <c:v>122</c:v>
                </c:pt>
                <c:pt idx="214">
                  <c:v>123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130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136</c:v>
                </c:pt>
                <c:pt idx="228">
                  <c:v>137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141</c:v>
                </c:pt>
                <c:pt idx="233">
                  <c:v>142</c:v>
                </c:pt>
                <c:pt idx="234">
                  <c:v>143</c:v>
                </c:pt>
                <c:pt idx="235">
                  <c:v>144</c:v>
                </c:pt>
                <c:pt idx="236">
                  <c:v>145</c:v>
                </c:pt>
                <c:pt idx="237">
                  <c:v>146</c:v>
                </c:pt>
                <c:pt idx="238">
                  <c:v>147</c:v>
                </c:pt>
                <c:pt idx="239">
                  <c:v>148</c:v>
                </c:pt>
                <c:pt idx="240">
                  <c:v>149</c:v>
                </c:pt>
                <c:pt idx="241">
                  <c:v>150</c:v>
                </c:pt>
                <c:pt idx="242">
                  <c:v>151</c:v>
                </c:pt>
                <c:pt idx="243">
                  <c:v>152</c:v>
                </c:pt>
                <c:pt idx="244">
                  <c:v>153</c:v>
                </c:pt>
                <c:pt idx="245">
                  <c:v>154</c:v>
                </c:pt>
                <c:pt idx="246">
                  <c:v>155</c:v>
                </c:pt>
                <c:pt idx="247">
                  <c:v>156</c:v>
                </c:pt>
                <c:pt idx="248">
                  <c:v>157</c:v>
                </c:pt>
                <c:pt idx="249">
                  <c:v>158</c:v>
                </c:pt>
                <c:pt idx="250">
                  <c:v>159</c:v>
                </c:pt>
                <c:pt idx="251">
                  <c:v>160</c:v>
                </c:pt>
                <c:pt idx="252">
                  <c:v>161</c:v>
                </c:pt>
                <c:pt idx="253">
                  <c:v>162</c:v>
                </c:pt>
                <c:pt idx="254">
                  <c:v>163</c:v>
                </c:pt>
                <c:pt idx="255">
                  <c:v>164</c:v>
                </c:pt>
                <c:pt idx="256">
                  <c:v>165</c:v>
                </c:pt>
                <c:pt idx="257">
                  <c:v>166</c:v>
                </c:pt>
                <c:pt idx="258">
                  <c:v>167</c:v>
                </c:pt>
                <c:pt idx="259">
                  <c:v>168</c:v>
                </c:pt>
                <c:pt idx="260">
                  <c:v>169</c:v>
                </c:pt>
                <c:pt idx="261">
                  <c:v>170</c:v>
                </c:pt>
                <c:pt idx="262">
                  <c:v>171</c:v>
                </c:pt>
                <c:pt idx="263">
                  <c:v>172</c:v>
                </c:pt>
                <c:pt idx="264">
                  <c:v>173</c:v>
                </c:pt>
                <c:pt idx="265">
                  <c:v>174</c:v>
                </c:pt>
                <c:pt idx="266">
                  <c:v>175</c:v>
                </c:pt>
                <c:pt idx="267">
                  <c:v>176</c:v>
                </c:pt>
                <c:pt idx="268">
                  <c:v>177</c:v>
                </c:pt>
                <c:pt idx="269">
                  <c:v>178</c:v>
                </c:pt>
                <c:pt idx="270">
                  <c:v>179</c:v>
                </c:pt>
                <c:pt idx="271">
                  <c:v>180</c:v>
                </c:pt>
                <c:pt idx="272">
                  <c:v>181</c:v>
                </c:pt>
                <c:pt idx="273">
                  <c:v>182</c:v>
                </c:pt>
                <c:pt idx="274">
                  <c:v>183</c:v>
                </c:pt>
                <c:pt idx="275">
                  <c:v>184</c:v>
                </c:pt>
                <c:pt idx="276">
                  <c:v>185</c:v>
                </c:pt>
                <c:pt idx="277">
                  <c:v>186</c:v>
                </c:pt>
                <c:pt idx="278">
                  <c:v>187</c:v>
                </c:pt>
                <c:pt idx="279">
                  <c:v>188</c:v>
                </c:pt>
                <c:pt idx="280">
                  <c:v>189</c:v>
                </c:pt>
                <c:pt idx="281">
                  <c:v>190</c:v>
                </c:pt>
                <c:pt idx="282">
                  <c:v>191</c:v>
                </c:pt>
                <c:pt idx="283">
                  <c:v>192</c:v>
                </c:pt>
                <c:pt idx="284">
                  <c:v>193</c:v>
                </c:pt>
                <c:pt idx="285">
                  <c:v>194</c:v>
                </c:pt>
                <c:pt idx="286">
                  <c:v>195</c:v>
                </c:pt>
                <c:pt idx="287">
                  <c:v>196</c:v>
                </c:pt>
                <c:pt idx="288">
                  <c:v>197</c:v>
                </c:pt>
                <c:pt idx="289">
                  <c:v>198</c:v>
                </c:pt>
                <c:pt idx="290">
                  <c:v>199</c:v>
                </c:pt>
                <c:pt idx="291">
                  <c:v>200</c:v>
                </c:pt>
                <c:pt idx="292">
                  <c:v>201</c:v>
                </c:pt>
                <c:pt idx="293">
                  <c:v>202</c:v>
                </c:pt>
                <c:pt idx="294">
                  <c:v>203</c:v>
                </c:pt>
                <c:pt idx="295">
                  <c:v>204</c:v>
                </c:pt>
                <c:pt idx="296">
                  <c:v>205</c:v>
                </c:pt>
                <c:pt idx="297">
                  <c:v>206</c:v>
                </c:pt>
                <c:pt idx="298">
                  <c:v>207</c:v>
                </c:pt>
                <c:pt idx="299">
                  <c:v>208</c:v>
                </c:pt>
                <c:pt idx="300">
                  <c:v>209</c:v>
                </c:pt>
                <c:pt idx="301">
                  <c:v>210</c:v>
                </c:pt>
                <c:pt idx="302">
                  <c:v>211</c:v>
                </c:pt>
                <c:pt idx="303">
                  <c:v>212</c:v>
                </c:pt>
                <c:pt idx="304">
                  <c:v>213</c:v>
                </c:pt>
                <c:pt idx="305">
                  <c:v>214</c:v>
                </c:pt>
                <c:pt idx="306">
                  <c:v>215</c:v>
                </c:pt>
                <c:pt idx="307">
                  <c:v>216</c:v>
                </c:pt>
                <c:pt idx="308">
                  <c:v>217</c:v>
                </c:pt>
                <c:pt idx="309">
                  <c:v>218</c:v>
                </c:pt>
                <c:pt idx="310">
                  <c:v>219</c:v>
                </c:pt>
                <c:pt idx="311">
                  <c:v>220</c:v>
                </c:pt>
                <c:pt idx="312">
                  <c:v>221</c:v>
                </c:pt>
                <c:pt idx="313">
                  <c:v>222</c:v>
                </c:pt>
                <c:pt idx="314">
                  <c:v>223</c:v>
                </c:pt>
                <c:pt idx="315">
                  <c:v>224</c:v>
                </c:pt>
                <c:pt idx="316">
                  <c:v>225</c:v>
                </c:pt>
                <c:pt idx="317">
                  <c:v>226</c:v>
                </c:pt>
                <c:pt idx="318">
                  <c:v>227</c:v>
                </c:pt>
                <c:pt idx="319">
                  <c:v>228</c:v>
                </c:pt>
                <c:pt idx="320">
                  <c:v>229</c:v>
                </c:pt>
                <c:pt idx="321">
                  <c:v>230</c:v>
                </c:pt>
                <c:pt idx="322">
                  <c:v>231</c:v>
                </c:pt>
                <c:pt idx="323">
                  <c:v>232</c:v>
                </c:pt>
                <c:pt idx="324">
                  <c:v>233</c:v>
                </c:pt>
                <c:pt idx="325">
                  <c:v>234</c:v>
                </c:pt>
                <c:pt idx="326">
                  <c:v>235</c:v>
                </c:pt>
                <c:pt idx="327">
                  <c:v>236</c:v>
                </c:pt>
                <c:pt idx="328">
                  <c:v>237</c:v>
                </c:pt>
                <c:pt idx="329">
                  <c:v>238</c:v>
                </c:pt>
                <c:pt idx="330">
                  <c:v>239</c:v>
                </c:pt>
                <c:pt idx="331">
                  <c:v>240</c:v>
                </c:pt>
                <c:pt idx="332">
                  <c:v>241</c:v>
                </c:pt>
                <c:pt idx="333">
                  <c:v>242</c:v>
                </c:pt>
                <c:pt idx="334">
                  <c:v>243</c:v>
                </c:pt>
                <c:pt idx="335">
                  <c:v>244</c:v>
                </c:pt>
                <c:pt idx="336">
                  <c:v>245</c:v>
                </c:pt>
                <c:pt idx="337">
                  <c:v>246</c:v>
                </c:pt>
                <c:pt idx="338">
                  <c:v>247</c:v>
                </c:pt>
                <c:pt idx="339">
                  <c:v>248</c:v>
                </c:pt>
                <c:pt idx="340">
                  <c:v>249</c:v>
                </c:pt>
                <c:pt idx="341">
                  <c:v>250</c:v>
                </c:pt>
                <c:pt idx="342">
                  <c:v>251</c:v>
                </c:pt>
                <c:pt idx="343">
                  <c:v>252</c:v>
                </c:pt>
                <c:pt idx="344">
                  <c:v>253</c:v>
                </c:pt>
                <c:pt idx="345">
                  <c:v>254</c:v>
                </c:pt>
                <c:pt idx="346">
                  <c:v>255</c:v>
                </c:pt>
                <c:pt idx="347">
                  <c:v>256</c:v>
                </c:pt>
                <c:pt idx="348">
                  <c:v>257</c:v>
                </c:pt>
                <c:pt idx="349">
                  <c:v>258</c:v>
                </c:pt>
                <c:pt idx="350">
                  <c:v>259</c:v>
                </c:pt>
                <c:pt idx="351">
                  <c:v>260</c:v>
                </c:pt>
                <c:pt idx="352">
                  <c:v>261</c:v>
                </c:pt>
                <c:pt idx="353">
                  <c:v>262</c:v>
                </c:pt>
                <c:pt idx="354">
                  <c:v>263</c:v>
                </c:pt>
                <c:pt idx="355">
                  <c:v>264</c:v>
                </c:pt>
                <c:pt idx="356">
                  <c:v>265</c:v>
                </c:pt>
                <c:pt idx="357">
                  <c:v>266</c:v>
                </c:pt>
                <c:pt idx="358">
                  <c:v>267</c:v>
                </c:pt>
                <c:pt idx="359">
                  <c:v>268</c:v>
                </c:pt>
                <c:pt idx="360">
                  <c:v>269</c:v>
                </c:pt>
                <c:pt idx="361">
                  <c:v>270</c:v>
                </c:pt>
                <c:pt idx="362">
                  <c:v>271</c:v>
                </c:pt>
                <c:pt idx="363">
                  <c:v>272</c:v>
                </c:pt>
                <c:pt idx="364">
                  <c:v>273</c:v>
                </c:pt>
              </c:numCache>
            </c:numRef>
          </c:xVal>
          <c:yVal>
            <c:numRef>
              <c:f>wx_2006_MicaCreek!$S$2:$S$366</c:f>
              <c:numCache>
                <c:formatCode>General</c:formatCode>
                <c:ptCount val="365"/>
                <c:pt idx="0">
                  <c:v>27.016680950000001</c:v>
                </c:pt>
                <c:pt idx="1">
                  <c:v>39.120991199999999</c:v>
                </c:pt>
                <c:pt idx="2">
                  <c:v>30.560885259999999</c:v>
                </c:pt>
                <c:pt idx="3">
                  <c:v>33.719644080000002</c:v>
                </c:pt>
                <c:pt idx="4">
                  <c:v>50.221415409999999</c:v>
                </c:pt>
                <c:pt idx="5">
                  <c:v>29.838574690000002</c:v>
                </c:pt>
                <c:pt idx="6">
                  <c:v>34.489707099999997</c:v>
                </c:pt>
                <c:pt idx="7">
                  <c:v>36.712406129999998</c:v>
                </c:pt>
                <c:pt idx="8">
                  <c:v>65.805256270000001</c:v>
                </c:pt>
                <c:pt idx="9">
                  <c:v>32.809104150000003</c:v>
                </c:pt>
                <c:pt idx="10">
                  <c:v>33.53769097</c:v>
                </c:pt>
                <c:pt idx="11">
                  <c:v>32.702868520000003</c:v>
                </c:pt>
                <c:pt idx="12">
                  <c:v>28.952897929999999</c:v>
                </c:pt>
                <c:pt idx="13">
                  <c:v>28.572365349999998</c:v>
                </c:pt>
                <c:pt idx="14">
                  <c:v>22.1941731</c:v>
                </c:pt>
                <c:pt idx="15">
                  <c:v>22.536717169999999</c:v>
                </c:pt>
                <c:pt idx="16">
                  <c:v>19.58103736</c:v>
                </c:pt>
                <c:pt idx="17">
                  <c:v>35.880935749999999</c:v>
                </c:pt>
                <c:pt idx="18">
                  <c:v>27.4573699</c:v>
                </c:pt>
                <c:pt idx="19">
                  <c:v>43.069236220000001</c:v>
                </c:pt>
                <c:pt idx="20">
                  <c:v>49.95747351</c:v>
                </c:pt>
                <c:pt idx="21">
                  <c:v>29.923296270000002</c:v>
                </c:pt>
                <c:pt idx="22">
                  <c:v>37.850353130000002</c:v>
                </c:pt>
                <c:pt idx="23">
                  <c:v>43.25368692</c:v>
                </c:pt>
                <c:pt idx="24">
                  <c:v>36.439215500000003</c:v>
                </c:pt>
                <c:pt idx="25">
                  <c:v>36.447434250000001</c:v>
                </c:pt>
                <c:pt idx="26">
                  <c:v>55.973596919999999</c:v>
                </c:pt>
                <c:pt idx="27">
                  <c:v>37.711965999999997</c:v>
                </c:pt>
                <c:pt idx="28">
                  <c:v>40.476523579999999</c:v>
                </c:pt>
                <c:pt idx="29">
                  <c:v>46.511304129999999</c:v>
                </c:pt>
                <c:pt idx="30">
                  <c:v>30.836926590000001</c:v>
                </c:pt>
                <c:pt idx="31">
                  <c:v>26.826812180000001</c:v>
                </c:pt>
                <c:pt idx="32">
                  <c:v>61.552478790000002</c:v>
                </c:pt>
                <c:pt idx="33">
                  <c:v>33.323296880000001</c:v>
                </c:pt>
                <c:pt idx="34">
                  <c:v>25.365598729999999</c:v>
                </c:pt>
                <c:pt idx="35">
                  <c:v>26.613269809999998</c:v>
                </c:pt>
                <c:pt idx="36">
                  <c:v>36.843541799999997</c:v>
                </c:pt>
                <c:pt idx="37">
                  <c:v>41.247964170000003</c:v>
                </c:pt>
                <c:pt idx="38">
                  <c:v>28.411611260000001</c:v>
                </c:pt>
                <c:pt idx="39">
                  <c:v>25.95360153</c:v>
                </c:pt>
                <c:pt idx="40">
                  <c:v>20.932998959999999</c:v>
                </c:pt>
                <c:pt idx="41">
                  <c:v>43.631295379999997</c:v>
                </c:pt>
                <c:pt idx="42">
                  <c:v>252.49339739999999</c:v>
                </c:pt>
                <c:pt idx="43">
                  <c:v>50.912342250000002</c:v>
                </c:pt>
                <c:pt idx="44">
                  <c:v>23.261231370000001</c:v>
                </c:pt>
                <c:pt idx="45">
                  <c:v>28.1215455</c:v>
                </c:pt>
                <c:pt idx="46">
                  <c:v>28.626355060000002</c:v>
                </c:pt>
                <c:pt idx="47">
                  <c:v>46.298092150000002</c:v>
                </c:pt>
                <c:pt idx="48">
                  <c:v>23.981564330000001</c:v>
                </c:pt>
                <c:pt idx="49">
                  <c:v>36.615356720000001</c:v>
                </c:pt>
                <c:pt idx="50">
                  <c:v>28.870135950000002</c:v>
                </c:pt>
                <c:pt idx="51">
                  <c:v>39.324085250000003</c:v>
                </c:pt>
                <c:pt idx="52">
                  <c:v>35.838495080000001</c:v>
                </c:pt>
                <c:pt idx="53">
                  <c:v>36.308217720000002</c:v>
                </c:pt>
                <c:pt idx="54">
                  <c:v>26.223147239999999</c:v>
                </c:pt>
                <c:pt idx="55">
                  <c:v>23.764084459999999</c:v>
                </c:pt>
                <c:pt idx="56">
                  <c:v>252.49339739999999</c:v>
                </c:pt>
                <c:pt idx="57">
                  <c:v>252.49339739999999</c:v>
                </c:pt>
                <c:pt idx="58">
                  <c:v>252.49339739999999</c:v>
                </c:pt>
                <c:pt idx="59">
                  <c:v>252.49339739999999</c:v>
                </c:pt>
                <c:pt idx="60">
                  <c:v>252.49339739999999</c:v>
                </c:pt>
                <c:pt idx="61">
                  <c:v>252.49339739999999</c:v>
                </c:pt>
                <c:pt idx="62">
                  <c:v>252.49339739999999</c:v>
                </c:pt>
                <c:pt idx="63">
                  <c:v>252.49339739999999</c:v>
                </c:pt>
                <c:pt idx="64">
                  <c:v>252.49339739999999</c:v>
                </c:pt>
                <c:pt idx="65">
                  <c:v>252.49339739999999</c:v>
                </c:pt>
                <c:pt idx="66">
                  <c:v>252.49339739999999</c:v>
                </c:pt>
                <c:pt idx="67">
                  <c:v>252.49339739999999</c:v>
                </c:pt>
                <c:pt idx="68">
                  <c:v>252.49339739999999</c:v>
                </c:pt>
                <c:pt idx="69">
                  <c:v>252.49339739999999</c:v>
                </c:pt>
                <c:pt idx="70">
                  <c:v>51.59507481</c:v>
                </c:pt>
                <c:pt idx="71">
                  <c:v>23.66316801</c:v>
                </c:pt>
                <c:pt idx="72">
                  <c:v>25.88569644</c:v>
                </c:pt>
                <c:pt idx="73">
                  <c:v>25.03161682</c:v>
                </c:pt>
                <c:pt idx="74">
                  <c:v>40.86204678</c:v>
                </c:pt>
                <c:pt idx="75">
                  <c:v>41.47025859</c:v>
                </c:pt>
                <c:pt idx="76">
                  <c:v>39.792113839999999</c:v>
                </c:pt>
                <c:pt idx="77">
                  <c:v>24.830327950000001</c:v>
                </c:pt>
                <c:pt idx="78">
                  <c:v>24.190984180000001</c:v>
                </c:pt>
                <c:pt idx="79">
                  <c:v>28.67885252</c:v>
                </c:pt>
                <c:pt idx="80">
                  <c:v>32.494625839999998</c:v>
                </c:pt>
                <c:pt idx="81">
                  <c:v>23.69671146</c:v>
                </c:pt>
                <c:pt idx="82">
                  <c:v>18.619169759999998</c:v>
                </c:pt>
                <c:pt idx="83">
                  <c:v>21.56143582</c:v>
                </c:pt>
                <c:pt idx="84">
                  <c:v>22.56924222</c:v>
                </c:pt>
                <c:pt idx="85">
                  <c:v>24.504009450000002</c:v>
                </c:pt>
                <c:pt idx="86">
                  <c:v>42.350600409999998</c:v>
                </c:pt>
                <c:pt idx="87">
                  <c:v>252.49339739999999</c:v>
                </c:pt>
                <c:pt idx="88">
                  <c:v>80.744057789999999</c:v>
                </c:pt>
                <c:pt idx="89">
                  <c:v>252.49339739999999</c:v>
                </c:pt>
                <c:pt idx="90">
                  <c:v>252.49339739999999</c:v>
                </c:pt>
                <c:pt idx="91">
                  <c:v>47.842427999999998</c:v>
                </c:pt>
                <c:pt idx="92">
                  <c:v>104.48002649999999</c:v>
                </c:pt>
                <c:pt idx="93">
                  <c:v>26.45063962</c:v>
                </c:pt>
                <c:pt idx="94">
                  <c:v>12.98723004</c:v>
                </c:pt>
                <c:pt idx="95">
                  <c:v>21.36756536</c:v>
                </c:pt>
                <c:pt idx="96">
                  <c:v>11.074271810000001</c:v>
                </c:pt>
                <c:pt idx="97">
                  <c:v>14.16843941</c:v>
                </c:pt>
                <c:pt idx="98">
                  <c:v>38.91998418</c:v>
                </c:pt>
                <c:pt idx="99">
                  <c:v>54.939633149999999</c:v>
                </c:pt>
                <c:pt idx="100">
                  <c:v>41.335890429999999</c:v>
                </c:pt>
                <c:pt idx="101">
                  <c:v>30.589810889999999</c:v>
                </c:pt>
                <c:pt idx="102">
                  <c:v>17.854571409999998</c:v>
                </c:pt>
                <c:pt idx="103">
                  <c:v>60.417163879999997</c:v>
                </c:pt>
                <c:pt idx="104">
                  <c:v>13.876440430000001</c:v>
                </c:pt>
                <c:pt idx="105">
                  <c:v>13.81003085</c:v>
                </c:pt>
                <c:pt idx="106">
                  <c:v>40.479903389999997</c:v>
                </c:pt>
                <c:pt idx="107">
                  <c:v>32.405569720000003</c:v>
                </c:pt>
                <c:pt idx="108">
                  <c:v>19.12828768</c:v>
                </c:pt>
                <c:pt idx="109">
                  <c:v>20.300976670000001</c:v>
                </c:pt>
                <c:pt idx="110">
                  <c:v>20.032534009999999</c:v>
                </c:pt>
                <c:pt idx="111">
                  <c:v>17.89675587</c:v>
                </c:pt>
                <c:pt idx="112">
                  <c:v>72.140970679999995</c:v>
                </c:pt>
                <c:pt idx="113">
                  <c:v>19.062099830000001</c:v>
                </c:pt>
                <c:pt idx="114">
                  <c:v>25.644695460000001</c:v>
                </c:pt>
                <c:pt idx="115">
                  <c:v>28.624664790000001</c:v>
                </c:pt>
                <c:pt idx="116">
                  <c:v>20.689114159999999</c:v>
                </c:pt>
                <c:pt idx="117">
                  <c:v>17.353498099999999</c:v>
                </c:pt>
                <c:pt idx="118">
                  <c:v>39.55510142</c:v>
                </c:pt>
                <c:pt idx="119">
                  <c:v>16.988622190000001</c:v>
                </c:pt>
                <c:pt idx="120">
                  <c:v>18.170439389999999</c:v>
                </c:pt>
                <c:pt idx="121">
                  <c:v>52.330237799999999</c:v>
                </c:pt>
                <c:pt idx="122">
                  <c:v>20.576711499999998</c:v>
                </c:pt>
                <c:pt idx="123">
                  <c:v>178.75638749999999</c:v>
                </c:pt>
                <c:pt idx="124">
                  <c:v>34.082348349999997</c:v>
                </c:pt>
                <c:pt idx="125">
                  <c:v>152.25732500000001</c:v>
                </c:pt>
                <c:pt idx="126">
                  <c:v>23.93302345</c:v>
                </c:pt>
                <c:pt idx="127">
                  <c:v>27.8741561</c:v>
                </c:pt>
                <c:pt idx="128">
                  <c:v>40.889619009999997</c:v>
                </c:pt>
                <c:pt idx="129">
                  <c:v>252.49339739999999</c:v>
                </c:pt>
                <c:pt idx="130">
                  <c:v>19.335805799999999</c:v>
                </c:pt>
                <c:pt idx="131">
                  <c:v>15.3491427</c:v>
                </c:pt>
                <c:pt idx="132">
                  <c:v>11.050039269999999</c:v>
                </c:pt>
                <c:pt idx="133">
                  <c:v>10.401375789999999</c:v>
                </c:pt>
                <c:pt idx="134">
                  <c:v>15.66255243</c:v>
                </c:pt>
                <c:pt idx="135">
                  <c:v>20.903213300000001</c:v>
                </c:pt>
                <c:pt idx="136">
                  <c:v>14.1189225</c:v>
                </c:pt>
                <c:pt idx="137">
                  <c:v>21.344986039999998</c:v>
                </c:pt>
                <c:pt idx="138">
                  <c:v>21.92417343</c:v>
                </c:pt>
                <c:pt idx="139">
                  <c:v>22.875958990000001</c:v>
                </c:pt>
                <c:pt idx="140">
                  <c:v>29.66148574</c:v>
                </c:pt>
                <c:pt idx="141">
                  <c:v>336.65786320000001</c:v>
                </c:pt>
                <c:pt idx="142">
                  <c:v>29.574629269999999</c:v>
                </c:pt>
                <c:pt idx="143">
                  <c:v>18.714766950000001</c:v>
                </c:pt>
                <c:pt idx="144">
                  <c:v>23.792075130000001</c:v>
                </c:pt>
                <c:pt idx="145">
                  <c:v>9.6264361189999992</c:v>
                </c:pt>
                <c:pt idx="146">
                  <c:v>8.7330185</c:v>
                </c:pt>
                <c:pt idx="147">
                  <c:v>10.529698590000001</c:v>
                </c:pt>
                <c:pt idx="148">
                  <c:v>11.12714201</c:v>
                </c:pt>
                <c:pt idx="149">
                  <c:v>30.72941956</c:v>
                </c:pt>
                <c:pt idx="150">
                  <c:v>16.263664890000001</c:v>
                </c:pt>
                <c:pt idx="151">
                  <c:v>23.415152769999999</c:v>
                </c:pt>
                <c:pt idx="152">
                  <c:v>10.82888052</c:v>
                </c:pt>
                <c:pt idx="153">
                  <c:v>12.77369633</c:v>
                </c:pt>
                <c:pt idx="154">
                  <c:v>13.321260799999999</c:v>
                </c:pt>
                <c:pt idx="155">
                  <c:v>14.09593286</c:v>
                </c:pt>
                <c:pt idx="156">
                  <c:v>15.0704838</c:v>
                </c:pt>
                <c:pt idx="157">
                  <c:v>9.6617371439999999</c:v>
                </c:pt>
                <c:pt idx="158">
                  <c:v>15.94275595</c:v>
                </c:pt>
                <c:pt idx="159">
                  <c:v>33.591139339999998</c:v>
                </c:pt>
                <c:pt idx="160">
                  <c:v>25.071748190000001</c:v>
                </c:pt>
                <c:pt idx="161">
                  <c:v>17.45346065</c:v>
                </c:pt>
                <c:pt idx="162">
                  <c:v>18.7669295</c:v>
                </c:pt>
                <c:pt idx="163">
                  <c:v>38.64694858</c:v>
                </c:pt>
                <c:pt idx="164">
                  <c:v>25.699073519999999</c:v>
                </c:pt>
                <c:pt idx="165">
                  <c:v>40.42589418</c:v>
                </c:pt>
                <c:pt idx="166">
                  <c:v>60.057894320000003</c:v>
                </c:pt>
                <c:pt idx="167">
                  <c:v>30.760616939999998</c:v>
                </c:pt>
                <c:pt idx="168">
                  <c:v>17.682642359999999</c:v>
                </c:pt>
                <c:pt idx="169">
                  <c:v>32.933921400000003</c:v>
                </c:pt>
                <c:pt idx="170">
                  <c:v>11.72796891</c:v>
                </c:pt>
                <c:pt idx="171">
                  <c:v>16.818877430000001</c:v>
                </c:pt>
                <c:pt idx="172">
                  <c:v>6.688566818</c:v>
                </c:pt>
                <c:pt idx="173">
                  <c:v>8.4634658340000009</c:v>
                </c:pt>
                <c:pt idx="174">
                  <c:v>31.87712539</c:v>
                </c:pt>
                <c:pt idx="175">
                  <c:v>43.69027784</c:v>
                </c:pt>
                <c:pt idx="176">
                  <c:v>43.43972428</c:v>
                </c:pt>
                <c:pt idx="177">
                  <c:v>25.688179470000001</c:v>
                </c:pt>
                <c:pt idx="178">
                  <c:v>27.620061700000001</c:v>
                </c:pt>
                <c:pt idx="179">
                  <c:v>20.493207770000001</c:v>
                </c:pt>
                <c:pt idx="180">
                  <c:v>9.9684841859999995</c:v>
                </c:pt>
                <c:pt idx="181">
                  <c:v>12.37712732</c:v>
                </c:pt>
                <c:pt idx="182">
                  <c:v>25.688179470000001</c:v>
                </c:pt>
                <c:pt idx="183">
                  <c:v>24.633502180000001</c:v>
                </c:pt>
                <c:pt idx="184">
                  <c:v>9.8103311269999995</c:v>
                </c:pt>
                <c:pt idx="185">
                  <c:v>17.264505799999998</c:v>
                </c:pt>
                <c:pt idx="186">
                  <c:v>45.562718320000002</c:v>
                </c:pt>
                <c:pt idx="187">
                  <c:v>15.61010185</c:v>
                </c:pt>
                <c:pt idx="188">
                  <c:v>32.773615669999998</c:v>
                </c:pt>
                <c:pt idx="189">
                  <c:v>31.317010530000001</c:v>
                </c:pt>
                <c:pt idx="190">
                  <c:v>26.789750380000001</c:v>
                </c:pt>
                <c:pt idx="191">
                  <c:v>21.712080029999999</c:v>
                </c:pt>
                <c:pt idx="192">
                  <c:v>19.335805799999999</c:v>
                </c:pt>
                <c:pt idx="193">
                  <c:v>23.792075130000001</c:v>
                </c:pt>
                <c:pt idx="194">
                  <c:v>22.254284009999999</c:v>
                </c:pt>
                <c:pt idx="195">
                  <c:v>15.25639863</c:v>
                </c:pt>
                <c:pt idx="196">
                  <c:v>10.89311799</c:v>
                </c:pt>
                <c:pt idx="197">
                  <c:v>12.07380262</c:v>
                </c:pt>
                <c:pt idx="198">
                  <c:v>20.5140201</c:v>
                </c:pt>
                <c:pt idx="199">
                  <c:v>17.289134199999999</c:v>
                </c:pt>
                <c:pt idx="200">
                  <c:v>26.1651189</c:v>
                </c:pt>
                <c:pt idx="201">
                  <c:v>23.24450148</c:v>
                </c:pt>
                <c:pt idx="202">
                  <c:v>32.933921400000003</c:v>
                </c:pt>
                <c:pt idx="203">
                  <c:v>34.967348739999998</c:v>
                </c:pt>
                <c:pt idx="204">
                  <c:v>88.7238878</c:v>
                </c:pt>
                <c:pt idx="205">
                  <c:v>58.267707090000002</c:v>
                </c:pt>
                <c:pt idx="206">
                  <c:v>35.479165909999999</c:v>
                </c:pt>
                <c:pt idx="207">
                  <c:v>108.5993107</c:v>
                </c:pt>
                <c:pt idx="208">
                  <c:v>38.995119279999997</c:v>
                </c:pt>
                <c:pt idx="209">
                  <c:v>24.937619489999999</c:v>
                </c:pt>
                <c:pt idx="210">
                  <c:v>75.371163390000007</c:v>
                </c:pt>
                <c:pt idx="211">
                  <c:v>18.749509710000002</c:v>
                </c:pt>
                <c:pt idx="212">
                  <c:v>52.10525827</c:v>
                </c:pt>
                <c:pt idx="213">
                  <c:v>37.662159959999997</c:v>
                </c:pt>
                <c:pt idx="214">
                  <c:v>24.533771399999999</c:v>
                </c:pt>
                <c:pt idx="215">
                  <c:v>14.033908139999999</c:v>
                </c:pt>
                <c:pt idx="216">
                  <c:v>13.46033216</c:v>
                </c:pt>
                <c:pt idx="217">
                  <c:v>10.960104060000001</c:v>
                </c:pt>
                <c:pt idx="218">
                  <c:v>16.404552079999998</c:v>
                </c:pt>
                <c:pt idx="219">
                  <c:v>12.61941178</c:v>
                </c:pt>
                <c:pt idx="220">
                  <c:v>20.66089852</c:v>
                </c:pt>
                <c:pt idx="221">
                  <c:v>22.79850089</c:v>
                </c:pt>
                <c:pt idx="222">
                  <c:v>26.813458130000001</c:v>
                </c:pt>
                <c:pt idx="223">
                  <c:v>31.300834380000001</c:v>
                </c:pt>
                <c:pt idx="224">
                  <c:v>30.807531959999999</c:v>
                </c:pt>
                <c:pt idx="225">
                  <c:v>32.755900199999999</c:v>
                </c:pt>
                <c:pt idx="226">
                  <c:v>25.482933289999998</c:v>
                </c:pt>
                <c:pt idx="227">
                  <c:v>18.6399309</c:v>
                </c:pt>
                <c:pt idx="228">
                  <c:v>48.208763220000002</c:v>
                </c:pt>
                <c:pt idx="229">
                  <c:v>35.252132269999997</c:v>
                </c:pt>
                <c:pt idx="230">
                  <c:v>48.634362250000002</c:v>
                </c:pt>
                <c:pt idx="231">
                  <c:v>28.911457710000001</c:v>
                </c:pt>
                <c:pt idx="232">
                  <c:v>19.335805799999999</c:v>
                </c:pt>
                <c:pt idx="233">
                  <c:v>32.26752682</c:v>
                </c:pt>
                <c:pt idx="234">
                  <c:v>11.98307601</c:v>
                </c:pt>
                <c:pt idx="235">
                  <c:v>12.835927849999999</c:v>
                </c:pt>
                <c:pt idx="236">
                  <c:v>89.378193760000002</c:v>
                </c:pt>
                <c:pt idx="237">
                  <c:v>60.780757639999997</c:v>
                </c:pt>
                <c:pt idx="238">
                  <c:v>62.344048729999997</c:v>
                </c:pt>
                <c:pt idx="239">
                  <c:v>138.35254649999999</c:v>
                </c:pt>
                <c:pt idx="240">
                  <c:v>42.111476979999999</c:v>
                </c:pt>
                <c:pt idx="241">
                  <c:v>32.880312189999998</c:v>
                </c:pt>
                <c:pt idx="242">
                  <c:v>56.057738550000003</c:v>
                </c:pt>
                <c:pt idx="243">
                  <c:v>29.690551379999999</c:v>
                </c:pt>
                <c:pt idx="244">
                  <c:v>13.866914270000001</c:v>
                </c:pt>
                <c:pt idx="245">
                  <c:v>11.5955636</c:v>
                </c:pt>
                <c:pt idx="246">
                  <c:v>9.843797168</c:v>
                </c:pt>
                <c:pt idx="247">
                  <c:v>18.357593269999999</c:v>
                </c:pt>
                <c:pt idx="248">
                  <c:v>18.714766950000001</c:v>
                </c:pt>
                <c:pt idx="249">
                  <c:v>33.759562879999997</c:v>
                </c:pt>
                <c:pt idx="250">
                  <c:v>15.033097339999999</c:v>
                </c:pt>
                <c:pt idx="251">
                  <c:v>26.15382623</c:v>
                </c:pt>
                <c:pt idx="252">
                  <c:v>23.155680310000001</c:v>
                </c:pt>
                <c:pt idx="253">
                  <c:v>30.886042490000001</c:v>
                </c:pt>
                <c:pt idx="254">
                  <c:v>34.84670234</c:v>
                </c:pt>
                <c:pt idx="255">
                  <c:v>19.573131579999998</c:v>
                </c:pt>
                <c:pt idx="256">
                  <c:v>81.013924290000006</c:v>
                </c:pt>
                <c:pt idx="257">
                  <c:v>68.241458750000007</c:v>
                </c:pt>
                <c:pt idx="258">
                  <c:v>60.236993409999997</c:v>
                </c:pt>
                <c:pt idx="259">
                  <c:v>41.907617819999999</c:v>
                </c:pt>
                <c:pt idx="260">
                  <c:v>34.082348349999997</c:v>
                </c:pt>
                <c:pt idx="261">
                  <c:v>48.751742049999997</c:v>
                </c:pt>
                <c:pt idx="262">
                  <c:v>34.217061190000003</c:v>
                </c:pt>
                <c:pt idx="263">
                  <c:v>37.779560699999998</c:v>
                </c:pt>
                <c:pt idx="264">
                  <c:v>78.904186679999995</c:v>
                </c:pt>
                <c:pt idx="265">
                  <c:v>21.092382659999998</c:v>
                </c:pt>
                <c:pt idx="266">
                  <c:v>29.64697425</c:v>
                </c:pt>
                <c:pt idx="267">
                  <c:v>36.178158430000003</c:v>
                </c:pt>
                <c:pt idx="268">
                  <c:v>25.53662679</c:v>
                </c:pt>
                <c:pt idx="269">
                  <c:v>17.29406831</c:v>
                </c:pt>
                <c:pt idx="270">
                  <c:v>34.627665919999998</c:v>
                </c:pt>
                <c:pt idx="271">
                  <c:v>15.427295150000001</c:v>
                </c:pt>
                <c:pt idx="272">
                  <c:v>19.008285870000002</c:v>
                </c:pt>
                <c:pt idx="273">
                  <c:v>38.671611589999998</c:v>
                </c:pt>
                <c:pt idx="274">
                  <c:v>24.18133095</c:v>
                </c:pt>
                <c:pt idx="275">
                  <c:v>172.64505800000001</c:v>
                </c:pt>
                <c:pt idx="276">
                  <c:v>25.09251154</c:v>
                </c:pt>
                <c:pt idx="277">
                  <c:v>15.31036265</c:v>
                </c:pt>
                <c:pt idx="278">
                  <c:v>11.856469450000001</c:v>
                </c:pt>
                <c:pt idx="279">
                  <c:v>11.50748488</c:v>
                </c:pt>
                <c:pt idx="280">
                  <c:v>41.705722899999998</c:v>
                </c:pt>
                <c:pt idx="281">
                  <c:v>30.996631900000001</c:v>
                </c:pt>
                <c:pt idx="282">
                  <c:v>27.18636849</c:v>
                </c:pt>
                <c:pt idx="283">
                  <c:v>19.713212550000001</c:v>
                </c:pt>
                <c:pt idx="284">
                  <c:v>15.56199676</c:v>
                </c:pt>
                <c:pt idx="285">
                  <c:v>17.749975209999999</c:v>
                </c:pt>
                <c:pt idx="286">
                  <c:v>22.0598527</c:v>
                </c:pt>
                <c:pt idx="287">
                  <c:v>79.945139010000005</c:v>
                </c:pt>
                <c:pt idx="288">
                  <c:v>24.454566329999999</c:v>
                </c:pt>
                <c:pt idx="289">
                  <c:v>27.886983600000001</c:v>
                </c:pt>
                <c:pt idx="290">
                  <c:v>13.433477140000001</c:v>
                </c:pt>
                <c:pt idx="291">
                  <c:v>19.30500649</c:v>
                </c:pt>
                <c:pt idx="292">
                  <c:v>27.56979771</c:v>
                </c:pt>
                <c:pt idx="293">
                  <c:v>37.13138197</c:v>
                </c:pt>
                <c:pt idx="294">
                  <c:v>43.069236220000001</c:v>
                </c:pt>
                <c:pt idx="295">
                  <c:v>31.4633517</c:v>
                </c:pt>
                <c:pt idx="296">
                  <c:v>27.382926059999999</c:v>
                </c:pt>
                <c:pt idx="297">
                  <c:v>66.811924329999997</c:v>
                </c:pt>
                <c:pt idx="298">
                  <c:v>21.25514394</c:v>
                </c:pt>
                <c:pt idx="299">
                  <c:v>29.288745949999999</c:v>
                </c:pt>
                <c:pt idx="300">
                  <c:v>21.837266799999998</c:v>
                </c:pt>
                <c:pt idx="301">
                  <c:v>17.539338749999999</c:v>
                </c:pt>
                <c:pt idx="302">
                  <c:v>18.324286470000001</c:v>
                </c:pt>
                <c:pt idx="303">
                  <c:v>23.058757750000002</c:v>
                </c:pt>
                <c:pt idx="304">
                  <c:v>38.280742490000002</c:v>
                </c:pt>
                <c:pt idx="305">
                  <c:v>22.06788615</c:v>
                </c:pt>
                <c:pt idx="306">
                  <c:v>14.944122159999999</c:v>
                </c:pt>
                <c:pt idx="307">
                  <c:v>34.98753774</c:v>
                </c:pt>
                <c:pt idx="308">
                  <c:v>77.690276109999999</c:v>
                </c:pt>
                <c:pt idx="309">
                  <c:v>45.977553389999997</c:v>
                </c:pt>
                <c:pt idx="310">
                  <c:v>127.3075953</c:v>
                </c:pt>
                <c:pt idx="311">
                  <c:v>31.87712539</c:v>
                </c:pt>
                <c:pt idx="312">
                  <c:v>32.951830000000001</c:v>
                </c:pt>
                <c:pt idx="313">
                  <c:v>19.68759434</c:v>
                </c:pt>
                <c:pt idx="314">
                  <c:v>38.995119279999997</c:v>
                </c:pt>
                <c:pt idx="315">
                  <c:v>27.886983600000001</c:v>
                </c:pt>
                <c:pt idx="316">
                  <c:v>21.307459690000002</c:v>
                </c:pt>
                <c:pt idx="317">
                  <c:v>15.630233520000001</c:v>
                </c:pt>
                <c:pt idx="318">
                  <c:v>21.420436680000002</c:v>
                </c:pt>
                <c:pt idx="319">
                  <c:v>39.477795030000003</c:v>
                </c:pt>
                <c:pt idx="320">
                  <c:v>60.236993409999997</c:v>
                </c:pt>
                <c:pt idx="321">
                  <c:v>20.968309820000002</c:v>
                </c:pt>
                <c:pt idx="322">
                  <c:v>36.505069499999998</c:v>
                </c:pt>
                <c:pt idx="323">
                  <c:v>36.395444670000003</c:v>
                </c:pt>
                <c:pt idx="324">
                  <c:v>37.568763400000002</c:v>
                </c:pt>
                <c:pt idx="325">
                  <c:v>24.249065770000001</c:v>
                </c:pt>
                <c:pt idx="326">
                  <c:v>24.366069710000001</c:v>
                </c:pt>
                <c:pt idx="327">
                  <c:v>39.020228830000001</c:v>
                </c:pt>
                <c:pt idx="328">
                  <c:v>31.188067610000001</c:v>
                </c:pt>
                <c:pt idx="329">
                  <c:v>20.731582400000001</c:v>
                </c:pt>
                <c:pt idx="330">
                  <c:v>24.190984180000001</c:v>
                </c:pt>
                <c:pt idx="331">
                  <c:v>42.977599550000001</c:v>
                </c:pt>
                <c:pt idx="332">
                  <c:v>80.690300089999994</c:v>
                </c:pt>
                <c:pt idx="333">
                  <c:v>208.24197720000001</c:v>
                </c:pt>
                <c:pt idx="334">
                  <c:v>32.73820387</c:v>
                </c:pt>
                <c:pt idx="335">
                  <c:v>30.497441049999999</c:v>
                </c:pt>
                <c:pt idx="336">
                  <c:v>41.39236022</c:v>
                </c:pt>
                <c:pt idx="337">
                  <c:v>29.61799383</c:v>
                </c:pt>
                <c:pt idx="338">
                  <c:v>17.519056190000001</c:v>
                </c:pt>
                <c:pt idx="339">
                  <c:v>31.693731889999999</c:v>
                </c:pt>
                <c:pt idx="340">
                  <c:v>18.486398829999999</c:v>
                </c:pt>
                <c:pt idx="341">
                  <c:v>26.4853214</c:v>
                </c:pt>
                <c:pt idx="342">
                  <c:v>22.477157040000002</c:v>
                </c:pt>
                <c:pt idx="343">
                  <c:v>24.504009450000002</c:v>
                </c:pt>
                <c:pt idx="344">
                  <c:v>76.999257139999997</c:v>
                </c:pt>
                <c:pt idx="345">
                  <c:v>108.0185657</c:v>
                </c:pt>
                <c:pt idx="346">
                  <c:v>21.884584820000001</c:v>
                </c:pt>
                <c:pt idx="347">
                  <c:v>23.914133929999998</c:v>
                </c:pt>
                <c:pt idx="348">
                  <c:v>21.465963639999998</c:v>
                </c:pt>
                <c:pt idx="349">
                  <c:v>20.618719080000002</c:v>
                </c:pt>
                <c:pt idx="350">
                  <c:v>52.375467039999997</c:v>
                </c:pt>
                <c:pt idx="351">
                  <c:v>43.038647279999999</c:v>
                </c:pt>
                <c:pt idx="352">
                  <c:v>22.124284540000001</c:v>
                </c:pt>
                <c:pt idx="353">
                  <c:v>33.778380919999996</c:v>
                </c:pt>
                <c:pt idx="354">
                  <c:v>16.84224996</c:v>
                </c:pt>
                <c:pt idx="355">
                  <c:v>54.989487629999999</c:v>
                </c:pt>
                <c:pt idx="356">
                  <c:v>42.735130730000002</c:v>
                </c:pt>
                <c:pt idx="357">
                  <c:v>88.984457219999996</c:v>
                </c:pt>
                <c:pt idx="358">
                  <c:v>47.453731689999998</c:v>
                </c:pt>
                <c:pt idx="359">
                  <c:v>46.152639280000002</c:v>
                </c:pt>
                <c:pt idx="360">
                  <c:v>25.764632379999998</c:v>
                </c:pt>
                <c:pt idx="361">
                  <c:v>30.45146501</c:v>
                </c:pt>
                <c:pt idx="362">
                  <c:v>452.2269804</c:v>
                </c:pt>
                <c:pt idx="363">
                  <c:v>64.535053640000001</c:v>
                </c:pt>
                <c:pt idx="364">
                  <c:v>41.477354800000001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F-41E5-BF5A-A2DAF265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65343"/>
        <c:axId val="2090866175"/>
      </c:scatterChart>
      <c:valAx>
        <c:axId val="20908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6175"/>
        <c:crosses val="autoZero"/>
        <c:crossBetween val="midCat"/>
      </c:valAx>
      <c:valAx>
        <c:axId val="20908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rh_veg vs</a:t>
            </a:r>
            <a:r>
              <a:rPr lang="en-US" baseline="0"/>
              <a:t> rh_snow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892050303528"/>
                  <c:y val="4.9873988264555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wx_2006_MicaCreek!$R$2:$R$366</c:f>
              <c:numCache>
                <c:formatCode>General</c:formatCode>
                <c:ptCount val="365"/>
                <c:pt idx="0">
                  <c:v>185.6851308</c:v>
                </c:pt>
                <c:pt idx="1">
                  <c:v>268.87782340000001</c:v>
                </c:pt>
                <c:pt idx="2">
                  <c:v>210.04437920000001</c:v>
                </c:pt>
                <c:pt idx="3">
                  <c:v>231.7544681</c:v>
                </c:pt>
                <c:pt idx="4">
                  <c:v>345.17082640000001</c:v>
                </c:pt>
                <c:pt idx="5">
                  <c:v>205.0799524</c:v>
                </c:pt>
                <c:pt idx="6">
                  <c:v>237.04709639999999</c:v>
                </c:pt>
                <c:pt idx="7">
                  <c:v>252.32366429999999</c:v>
                </c:pt>
                <c:pt idx="8">
                  <c:v>452.27826620000002</c:v>
                </c:pt>
                <c:pt idx="9">
                  <c:v>225.49634459999999</c:v>
                </c:pt>
                <c:pt idx="10">
                  <c:v>230.50390780000001</c:v>
                </c:pt>
                <c:pt idx="11">
                  <c:v>224.76618909999999</c:v>
                </c:pt>
                <c:pt idx="12">
                  <c:v>198.99271300000001</c:v>
                </c:pt>
                <c:pt idx="13">
                  <c:v>196.3773199</c:v>
                </c:pt>
                <c:pt idx="14">
                  <c:v>152.5401267</c:v>
                </c:pt>
                <c:pt idx="15">
                  <c:v>154.89442550000001</c:v>
                </c:pt>
                <c:pt idx="16">
                  <c:v>134.58009480000001</c:v>
                </c:pt>
                <c:pt idx="17">
                  <c:v>246.6089843</c:v>
                </c:pt>
                <c:pt idx="18">
                  <c:v>188.7139775</c:v>
                </c:pt>
                <c:pt idx="19">
                  <c:v>296.01403579999999</c:v>
                </c:pt>
                <c:pt idx="20">
                  <c:v>343.35675880000002</c:v>
                </c:pt>
                <c:pt idx="21">
                  <c:v>205.6622423</c:v>
                </c:pt>
                <c:pt idx="22">
                  <c:v>260.14475229999999</c:v>
                </c:pt>
                <c:pt idx="23">
                  <c:v>297.28176189999999</c:v>
                </c:pt>
                <c:pt idx="24">
                  <c:v>250.44603029999999</c:v>
                </c:pt>
                <c:pt idx="25">
                  <c:v>250.5025177</c:v>
                </c:pt>
                <c:pt idx="26">
                  <c:v>384.70545980000003</c:v>
                </c:pt>
                <c:pt idx="27">
                  <c:v>259.1936202</c:v>
                </c:pt>
                <c:pt idx="28">
                  <c:v>278.19437149999999</c:v>
                </c:pt>
                <c:pt idx="29">
                  <c:v>319.67130259999999</c:v>
                </c:pt>
                <c:pt idx="30">
                  <c:v>211.94160600000001</c:v>
                </c:pt>
                <c:pt idx="31">
                  <c:v>184.38016640000001</c:v>
                </c:pt>
                <c:pt idx="32">
                  <c:v>423.04900800000001</c:v>
                </c:pt>
                <c:pt idx="33">
                  <c:v>229.03038129999999</c:v>
                </c:pt>
                <c:pt idx="34">
                  <c:v>174.33727429999999</c:v>
                </c:pt>
                <c:pt idx="35">
                  <c:v>182.91249379999999</c:v>
                </c:pt>
                <c:pt idx="36">
                  <c:v>253.22495720000001</c:v>
                </c:pt>
                <c:pt idx="37">
                  <c:v>283.49646790000003</c:v>
                </c:pt>
                <c:pt idx="38">
                  <c:v>195.27246009999999</c:v>
                </c:pt>
                <c:pt idx="39">
                  <c:v>178.3786063</c:v>
                </c:pt>
                <c:pt idx="40">
                  <c:v>143.87210099999999</c:v>
                </c:pt>
                <c:pt idx="41">
                  <c:v>299.8770576</c:v>
                </c:pt>
                <c:pt idx="42">
                  <c:v>1735.3822849999999</c:v>
                </c:pt>
                <c:pt idx="43">
                  <c:v>349.91955339999998</c:v>
                </c:pt>
                <c:pt idx="44">
                  <c:v>159.87399780000001</c:v>
                </c:pt>
                <c:pt idx="45">
                  <c:v>193.27884370000001</c:v>
                </c:pt>
                <c:pt idx="46">
                  <c:v>196.74839019999999</c:v>
                </c:pt>
                <c:pt idx="47">
                  <c:v>318.20590079999999</c:v>
                </c:pt>
                <c:pt idx="48">
                  <c:v>164.82483239999999</c:v>
                </c:pt>
                <c:pt idx="49">
                  <c:v>251.65664559999999</c:v>
                </c:pt>
                <c:pt idx="50">
                  <c:v>198.42389159999999</c:v>
                </c:pt>
                <c:pt idx="51">
                  <c:v>270.27368489999998</c:v>
                </c:pt>
                <c:pt idx="52">
                  <c:v>246.31729039999999</c:v>
                </c:pt>
                <c:pt idx="53">
                  <c:v>249.54568509999999</c:v>
                </c:pt>
                <c:pt idx="54">
                  <c:v>180.23118880000001</c:v>
                </c:pt>
                <c:pt idx="55">
                  <c:v>163.3300974</c:v>
                </c:pt>
                <c:pt idx="56">
                  <c:v>1735.3822849999999</c:v>
                </c:pt>
                <c:pt idx="57">
                  <c:v>1735.3822849999999</c:v>
                </c:pt>
                <c:pt idx="58">
                  <c:v>1735.3822849999999</c:v>
                </c:pt>
                <c:pt idx="59">
                  <c:v>1735.3822849999999</c:v>
                </c:pt>
                <c:pt idx="60">
                  <c:v>1735.3822849999999</c:v>
                </c:pt>
                <c:pt idx="61">
                  <c:v>1735.3822849999999</c:v>
                </c:pt>
                <c:pt idx="62">
                  <c:v>1735.3822849999999</c:v>
                </c:pt>
                <c:pt idx="63">
                  <c:v>1735.3822849999999</c:v>
                </c:pt>
                <c:pt idx="64">
                  <c:v>1735.3822849999999</c:v>
                </c:pt>
                <c:pt idx="65">
                  <c:v>1735.3822849999999</c:v>
                </c:pt>
                <c:pt idx="66">
                  <c:v>1735.3822849999999</c:v>
                </c:pt>
                <c:pt idx="67">
                  <c:v>1735.3822849999999</c:v>
                </c:pt>
                <c:pt idx="68">
                  <c:v>1735.3822849999999</c:v>
                </c:pt>
                <c:pt idx="69">
                  <c:v>1735.3822849999999</c:v>
                </c:pt>
                <c:pt idx="70">
                  <c:v>354.6119612</c:v>
                </c:pt>
                <c:pt idx="71">
                  <c:v>162.63650060000001</c:v>
                </c:pt>
                <c:pt idx="72">
                  <c:v>177.91189589999999</c:v>
                </c:pt>
                <c:pt idx="73">
                  <c:v>172.04182309999999</c:v>
                </c:pt>
                <c:pt idx="74">
                  <c:v>280.844065</c:v>
                </c:pt>
                <c:pt idx="75">
                  <c:v>285.02429319999999</c:v>
                </c:pt>
                <c:pt idx="76">
                  <c:v>273.49043649999999</c:v>
                </c:pt>
                <c:pt idx="77">
                  <c:v>170.65836849999999</c:v>
                </c:pt>
                <c:pt idx="78">
                  <c:v>166.264171</c:v>
                </c:pt>
                <c:pt idx="79">
                  <c:v>197.10920419999999</c:v>
                </c:pt>
                <c:pt idx="80">
                  <c:v>223.3349412</c:v>
                </c:pt>
                <c:pt idx="81">
                  <c:v>162.86704409999999</c:v>
                </c:pt>
                <c:pt idx="82">
                  <c:v>127.9691972</c:v>
                </c:pt>
                <c:pt idx="83">
                  <c:v>148.19133550000001</c:v>
                </c:pt>
                <c:pt idx="84">
                  <c:v>155.11796960000001</c:v>
                </c:pt>
                <c:pt idx="85">
                  <c:v>168.4155877</c:v>
                </c:pt>
                <c:pt idx="86">
                  <c:v>291.07486569999998</c:v>
                </c:pt>
                <c:pt idx="87">
                  <c:v>1735.3822849999999</c:v>
                </c:pt>
                <c:pt idx="88">
                  <c:v>554.95236299999999</c:v>
                </c:pt>
                <c:pt idx="89">
                  <c:v>1735.3822849999999</c:v>
                </c:pt>
                <c:pt idx="90">
                  <c:v>1735.3822849999999</c:v>
                </c:pt>
                <c:pt idx="91">
                  <c:v>328.82009149999999</c:v>
                </c:pt>
                <c:pt idx="92">
                  <c:v>718.08922140000004</c:v>
                </c:pt>
                <c:pt idx="93">
                  <c:v>181.79473960000001</c:v>
                </c:pt>
                <c:pt idx="94">
                  <c:v>89.260983370000005</c:v>
                </c:pt>
                <c:pt idx="95">
                  <c:v>146.8588676</c:v>
                </c:pt>
                <c:pt idx="96">
                  <c:v>76.113258119999998</c:v>
                </c:pt>
                <c:pt idx="97">
                  <c:v>97.379412770000002</c:v>
                </c:pt>
                <c:pt idx="98">
                  <c:v>267.496306</c:v>
                </c:pt>
                <c:pt idx="99">
                  <c:v>377.59904660000001</c:v>
                </c:pt>
                <c:pt idx="100">
                  <c:v>284.10078340000001</c:v>
                </c:pt>
                <c:pt idx="101">
                  <c:v>210.24318450000001</c:v>
                </c:pt>
                <c:pt idx="102">
                  <c:v>122.7141274</c:v>
                </c:pt>
                <c:pt idx="103">
                  <c:v>415.24601039999999</c:v>
                </c:pt>
                <c:pt idx="104">
                  <c:v>95.372509370000003</c:v>
                </c:pt>
                <c:pt idx="105">
                  <c:v>94.916077580000007</c:v>
                </c:pt>
                <c:pt idx="106">
                  <c:v>278.21760080000001</c:v>
                </c:pt>
                <c:pt idx="107">
                  <c:v>222.72286009999999</c:v>
                </c:pt>
                <c:pt idx="108">
                  <c:v>131.46835490000001</c:v>
                </c:pt>
                <c:pt idx="109">
                  <c:v>139.5282239</c:v>
                </c:pt>
                <c:pt idx="110">
                  <c:v>137.68322259999999</c:v>
                </c:pt>
                <c:pt idx="111">
                  <c:v>123.0040604</c:v>
                </c:pt>
                <c:pt idx="112">
                  <c:v>495.82351</c:v>
                </c:pt>
                <c:pt idx="113">
                  <c:v>131.01344710000001</c:v>
                </c:pt>
                <c:pt idx="114">
                  <c:v>176.25550079999999</c:v>
                </c:pt>
                <c:pt idx="115">
                  <c:v>196.736773</c:v>
                </c:pt>
                <c:pt idx="116">
                  <c:v>142.19588540000001</c:v>
                </c:pt>
                <c:pt idx="117">
                  <c:v>119.2702601</c:v>
                </c:pt>
                <c:pt idx="118">
                  <c:v>271.8614546</c:v>
                </c:pt>
                <c:pt idx="119">
                  <c:v>116.76247499999999</c:v>
                </c:pt>
                <c:pt idx="120">
                  <c:v>124.885082</c:v>
                </c:pt>
                <c:pt idx="121">
                  <c:v>359.66472229999999</c:v>
                </c:pt>
                <c:pt idx="122">
                  <c:v>141.42334410000001</c:v>
                </c:pt>
                <c:pt idx="123">
                  <c:v>1228.589228</c:v>
                </c:pt>
                <c:pt idx="124">
                  <c:v>234.24732760000001</c:v>
                </c:pt>
                <c:pt idx="125">
                  <c:v>1046.461679</c:v>
                </c:pt>
                <c:pt idx="126">
                  <c:v>164.4912119</c:v>
                </c:pt>
                <c:pt idx="127">
                  <c:v>191.5785411</c:v>
                </c:pt>
                <c:pt idx="128">
                  <c:v>281.03356839999998</c:v>
                </c:pt>
                <c:pt idx="129">
                  <c:v>1735.3822849999999</c:v>
                </c:pt>
                <c:pt idx="130">
                  <c:v>132.894623</c:v>
                </c:pt>
                <c:pt idx="131">
                  <c:v>105.4943638</c:v>
                </c:pt>
                <c:pt idx="132">
                  <c:v>75.946708319999999</c:v>
                </c:pt>
                <c:pt idx="133">
                  <c:v>71.488456639999995</c:v>
                </c:pt>
                <c:pt idx="134">
                  <c:v>107.64842299999999</c:v>
                </c:pt>
                <c:pt idx="135">
                  <c:v>143.66738480000001</c:v>
                </c:pt>
                <c:pt idx="136">
                  <c:v>97.039083969999993</c:v>
                </c:pt>
                <c:pt idx="137">
                  <c:v>146.7036803</c:v>
                </c:pt>
                <c:pt idx="138">
                  <c:v>150.6844242</c:v>
                </c:pt>
                <c:pt idx="139">
                  <c:v>157.22602810000001</c:v>
                </c:pt>
                <c:pt idx="140">
                  <c:v>203.86282349999999</c:v>
                </c:pt>
                <c:pt idx="141">
                  <c:v>2313.8430469999998</c:v>
                </c:pt>
                <c:pt idx="142">
                  <c:v>203.2658606</c:v>
                </c:pt>
                <c:pt idx="143">
                  <c:v>128.62623479999999</c:v>
                </c:pt>
                <c:pt idx="144">
                  <c:v>163.52247679999999</c:v>
                </c:pt>
                <c:pt idx="145">
                  <c:v>66.162311110000005</c:v>
                </c:pt>
                <c:pt idx="146">
                  <c:v>60.021868920000003</c:v>
                </c:pt>
                <c:pt idx="147">
                  <c:v>72.370416750000004</c:v>
                </c:pt>
                <c:pt idx="148">
                  <c:v>76.476633939999999</c:v>
                </c:pt>
                <c:pt idx="149">
                  <c:v>211.20271220000001</c:v>
                </c:pt>
                <c:pt idx="150">
                  <c:v>111.7798573</c:v>
                </c:pt>
                <c:pt idx="151">
                  <c:v>160.93189659999999</c:v>
                </c:pt>
                <c:pt idx="152">
                  <c:v>74.426688420000005</c:v>
                </c:pt>
                <c:pt idx="153">
                  <c:v>87.793370240000002</c:v>
                </c:pt>
                <c:pt idx="154">
                  <c:v>91.556770369999995</c:v>
                </c:pt>
                <c:pt idx="155">
                  <c:v>96.881076629999995</c:v>
                </c:pt>
                <c:pt idx="156">
                  <c:v>103.5791466</c:v>
                </c:pt>
                <c:pt idx="157">
                  <c:v>66.40493438</c:v>
                </c:pt>
                <c:pt idx="158">
                  <c:v>109.5742564</c:v>
                </c:pt>
                <c:pt idx="159">
                  <c:v>230.87125739999999</c:v>
                </c:pt>
                <c:pt idx="160">
                  <c:v>172.31764519999999</c:v>
                </c:pt>
                <c:pt idx="161">
                  <c:v>119.9573008</c:v>
                </c:pt>
                <c:pt idx="162">
                  <c:v>128.98474709999999</c:v>
                </c:pt>
                <c:pt idx="163">
                  <c:v>265.61973749999999</c:v>
                </c:pt>
                <c:pt idx="164">
                  <c:v>176.6292402</c:v>
                </c:pt>
                <c:pt idx="165">
                  <c:v>277.84639650000003</c:v>
                </c:pt>
                <c:pt idx="166">
                  <c:v>412.7767576</c:v>
                </c:pt>
                <c:pt idx="167">
                  <c:v>211.4171312</c:v>
                </c:pt>
                <c:pt idx="168">
                  <c:v>121.53246230000001</c:v>
                </c:pt>
                <c:pt idx="169">
                  <c:v>226.35421109999999</c:v>
                </c:pt>
                <c:pt idx="170">
                  <c:v>80.606105749999998</c:v>
                </c:pt>
                <c:pt idx="171">
                  <c:v>115.5958225</c:v>
                </c:pt>
                <c:pt idx="172">
                  <c:v>45.970391659999997</c:v>
                </c:pt>
                <c:pt idx="173">
                  <c:v>58.169238610000001</c:v>
                </c:pt>
                <c:pt idx="174">
                  <c:v>219.09087239999999</c:v>
                </c:pt>
                <c:pt idx="175">
                  <c:v>300.282443</c:v>
                </c:pt>
                <c:pt idx="176">
                  <c:v>298.5603931</c:v>
                </c:pt>
                <c:pt idx="177">
                  <c:v>176.55436560000001</c:v>
                </c:pt>
                <c:pt idx="178">
                  <c:v>189.83215519999999</c:v>
                </c:pt>
                <c:pt idx="179">
                  <c:v>140.84942459999999</c:v>
                </c:pt>
                <c:pt idx="180">
                  <c:v>68.513200920000003</c:v>
                </c:pt>
                <c:pt idx="181">
                  <c:v>85.067759069999994</c:v>
                </c:pt>
                <c:pt idx="182">
                  <c:v>176.55436560000001</c:v>
                </c:pt>
                <c:pt idx="183">
                  <c:v>169.30558880000001</c:v>
                </c:pt>
                <c:pt idx="184">
                  <c:v>67.426217969999996</c:v>
                </c:pt>
                <c:pt idx="185">
                  <c:v>118.6586178</c:v>
                </c:pt>
                <c:pt idx="186">
                  <c:v>313.15169049999997</c:v>
                </c:pt>
                <c:pt idx="187">
                  <c:v>107.28793109999999</c:v>
                </c:pt>
                <c:pt idx="188">
                  <c:v>225.2524329</c:v>
                </c:pt>
                <c:pt idx="189">
                  <c:v>215.24121360000001</c:v>
                </c:pt>
                <c:pt idx="190">
                  <c:v>184.1254414</c:v>
                </c:pt>
                <c:pt idx="191">
                  <c:v>149.22671030000001</c:v>
                </c:pt>
                <c:pt idx="192">
                  <c:v>132.894623</c:v>
                </c:pt>
                <c:pt idx="193">
                  <c:v>163.52247679999999</c:v>
                </c:pt>
                <c:pt idx="194">
                  <c:v>152.95326789999999</c:v>
                </c:pt>
                <c:pt idx="195">
                  <c:v>104.85693569999999</c:v>
                </c:pt>
                <c:pt idx="196">
                  <c:v>74.868191339999996</c:v>
                </c:pt>
                <c:pt idx="197">
                  <c:v>82.983014229999995</c:v>
                </c:pt>
                <c:pt idx="198">
                  <c:v>140.99246729999999</c:v>
                </c:pt>
                <c:pt idx="199">
                  <c:v>118.8278883</c:v>
                </c:pt>
                <c:pt idx="200">
                  <c:v>179.83236110000001</c:v>
                </c:pt>
                <c:pt idx="201">
                  <c:v>159.7590136</c:v>
                </c:pt>
                <c:pt idx="202">
                  <c:v>226.35421109999999</c:v>
                </c:pt>
                <c:pt idx="203">
                  <c:v>240.3299183</c:v>
                </c:pt>
                <c:pt idx="204">
                  <c:v>609.79758189999995</c:v>
                </c:pt>
                <c:pt idx="205">
                  <c:v>400.47283499999998</c:v>
                </c:pt>
                <c:pt idx="206">
                  <c:v>243.84762789999999</c:v>
                </c:pt>
                <c:pt idx="207">
                  <c:v>746.40098279999995</c:v>
                </c:pt>
                <c:pt idx="208">
                  <c:v>268.0127081</c:v>
                </c:pt>
                <c:pt idx="209">
                  <c:v>171.39578119999999</c:v>
                </c:pt>
                <c:pt idx="210">
                  <c:v>518.02456270000005</c:v>
                </c:pt>
                <c:pt idx="211">
                  <c:v>128.8650212</c:v>
                </c:pt>
                <c:pt idx="212">
                  <c:v>358.11844230000003</c:v>
                </c:pt>
                <c:pt idx="213">
                  <c:v>258.85130420000002</c:v>
                </c:pt>
                <c:pt idx="214">
                  <c:v>168.62014110000001</c:v>
                </c:pt>
                <c:pt idx="215">
                  <c:v>96.454781940000004</c:v>
                </c:pt>
                <c:pt idx="216">
                  <c:v>92.512605160000007</c:v>
                </c:pt>
                <c:pt idx="217">
                  <c:v>75.328585349999997</c:v>
                </c:pt>
                <c:pt idx="218">
                  <c:v>112.74817229999999</c:v>
                </c:pt>
                <c:pt idx="219">
                  <c:v>86.732975510000003</c:v>
                </c:pt>
                <c:pt idx="220">
                  <c:v>142.0019599</c:v>
                </c:pt>
                <c:pt idx="221">
                  <c:v>156.69365999999999</c:v>
                </c:pt>
                <c:pt idx="222">
                  <c:v>184.28838429999999</c:v>
                </c:pt>
                <c:pt idx="223">
                  <c:v>215.1300353</c:v>
                </c:pt>
                <c:pt idx="224">
                  <c:v>211.73957720000001</c:v>
                </c:pt>
                <c:pt idx="225">
                  <c:v>225.13067480000001</c:v>
                </c:pt>
                <c:pt idx="226">
                  <c:v>175.14371249999999</c:v>
                </c:pt>
                <c:pt idx="227">
                  <c:v>128.11188820000001</c:v>
                </c:pt>
                <c:pt idx="228">
                  <c:v>331.33790649999997</c:v>
                </c:pt>
                <c:pt idx="229">
                  <c:v>242.28722999999999</c:v>
                </c:pt>
                <c:pt idx="230">
                  <c:v>334.26304049999999</c:v>
                </c:pt>
                <c:pt idx="231">
                  <c:v>198.7078952</c:v>
                </c:pt>
                <c:pt idx="232">
                  <c:v>132.894623</c:v>
                </c:pt>
                <c:pt idx="233">
                  <c:v>221.7740939</c:v>
                </c:pt>
                <c:pt idx="234">
                  <c:v>82.359451930000006</c:v>
                </c:pt>
                <c:pt idx="235">
                  <c:v>88.221086299999996</c:v>
                </c:pt>
                <c:pt idx="236">
                  <c:v>614.29461419999996</c:v>
                </c:pt>
                <c:pt idx="237">
                  <c:v>417.74498340000002</c:v>
                </c:pt>
                <c:pt idx="238">
                  <c:v>428.48945309999999</c:v>
                </c:pt>
                <c:pt idx="239">
                  <c:v>950.89440279999997</c:v>
                </c:pt>
                <c:pt idx="240">
                  <c:v>289.43137489999998</c:v>
                </c:pt>
                <c:pt idx="241">
                  <c:v>225.9857561</c:v>
                </c:pt>
                <c:pt idx="242">
                  <c:v>385.28376359999999</c:v>
                </c:pt>
                <c:pt idx="243">
                  <c:v>204.06259109999999</c:v>
                </c:pt>
                <c:pt idx="244">
                  <c:v>95.307036249999996</c:v>
                </c:pt>
                <c:pt idx="245">
                  <c:v>79.696086570000006</c:v>
                </c:pt>
                <c:pt idx="246">
                  <c:v>67.656229440000004</c:v>
                </c:pt>
                <c:pt idx="247">
                  <c:v>126.171387</c:v>
                </c:pt>
                <c:pt idx="248">
                  <c:v>128.62623479999999</c:v>
                </c:pt>
                <c:pt idx="249">
                  <c:v>232.02882919999999</c:v>
                </c:pt>
                <c:pt idx="250">
                  <c:v>103.3221901</c:v>
                </c:pt>
                <c:pt idx="251">
                  <c:v>179.75474679999999</c:v>
                </c:pt>
                <c:pt idx="252">
                  <c:v>159.14854729999999</c:v>
                </c:pt>
                <c:pt idx="253">
                  <c:v>212.27917859999999</c:v>
                </c:pt>
                <c:pt idx="254">
                  <c:v>239.50071790000001</c:v>
                </c:pt>
                <c:pt idx="255">
                  <c:v>134.52575849999999</c:v>
                </c:pt>
                <c:pt idx="256">
                  <c:v>556.80715029999999</c:v>
                </c:pt>
                <c:pt idx="257">
                  <c:v>469.0222392</c:v>
                </c:pt>
                <c:pt idx="258">
                  <c:v>414.00770219999998</c:v>
                </c:pt>
                <c:pt idx="259">
                  <c:v>288.03025480000002</c:v>
                </c:pt>
                <c:pt idx="260">
                  <c:v>234.24732760000001</c:v>
                </c:pt>
                <c:pt idx="261">
                  <c:v>335.06978959999998</c:v>
                </c:pt>
                <c:pt idx="262">
                  <c:v>235.1732063</c:v>
                </c:pt>
                <c:pt idx="263">
                  <c:v>259.65819729999998</c:v>
                </c:pt>
                <c:pt idx="264">
                  <c:v>542.30696409999996</c:v>
                </c:pt>
                <c:pt idx="265">
                  <c:v>144.9675421</c:v>
                </c:pt>
                <c:pt idx="266">
                  <c:v>203.7630863</c:v>
                </c:pt>
                <c:pt idx="267">
                  <c:v>248.6517901</c:v>
                </c:pt>
                <c:pt idx="268">
                  <c:v>175.5127469</c:v>
                </c:pt>
                <c:pt idx="269">
                  <c:v>118.8618003</c:v>
                </c:pt>
                <c:pt idx="270">
                  <c:v>237.99528480000001</c:v>
                </c:pt>
                <c:pt idx="271">
                  <c:v>106.0315042</c:v>
                </c:pt>
                <c:pt idx="272">
                  <c:v>130.64358480000001</c:v>
                </c:pt>
                <c:pt idx="273">
                  <c:v>265.78924599999999</c:v>
                </c:pt>
                <c:pt idx="274">
                  <c:v>166.19782459999999</c:v>
                </c:pt>
                <c:pt idx="275">
                  <c:v>1186.586178</c:v>
                </c:pt>
                <c:pt idx="276">
                  <c:v>172.46035130000001</c:v>
                </c:pt>
                <c:pt idx="277">
                  <c:v>105.2278293</c:v>
                </c:pt>
                <c:pt idx="278">
                  <c:v>81.489287500000003</c:v>
                </c:pt>
                <c:pt idx="279">
                  <c:v>79.090723209999993</c:v>
                </c:pt>
                <c:pt idx="280">
                  <c:v>286.6426348</c:v>
                </c:pt>
                <c:pt idx="281">
                  <c:v>213.03925749999999</c:v>
                </c:pt>
                <c:pt idx="282">
                  <c:v>186.85139000000001</c:v>
                </c:pt>
                <c:pt idx="283">
                  <c:v>135.4885323</c:v>
                </c:pt>
                <c:pt idx="284">
                  <c:v>106.95730570000001</c:v>
                </c:pt>
                <c:pt idx="285">
                  <c:v>121.9952397</c:v>
                </c:pt>
                <c:pt idx="286">
                  <c:v>151.6169452</c:v>
                </c:pt>
                <c:pt idx="287">
                  <c:v>549.46140949999995</c:v>
                </c:pt>
                <c:pt idx="288">
                  <c:v>168.07576610000001</c:v>
                </c:pt>
                <c:pt idx="289">
                  <c:v>191.66670429999999</c:v>
                </c:pt>
                <c:pt idx="290">
                  <c:v>92.328031129999999</c:v>
                </c:pt>
                <c:pt idx="291">
                  <c:v>132.68293990000001</c:v>
                </c:pt>
                <c:pt idx="292">
                  <c:v>189.48669169999999</c:v>
                </c:pt>
                <c:pt idx="293">
                  <c:v>255.2032772</c:v>
                </c:pt>
                <c:pt idx="294">
                  <c:v>296.01403579999999</c:v>
                </c:pt>
                <c:pt idx="295">
                  <c:v>216.2470137</c:v>
                </c:pt>
                <c:pt idx="296">
                  <c:v>188.2023264</c:v>
                </c:pt>
                <c:pt idx="297">
                  <c:v>459.19707649999998</c:v>
                </c:pt>
                <c:pt idx="298">
                  <c:v>146.08619730000001</c:v>
                </c:pt>
                <c:pt idx="299">
                  <c:v>201.30099000000001</c:v>
                </c:pt>
                <c:pt idx="300">
                  <c:v>150.08711650000001</c:v>
                </c:pt>
                <c:pt idx="301">
                  <c:v>120.5475393</c:v>
                </c:pt>
                <c:pt idx="302">
                  <c:v>125.94247</c:v>
                </c:pt>
                <c:pt idx="303">
                  <c:v>158.48240050000001</c:v>
                </c:pt>
                <c:pt idx="304">
                  <c:v>263.1028101</c:v>
                </c:pt>
                <c:pt idx="305">
                  <c:v>151.6721589</c:v>
                </c:pt>
                <c:pt idx="306">
                  <c:v>102.7106655</c:v>
                </c:pt>
                <c:pt idx="307">
                  <c:v>240.46867689999999</c:v>
                </c:pt>
                <c:pt idx="308">
                  <c:v>533.96378000000004</c:v>
                </c:pt>
                <c:pt idx="309">
                  <c:v>316.00284399999998</c:v>
                </c:pt>
                <c:pt idx="310">
                  <c:v>874.98266469999999</c:v>
                </c:pt>
                <c:pt idx="311">
                  <c:v>219.09087239999999</c:v>
                </c:pt>
                <c:pt idx="312">
                  <c:v>226.47729659999999</c:v>
                </c:pt>
                <c:pt idx="313">
                  <c:v>135.3124589</c:v>
                </c:pt>
                <c:pt idx="314">
                  <c:v>268.0127081</c:v>
                </c:pt>
                <c:pt idx="315">
                  <c:v>191.66670429999999</c:v>
                </c:pt>
                <c:pt idx="316">
                  <c:v>146.4457625</c:v>
                </c:pt>
                <c:pt idx="317">
                  <c:v>107.4262957</c:v>
                </c:pt>
                <c:pt idx="318">
                  <c:v>147.22225109999999</c:v>
                </c:pt>
                <c:pt idx="319">
                  <c:v>271.33012930000001</c:v>
                </c:pt>
                <c:pt idx="320">
                  <c:v>414.00770219999998</c:v>
                </c:pt>
                <c:pt idx="321">
                  <c:v>144.11479180000001</c:v>
                </c:pt>
                <c:pt idx="322">
                  <c:v>250.89864360000001</c:v>
                </c:pt>
                <c:pt idx="323">
                  <c:v>250.14519419999999</c:v>
                </c:pt>
                <c:pt idx="324">
                  <c:v>258.20939149999998</c:v>
                </c:pt>
                <c:pt idx="325">
                  <c:v>166.66336469999999</c:v>
                </c:pt>
                <c:pt idx="326">
                  <c:v>167.46753050000001</c:v>
                </c:pt>
                <c:pt idx="327">
                  <c:v>268.18528550000002</c:v>
                </c:pt>
                <c:pt idx="328">
                  <c:v>214.35499150000001</c:v>
                </c:pt>
                <c:pt idx="329">
                  <c:v>142.48776889999999</c:v>
                </c:pt>
                <c:pt idx="330">
                  <c:v>166.264171</c:v>
                </c:pt>
                <c:pt idx="331">
                  <c:v>295.38421870000002</c:v>
                </c:pt>
                <c:pt idx="332">
                  <c:v>554.5828874</c:v>
                </c:pt>
                <c:pt idx="333">
                  <c:v>1431.2431220000001</c:v>
                </c:pt>
                <c:pt idx="334">
                  <c:v>225.00904829999999</c:v>
                </c:pt>
                <c:pt idx="335">
                  <c:v>209.60832830000001</c:v>
                </c:pt>
                <c:pt idx="336">
                  <c:v>284.48889919999999</c:v>
                </c:pt>
                <c:pt idx="337">
                  <c:v>203.56390440000001</c:v>
                </c:pt>
                <c:pt idx="338">
                  <c:v>120.4081377</c:v>
                </c:pt>
                <c:pt idx="339">
                  <c:v>217.83041230000001</c:v>
                </c:pt>
                <c:pt idx="340">
                  <c:v>127.0566652</c:v>
                </c:pt>
                <c:pt idx="341">
                  <c:v>182.03310680000001</c:v>
                </c:pt>
                <c:pt idx="342">
                  <c:v>154.48506990000001</c:v>
                </c:pt>
                <c:pt idx="343">
                  <c:v>168.4155877</c:v>
                </c:pt>
                <c:pt idx="344">
                  <c:v>529.21441979999997</c:v>
                </c:pt>
                <c:pt idx="345">
                  <c:v>742.4095337</c:v>
                </c:pt>
                <c:pt idx="346">
                  <c:v>150.4123324</c:v>
                </c:pt>
                <c:pt idx="347">
                  <c:v>164.36138450000001</c:v>
                </c:pt>
                <c:pt idx="348">
                  <c:v>147.53515709999999</c:v>
                </c:pt>
                <c:pt idx="349">
                  <c:v>141.71206140000001</c:v>
                </c:pt>
                <c:pt idx="350">
                  <c:v>359.97558199999997</c:v>
                </c:pt>
                <c:pt idx="351">
                  <c:v>295.80379859999999</c:v>
                </c:pt>
                <c:pt idx="352">
                  <c:v>152.05978400000001</c:v>
                </c:pt>
                <c:pt idx="353">
                  <c:v>232.15816520000001</c:v>
                </c:pt>
                <c:pt idx="354">
                  <c:v>115.7564615</c:v>
                </c:pt>
                <c:pt idx="355">
                  <c:v>377.94169549999998</c:v>
                </c:pt>
                <c:pt idx="356">
                  <c:v>293.71773510000003</c:v>
                </c:pt>
                <c:pt idx="357">
                  <c:v>611.58847049999997</c:v>
                </c:pt>
                <c:pt idx="358">
                  <c:v>326.1485892</c:v>
                </c:pt>
                <c:pt idx="359">
                  <c:v>317.20620589999999</c:v>
                </c:pt>
                <c:pt idx="360">
                  <c:v>177.079825</c:v>
                </c:pt>
                <c:pt idx="361">
                  <c:v>209.29233590000001</c:v>
                </c:pt>
                <c:pt idx="362">
                  <c:v>3108.1473759999999</c:v>
                </c:pt>
                <c:pt idx="363">
                  <c:v>443.54818790000002</c:v>
                </c:pt>
                <c:pt idx="364">
                  <c:v>285.0730653</c:v>
                </c:pt>
              </c:numCache>
            </c:numRef>
          </c:xVal>
          <c:yVal>
            <c:numRef>
              <c:f>wx_2006_MicaCreek!$S$2:$S$366</c:f>
              <c:numCache>
                <c:formatCode>General</c:formatCode>
                <c:ptCount val="365"/>
                <c:pt idx="0">
                  <c:v>27.016680950000001</c:v>
                </c:pt>
                <c:pt idx="1">
                  <c:v>39.120991199999999</c:v>
                </c:pt>
                <c:pt idx="2">
                  <c:v>30.560885259999999</c:v>
                </c:pt>
                <c:pt idx="3">
                  <c:v>33.719644080000002</c:v>
                </c:pt>
                <c:pt idx="4">
                  <c:v>50.221415409999999</c:v>
                </c:pt>
                <c:pt idx="5">
                  <c:v>29.838574690000002</c:v>
                </c:pt>
                <c:pt idx="6">
                  <c:v>34.489707099999997</c:v>
                </c:pt>
                <c:pt idx="7">
                  <c:v>36.712406129999998</c:v>
                </c:pt>
                <c:pt idx="8">
                  <c:v>65.805256270000001</c:v>
                </c:pt>
                <c:pt idx="9">
                  <c:v>32.809104150000003</c:v>
                </c:pt>
                <c:pt idx="10">
                  <c:v>33.53769097</c:v>
                </c:pt>
                <c:pt idx="11">
                  <c:v>32.702868520000003</c:v>
                </c:pt>
                <c:pt idx="12">
                  <c:v>28.952897929999999</c:v>
                </c:pt>
                <c:pt idx="13">
                  <c:v>28.572365349999998</c:v>
                </c:pt>
                <c:pt idx="14">
                  <c:v>22.1941731</c:v>
                </c:pt>
                <c:pt idx="15">
                  <c:v>22.536717169999999</c:v>
                </c:pt>
                <c:pt idx="16">
                  <c:v>19.58103736</c:v>
                </c:pt>
                <c:pt idx="17">
                  <c:v>35.880935749999999</c:v>
                </c:pt>
                <c:pt idx="18">
                  <c:v>27.4573699</c:v>
                </c:pt>
                <c:pt idx="19">
                  <c:v>43.069236220000001</c:v>
                </c:pt>
                <c:pt idx="20">
                  <c:v>49.95747351</c:v>
                </c:pt>
                <c:pt idx="21">
                  <c:v>29.923296270000002</c:v>
                </c:pt>
                <c:pt idx="22">
                  <c:v>37.850353130000002</c:v>
                </c:pt>
                <c:pt idx="23">
                  <c:v>43.25368692</c:v>
                </c:pt>
                <c:pt idx="24">
                  <c:v>36.439215500000003</c:v>
                </c:pt>
                <c:pt idx="25">
                  <c:v>36.447434250000001</c:v>
                </c:pt>
                <c:pt idx="26">
                  <c:v>55.973596919999999</c:v>
                </c:pt>
                <c:pt idx="27">
                  <c:v>37.711965999999997</c:v>
                </c:pt>
                <c:pt idx="28">
                  <c:v>40.476523579999999</c:v>
                </c:pt>
                <c:pt idx="29">
                  <c:v>46.511304129999999</c:v>
                </c:pt>
                <c:pt idx="30">
                  <c:v>30.836926590000001</c:v>
                </c:pt>
                <c:pt idx="31">
                  <c:v>26.826812180000001</c:v>
                </c:pt>
                <c:pt idx="32">
                  <c:v>61.552478790000002</c:v>
                </c:pt>
                <c:pt idx="33">
                  <c:v>33.323296880000001</c:v>
                </c:pt>
                <c:pt idx="34">
                  <c:v>25.365598729999999</c:v>
                </c:pt>
                <c:pt idx="35">
                  <c:v>26.613269809999998</c:v>
                </c:pt>
                <c:pt idx="36">
                  <c:v>36.843541799999997</c:v>
                </c:pt>
                <c:pt idx="37">
                  <c:v>41.247964170000003</c:v>
                </c:pt>
                <c:pt idx="38">
                  <c:v>28.411611260000001</c:v>
                </c:pt>
                <c:pt idx="39">
                  <c:v>25.95360153</c:v>
                </c:pt>
                <c:pt idx="40">
                  <c:v>20.932998959999999</c:v>
                </c:pt>
                <c:pt idx="41">
                  <c:v>43.631295379999997</c:v>
                </c:pt>
                <c:pt idx="42">
                  <c:v>252.49339739999999</c:v>
                </c:pt>
                <c:pt idx="43">
                  <c:v>50.912342250000002</c:v>
                </c:pt>
                <c:pt idx="44">
                  <c:v>23.261231370000001</c:v>
                </c:pt>
                <c:pt idx="45">
                  <c:v>28.1215455</c:v>
                </c:pt>
                <c:pt idx="46">
                  <c:v>28.626355060000002</c:v>
                </c:pt>
                <c:pt idx="47">
                  <c:v>46.298092150000002</c:v>
                </c:pt>
                <c:pt idx="48">
                  <c:v>23.981564330000001</c:v>
                </c:pt>
                <c:pt idx="49">
                  <c:v>36.615356720000001</c:v>
                </c:pt>
                <c:pt idx="50">
                  <c:v>28.870135950000002</c:v>
                </c:pt>
                <c:pt idx="51">
                  <c:v>39.324085250000003</c:v>
                </c:pt>
                <c:pt idx="52">
                  <c:v>35.838495080000001</c:v>
                </c:pt>
                <c:pt idx="53">
                  <c:v>36.308217720000002</c:v>
                </c:pt>
                <c:pt idx="54">
                  <c:v>26.223147239999999</c:v>
                </c:pt>
                <c:pt idx="55">
                  <c:v>23.764084459999999</c:v>
                </c:pt>
                <c:pt idx="56">
                  <c:v>252.49339739999999</c:v>
                </c:pt>
                <c:pt idx="57">
                  <c:v>252.49339739999999</c:v>
                </c:pt>
                <c:pt idx="58">
                  <c:v>252.49339739999999</c:v>
                </c:pt>
                <c:pt idx="59">
                  <c:v>252.49339739999999</c:v>
                </c:pt>
                <c:pt idx="60">
                  <c:v>252.49339739999999</c:v>
                </c:pt>
                <c:pt idx="61">
                  <c:v>252.49339739999999</c:v>
                </c:pt>
                <c:pt idx="62">
                  <c:v>252.49339739999999</c:v>
                </c:pt>
                <c:pt idx="63">
                  <c:v>252.49339739999999</c:v>
                </c:pt>
                <c:pt idx="64">
                  <c:v>252.49339739999999</c:v>
                </c:pt>
                <c:pt idx="65">
                  <c:v>252.49339739999999</c:v>
                </c:pt>
                <c:pt idx="66">
                  <c:v>252.49339739999999</c:v>
                </c:pt>
                <c:pt idx="67">
                  <c:v>252.49339739999999</c:v>
                </c:pt>
                <c:pt idx="68">
                  <c:v>252.49339739999999</c:v>
                </c:pt>
                <c:pt idx="69">
                  <c:v>252.49339739999999</c:v>
                </c:pt>
                <c:pt idx="70">
                  <c:v>51.59507481</c:v>
                </c:pt>
                <c:pt idx="71">
                  <c:v>23.66316801</c:v>
                </c:pt>
                <c:pt idx="72">
                  <c:v>25.88569644</c:v>
                </c:pt>
                <c:pt idx="73">
                  <c:v>25.03161682</c:v>
                </c:pt>
                <c:pt idx="74">
                  <c:v>40.86204678</c:v>
                </c:pt>
                <c:pt idx="75">
                  <c:v>41.47025859</c:v>
                </c:pt>
                <c:pt idx="76">
                  <c:v>39.792113839999999</c:v>
                </c:pt>
                <c:pt idx="77">
                  <c:v>24.830327950000001</c:v>
                </c:pt>
                <c:pt idx="78">
                  <c:v>24.190984180000001</c:v>
                </c:pt>
                <c:pt idx="79">
                  <c:v>28.67885252</c:v>
                </c:pt>
                <c:pt idx="80">
                  <c:v>32.494625839999998</c:v>
                </c:pt>
                <c:pt idx="81">
                  <c:v>23.69671146</c:v>
                </c:pt>
                <c:pt idx="82">
                  <c:v>18.619169759999998</c:v>
                </c:pt>
                <c:pt idx="83">
                  <c:v>21.56143582</c:v>
                </c:pt>
                <c:pt idx="84">
                  <c:v>22.56924222</c:v>
                </c:pt>
                <c:pt idx="85">
                  <c:v>24.504009450000002</c:v>
                </c:pt>
                <c:pt idx="86">
                  <c:v>42.350600409999998</c:v>
                </c:pt>
                <c:pt idx="87">
                  <c:v>252.49339739999999</c:v>
                </c:pt>
                <c:pt idx="88">
                  <c:v>80.744057789999999</c:v>
                </c:pt>
                <c:pt idx="89">
                  <c:v>252.49339739999999</c:v>
                </c:pt>
                <c:pt idx="90">
                  <c:v>252.49339739999999</c:v>
                </c:pt>
                <c:pt idx="91">
                  <c:v>47.842427999999998</c:v>
                </c:pt>
                <c:pt idx="92">
                  <c:v>104.48002649999999</c:v>
                </c:pt>
                <c:pt idx="93">
                  <c:v>26.45063962</c:v>
                </c:pt>
                <c:pt idx="94">
                  <c:v>12.98723004</c:v>
                </c:pt>
                <c:pt idx="95">
                  <c:v>21.36756536</c:v>
                </c:pt>
                <c:pt idx="96">
                  <c:v>11.074271810000001</c:v>
                </c:pt>
                <c:pt idx="97">
                  <c:v>14.16843941</c:v>
                </c:pt>
                <c:pt idx="98">
                  <c:v>38.91998418</c:v>
                </c:pt>
                <c:pt idx="99">
                  <c:v>54.939633149999999</c:v>
                </c:pt>
                <c:pt idx="100">
                  <c:v>41.335890429999999</c:v>
                </c:pt>
                <c:pt idx="101">
                  <c:v>30.589810889999999</c:v>
                </c:pt>
                <c:pt idx="102">
                  <c:v>17.854571409999998</c:v>
                </c:pt>
                <c:pt idx="103">
                  <c:v>60.417163879999997</c:v>
                </c:pt>
                <c:pt idx="104">
                  <c:v>13.876440430000001</c:v>
                </c:pt>
                <c:pt idx="105">
                  <c:v>13.81003085</c:v>
                </c:pt>
                <c:pt idx="106">
                  <c:v>40.479903389999997</c:v>
                </c:pt>
                <c:pt idx="107">
                  <c:v>32.405569720000003</c:v>
                </c:pt>
                <c:pt idx="108">
                  <c:v>19.12828768</c:v>
                </c:pt>
                <c:pt idx="109">
                  <c:v>20.300976670000001</c:v>
                </c:pt>
                <c:pt idx="110">
                  <c:v>20.032534009999999</c:v>
                </c:pt>
                <c:pt idx="111">
                  <c:v>17.89675587</c:v>
                </c:pt>
                <c:pt idx="112">
                  <c:v>72.140970679999995</c:v>
                </c:pt>
                <c:pt idx="113">
                  <c:v>19.062099830000001</c:v>
                </c:pt>
                <c:pt idx="114">
                  <c:v>25.644695460000001</c:v>
                </c:pt>
                <c:pt idx="115">
                  <c:v>28.624664790000001</c:v>
                </c:pt>
                <c:pt idx="116">
                  <c:v>20.689114159999999</c:v>
                </c:pt>
                <c:pt idx="117">
                  <c:v>17.353498099999999</c:v>
                </c:pt>
                <c:pt idx="118">
                  <c:v>39.55510142</c:v>
                </c:pt>
                <c:pt idx="119">
                  <c:v>16.988622190000001</c:v>
                </c:pt>
                <c:pt idx="120">
                  <c:v>18.170439389999999</c:v>
                </c:pt>
                <c:pt idx="121">
                  <c:v>52.330237799999999</c:v>
                </c:pt>
                <c:pt idx="122">
                  <c:v>20.576711499999998</c:v>
                </c:pt>
                <c:pt idx="123">
                  <c:v>178.75638749999999</c:v>
                </c:pt>
                <c:pt idx="124">
                  <c:v>34.082348349999997</c:v>
                </c:pt>
                <c:pt idx="125">
                  <c:v>152.25732500000001</c:v>
                </c:pt>
                <c:pt idx="126">
                  <c:v>23.93302345</c:v>
                </c:pt>
                <c:pt idx="127">
                  <c:v>27.8741561</c:v>
                </c:pt>
                <c:pt idx="128">
                  <c:v>40.889619009999997</c:v>
                </c:pt>
                <c:pt idx="129">
                  <c:v>252.49339739999999</c:v>
                </c:pt>
                <c:pt idx="130">
                  <c:v>19.335805799999999</c:v>
                </c:pt>
                <c:pt idx="131">
                  <c:v>15.3491427</c:v>
                </c:pt>
                <c:pt idx="132">
                  <c:v>11.050039269999999</c:v>
                </c:pt>
                <c:pt idx="133">
                  <c:v>10.401375789999999</c:v>
                </c:pt>
                <c:pt idx="134">
                  <c:v>15.66255243</c:v>
                </c:pt>
                <c:pt idx="135">
                  <c:v>20.903213300000001</c:v>
                </c:pt>
                <c:pt idx="136">
                  <c:v>14.1189225</c:v>
                </c:pt>
                <c:pt idx="137">
                  <c:v>21.344986039999998</c:v>
                </c:pt>
                <c:pt idx="138">
                  <c:v>21.92417343</c:v>
                </c:pt>
                <c:pt idx="139">
                  <c:v>22.875958990000001</c:v>
                </c:pt>
                <c:pt idx="140">
                  <c:v>29.66148574</c:v>
                </c:pt>
                <c:pt idx="141">
                  <c:v>336.65786320000001</c:v>
                </c:pt>
                <c:pt idx="142">
                  <c:v>29.574629269999999</c:v>
                </c:pt>
                <c:pt idx="143">
                  <c:v>18.714766950000001</c:v>
                </c:pt>
                <c:pt idx="144">
                  <c:v>23.792075130000001</c:v>
                </c:pt>
                <c:pt idx="145">
                  <c:v>9.6264361189999992</c:v>
                </c:pt>
                <c:pt idx="146">
                  <c:v>8.7330185</c:v>
                </c:pt>
                <c:pt idx="147">
                  <c:v>10.529698590000001</c:v>
                </c:pt>
                <c:pt idx="148">
                  <c:v>11.12714201</c:v>
                </c:pt>
                <c:pt idx="149">
                  <c:v>30.72941956</c:v>
                </c:pt>
                <c:pt idx="150">
                  <c:v>16.263664890000001</c:v>
                </c:pt>
                <c:pt idx="151">
                  <c:v>23.415152769999999</c:v>
                </c:pt>
                <c:pt idx="152">
                  <c:v>10.82888052</c:v>
                </c:pt>
                <c:pt idx="153">
                  <c:v>12.77369633</c:v>
                </c:pt>
                <c:pt idx="154">
                  <c:v>13.321260799999999</c:v>
                </c:pt>
                <c:pt idx="155">
                  <c:v>14.09593286</c:v>
                </c:pt>
                <c:pt idx="156">
                  <c:v>15.0704838</c:v>
                </c:pt>
                <c:pt idx="157">
                  <c:v>9.6617371439999999</c:v>
                </c:pt>
                <c:pt idx="158">
                  <c:v>15.94275595</c:v>
                </c:pt>
                <c:pt idx="159">
                  <c:v>33.591139339999998</c:v>
                </c:pt>
                <c:pt idx="160">
                  <c:v>25.071748190000001</c:v>
                </c:pt>
                <c:pt idx="161">
                  <c:v>17.45346065</c:v>
                </c:pt>
                <c:pt idx="162">
                  <c:v>18.7669295</c:v>
                </c:pt>
                <c:pt idx="163">
                  <c:v>38.64694858</c:v>
                </c:pt>
                <c:pt idx="164">
                  <c:v>25.699073519999999</c:v>
                </c:pt>
                <c:pt idx="165">
                  <c:v>40.42589418</c:v>
                </c:pt>
                <c:pt idx="166">
                  <c:v>60.057894320000003</c:v>
                </c:pt>
                <c:pt idx="167">
                  <c:v>30.760616939999998</c:v>
                </c:pt>
                <c:pt idx="168">
                  <c:v>17.682642359999999</c:v>
                </c:pt>
                <c:pt idx="169">
                  <c:v>32.933921400000003</c:v>
                </c:pt>
                <c:pt idx="170">
                  <c:v>11.72796891</c:v>
                </c:pt>
                <c:pt idx="171">
                  <c:v>16.818877430000001</c:v>
                </c:pt>
                <c:pt idx="172">
                  <c:v>6.688566818</c:v>
                </c:pt>
                <c:pt idx="173">
                  <c:v>8.4634658340000009</c:v>
                </c:pt>
                <c:pt idx="174">
                  <c:v>31.87712539</c:v>
                </c:pt>
                <c:pt idx="175">
                  <c:v>43.69027784</c:v>
                </c:pt>
                <c:pt idx="176">
                  <c:v>43.43972428</c:v>
                </c:pt>
                <c:pt idx="177">
                  <c:v>25.688179470000001</c:v>
                </c:pt>
                <c:pt idx="178">
                  <c:v>27.620061700000001</c:v>
                </c:pt>
                <c:pt idx="179">
                  <c:v>20.493207770000001</c:v>
                </c:pt>
                <c:pt idx="180">
                  <c:v>9.9684841859999995</c:v>
                </c:pt>
                <c:pt idx="181">
                  <c:v>12.37712732</c:v>
                </c:pt>
                <c:pt idx="182">
                  <c:v>25.688179470000001</c:v>
                </c:pt>
                <c:pt idx="183">
                  <c:v>24.633502180000001</c:v>
                </c:pt>
                <c:pt idx="184">
                  <c:v>9.8103311269999995</c:v>
                </c:pt>
                <c:pt idx="185">
                  <c:v>17.264505799999998</c:v>
                </c:pt>
                <c:pt idx="186">
                  <c:v>45.562718320000002</c:v>
                </c:pt>
                <c:pt idx="187">
                  <c:v>15.61010185</c:v>
                </c:pt>
                <c:pt idx="188">
                  <c:v>32.773615669999998</c:v>
                </c:pt>
                <c:pt idx="189">
                  <c:v>31.317010530000001</c:v>
                </c:pt>
                <c:pt idx="190">
                  <c:v>26.789750380000001</c:v>
                </c:pt>
                <c:pt idx="191">
                  <c:v>21.712080029999999</c:v>
                </c:pt>
                <c:pt idx="192">
                  <c:v>19.335805799999999</c:v>
                </c:pt>
                <c:pt idx="193">
                  <c:v>23.792075130000001</c:v>
                </c:pt>
                <c:pt idx="194">
                  <c:v>22.254284009999999</c:v>
                </c:pt>
                <c:pt idx="195">
                  <c:v>15.25639863</c:v>
                </c:pt>
                <c:pt idx="196">
                  <c:v>10.89311799</c:v>
                </c:pt>
                <c:pt idx="197">
                  <c:v>12.07380262</c:v>
                </c:pt>
                <c:pt idx="198">
                  <c:v>20.5140201</c:v>
                </c:pt>
                <c:pt idx="199">
                  <c:v>17.289134199999999</c:v>
                </c:pt>
                <c:pt idx="200">
                  <c:v>26.1651189</c:v>
                </c:pt>
                <c:pt idx="201">
                  <c:v>23.24450148</c:v>
                </c:pt>
                <c:pt idx="202">
                  <c:v>32.933921400000003</c:v>
                </c:pt>
                <c:pt idx="203">
                  <c:v>34.967348739999998</c:v>
                </c:pt>
                <c:pt idx="204">
                  <c:v>88.7238878</c:v>
                </c:pt>
                <c:pt idx="205">
                  <c:v>58.267707090000002</c:v>
                </c:pt>
                <c:pt idx="206">
                  <c:v>35.479165909999999</c:v>
                </c:pt>
                <c:pt idx="207">
                  <c:v>108.5993107</c:v>
                </c:pt>
                <c:pt idx="208">
                  <c:v>38.995119279999997</c:v>
                </c:pt>
                <c:pt idx="209">
                  <c:v>24.937619489999999</c:v>
                </c:pt>
                <c:pt idx="210">
                  <c:v>75.371163390000007</c:v>
                </c:pt>
                <c:pt idx="211">
                  <c:v>18.749509710000002</c:v>
                </c:pt>
                <c:pt idx="212">
                  <c:v>52.10525827</c:v>
                </c:pt>
                <c:pt idx="213">
                  <c:v>37.662159959999997</c:v>
                </c:pt>
                <c:pt idx="214">
                  <c:v>24.533771399999999</c:v>
                </c:pt>
                <c:pt idx="215">
                  <c:v>14.033908139999999</c:v>
                </c:pt>
                <c:pt idx="216">
                  <c:v>13.46033216</c:v>
                </c:pt>
                <c:pt idx="217">
                  <c:v>10.960104060000001</c:v>
                </c:pt>
                <c:pt idx="218">
                  <c:v>16.404552079999998</c:v>
                </c:pt>
                <c:pt idx="219">
                  <c:v>12.61941178</c:v>
                </c:pt>
                <c:pt idx="220">
                  <c:v>20.66089852</c:v>
                </c:pt>
                <c:pt idx="221">
                  <c:v>22.79850089</c:v>
                </c:pt>
                <c:pt idx="222">
                  <c:v>26.813458130000001</c:v>
                </c:pt>
                <c:pt idx="223">
                  <c:v>31.300834380000001</c:v>
                </c:pt>
                <c:pt idx="224">
                  <c:v>30.807531959999999</c:v>
                </c:pt>
                <c:pt idx="225">
                  <c:v>32.755900199999999</c:v>
                </c:pt>
                <c:pt idx="226">
                  <c:v>25.482933289999998</c:v>
                </c:pt>
                <c:pt idx="227">
                  <c:v>18.6399309</c:v>
                </c:pt>
                <c:pt idx="228">
                  <c:v>48.208763220000002</c:v>
                </c:pt>
                <c:pt idx="229">
                  <c:v>35.252132269999997</c:v>
                </c:pt>
                <c:pt idx="230">
                  <c:v>48.634362250000002</c:v>
                </c:pt>
                <c:pt idx="231">
                  <c:v>28.911457710000001</c:v>
                </c:pt>
                <c:pt idx="232">
                  <c:v>19.335805799999999</c:v>
                </c:pt>
                <c:pt idx="233">
                  <c:v>32.26752682</c:v>
                </c:pt>
                <c:pt idx="234">
                  <c:v>11.98307601</c:v>
                </c:pt>
                <c:pt idx="235">
                  <c:v>12.835927849999999</c:v>
                </c:pt>
                <c:pt idx="236">
                  <c:v>89.378193760000002</c:v>
                </c:pt>
                <c:pt idx="237">
                  <c:v>60.780757639999997</c:v>
                </c:pt>
                <c:pt idx="238">
                  <c:v>62.344048729999997</c:v>
                </c:pt>
                <c:pt idx="239">
                  <c:v>138.35254649999999</c:v>
                </c:pt>
                <c:pt idx="240">
                  <c:v>42.111476979999999</c:v>
                </c:pt>
                <c:pt idx="241">
                  <c:v>32.880312189999998</c:v>
                </c:pt>
                <c:pt idx="242">
                  <c:v>56.057738550000003</c:v>
                </c:pt>
                <c:pt idx="243">
                  <c:v>29.690551379999999</c:v>
                </c:pt>
                <c:pt idx="244">
                  <c:v>13.866914270000001</c:v>
                </c:pt>
                <c:pt idx="245">
                  <c:v>11.5955636</c:v>
                </c:pt>
                <c:pt idx="246">
                  <c:v>9.843797168</c:v>
                </c:pt>
                <c:pt idx="247">
                  <c:v>18.357593269999999</c:v>
                </c:pt>
                <c:pt idx="248">
                  <c:v>18.714766950000001</c:v>
                </c:pt>
                <c:pt idx="249">
                  <c:v>33.759562879999997</c:v>
                </c:pt>
                <c:pt idx="250">
                  <c:v>15.033097339999999</c:v>
                </c:pt>
                <c:pt idx="251">
                  <c:v>26.15382623</c:v>
                </c:pt>
                <c:pt idx="252">
                  <c:v>23.155680310000001</c:v>
                </c:pt>
                <c:pt idx="253">
                  <c:v>30.886042490000001</c:v>
                </c:pt>
                <c:pt idx="254">
                  <c:v>34.84670234</c:v>
                </c:pt>
                <c:pt idx="255">
                  <c:v>19.573131579999998</c:v>
                </c:pt>
                <c:pt idx="256">
                  <c:v>81.013924290000006</c:v>
                </c:pt>
                <c:pt idx="257">
                  <c:v>68.241458750000007</c:v>
                </c:pt>
                <c:pt idx="258">
                  <c:v>60.236993409999997</c:v>
                </c:pt>
                <c:pt idx="259">
                  <c:v>41.907617819999999</c:v>
                </c:pt>
                <c:pt idx="260">
                  <c:v>34.082348349999997</c:v>
                </c:pt>
                <c:pt idx="261">
                  <c:v>48.751742049999997</c:v>
                </c:pt>
                <c:pt idx="262">
                  <c:v>34.217061190000003</c:v>
                </c:pt>
                <c:pt idx="263">
                  <c:v>37.779560699999998</c:v>
                </c:pt>
                <c:pt idx="264">
                  <c:v>78.904186679999995</c:v>
                </c:pt>
                <c:pt idx="265">
                  <c:v>21.092382659999998</c:v>
                </c:pt>
                <c:pt idx="266">
                  <c:v>29.64697425</c:v>
                </c:pt>
                <c:pt idx="267">
                  <c:v>36.178158430000003</c:v>
                </c:pt>
                <c:pt idx="268">
                  <c:v>25.53662679</c:v>
                </c:pt>
                <c:pt idx="269">
                  <c:v>17.29406831</c:v>
                </c:pt>
                <c:pt idx="270">
                  <c:v>34.627665919999998</c:v>
                </c:pt>
                <c:pt idx="271">
                  <c:v>15.427295150000001</c:v>
                </c:pt>
                <c:pt idx="272">
                  <c:v>19.008285870000002</c:v>
                </c:pt>
                <c:pt idx="273">
                  <c:v>38.671611589999998</c:v>
                </c:pt>
                <c:pt idx="274">
                  <c:v>24.18133095</c:v>
                </c:pt>
                <c:pt idx="275">
                  <c:v>172.64505800000001</c:v>
                </c:pt>
                <c:pt idx="276">
                  <c:v>25.09251154</c:v>
                </c:pt>
                <c:pt idx="277">
                  <c:v>15.31036265</c:v>
                </c:pt>
                <c:pt idx="278">
                  <c:v>11.856469450000001</c:v>
                </c:pt>
                <c:pt idx="279">
                  <c:v>11.50748488</c:v>
                </c:pt>
                <c:pt idx="280">
                  <c:v>41.705722899999998</c:v>
                </c:pt>
                <c:pt idx="281">
                  <c:v>30.996631900000001</c:v>
                </c:pt>
                <c:pt idx="282">
                  <c:v>27.18636849</c:v>
                </c:pt>
                <c:pt idx="283">
                  <c:v>19.713212550000001</c:v>
                </c:pt>
                <c:pt idx="284">
                  <c:v>15.56199676</c:v>
                </c:pt>
                <c:pt idx="285">
                  <c:v>17.749975209999999</c:v>
                </c:pt>
                <c:pt idx="286">
                  <c:v>22.0598527</c:v>
                </c:pt>
                <c:pt idx="287">
                  <c:v>79.945139010000005</c:v>
                </c:pt>
                <c:pt idx="288">
                  <c:v>24.454566329999999</c:v>
                </c:pt>
                <c:pt idx="289">
                  <c:v>27.886983600000001</c:v>
                </c:pt>
                <c:pt idx="290">
                  <c:v>13.433477140000001</c:v>
                </c:pt>
                <c:pt idx="291">
                  <c:v>19.30500649</c:v>
                </c:pt>
                <c:pt idx="292">
                  <c:v>27.56979771</c:v>
                </c:pt>
                <c:pt idx="293">
                  <c:v>37.13138197</c:v>
                </c:pt>
                <c:pt idx="294">
                  <c:v>43.069236220000001</c:v>
                </c:pt>
                <c:pt idx="295">
                  <c:v>31.4633517</c:v>
                </c:pt>
                <c:pt idx="296">
                  <c:v>27.382926059999999</c:v>
                </c:pt>
                <c:pt idx="297">
                  <c:v>66.811924329999997</c:v>
                </c:pt>
                <c:pt idx="298">
                  <c:v>21.25514394</c:v>
                </c:pt>
                <c:pt idx="299">
                  <c:v>29.288745949999999</c:v>
                </c:pt>
                <c:pt idx="300">
                  <c:v>21.837266799999998</c:v>
                </c:pt>
                <c:pt idx="301">
                  <c:v>17.539338749999999</c:v>
                </c:pt>
                <c:pt idx="302">
                  <c:v>18.324286470000001</c:v>
                </c:pt>
                <c:pt idx="303">
                  <c:v>23.058757750000002</c:v>
                </c:pt>
                <c:pt idx="304">
                  <c:v>38.280742490000002</c:v>
                </c:pt>
                <c:pt idx="305">
                  <c:v>22.06788615</c:v>
                </c:pt>
                <c:pt idx="306">
                  <c:v>14.944122159999999</c:v>
                </c:pt>
                <c:pt idx="307">
                  <c:v>34.98753774</c:v>
                </c:pt>
                <c:pt idx="308">
                  <c:v>77.690276109999999</c:v>
                </c:pt>
                <c:pt idx="309">
                  <c:v>45.977553389999997</c:v>
                </c:pt>
                <c:pt idx="310">
                  <c:v>127.3075953</c:v>
                </c:pt>
                <c:pt idx="311">
                  <c:v>31.87712539</c:v>
                </c:pt>
                <c:pt idx="312">
                  <c:v>32.951830000000001</c:v>
                </c:pt>
                <c:pt idx="313">
                  <c:v>19.68759434</c:v>
                </c:pt>
                <c:pt idx="314">
                  <c:v>38.995119279999997</c:v>
                </c:pt>
                <c:pt idx="315">
                  <c:v>27.886983600000001</c:v>
                </c:pt>
                <c:pt idx="316">
                  <c:v>21.307459690000002</c:v>
                </c:pt>
                <c:pt idx="317">
                  <c:v>15.630233520000001</c:v>
                </c:pt>
                <c:pt idx="318">
                  <c:v>21.420436680000002</c:v>
                </c:pt>
                <c:pt idx="319">
                  <c:v>39.477795030000003</c:v>
                </c:pt>
                <c:pt idx="320">
                  <c:v>60.236993409999997</c:v>
                </c:pt>
                <c:pt idx="321">
                  <c:v>20.968309820000002</c:v>
                </c:pt>
                <c:pt idx="322">
                  <c:v>36.505069499999998</c:v>
                </c:pt>
                <c:pt idx="323">
                  <c:v>36.395444670000003</c:v>
                </c:pt>
                <c:pt idx="324">
                  <c:v>37.568763400000002</c:v>
                </c:pt>
                <c:pt idx="325">
                  <c:v>24.249065770000001</c:v>
                </c:pt>
                <c:pt idx="326">
                  <c:v>24.366069710000001</c:v>
                </c:pt>
                <c:pt idx="327">
                  <c:v>39.020228830000001</c:v>
                </c:pt>
                <c:pt idx="328">
                  <c:v>31.188067610000001</c:v>
                </c:pt>
                <c:pt idx="329">
                  <c:v>20.731582400000001</c:v>
                </c:pt>
                <c:pt idx="330">
                  <c:v>24.190984180000001</c:v>
                </c:pt>
                <c:pt idx="331">
                  <c:v>42.977599550000001</c:v>
                </c:pt>
                <c:pt idx="332">
                  <c:v>80.690300089999994</c:v>
                </c:pt>
                <c:pt idx="333">
                  <c:v>208.24197720000001</c:v>
                </c:pt>
                <c:pt idx="334">
                  <c:v>32.73820387</c:v>
                </c:pt>
                <c:pt idx="335">
                  <c:v>30.497441049999999</c:v>
                </c:pt>
                <c:pt idx="336">
                  <c:v>41.39236022</c:v>
                </c:pt>
                <c:pt idx="337">
                  <c:v>29.61799383</c:v>
                </c:pt>
                <c:pt idx="338">
                  <c:v>17.519056190000001</c:v>
                </c:pt>
                <c:pt idx="339">
                  <c:v>31.693731889999999</c:v>
                </c:pt>
                <c:pt idx="340">
                  <c:v>18.486398829999999</c:v>
                </c:pt>
                <c:pt idx="341">
                  <c:v>26.4853214</c:v>
                </c:pt>
                <c:pt idx="342">
                  <c:v>22.477157040000002</c:v>
                </c:pt>
                <c:pt idx="343">
                  <c:v>24.504009450000002</c:v>
                </c:pt>
                <c:pt idx="344">
                  <c:v>76.999257139999997</c:v>
                </c:pt>
                <c:pt idx="345">
                  <c:v>108.0185657</c:v>
                </c:pt>
                <c:pt idx="346">
                  <c:v>21.884584820000001</c:v>
                </c:pt>
                <c:pt idx="347">
                  <c:v>23.914133929999998</c:v>
                </c:pt>
                <c:pt idx="348">
                  <c:v>21.465963639999998</c:v>
                </c:pt>
                <c:pt idx="349">
                  <c:v>20.618719080000002</c:v>
                </c:pt>
                <c:pt idx="350">
                  <c:v>52.375467039999997</c:v>
                </c:pt>
                <c:pt idx="351">
                  <c:v>43.038647279999999</c:v>
                </c:pt>
                <c:pt idx="352">
                  <c:v>22.124284540000001</c:v>
                </c:pt>
                <c:pt idx="353">
                  <c:v>33.778380919999996</c:v>
                </c:pt>
                <c:pt idx="354">
                  <c:v>16.84224996</c:v>
                </c:pt>
                <c:pt idx="355">
                  <c:v>54.989487629999999</c:v>
                </c:pt>
                <c:pt idx="356">
                  <c:v>42.735130730000002</c:v>
                </c:pt>
                <c:pt idx="357">
                  <c:v>88.984457219999996</c:v>
                </c:pt>
                <c:pt idx="358">
                  <c:v>47.453731689999998</c:v>
                </c:pt>
                <c:pt idx="359">
                  <c:v>46.152639280000002</c:v>
                </c:pt>
                <c:pt idx="360">
                  <c:v>25.764632379999998</c:v>
                </c:pt>
                <c:pt idx="361">
                  <c:v>30.45146501</c:v>
                </c:pt>
                <c:pt idx="362">
                  <c:v>452.2269804</c:v>
                </c:pt>
                <c:pt idx="363">
                  <c:v>64.535053640000001</c:v>
                </c:pt>
                <c:pt idx="364">
                  <c:v>41.477354800000001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C-416D-B263-02168F8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65343"/>
        <c:axId val="2090866175"/>
      </c:scatterChart>
      <c:valAx>
        <c:axId val="20908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6175"/>
        <c:crosses val="autoZero"/>
        <c:crossBetween val="midCat"/>
      </c:valAx>
      <c:valAx>
        <c:axId val="20908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wx_2006_MicaCreek!$U$3:$U$366</c:f>
              <c:numCache>
                <c:formatCode>General</c:formatCode>
                <c:ptCount val="364"/>
                <c:pt idx="0">
                  <c:v>1.5489999998718118</c:v>
                </c:pt>
                <c:pt idx="1">
                  <c:v>1.9828750000282465</c:v>
                </c:pt>
                <c:pt idx="2">
                  <c:v>1.7971249996889835</c:v>
                </c:pt>
                <c:pt idx="3">
                  <c:v>1.2066250000209549</c:v>
                </c:pt>
                <c:pt idx="4">
                  <c:v>2.0308750003987859</c:v>
                </c:pt>
                <c:pt idx="5">
                  <c:v>1.7570000001574921</c:v>
                </c:pt>
                <c:pt idx="6">
                  <c:v>1.6506250001067897</c:v>
                </c:pt>
                <c:pt idx="7">
                  <c:v>0.92087500005573553</c:v>
                </c:pt>
                <c:pt idx="8">
                  <c:v>1.8469999997158848</c:v>
                </c:pt>
                <c:pt idx="9">
                  <c:v>1.8068750000260647</c:v>
                </c:pt>
                <c:pt idx="10">
                  <c:v>1.8530000000437479</c:v>
                </c:pt>
                <c:pt idx="11">
                  <c:v>2.0930000005182752</c:v>
                </c:pt>
                <c:pt idx="12">
                  <c:v>2.1208750003524872</c:v>
                </c:pt>
                <c:pt idx="13">
                  <c:v>2.730374999827065</c:v>
                </c:pt>
                <c:pt idx="14">
                  <c:v>2.6888750002958175</c:v>
                </c:pt>
                <c:pt idx="15">
                  <c:v>3.0947500002216746</c:v>
                </c:pt>
                <c:pt idx="16">
                  <c:v>1.6888750002127679</c:v>
                </c:pt>
                <c:pt idx="17">
                  <c:v>2.2070000003689869</c:v>
                </c:pt>
                <c:pt idx="18">
                  <c:v>1.4070000001403076</c:v>
                </c:pt>
                <c:pt idx="19">
                  <c:v>1.2129999999642733</c:v>
                </c:pt>
                <c:pt idx="20">
                  <c:v>2.0251249998752594</c:v>
                </c:pt>
                <c:pt idx="21">
                  <c:v>1.600999999922478</c:v>
                </c:pt>
                <c:pt idx="22">
                  <c:v>1.4009999999671456</c:v>
                </c:pt>
                <c:pt idx="23">
                  <c:v>1.6630000000927667</c:v>
                </c:pt>
                <c:pt idx="24">
                  <c:v>1.6626249996853144</c:v>
                </c:pt>
                <c:pt idx="25">
                  <c:v>1.082624999990013</c:v>
                </c:pt>
                <c:pt idx="26">
                  <c:v>1.6068749998196639</c:v>
                </c:pt>
                <c:pt idx="27">
                  <c:v>1.4971249999288105</c:v>
                </c:pt>
                <c:pt idx="28">
                  <c:v>1.3028750001162384</c:v>
                </c:pt>
                <c:pt idx="29">
                  <c:v>1.9651249996290632</c:v>
                </c:pt>
                <c:pt idx="30">
                  <c:v>2.2588750001916313</c:v>
                </c:pt>
                <c:pt idx="31">
                  <c:v>0.98450000008541094</c:v>
                </c:pt>
                <c:pt idx="32">
                  <c:v>1.8185000000789548</c:v>
                </c:pt>
                <c:pt idx="33">
                  <c:v>2.3890000006277088</c:v>
                </c:pt>
                <c:pt idx="34">
                  <c:v>2.2770000001614599</c:v>
                </c:pt>
                <c:pt idx="35">
                  <c:v>1.6447500002268063</c:v>
                </c:pt>
                <c:pt idx="36">
                  <c:v>1.469125000030143</c:v>
                </c:pt>
                <c:pt idx="37">
                  <c:v>2.1328750003909693</c:v>
                </c:pt>
                <c:pt idx="38">
                  <c:v>2.3348750001537208</c:v>
                </c:pt>
                <c:pt idx="39">
                  <c:v>2.8948750002068366</c:v>
                </c:pt>
                <c:pt idx="40">
                  <c:v>1.3888750001264951</c:v>
                </c:pt>
                <c:pt idx="41">
                  <c:v>0.24000000000699157</c:v>
                </c:pt>
                <c:pt idx="42">
                  <c:v>1.1902499999365084</c:v>
                </c:pt>
                <c:pt idx="43">
                  <c:v>2.6051249993332752</c:v>
                </c:pt>
                <c:pt idx="44">
                  <c:v>2.1548750004868382</c:v>
                </c:pt>
                <c:pt idx="45">
                  <c:v>2.1168749995298972</c:v>
                </c:pt>
                <c:pt idx="46">
                  <c:v>1.3088750000079603</c:v>
                </c:pt>
                <c:pt idx="47">
                  <c:v>2.5268750002510729</c:v>
                </c:pt>
                <c:pt idx="48">
                  <c:v>1.6549999997780032</c:v>
                </c:pt>
                <c:pt idx="49">
                  <c:v>2.0989999997164306</c:v>
                </c:pt>
                <c:pt idx="50">
                  <c:v>1.5409999999305632</c:v>
                </c:pt>
                <c:pt idx="51">
                  <c:v>1.6908750000285528</c:v>
                </c:pt>
                <c:pt idx="52">
                  <c:v>1.6689999999207883</c:v>
                </c:pt>
                <c:pt idx="53">
                  <c:v>2.3108749999663378</c:v>
                </c:pt>
                <c:pt idx="54">
                  <c:v>2.5500000002579624</c:v>
                </c:pt>
                <c:pt idx="55">
                  <c:v>0.24000000000699157</c:v>
                </c:pt>
                <c:pt idx="56">
                  <c:v>0.24000000000699157</c:v>
                </c:pt>
                <c:pt idx="57">
                  <c:v>0.24000000000699157</c:v>
                </c:pt>
                <c:pt idx="58">
                  <c:v>0.24000000000699157</c:v>
                </c:pt>
                <c:pt idx="59">
                  <c:v>0.24000000000699157</c:v>
                </c:pt>
                <c:pt idx="60">
                  <c:v>0.24000000000699157</c:v>
                </c:pt>
                <c:pt idx="61">
                  <c:v>0.24000000000699157</c:v>
                </c:pt>
                <c:pt idx="62">
                  <c:v>0.24000000000699157</c:v>
                </c:pt>
                <c:pt idx="63">
                  <c:v>0.24000000000699157</c:v>
                </c:pt>
                <c:pt idx="64">
                  <c:v>0.24000000000699157</c:v>
                </c:pt>
                <c:pt idx="65">
                  <c:v>0.24000000000699157</c:v>
                </c:pt>
                <c:pt idx="66">
                  <c:v>0.24000000000699157</c:v>
                </c:pt>
                <c:pt idx="67">
                  <c:v>0.24000000000699157</c:v>
                </c:pt>
                <c:pt idx="68">
                  <c:v>0.24000000000699157</c:v>
                </c:pt>
                <c:pt idx="69">
                  <c:v>1.1744999999513075</c:v>
                </c:pt>
                <c:pt idx="70">
                  <c:v>2.560874999619446</c:v>
                </c:pt>
                <c:pt idx="71">
                  <c:v>2.3410000006195935</c:v>
                </c:pt>
                <c:pt idx="72">
                  <c:v>2.4208749995054726</c:v>
                </c:pt>
                <c:pt idx="73">
                  <c:v>1.4830000000610053</c:v>
                </c:pt>
                <c:pt idx="74">
                  <c:v>1.4612499999074924</c:v>
                </c:pt>
                <c:pt idx="75">
                  <c:v>1.5228749997337951</c:v>
                </c:pt>
                <c:pt idx="76">
                  <c:v>2.4405000005149646</c:v>
                </c:pt>
                <c:pt idx="77">
                  <c:v>2.5050000003436277</c:v>
                </c:pt>
                <c:pt idx="78">
                  <c:v>2.1129999996830846</c:v>
                </c:pt>
                <c:pt idx="79">
                  <c:v>1.8648749997393286</c:v>
                </c:pt>
                <c:pt idx="80">
                  <c:v>2.5572499993086879</c:v>
                </c:pt>
                <c:pt idx="81">
                  <c:v>3.2546249998052894</c:v>
                </c:pt>
                <c:pt idx="82">
                  <c:v>2.8104999999283562</c:v>
                </c:pt>
                <c:pt idx="83">
                  <c:v>2.6850000002329386</c:v>
                </c:pt>
                <c:pt idx="84">
                  <c:v>2.473000000178327</c:v>
                </c:pt>
                <c:pt idx="85">
                  <c:v>1.4308749998407473</c:v>
                </c:pt>
                <c:pt idx="86">
                  <c:v>0.24000000000699157</c:v>
                </c:pt>
                <c:pt idx="87">
                  <c:v>0.75049999996510153</c:v>
                </c:pt>
                <c:pt idx="88">
                  <c:v>0.24000000000699157</c:v>
                </c:pt>
                <c:pt idx="89">
                  <c:v>0.24000000000699157</c:v>
                </c:pt>
                <c:pt idx="90">
                  <c:v>1.2666250000484933</c:v>
                </c:pt>
                <c:pt idx="91">
                  <c:v>0.58000000000018515</c:v>
                </c:pt>
                <c:pt idx="92">
                  <c:v>2.2909999999369233</c:v>
                </c:pt>
                <c:pt idx="93">
                  <c:v>4.6660000000864095</c:v>
                </c:pt>
                <c:pt idx="94">
                  <c:v>2.835999999309085</c:v>
                </c:pt>
                <c:pt idx="95">
                  <c:v>5.4719999997305733</c:v>
                </c:pt>
                <c:pt idx="96">
                  <c:v>4.2769999999470416</c:v>
                </c:pt>
                <c:pt idx="97">
                  <c:v>1.5569999998883461</c:v>
                </c:pt>
                <c:pt idx="98">
                  <c:v>1.1030000000326616</c:v>
                </c:pt>
                <c:pt idx="99">
                  <c:v>1.4659999998160267</c:v>
                </c:pt>
                <c:pt idx="100">
                  <c:v>1.9809999996082297</c:v>
                </c:pt>
                <c:pt idx="101">
                  <c:v>3.3940000001347279</c:v>
                </c:pt>
                <c:pt idx="102">
                  <c:v>1.0029999999540826</c:v>
                </c:pt>
                <c:pt idx="103">
                  <c:v>4.3669999999301998</c:v>
                </c:pt>
                <c:pt idx="104">
                  <c:v>4.3879999999061594</c:v>
                </c:pt>
                <c:pt idx="105">
                  <c:v>1.4970000000522361</c:v>
                </c:pt>
                <c:pt idx="106">
                  <c:v>1.8700000001128445</c:v>
                </c:pt>
                <c:pt idx="107">
                  <c:v>3.1680000006764595</c:v>
                </c:pt>
                <c:pt idx="108">
                  <c:v>2.9850000005062274</c:v>
                </c:pt>
                <c:pt idx="109">
                  <c:v>3.0250000003423296</c:v>
                </c:pt>
                <c:pt idx="110">
                  <c:v>3.3859999991685887</c:v>
                </c:pt>
                <c:pt idx="111">
                  <c:v>0.84000000002447051</c:v>
                </c:pt>
                <c:pt idx="112">
                  <c:v>3.1790000006200354</c:v>
                </c:pt>
                <c:pt idx="113">
                  <c:v>2.3630000001233045</c:v>
                </c:pt>
                <c:pt idx="114">
                  <c:v>2.1169999998532711</c:v>
                </c:pt>
                <c:pt idx="115">
                  <c:v>2.92900000053119</c:v>
                </c:pt>
                <c:pt idx="116">
                  <c:v>3.492000001198396</c:v>
                </c:pt>
                <c:pt idx="117">
                  <c:v>1.5319999998710117</c:v>
                </c:pt>
                <c:pt idx="118">
                  <c:v>3.5670000007462419</c:v>
                </c:pt>
                <c:pt idx="119">
                  <c:v>3.3349999995366382</c:v>
                </c:pt>
                <c:pt idx="120">
                  <c:v>1.1579999999686736</c:v>
                </c:pt>
                <c:pt idx="121">
                  <c:v>2.9450000002661021</c:v>
                </c:pt>
                <c:pt idx="122">
                  <c:v>0.33900000009778125</c:v>
                </c:pt>
                <c:pt idx="123">
                  <c:v>1.777999999741013</c:v>
                </c:pt>
                <c:pt idx="124">
                  <c:v>0.39800000016257936</c:v>
                </c:pt>
                <c:pt idx="125">
                  <c:v>2.5319999992785815</c:v>
                </c:pt>
                <c:pt idx="126">
                  <c:v>2.1740000003170139</c:v>
                </c:pt>
                <c:pt idx="127">
                  <c:v>1.4820000001541918</c:v>
                </c:pt>
                <c:pt idx="128">
                  <c:v>0.24000000000699157</c:v>
                </c:pt>
                <c:pt idx="129">
                  <c:v>3.133999999474268</c:v>
                </c:pt>
                <c:pt idx="130">
                  <c:v>3.948000001229762</c:v>
                </c:pt>
                <c:pt idx="131">
                  <c:v>5.4839999998058246</c:v>
                </c:pt>
                <c:pt idx="132">
                  <c:v>5.8260000003845809</c:v>
                </c:pt>
                <c:pt idx="133">
                  <c:v>3.8689999983755738</c:v>
                </c:pt>
                <c:pt idx="134">
                  <c:v>2.8989999991433892</c:v>
                </c:pt>
                <c:pt idx="135">
                  <c:v>4.2920000001328642</c:v>
                </c:pt>
                <c:pt idx="136">
                  <c:v>2.8390000002756102</c:v>
                </c:pt>
                <c:pt idx="137">
                  <c:v>2.7639999994912086</c:v>
                </c:pt>
                <c:pt idx="138">
                  <c:v>2.6489999998424749</c:v>
                </c:pt>
                <c:pt idx="139">
                  <c:v>2.0430000000080102</c:v>
                </c:pt>
                <c:pt idx="140">
                  <c:v>0.17999999997931279</c:v>
                </c:pt>
                <c:pt idx="141">
                  <c:v>2.0490000002102322</c:v>
                </c:pt>
                <c:pt idx="142">
                  <c:v>3.2380000010086047</c:v>
                </c:pt>
                <c:pt idx="143">
                  <c:v>2.5470000000154904</c:v>
                </c:pt>
                <c:pt idx="144">
                  <c:v>6.2949999996173496</c:v>
                </c:pt>
                <c:pt idx="145">
                  <c:v>6.9389999996043601</c:v>
                </c:pt>
                <c:pt idx="146">
                  <c:v>5.7550000002194679</c:v>
                </c:pt>
                <c:pt idx="147">
                  <c:v>5.4459999996717041</c:v>
                </c:pt>
                <c:pt idx="148">
                  <c:v>1.9719999997809354</c:v>
                </c:pt>
                <c:pt idx="149">
                  <c:v>3.7260000010049485</c:v>
                </c:pt>
                <c:pt idx="150">
                  <c:v>2.5880000000704215</c:v>
                </c:pt>
                <c:pt idx="151">
                  <c:v>5.5960000001855921</c:v>
                </c:pt>
                <c:pt idx="152">
                  <c:v>4.7439999999267943</c:v>
                </c:pt>
                <c:pt idx="153">
                  <c:v>4.5489999999891113</c:v>
                </c:pt>
                <c:pt idx="154">
                  <c:v>4.2989999997911159</c:v>
                </c:pt>
                <c:pt idx="155">
                  <c:v>4.0209999993582981</c:v>
                </c:pt>
                <c:pt idx="156">
                  <c:v>6.2719999997104585</c:v>
                </c:pt>
                <c:pt idx="157">
                  <c:v>3.800999998500862</c:v>
                </c:pt>
                <c:pt idx="158">
                  <c:v>1.8040000002708567</c:v>
                </c:pt>
                <c:pt idx="159">
                  <c:v>2.4169999997895344</c:v>
                </c:pt>
                <c:pt idx="160">
                  <c:v>3.4720000002878773</c:v>
                </c:pt>
                <c:pt idx="161">
                  <c:v>3.229000000203381</c:v>
                </c:pt>
                <c:pt idx="162">
                  <c:v>1.5680000000456782</c:v>
                </c:pt>
                <c:pt idx="163">
                  <c:v>2.3580000001162493</c:v>
                </c:pt>
                <c:pt idx="164">
                  <c:v>1.4990000002110264</c:v>
                </c:pt>
                <c:pt idx="165">
                  <c:v>1.0089999999848176</c:v>
                </c:pt>
                <c:pt idx="166">
                  <c:v>1.96999999975467</c:v>
                </c:pt>
                <c:pt idx="167">
                  <c:v>3.4270000009053798</c:v>
                </c:pt>
                <c:pt idx="168">
                  <c:v>1.8399999999475736</c:v>
                </c:pt>
                <c:pt idx="169">
                  <c:v>5.1670000000233607</c:v>
                </c:pt>
                <c:pt idx="170">
                  <c:v>3.6029999995210296</c:v>
                </c:pt>
                <c:pt idx="171">
                  <c:v>9.0599999994025087</c:v>
                </c:pt>
                <c:pt idx="172">
                  <c:v>7.1599999993902799</c:v>
                </c:pt>
                <c:pt idx="173">
                  <c:v>1.9009999999074951</c:v>
                </c:pt>
                <c:pt idx="174">
                  <c:v>1.3869999999038671</c:v>
                </c:pt>
                <c:pt idx="175">
                  <c:v>1.3950000001260483</c:v>
                </c:pt>
                <c:pt idx="176">
                  <c:v>2.3589999997832565</c:v>
                </c:pt>
                <c:pt idx="177">
                  <c:v>2.1939999994907766</c:v>
                </c:pt>
                <c:pt idx="178">
                  <c:v>2.9569999990765532</c:v>
                </c:pt>
                <c:pt idx="179">
                  <c:v>6.0790000002839308</c:v>
                </c:pt>
                <c:pt idx="180">
                  <c:v>4.8960000000636326</c:v>
                </c:pt>
                <c:pt idx="181">
                  <c:v>2.3589999997832565</c:v>
                </c:pt>
                <c:pt idx="182">
                  <c:v>2.4599999997881521</c:v>
                </c:pt>
                <c:pt idx="183">
                  <c:v>6.1770000001697118</c:v>
                </c:pt>
                <c:pt idx="184">
                  <c:v>3.5099999994449034</c:v>
                </c:pt>
                <c:pt idx="185">
                  <c:v>1.3300000001505119</c:v>
                </c:pt>
                <c:pt idx="186">
                  <c:v>3.8819999988995315</c:v>
                </c:pt>
                <c:pt idx="187">
                  <c:v>1.8489999999113573</c:v>
                </c:pt>
                <c:pt idx="188">
                  <c:v>1.9350000004466292</c:v>
                </c:pt>
                <c:pt idx="189">
                  <c:v>2.2619999998117208</c:v>
                </c:pt>
                <c:pt idx="190">
                  <c:v>2.7909999997643387</c:v>
                </c:pt>
                <c:pt idx="191">
                  <c:v>3.133999999474268</c:v>
                </c:pt>
                <c:pt idx="192">
                  <c:v>2.5470000000154904</c:v>
                </c:pt>
                <c:pt idx="193">
                  <c:v>2.7229999994797955</c:v>
                </c:pt>
                <c:pt idx="194">
                  <c:v>3.9719999982045353</c:v>
                </c:pt>
                <c:pt idx="195">
                  <c:v>5.5629999998358857</c:v>
                </c:pt>
                <c:pt idx="196">
                  <c:v>5.0189999999007391</c:v>
                </c:pt>
                <c:pt idx="197">
                  <c:v>2.9540000000562658</c:v>
                </c:pt>
                <c:pt idx="198">
                  <c:v>3.5049999993320844</c:v>
                </c:pt>
                <c:pt idx="199">
                  <c:v>2.3160000005812802</c:v>
                </c:pt>
                <c:pt idx="200">
                  <c:v>2.6069999997304252</c:v>
                </c:pt>
                <c:pt idx="201">
                  <c:v>1.8399999999475736</c:v>
                </c:pt>
                <c:pt idx="202">
                  <c:v>1.7329999999926475</c:v>
                </c:pt>
                <c:pt idx="203">
                  <c:v>0.68299999995807303</c:v>
                </c:pt>
                <c:pt idx="204">
                  <c:v>1.0400000000302967</c:v>
                </c:pt>
                <c:pt idx="205">
                  <c:v>1.7079999998315876</c:v>
                </c:pt>
                <c:pt idx="206">
                  <c:v>0.55800000001303995</c:v>
                </c:pt>
                <c:pt idx="207">
                  <c:v>1.5540000000922831</c:v>
                </c:pt>
                <c:pt idx="208">
                  <c:v>2.4300000005608835</c:v>
                </c:pt>
                <c:pt idx="209">
                  <c:v>0.80400000000257321</c:v>
                </c:pt>
                <c:pt idx="210">
                  <c:v>3.2319999991753621</c:v>
                </c:pt>
                <c:pt idx="211">
                  <c:v>1.1630000000481209</c:v>
                </c:pt>
                <c:pt idx="212">
                  <c:v>1.6089999998235784</c:v>
                </c:pt>
                <c:pt idx="213">
                  <c:v>2.4699999993780875</c:v>
                </c:pt>
                <c:pt idx="214">
                  <c:v>4.3179999999503709</c:v>
                </c:pt>
                <c:pt idx="215">
                  <c:v>4.5019999998034104</c:v>
                </c:pt>
                <c:pt idx="216">
                  <c:v>5.5290000001590771</c:v>
                </c:pt>
                <c:pt idx="217">
                  <c:v>3.6939999994317696</c:v>
                </c:pt>
                <c:pt idx="218">
                  <c:v>4.802000000151188</c:v>
                </c:pt>
                <c:pt idx="219">
                  <c:v>2.9330000001791032</c:v>
                </c:pt>
                <c:pt idx="220">
                  <c:v>2.6580000008432569</c:v>
                </c:pt>
                <c:pt idx="221">
                  <c:v>2.2599999994255362</c:v>
                </c:pt>
                <c:pt idx="222">
                  <c:v>1.9360000003315812</c:v>
                </c:pt>
                <c:pt idx="223">
                  <c:v>1.9670000002821058</c:v>
                </c:pt>
                <c:pt idx="224">
                  <c:v>1.8500000001427306</c:v>
                </c:pt>
                <c:pt idx="225">
                  <c:v>2.3780000004974946</c:v>
                </c:pt>
                <c:pt idx="226">
                  <c:v>3.2509999990159613</c:v>
                </c:pt>
                <c:pt idx="227">
                  <c:v>1.2569999998238446</c:v>
                </c:pt>
                <c:pt idx="228">
                  <c:v>1.719000000173897</c:v>
                </c:pt>
                <c:pt idx="229">
                  <c:v>1.2459999998478235</c:v>
                </c:pt>
                <c:pt idx="230">
                  <c:v>2.0960000003670363</c:v>
                </c:pt>
                <c:pt idx="231">
                  <c:v>3.133999999474268</c:v>
                </c:pt>
                <c:pt idx="232">
                  <c:v>1.8780000003063162</c:v>
                </c:pt>
                <c:pt idx="233">
                  <c:v>5.0570000000257771</c:v>
                </c:pt>
                <c:pt idx="234">
                  <c:v>4.7209999998847563</c:v>
                </c:pt>
                <c:pt idx="235">
                  <c:v>0.67799999997482163</c:v>
                </c:pt>
                <c:pt idx="236">
                  <c:v>0.99699999990983257</c:v>
                </c:pt>
                <c:pt idx="237">
                  <c:v>0.97199999999750986</c:v>
                </c:pt>
                <c:pt idx="238">
                  <c:v>0.43799999998499628</c:v>
                </c:pt>
                <c:pt idx="239">
                  <c:v>1.4389999997617158</c:v>
                </c:pt>
                <c:pt idx="240">
                  <c:v>1.8429999996452566</c:v>
                </c:pt>
                <c:pt idx="241">
                  <c:v>1.0809999998975639</c:v>
                </c:pt>
                <c:pt idx="242">
                  <c:v>2.0409999998874517</c:v>
                </c:pt>
                <c:pt idx="243">
                  <c:v>4.3699999999961499</c:v>
                </c:pt>
                <c:pt idx="244">
                  <c:v>5.2259999999662847</c:v>
                </c:pt>
                <c:pt idx="245">
                  <c:v>6.1559999996968937</c:v>
                </c:pt>
                <c:pt idx="246">
                  <c:v>3.300999999406625</c:v>
                </c:pt>
                <c:pt idx="247">
                  <c:v>3.2380000010086047</c:v>
                </c:pt>
                <c:pt idx="248">
                  <c:v>1.7949999999919537</c:v>
                </c:pt>
                <c:pt idx="249">
                  <c:v>4.0310000011520568</c:v>
                </c:pt>
                <c:pt idx="250">
                  <c:v>2.3170000004257636</c:v>
                </c:pt>
                <c:pt idx="251">
                  <c:v>2.6170000008044876</c:v>
                </c:pt>
                <c:pt idx="252">
                  <c:v>1.9619999999949738</c:v>
                </c:pt>
                <c:pt idx="253">
                  <c:v>1.7389999999333321</c:v>
                </c:pt>
                <c:pt idx="254">
                  <c:v>3.0960000007146067</c:v>
                </c:pt>
                <c:pt idx="255">
                  <c:v>0.74799999997796907</c:v>
                </c:pt>
                <c:pt idx="256">
                  <c:v>0.88800000000540058</c:v>
                </c:pt>
                <c:pt idx="257">
                  <c:v>1.005999999997423</c:v>
                </c:pt>
                <c:pt idx="258">
                  <c:v>1.4459999999004722</c:v>
                </c:pt>
                <c:pt idx="259">
                  <c:v>1.777999999741013</c:v>
                </c:pt>
                <c:pt idx="260">
                  <c:v>1.2429999998189425</c:v>
                </c:pt>
                <c:pt idx="261">
                  <c:v>1.7710000002331603</c:v>
                </c:pt>
                <c:pt idx="262">
                  <c:v>1.6039999997802228</c:v>
                </c:pt>
                <c:pt idx="263">
                  <c:v>0.7679999999692666</c:v>
                </c:pt>
                <c:pt idx="264">
                  <c:v>2.872999999716026</c:v>
                </c:pt>
                <c:pt idx="265">
                  <c:v>2.0440000000732863</c:v>
                </c:pt>
                <c:pt idx="266">
                  <c:v>1.6749999999784155</c:v>
                </c:pt>
                <c:pt idx="267">
                  <c:v>2.3730000001050238</c:v>
                </c:pt>
                <c:pt idx="268">
                  <c:v>3.5040000013539507</c:v>
                </c:pt>
                <c:pt idx="269">
                  <c:v>1.7500000000509799</c:v>
                </c:pt>
                <c:pt idx="270">
                  <c:v>3.9279999991939469</c:v>
                </c:pt>
                <c:pt idx="271">
                  <c:v>3.1880000005337652</c:v>
                </c:pt>
                <c:pt idx="272">
                  <c:v>1.566999999737134</c:v>
                </c:pt>
                <c:pt idx="273">
                  <c:v>2.505999999786598</c:v>
                </c:pt>
                <c:pt idx="274">
                  <c:v>0.35099999994449038</c:v>
                </c:pt>
                <c:pt idx="275">
                  <c:v>2.4150000001312359</c:v>
                </c:pt>
                <c:pt idx="276">
                  <c:v>3.9580000004060998</c:v>
                </c:pt>
                <c:pt idx="277">
                  <c:v>5.1109999999954958</c:v>
                </c:pt>
                <c:pt idx="278">
                  <c:v>5.2659999998517275</c:v>
                </c:pt>
                <c:pt idx="279">
                  <c:v>1.4530000001665246</c:v>
                </c:pt>
                <c:pt idx="280">
                  <c:v>1.9549999999982774</c:v>
                </c:pt>
                <c:pt idx="281">
                  <c:v>2.2290000005466002</c:v>
                </c:pt>
                <c:pt idx="282">
                  <c:v>3.0740000008999511</c:v>
                </c:pt>
                <c:pt idx="283">
                  <c:v>3.894000000152706</c:v>
                </c:pt>
                <c:pt idx="284">
                  <c:v>3.414000000625705</c:v>
                </c:pt>
                <c:pt idx="285">
                  <c:v>2.7469999996552694</c:v>
                </c:pt>
                <c:pt idx="286">
                  <c:v>0.7580000000202618</c:v>
                </c:pt>
                <c:pt idx="287">
                  <c:v>2.4780000000971762</c:v>
                </c:pt>
                <c:pt idx="288">
                  <c:v>2.1729999998342593</c:v>
                </c:pt>
                <c:pt idx="289">
                  <c:v>4.5109999998343193</c:v>
                </c:pt>
                <c:pt idx="290">
                  <c:v>3.139000000497675</c:v>
                </c:pt>
                <c:pt idx="291">
                  <c:v>2.1980000002930709</c:v>
                </c:pt>
                <c:pt idx="292">
                  <c:v>1.6320000000851596</c:v>
                </c:pt>
                <c:pt idx="293">
                  <c:v>1.4070000001403076</c:v>
                </c:pt>
                <c:pt idx="294">
                  <c:v>1.9260000001199233</c:v>
                </c:pt>
                <c:pt idx="295">
                  <c:v>2.2130000004725394</c:v>
                </c:pt>
                <c:pt idx="296">
                  <c:v>0.90700000005799919</c:v>
                </c:pt>
                <c:pt idx="297">
                  <c:v>2.8509999993827821</c:v>
                </c:pt>
                <c:pt idx="298">
                  <c:v>2.0690000005073648</c:v>
                </c:pt>
                <c:pt idx="299">
                  <c:v>2.7750000008304045</c:v>
                </c:pt>
                <c:pt idx="300">
                  <c:v>3.4550000010836639</c:v>
                </c:pt>
                <c:pt idx="301">
                  <c:v>3.3070000009697522</c:v>
                </c:pt>
                <c:pt idx="302">
                  <c:v>2.6279999993572347</c:v>
                </c:pt>
                <c:pt idx="303">
                  <c:v>1.5830000000905844</c:v>
                </c:pt>
                <c:pt idx="304">
                  <c:v>2.7460000004795408</c:v>
                </c:pt>
                <c:pt idx="305">
                  <c:v>4.0549999981465703</c:v>
                </c:pt>
                <c:pt idx="306">
                  <c:v>1.7320000000887146</c:v>
                </c:pt>
                <c:pt idx="307">
                  <c:v>0.78000000002272241</c:v>
                </c:pt>
                <c:pt idx="308">
                  <c:v>1.3180000000637118</c:v>
                </c:pt>
                <c:pt idx="309">
                  <c:v>0.47600000001706666</c:v>
                </c:pt>
                <c:pt idx="310">
                  <c:v>1.9009999999074951</c:v>
                </c:pt>
                <c:pt idx="311">
                  <c:v>1.8389999998442803</c:v>
                </c:pt>
                <c:pt idx="312">
                  <c:v>3.0779999993935001</c:v>
                </c:pt>
                <c:pt idx="313">
                  <c:v>1.5540000000922831</c:v>
                </c:pt>
                <c:pt idx="314">
                  <c:v>2.1729999998342593</c:v>
                </c:pt>
                <c:pt idx="315">
                  <c:v>2.8439999990585796</c:v>
                </c:pt>
                <c:pt idx="316">
                  <c:v>3.8769999998439215</c:v>
                </c:pt>
                <c:pt idx="317">
                  <c:v>2.8290000003412055</c:v>
                </c:pt>
                <c:pt idx="318">
                  <c:v>1.5349999997664578</c:v>
                </c:pt>
                <c:pt idx="319">
                  <c:v>1.005999999997423</c:v>
                </c:pt>
                <c:pt idx="320">
                  <c:v>2.8900000007642035</c:v>
                </c:pt>
                <c:pt idx="321">
                  <c:v>1.6600000001440143</c:v>
                </c:pt>
                <c:pt idx="322">
                  <c:v>1.6650000002763716</c:v>
                </c:pt>
                <c:pt idx="323">
                  <c:v>1.6129999997003714</c:v>
                </c:pt>
                <c:pt idx="324">
                  <c:v>2.4990000001610015</c:v>
                </c:pt>
                <c:pt idx="325">
                  <c:v>2.4870000003501156</c:v>
                </c:pt>
                <c:pt idx="326">
                  <c:v>1.5530000001142232</c:v>
                </c:pt>
                <c:pt idx="327">
                  <c:v>1.9429999996623963</c:v>
                </c:pt>
                <c:pt idx="328">
                  <c:v>2.9229999994205329</c:v>
                </c:pt>
                <c:pt idx="329">
                  <c:v>2.5050000003436277</c:v>
                </c:pt>
                <c:pt idx="330">
                  <c:v>1.4100000001527941</c:v>
                </c:pt>
                <c:pt idx="331">
                  <c:v>0.75099999995443967</c:v>
                </c:pt>
                <c:pt idx="332">
                  <c:v>0.29099999993721054</c:v>
                </c:pt>
                <c:pt idx="333">
                  <c:v>1.8510000000392566</c:v>
                </c:pt>
                <c:pt idx="334">
                  <c:v>1.9870000003818216</c:v>
                </c:pt>
                <c:pt idx="335">
                  <c:v>1.4639999999414144</c:v>
                </c:pt>
                <c:pt idx="336">
                  <c:v>2.0460000000478127</c:v>
                </c:pt>
                <c:pt idx="337">
                  <c:v>3.4590000008955628</c:v>
                </c:pt>
                <c:pt idx="338">
                  <c:v>1.9120000004339752</c:v>
                </c:pt>
                <c:pt idx="339">
                  <c:v>3.2779999991069575</c:v>
                </c:pt>
                <c:pt idx="340">
                  <c:v>2.2880000002951824</c:v>
                </c:pt>
                <c:pt idx="341">
                  <c:v>2.695999999752293</c:v>
                </c:pt>
                <c:pt idx="342">
                  <c:v>2.473000000178327</c:v>
                </c:pt>
                <c:pt idx="343">
                  <c:v>0.7870000000558055</c:v>
                </c:pt>
                <c:pt idx="344">
                  <c:v>0.56100000000866501</c:v>
                </c:pt>
                <c:pt idx="345">
                  <c:v>2.7689999999769501</c:v>
                </c:pt>
                <c:pt idx="346">
                  <c:v>2.5340000005422989</c:v>
                </c:pt>
                <c:pt idx="347">
                  <c:v>2.8229999994498467</c:v>
                </c:pt>
                <c:pt idx="348">
                  <c:v>2.9389999997003287</c:v>
                </c:pt>
                <c:pt idx="349">
                  <c:v>1.1570000001059324</c:v>
                </c:pt>
                <c:pt idx="350">
                  <c:v>1.4079999999436554</c:v>
                </c:pt>
                <c:pt idx="351">
                  <c:v>2.7390000002376236</c:v>
                </c:pt>
                <c:pt idx="352">
                  <c:v>1.794000000186653</c:v>
                </c:pt>
                <c:pt idx="353">
                  <c:v>3.5979999994396255</c:v>
                </c:pt>
                <c:pt idx="354">
                  <c:v>1.1019999999236205</c:v>
                </c:pt>
                <c:pt idx="355">
                  <c:v>1.418000000137319</c:v>
                </c:pt>
                <c:pt idx="356">
                  <c:v>0.68100000000267014</c:v>
                </c:pt>
                <c:pt idx="357">
                  <c:v>1.2770000000114459</c:v>
                </c:pt>
                <c:pt idx="358">
                  <c:v>1.3130000002062792</c:v>
                </c:pt>
                <c:pt idx="359">
                  <c:v>2.3520000000685171</c:v>
                </c:pt>
                <c:pt idx="360">
                  <c:v>1.9899999998620732</c:v>
                </c:pt>
                <c:pt idx="361">
                  <c:v>0.13400000000905138</c:v>
                </c:pt>
                <c:pt idx="362">
                  <c:v>0.93899999994145611</c:v>
                </c:pt>
                <c:pt idx="363">
                  <c:v>1.4610000000309851</c:v>
                </c:pt>
              </c:numCache>
            </c:numRef>
          </c:xVal>
          <c:yVal>
            <c:numRef>
              <c:f>wx_2006_MicaCreek!$R$3:$R$367</c:f>
              <c:numCache>
                <c:formatCode>General</c:formatCode>
                <c:ptCount val="365"/>
                <c:pt idx="0">
                  <c:v>268.87782340000001</c:v>
                </c:pt>
                <c:pt idx="1">
                  <c:v>210.04437920000001</c:v>
                </c:pt>
                <c:pt idx="2">
                  <c:v>231.7544681</c:v>
                </c:pt>
                <c:pt idx="3">
                  <c:v>345.17082640000001</c:v>
                </c:pt>
                <c:pt idx="4">
                  <c:v>205.0799524</c:v>
                </c:pt>
                <c:pt idx="5">
                  <c:v>237.04709639999999</c:v>
                </c:pt>
                <c:pt idx="6">
                  <c:v>252.32366429999999</c:v>
                </c:pt>
                <c:pt idx="7">
                  <c:v>452.27826620000002</c:v>
                </c:pt>
                <c:pt idx="8">
                  <c:v>225.49634459999999</c:v>
                </c:pt>
                <c:pt idx="9">
                  <c:v>230.50390780000001</c:v>
                </c:pt>
                <c:pt idx="10">
                  <c:v>224.76618909999999</c:v>
                </c:pt>
                <c:pt idx="11">
                  <c:v>198.99271300000001</c:v>
                </c:pt>
                <c:pt idx="12">
                  <c:v>196.3773199</c:v>
                </c:pt>
                <c:pt idx="13">
                  <c:v>152.5401267</c:v>
                </c:pt>
                <c:pt idx="14">
                  <c:v>154.89442550000001</c:v>
                </c:pt>
                <c:pt idx="15">
                  <c:v>134.58009480000001</c:v>
                </c:pt>
                <c:pt idx="16">
                  <c:v>246.6089843</c:v>
                </c:pt>
                <c:pt idx="17">
                  <c:v>188.7139775</c:v>
                </c:pt>
                <c:pt idx="18">
                  <c:v>296.01403579999999</c:v>
                </c:pt>
                <c:pt idx="19">
                  <c:v>343.35675880000002</c:v>
                </c:pt>
                <c:pt idx="20">
                  <c:v>205.6622423</c:v>
                </c:pt>
                <c:pt idx="21">
                  <c:v>260.14475229999999</c:v>
                </c:pt>
                <c:pt idx="22">
                  <c:v>297.28176189999999</c:v>
                </c:pt>
                <c:pt idx="23">
                  <c:v>250.44603029999999</c:v>
                </c:pt>
                <c:pt idx="24">
                  <c:v>250.5025177</c:v>
                </c:pt>
                <c:pt idx="25">
                  <c:v>384.70545980000003</c:v>
                </c:pt>
                <c:pt idx="26">
                  <c:v>259.1936202</c:v>
                </c:pt>
                <c:pt idx="27">
                  <c:v>278.19437149999999</c:v>
                </c:pt>
                <c:pt idx="28">
                  <c:v>319.67130259999999</c:v>
                </c:pt>
                <c:pt idx="29">
                  <c:v>211.94160600000001</c:v>
                </c:pt>
                <c:pt idx="30">
                  <c:v>184.38016640000001</c:v>
                </c:pt>
                <c:pt idx="31">
                  <c:v>423.04900800000001</c:v>
                </c:pt>
                <c:pt idx="32">
                  <c:v>229.03038129999999</c:v>
                </c:pt>
                <c:pt idx="33">
                  <c:v>174.33727429999999</c:v>
                </c:pt>
                <c:pt idx="34">
                  <c:v>182.91249379999999</c:v>
                </c:pt>
                <c:pt idx="35">
                  <c:v>253.22495720000001</c:v>
                </c:pt>
                <c:pt idx="36">
                  <c:v>283.49646790000003</c:v>
                </c:pt>
                <c:pt idx="37">
                  <c:v>195.27246009999999</c:v>
                </c:pt>
                <c:pt idx="38">
                  <c:v>178.3786063</c:v>
                </c:pt>
                <c:pt idx="39">
                  <c:v>143.87210099999999</c:v>
                </c:pt>
                <c:pt idx="40">
                  <c:v>299.8770576</c:v>
                </c:pt>
                <c:pt idx="41">
                  <c:v>1735.3822849999999</c:v>
                </c:pt>
                <c:pt idx="42">
                  <c:v>349.91955339999998</c:v>
                </c:pt>
                <c:pt idx="43">
                  <c:v>159.87399780000001</c:v>
                </c:pt>
                <c:pt idx="44">
                  <c:v>193.27884370000001</c:v>
                </c:pt>
                <c:pt idx="45">
                  <c:v>196.74839019999999</c:v>
                </c:pt>
                <c:pt idx="46">
                  <c:v>318.20590079999999</c:v>
                </c:pt>
                <c:pt idx="47">
                  <c:v>164.82483239999999</c:v>
                </c:pt>
                <c:pt idx="48">
                  <c:v>251.65664559999999</c:v>
                </c:pt>
                <c:pt idx="49">
                  <c:v>198.42389159999999</c:v>
                </c:pt>
                <c:pt idx="50">
                  <c:v>270.27368489999998</c:v>
                </c:pt>
                <c:pt idx="51">
                  <c:v>246.31729039999999</c:v>
                </c:pt>
                <c:pt idx="52">
                  <c:v>249.54568509999999</c:v>
                </c:pt>
                <c:pt idx="53">
                  <c:v>180.23118880000001</c:v>
                </c:pt>
                <c:pt idx="54">
                  <c:v>163.3300974</c:v>
                </c:pt>
                <c:pt idx="55">
                  <c:v>1735.3822849999999</c:v>
                </c:pt>
                <c:pt idx="56">
                  <c:v>1735.3822849999999</c:v>
                </c:pt>
                <c:pt idx="57">
                  <c:v>1735.3822849999999</c:v>
                </c:pt>
                <c:pt idx="58">
                  <c:v>1735.3822849999999</c:v>
                </c:pt>
                <c:pt idx="59">
                  <c:v>1735.3822849999999</c:v>
                </c:pt>
                <c:pt idx="60">
                  <c:v>1735.3822849999999</c:v>
                </c:pt>
                <c:pt idx="61">
                  <c:v>1735.3822849999999</c:v>
                </c:pt>
                <c:pt idx="62">
                  <c:v>1735.3822849999999</c:v>
                </c:pt>
                <c:pt idx="63">
                  <c:v>1735.3822849999999</c:v>
                </c:pt>
                <c:pt idx="64">
                  <c:v>1735.3822849999999</c:v>
                </c:pt>
                <c:pt idx="65">
                  <c:v>1735.3822849999999</c:v>
                </c:pt>
                <c:pt idx="66">
                  <c:v>1735.3822849999999</c:v>
                </c:pt>
                <c:pt idx="67">
                  <c:v>1735.3822849999999</c:v>
                </c:pt>
                <c:pt idx="68">
                  <c:v>1735.3822849999999</c:v>
                </c:pt>
                <c:pt idx="69">
                  <c:v>354.6119612</c:v>
                </c:pt>
                <c:pt idx="70">
                  <c:v>162.63650060000001</c:v>
                </c:pt>
                <c:pt idx="71">
                  <c:v>177.91189589999999</c:v>
                </c:pt>
                <c:pt idx="72">
                  <c:v>172.04182309999999</c:v>
                </c:pt>
                <c:pt idx="73">
                  <c:v>280.844065</c:v>
                </c:pt>
                <c:pt idx="74">
                  <c:v>285.02429319999999</c:v>
                </c:pt>
                <c:pt idx="75">
                  <c:v>273.49043649999999</c:v>
                </c:pt>
                <c:pt idx="76">
                  <c:v>170.65836849999999</c:v>
                </c:pt>
                <c:pt idx="77">
                  <c:v>166.264171</c:v>
                </c:pt>
                <c:pt idx="78">
                  <c:v>197.10920419999999</c:v>
                </c:pt>
                <c:pt idx="79">
                  <c:v>223.3349412</c:v>
                </c:pt>
                <c:pt idx="80">
                  <c:v>162.86704409999999</c:v>
                </c:pt>
                <c:pt idx="81">
                  <c:v>127.9691972</c:v>
                </c:pt>
                <c:pt idx="82">
                  <c:v>148.19133550000001</c:v>
                </c:pt>
                <c:pt idx="83">
                  <c:v>155.11796960000001</c:v>
                </c:pt>
                <c:pt idx="84">
                  <c:v>168.4155877</c:v>
                </c:pt>
                <c:pt idx="85">
                  <c:v>291.07486569999998</c:v>
                </c:pt>
                <c:pt idx="86">
                  <c:v>1735.3822849999999</c:v>
                </c:pt>
                <c:pt idx="87">
                  <c:v>554.95236299999999</c:v>
                </c:pt>
                <c:pt idx="88">
                  <c:v>1735.3822849999999</c:v>
                </c:pt>
                <c:pt idx="89">
                  <c:v>1735.3822849999999</c:v>
                </c:pt>
                <c:pt idx="90">
                  <c:v>328.82009149999999</c:v>
                </c:pt>
                <c:pt idx="91">
                  <c:v>718.08922140000004</c:v>
                </c:pt>
                <c:pt idx="92">
                  <c:v>181.79473960000001</c:v>
                </c:pt>
                <c:pt idx="93">
                  <c:v>89.260983370000005</c:v>
                </c:pt>
                <c:pt idx="94">
                  <c:v>146.8588676</c:v>
                </c:pt>
                <c:pt idx="95">
                  <c:v>76.113258119999998</c:v>
                </c:pt>
                <c:pt idx="96">
                  <c:v>97.379412770000002</c:v>
                </c:pt>
                <c:pt idx="97">
                  <c:v>267.496306</c:v>
                </c:pt>
                <c:pt idx="98">
                  <c:v>377.59904660000001</c:v>
                </c:pt>
                <c:pt idx="99">
                  <c:v>284.10078340000001</c:v>
                </c:pt>
                <c:pt idx="100">
                  <c:v>210.24318450000001</c:v>
                </c:pt>
                <c:pt idx="101">
                  <c:v>122.7141274</c:v>
                </c:pt>
                <c:pt idx="102">
                  <c:v>415.24601039999999</c:v>
                </c:pt>
                <c:pt idx="103">
                  <c:v>95.372509370000003</c:v>
                </c:pt>
                <c:pt idx="104">
                  <c:v>94.916077580000007</c:v>
                </c:pt>
                <c:pt idx="105">
                  <c:v>278.21760080000001</c:v>
                </c:pt>
                <c:pt idx="106">
                  <c:v>222.72286009999999</c:v>
                </c:pt>
                <c:pt idx="107">
                  <c:v>131.46835490000001</c:v>
                </c:pt>
                <c:pt idx="108">
                  <c:v>139.5282239</c:v>
                </c:pt>
                <c:pt idx="109">
                  <c:v>137.68322259999999</c:v>
                </c:pt>
                <c:pt idx="110">
                  <c:v>123.0040604</c:v>
                </c:pt>
                <c:pt idx="111">
                  <c:v>495.82351</c:v>
                </c:pt>
                <c:pt idx="112">
                  <c:v>131.01344710000001</c:v>
                </c:pt>
                <c:pt idx="113">
                  <c:v>176.25550079999999</c:v>
                </c:pt>
                <c:pt idx="114">
                  <c:v>196.736773</c:v>
                </c:pt>
                <c:pt idx="115">
                  <c:v>142.19588540000001</c:v>
                </c:pt>
                <c:pt idx="116">
                  <c:v>119.2702601</c:v>
                </c:pt>
                <c:pt idx="117">
                  <c:v>271.8614546</c:v>
                </c:pt>
                <c:pt idx="118">
                  <c:v>116.76247499999999</c:v>
                </c:pt>
                <c:pt idx="119">
                  <c:v>124.885082</c:v>
                </c:pt>
                <c:pt idx="120">
                  <c:v>359.66472229999999</c:v>
                </c:pt>
                <c:pt idx="121">
                  <c:v>141.42334410000001</c:v>
                </c:pt>
                <c:pt idx="122">
                  <c:v>1228.589228</c:v>
                </c:pt>
                <c:pt idx="123">
                  <c:v>234.24732760000001</c:v>
                </c:pt>
                <c:pt idx="124">
                  <c:v>1046.461679</c:v>
                </c:pt>
                <c:pt idx="125">
                  <c:v>164.4912119</c:v>
                </c:pt>
                <c:pt idx="126">
                  <c:v>191.5785411</c:v>
                </c:pt>
                <c:pt idx="127">
                  <c:v>281.03356839999998</c:v>
                </c:pt>
                <c:pt idx="128">
                  <c:v>1735.3822849999999</c:v>
                </c:pt>
                <c:pt idx="129">
                  <c:v>132.894623</c:v>
                </c:pt>
                <c:pt idx="130">
                  <c:v>105.4943638</c:v>
                </c:pt>
                <c:pt idx="131">
                  <c:v>75.946708319999999</c:v>
                </c:pt>
                <c:pt idx="132">
                  <c:v>71.488456639999995</c:v>
                </c:pt>
                <c:pt idx="133">
                  <c:v>107.64842299999999</c:v>
                </c:pt>
                <c:pt idx="134">
                  <c:v>143.66738480000001</c:v>
                </c:pt>
                <c:pt idx="135">
                  <c:v>97.039083969999993</c:v>
                </c:pt>
                <c:pt idx="136">
                  <c:v>146.7036803</c:v>
                </c:pt>
                <c:pt idx="137">
                  <c:v>150.6844242</c:v>
                </c:pt>
                <c:pt idx="138">
                  <c:v>157.22602810000001</c:v>
                </c:pt>
                <c:pt idx="139">
                  <c:v>203.86282349999999</c:v>
                </c:pt>
                <c:pt idx="140">
                  <c:v>2313.8430469999998</c:v>
                </c:pt>
                <c:pt idx="141">
                  <c:v>203.2658606</c:v>
                </c:pt>
                <c:pt idx="142">
                  <c:v>128.62623479999999</c:v>
                </c:pt>
                <c:pt idx="143">
                  <c:v>163.52247679999999</c:v>
                </c:pt>
                <c:pt idx="144">
                  <c:v>66.162311110000005</c:v>
                </c:pt>
                <c:pt idx="145">
                  <c:v>60.021868920000003</c:v>
                </c:pt>
                <c:pt idx="146">
                  <c:v>72.370416750000004</c:v>
                </c:pt>
                <c:pt idx="147">
                  <c:v>76.476633939999999</c:v>
                </c:pt>
                <c:pt idx="148">
                  <c:v>211.20271220000001</c:v>
                </c:pt>
                <c:pt idx="149">
                  <c:v>111.7798573</c:v>
                </c:pt>
                <c:pt idx="150">
                  <c:v>160.93189659999999</c:v>
                </c:pt>
                <c:pt idx="151">
                  <c:v>74.426688420000005</c:v>
                </c:pt>
                <c:pt idx="152">
                  <c:v>87.793370240000002</c:v>
                </c:pt>
                <c:pt idx="153">
                  <c:v>91.556770369999995</c:v>
                </c:pt>
                <c:pt idx="154">
                  <c:v>96.881076629999995</c:v>
                </c:pt>
                <c:pt idx="155">
                  <c:v>103.5791466</c:v>
                </c:pt>
                <c:pt idx="156">
                  <c:v>66.40493438</c:v>
                </c:pt>
                <c:pt idx="157">
                  <c:v>109.5742564</c:v>
                </c:pt>
                <c:pt idx="158">
                  <c:v>230.87125739999999</c:v>
                </c:pt>
                <c:pt idx="159">
                  <c:v>172.31764519999999</c:v>
                </c:pt>
                <c:pt idx="160">
                  <c:v>119.9573008</c:v>
                </c:pt>
                <c:pt idx="161">
                  <c:v>128.98474709999999</c:v>
                </c:pt>
                <c:pt idx="162">
                  <c:v>265.61973749999999</c:v>
                </c:pt>
                <c:pt idx="163">
                  <c:v>176.6292402</c:v>
                </c:pt>
                <c:pt idx="164">
                  <c:v>277.84639650000003</c:v>
                </c:pt>
                <c:pt idx="165">
                  <c:v>412.7767576</c:v>
                </c:pt>
                <c:pt idx="166">
                  <c:v>211.4171312</c:v>
                </c:pt>
                <c:pt idx="167">
                  <c:v>121.53246230000001</c:v>
                </c:pt>
                <c:pt idx="168">
                  <c:v>226.35421109999999</c:v>
                </c:pt>
                <c:pt idx="169">
                  <c:v>80.606105749999998</c:v>
                </c:pt>
                <c:pt idx="170">
                  <c:v>115.5958225</c:v>
                </c:pt>
                <c:pt idx="171">
                  <c:v>45.970391659999997</c:v>
                </c:pt>
                <c:pt idx="172">
                  <c:v>58.169238610000001</c:v>
                </c:pt>
                <c:pt idx="173">
                  <c:v>219.09087239999999</c:v>
                </c:pt>
                <c:pt idx="174">
                  <c:v>300.282443</c:v>
                </c:pt>
                <c:pt idx="175">
                  <c:v>298.5603931</c:v>
                </c:pt>
                <c:pt idx="176">
                  <c:v>176.55436560000001</c:v>
                </c:pt>
                <c:pt idx="177">
                  <c:v>189.83215519999999</c:v>
                </c:pt>
                <c:pt idx="178">
                  <c:v>140.84942459999999</c:v>
                </c:pt>
                <c:pt idx="179">
                  <c:v>68.513200920000003</c:v>
                </c:pt>
                <c:pt idx="180">
                  <c:v>85.067759069999994</c:v>
                </c:pt>
                <c:pt idx="181">
                  <c:v>176.55436560000001</c:v>
                </c:pt>
                <c:pt idx="182">
                  <c:v>169.30558880000001</c:v>
                </c:pt>
                <c:pt idx="183">
                  <c:v>67.426217969999996</c:v>
                </c:pt>
                <c:pt idx="184">
                  <c:v>118.6586178</c:v>
                </c:pt>
                <c:pt idx="185">
                  <c:v>313.15169049999997</c:v>
                </c:pt>
                <c:pt idx="186">
                  <c:v>107.28793109999999</c:v>
                </c:pt>
                <c:pt idx="187">
                  <c:v>225.2524329</c:v>
                </c:pt>
                <c:pt idx="188">
                  <c:v>215.24121360000001</c:v>
                </c:pt>
                <c:pt idx="189">
                  <c:v>184.1254414</c:v>
                </c:pt>
                <c:pt idx="190">
                  <c:v>149.22671030000001</c:v>
                </c:pt>
                <c:pt idx="191">
                  <c:v>132.894623</c:v>
                </c:pt>
                <c:pt idx="192">
                  <c:v>163.52247679999999</c:v>
                </c:pt>
                <c:pt idx="193">
                  <c:v>152.95326789999999</c:v>
                </c:pt>
                <c:pt idx="194">
                  <c:v>104.85693569999999</c:v>
                </c:pt>
                <c:pt idx="195">
                  <c:v>74.868191339999996</c:v>
                </c:pt>
                <c:pt idx="196">
                  <c:v>82.983014229999995</c:v>
                </c:pt>
                <c:pt idx="197">
                  <c:v>140.99246729999999</c:v>
                </c:pt>
                <c:pt idx="198">
                  <c:v>118.8278883</c:v>
                </c:pt>
                <c:pt idx="199">
                  <c:v>179.83236110000001</c:v>
                </c:pt>
                <c:pt idx="200">
                  <c:v>159.7590136</c:v>
                </c:pt>
                <c:pt idx="201">
                  <c:v>226.35421109999999</c:v>
                </c:pt>
                <c:pt idx="202">
                  <c:v>240.3299183</c:v>
                </c:pt>
                <c:pt idx="203">
                  <c:v>609.79758189999995</c:v>
                </c:pt>
                <c:pt idx="204">
                  <c:v>400.47283499999998</c:v>
                </c:pt>
                <c:pt idx="205">
                  <c:v>243.84762789999999</c:v>
                </c:pt>
                <c:pt idx="206">
                  <c:v>746.40098279999995</c:v>
                </c:pt>
                <c:pt idx="207">
                  <c:v>268.0127081</c:v>
                </c:pt>
                <c:pt idx="208">
                  <c:v>171.39578119999999</c:v>
                </c:pt>
                <c:pt idx="209">
                  <c:v>518.02456270000005</c:v>
                </c:pt>
                <c:pt idx="210">
                  <c:v>128.8650212</c:v>
                </c:pt>
                <c:pt idx="211">
                  <c:v>358.11844230000003</c:v>
                </c:pt>
                <c:pt idx="212">
                  <c:v>258.85130420000002</c:v>
                </c:pt>
                <c:pt idx="213">
                  <c:v>168.62014110000001</c:v>
                </c:pt>
                <c:pt idx="214">
                  <c:v>96.454781940000004</c:v>
                </c:pt>
                <c:pt idx="215">
                  <c:v>92.512605160000007</c:v>
                </c:pt>
                <c:pt idx="216">
                  <c:v>75.328585349999997</c:v>
                </c:pt>
                <c:pt idx="217">
                  <c:v>112.74817229999999</c:v>
                </c:pt>
                <c:pt idx="218">
                  <c:v>86.732975510000003</c:v>
                </c:pt>
                <c:pt idx="219">
                  <c:v>142.0019599</c:v>
                </c:pt>
                <c:pt idx="220">
                  <c:v>156.69365999999999</c:v>
                </c:pt>
                <c:pt idx="221">
                  <c:v>184.28838429999999</c:v>
                </c:pt>
                <c:pt idx="222">
                  <c:v>215.1300353</c:v>
                </c:pt>
                <c:pt idx="223">
                  <c:v>211.73957720000001</c:v>
                </c:pt>
                <c:pt idx="224">
                  <c:v>225.13067480000001</c:v>
                </c:pt>
                <c:pt idx="225">
                  <c:v>175.14371249999999</c:v>
                </c:pt>
                <c:pt idx="226">
                  <c:v>128.11188820000001</c:v>
                </c:pt>
                <c:pt idx="227">
                  <c:v>331.33790649999997</c:v>
                </c:pt>
                <c:pt idx="228">
                  <c:v>242.28722999999999</c:v>
                </c:pt>
                <c:pt idx="229">
                  <c:v>334.26304049999999</c:v>
                </c:pt>
                <c:pt idx="230">
                  <c:v>198.7078952</c:v>
                </c:pt>
                <c:pt idx="231">
                  <c:v>132.894623</c:v>
                </c:pt>
                <c:pt idx="232">
                  <c:v>221.7740939</c:v>
                </c:pt>
                <c:pt idx="233">
                  <c:v>82.359451930000006</c:v>
                </c:pt>
                <c:pt idx="234">
                  <c:v>88.221086299999996</c:v>
                </c:pt>
                <c:pt idx="235">
                  <c:v>614.29461419999996</c:v>
                </c:pt>
                <c:pt idx="236">
                  <c:v>417.74498340000002</c:v>
                </c:pt>
                <c:pt idx="237">
                  <c:v>428.48945309999999</c:v>
                </c:pt>
                <c:pt idx="238">
                  <c:v>950.89440279999997</c:v>
                </c:pt>
                <c:pt idx="239">
                  <c:v>289.43137489999998</c:v>
                </c:pt>
                <c:pt idx="240">
                  <c:v>225.9857561</c:v>
                </c:pt>
                <c:pt idx="241">
                  <c:v>385.28376359999999</c:v>
                </c:pt>
                <c:pt idx="242">
                  <c:v>204.06259109999999</c:v>
                </c:pt>
                <c:pt idx="243">
                  <c:v>95.307036249999996</c:v>
                </c:pt>
                <c:pt idx="244">
                  <c:v>79.696086570000006</c:v>
                </c:pt>
                <c:pt idx="245">
                  <c:v>67.656229440000004</c:v>
                </c:pt>
                <c:pt idx="246">
                  <c:v>126.171387</c:v>
                </c:pt>
                <c:pt idx="247">
                  <c:v>128.62623479999999</c:v>
                </c:pt>
                <c:pt idx="248">
                  <c:v>232.02882919999999</c:v>
                </c:pt>
                <c:pt idx="249">
                  <c:v>103.3221901</c:v>
                </c:pt>
                <c:pt idx="250">
                  <c:v>179.75474679999999</c:v>
                </c:pt>
                <c:pt idx="251">
                  <c:v>159.14854729999999</c:v>
                </c:pt>
                <c:pt idx="252">
                  <c:v>212.27917859999999</c:v>
                </c:pt>
                <c:pt idx="253">
                  <c:v>239.50071790000001</c:v>
                </c:pt>
                <c:pt idx="254">
                  <c:v>134.52575849999999</c:v>
                </c:pt>
                <c:pt idx="255">
                  <c:v>556.80715029999999</c:v>
                </c:pt>
                <c:pt idx="256">
                  <c:v>469.0222392</c:v>
                </c:pt>
                <c:pt idx="257">
                  <c:v>414.00770219999998</c:v>
                </c:pt>
                <c:pt idx="258">
                  <c:v>288.03025480000002</c:v>
                </c:pt>
                <c:pt idx="259">
                  <c:v>234.24732760000001</c:v>
                </c:pt>
                <c:pt idx="260">
                  <c:v>335.06978959999998</c:v>
                </c:pt>
                <c:pt idx="261">
                  <c:v>235.1732063</c:v>
                </c:pt>
                <c:pt idx="262">
                  <c:v>259.65819729999998</c:v>
                </c:pt>
                <c:pt idx="263">
                  <c:v>542.30696409999996</c:v>
                </c:pt>
                <c:pt idx="264">
                  <c:v>144.9675421</c:v>
                </c:pt>
                <c:pt idx="265">
                  <c:v>203.7630863</c:v>
                </c:pt>
                <c:pt idx="266">
                  <c:v>248.6517901</c:v>
                </c:pt>
                <c:pt idx="267">
                  <c:v>175.5127469</c:v>
                </c:pt>
                <c:pt idx="268">
                  <c:v>118.8618003</c:v>
                </c:pt>
                <c:pt idx="269">
                  <c:v>237.99528480000001</c:v>
                </c:pt>
                <c:pt idx="270">
                  <c:v>106.0315042</c:v>
                </c:pt>
                <c:pt idx="271">
                  <c:v>130.64358480000001</c:v>
                </c:pt>
                <c:pt idx="272">
                  <c:v>265.78924599999999</c:v>
                </c:pt>
                <c:pt idx="273">
                  <c:v>166.19782459999999</c:v>
                </c:pt>
                <c:pt idx="274">
                  <c:v>1186.586178</c:v>
                </c:pt>
                <c:pt idx="275">
                  <c:v>172.46035130000001</c:v>
                </c:pt>
                <c:pt idx="276">
                  <c:v>105.2278293</c:v>
                </c:pt>
                <c:pt idx="277">
                  <c:v>81.489287500000003</c:v>
                </c:pt>
                <c:pt idx="278">
                  <c:v>79.090723209999993</c:v>
                </c:pt>
                <c:pt idx="279">
                  <c:v>286.6426348</c:v>
                </c:pt>
                <c:pt idx="280">
                  <c:v>213.03925749999999</c:v>
                </c:pt>
                <c:pt idx="281">
                  <c:v>186.85139000000001</c:v>
                </c:pt>
                <c:pt idx="282">
                  <c:v>135.4885323</c:v>
                </c:pt>
                <c:pt idx="283">
                  <c:v>106.95730570000001</c:v>
                </c:pt>
                <c:pt idx="284">
                  <c:v>121.9952397</c:v>
                </c:pt>
                <c:pt idx="285">
                  <c:v>151.6169452</c:v>
                </c:pt>
                <c:pt idx="286">
                  <c:v>549.46140949999995</c:v>
                </c:pt>
                <c:pt idx="287">
                  <c:v>168.07576610000001</c:v>
                </c:pt>
                <c:pt idx="288">
                  <c:v>191.66670429999999</c:v>
                </c:pt>
                <c:pt idx="289">
                  <c:v>92.328031129999999</c:v>
                </c:pt>
                <c:pt idx="290">
                  <c:v>132.68293990000001</c:v>
                </c:pt>
                <c:pt idx="291">
                  <c:v>189.48669169999999</c:v>
                </c:pt>
                <c:pt idx="292">
                  <c:v>255.2032772</c:v>
                </c:pt>
                <c:pt idx="293">
                  <c:v>296.01403579999999</c:v>
                </c:pt>
                <c:pt idx="294">
                  <c:v>216.2470137</c:v>
                </c:pt>
                <c:pt idx="295">
                  <c:v>188.2023264</c:v>
                </c:pt>
                <c:pt idx="296">
                  <c:v>459.19707649999998</c:v>
                </c:pt>
                <c:pt idx="297">
                  <c:v>146.08619730000001</c:v>
                </c:pt>
                <c:pt idx="298">
                  <c:v>201.30099000000001</c:v>
                </c:pt>
                <c:pt idx="299">
                  <c:v>150.08711650000001</c:v>
                </c:pt>
                <c:pt idx="300">
                  <c:v>120.5475393</c:v>
                </c:pt>
                <c:pt idx="301">
                  <c:v>125.94247</c:v>
                </c:pt>
                <c:pt idx="302">
                  <c:v>158.48240050000001</c:v>
                </c:pt>
                <c:pt idx="303">
                  <c:v>263.1028101</c:v>
                </c:pt>
                <c:pt idx="304">
                  <c:v>151.6721589</c:v>
                </c:pt>
                <c:pt idx="305">
                  <c:v>102.7106655</c:v>
                </c:pt>
                <c:pt idx="306">
                  <c:v>240.46867689999999</c:v>
                </c:pt>
                <c:pt idx="307">
                  <c:v>533.96378000000004</c:v>
                </c:pt>
                <c:pt idx="308">
                  <c:v>316.00284399999998</c:v>
                </c:pt>
                <c:pt idx="309">
                  <c:v>874.98266469999999</c:v>
                </c:pt>
                <c:pt idx="310">
                  <c:v>219.09087239999999</c:v>
                </c:pt>
                <c:pt idx="311">
                  <c:v>226.47729659999999</c:v>
                </c:pt>
                <c:pt idx="312">
                  <c:v>135.3124589</c:v>
                </c:pt>
                <c:pt idx="313">
                  <c:v>268.0127081</c:v>
                </c:pt>
                <c:pt idx="314">
                  <c:v>191.66670429999999</c:v>
                </c:pt>
                <c:pt idx="315">
                  <c:v>146.4457625</c:v>
                </c:pt>
                <c:pt idx="316">
                  <c:v>107.4262957</c:v>
                </c:pt>
                <c:pt idx="317">
                  <c:v>147.22225109999999</c:v>
                </c:pt>
                <c:pt idx="318">
                  <c:v>271.33012930000001</c:v>
                </c:pt>
                <c:pt idx="319">
                  <c:v>414.00770219999998</c:v>
                </c:pt>
                <c:pt idx="320">
                  <c:v>144.11479180000001</c:v>
                </c:pt>
                <c:pt idx="321">
                  <c:v>250.89864360000001</c:v>
                </c:pt>
                <c:pt idx="322">
                  <c:v>250.14519419999999</c:v>
                </c:pt>
                <c:pt idx="323">
                  <c:v>258.20939149999998</c:v>
                </c:pt>
                <c:pt idx="324">
                  <c:v>166.66336469999999</c:v>
                </c:pt>
                <c:pt idx="325">
                  <c:v>167.46753050000001</c:v>
                </c:pt>
                <c:pt idx="326">
                  <c:v>268.18528550000002</c:v>
                </c:pt>
                <c:pt idx="327">
                  <c:v>214.35499150000001</c:v>
                </c:pt>
                <c:pt idx="328">
                  <c:v>142.48776889999999</c:v>
                </c:pt>
                <c:pt idx="329">
                  <c:v>166.264171</c:v>
                </c:pt>
                <c:pt idx="330">
                  <c:v>295.38421870000002</c:v>
                </c:pt>
                <c:pt idx="331">
                  <c:v>554.5828874</c:v>
                </c:pt>
                <c:pt idx="332">
                  <c:v>1431.2431220000001</c:v>
                </c:pt>
                <c:pt idx="333">
                  <c:v>225.00904829999999</c:v>
                </c:pt>
                <c:pt idx="334">
                  <c:v>209.60832830000001</c:v>
                </c:pt>
                <c:pt idx="335">
                  <c:v>284.48889919999999</c:v>
                </c:pt>
                <c:pt idx="336">
                  <c:v>203.56390440000001</c:v>
                </c:pt>
                <c:pt idx="337">
                  <c:v>120.4081377</c:v>
                </c:pt>
                <c:pt idx="338">
                  <c:v>217.83041230000001</c:v>
                </c:pt>
                <c:pt idx="339">
                  <c:v>127.0566652</c:v>
                </c:pt>
                <c:pt idx="340">
                  <c:v>182.03310680000001</c:v>
                </c:pt>
                <c:pt idx="341">
                  <c:v>154.48506990000001</c:v>
                </c:pt>
                <c:pt idx="342">
                  <c:v>168.4155877</c:v>
                </c:pt>
                <c:pt idx="343">
                  <c:v>529.21441979999997</c:v>
                </c:pt>
                <c:pt idx="344">
                  <c:v>742.4095337</c:v>
                </c:pt>
                <c:pt idx="345">
                  <c:v>150.4123324</c:v>
                </c:pt>
                <c:pt idx="346">
                  <c:v>164.36138450000001</c:v>
                </c:pt>
                <c:pt idx="347">
                  <c:v>147.53515709999999</c:v>
                </c:pt>
                <c:pt idx="348">
                  <c:v>141.71206140000001</c:v>
                </c:pt>
                <c:pt idx="349">
                  <c:v>359.97558199999997</c:v>
                </c:pt>
                <c:pt idx="350">
                  <c:v>295.80379859999999</c:v>
                </c:pt>
                <c:pt idx="351">
                  <c:v>152.05978400000001</c:v>
                </c:pt>
                <c:pt idx="352">
                  <c:v>232.15816520000001</c:v>
                </c:pt>
                <c:pt idx="353">
                  <c:v>115.7564615</c:v>
                </c:pt>
                <c:pt idx="354">
                  <c:v>377.94169549999998</c:v>
                </c:pt>
                <c:pt idx="355">
                  <c:v>293.71773510000003</c:v>
                </c:pt>
                <c:pt idx="356">
                  <c:v>611.58847049999997</c:v>
                </c:pt>
                <c:pt idx="357">
                  <c:v>326.1485892</c:v>
                </c:pt>
                <c:pt idx="358">
                  <c:v>317.20620589999999</c:v>
                </c:pt>
                <c:pt idx="359">
                  <c:v>177.079825</c:v>
                </c:pt>
                <c:pt idx="360">
                  <c:v>209.29233590000001</c:v>
                </c:pt>
                <c:pt idx="361">
                  <c:v>3108.1473759999999</c:v>
                </c:pt>
                <c:pt idx="362">
                  <c:v>443.54818790000002</c:v>
                </c:pt>
                <c:pt idx="363">
                  <c:v>285.0730653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5A44-8A49-11B8332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92320"/>
        <c:axId val="2011947456"/>
      </c:scatterChart>
      <c:valAx>
        <c:axId val="20115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7456"/>
        <c:crosses val="autoZero"/>
        <c:crossBetween val="midCat"/>
      </c:valAx>
      <c:valAx>
        <c:axId val="201194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642936</xdr:colOff>
      <xdr:row>1</xdr:row>
      <xdr:rowOff>180975</xdr:rowOff>
    </xdr:from>
    <xdr:to>
      <xdr:col>15</xdr:col>
      <xdr:colOff>200024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180974</xdr:rowOff>
    </xdr:from>
    <xdr:to>
      <xdr:col>14</xdr:col>
      <xdr:colOff>104775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7</xdr:row>
      <xdr:rowOff>152400</xdr:rowOff>
    </xdr:from>
    <xdr:to>
      <xdr:col>28</xdr:col>
      <xdr:colOff>333375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27</xdr:row>
      <xdr:rowOff>123825</xdr:rowOff>
    </xdr:from>
    <xdr:to>
      <xdr:col>28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660400</xdr:colOff>
      <xdr:row>23</xdr:row>
      <xdr:rowOff>177800</xdr:rowOff>
    </xdr:from>
    <xdr:to>
      <xdr:col>33</xdr:col>
      <xdr:colOff>558800</xdr:colOff>
      <xdr:row>29</xdr:row>
      <xdr:rowOff>146197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FB1C6-1F53-1AC2-202F-C31256957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51900" y="4584700"/>
          <a:ext cx="4737100" cy="1111397"/>
        </a:xfrm>
        <a:prstGeom prst="rect">
          <a:avLst/>
        </a:prstGeom>
      </xdr:spPr>
    </xdr:pic>
    <xdr:clientData/>
  </xdr:twoCellAnchor>
  <xdr:twoCellAnchor editAs="oneCell">
    <xdr:from>
      <xdr:col>28</xdr:col>
      <xdr:colOff>584200</xdr:colOff>
      <xdr:row>10</xdr:row>
      <xdr:rowOff>127000</xdr:rowOff>
    </xdr:from>
    <xdr:to>
      <xdr:col>33</xdr:col>
      <xdr:colOff>558800</xdr:colOff>
      <xdr:row>24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9A5BD4-F20C-CE3D-B54F-FDC47433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75700" y="2044700"/>
          <a:ext cx="4813300" cy="2616200"/>
        </a:xfrm>
        <a:prstGeom prst="rect">
          <a:avLst/>
        </a:prstGeom>
      </xdr:spPr>
    </xdr:pic>
    <xdr:clientData/>
  </xdr:twoCellAnchor>
  <xdr:twoCellAnchor editAs="oneCell">
    <xdr:from>
      <xdr:col>28</xdr:col>
      <xdr:colOff>647700</xdr:colOff>
      <xdr:row>30</xdr:row>
      <xdr:rowOff>0</xdr:rowOff>
    </xdr:from>
    <xdr:to>
      <xdr:col>32</xdr:col>
      <xdr:colOff>127000</xdr:colOff>
      <xdr:row>33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7AC6A9-C88E-C7ED-72AB-32F7317F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39200" y="5740400"/>
          <a:ext cx="3035300" cy="74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177800</xdr:colOff>
      <xdr:row>6</xdr:row>
      <xdr:rowOff>101600</xdr:rowOff>
    </xdr:from>
    <xdr:to>
      <xdr:col>39</xdr:col>
      <xdr:colOff>50800</xdr:colOff>
      <xdr:row>14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B24B3-2665-3244-9293-78BAA38F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8100" y="1244600"/>
          <a:ext cx="6604000" cy="1549400"/>
        </a:xfrm>
        <a:prstGeom prst="rect">
          <a:avLst/>
        </a:prstGeom>
      </xdr:spPr>
    </xdr:pic>
    <xdr:clientData/>
  </xdr:twoCellAnchor>
  <xdr:twoCellAnchor>
    <xdr:from>
      <xdr:col>22</xdr:col>
      <xdr:colOff>349250</xdr:colOff>
      <xdr:row>6</xdr:row>
      <xdr:rowOff>76200</xdr:rowOff>
    </xdr:from>
    <xdr:to>
      <xdr:col>29</xdr:col>
      <xdr:colOff>209550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59F79-7326-7228-66E2-839F10381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3x/9764b3810kb5j0dfp0m7vsp00000gn/T/com.microsoft.Outlook/Outlook%20Temp/parameter_investitgations%5b93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ffatt, Philip" refreshedDate="44984.488785879628" createdVersion="6" refreshedVersion="6" minRefreshableVersion="3" recordCount="366" xr:uid="{00000000-000A-0000-FFFF-FFFF00000000}">
  <cacheSource type="worksheet">
    <worksheetSource ref="A1:T1048576" sheet=".xlsx].xlsx].xlsx].xlsx]wx_2006_MicaCreek" r:id="rId2"/>
  </cacheSource>
  <cacheFields count="20">
    <cacheField name="doy" numFmtId="0">
      <sharedItems containsString="0" containsBlank="1" containsNumber="1" containsInteger="1" minValue="1" maxValue="365" count="366"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m/>
      </sharedItems>
    </cacheField>
    <cacheField name="year" numFmtId="0">
      <sharedItems containsString="0" containsBlank="1" containsNumber="1" containsInteger="1" minValue="2006" maxValue="2006" count="2">
        <n v="2006"/>
        <m/>
      </sharedItems>
    </cacheField>
    <cacheField name="tmax" numFmtId="0">
      <sharedItems containsString="0" containsBlank="1" containsNumber="1" minValue="-11.8" maxValue="34.6"/>
    </cacheField>
    <cacheField name="tmin" numFmtId="0">
      <sharedItems containsString="0" containsBlank="1" containsNumber="1" minValue="-22.8" maxValue="19.100000000000001"/>
    </cacheField>
    <cacheField name="tavg" numFmtId="0">
      <sharedItems containsString="0" containsBlank="1" containsNumber="1" minValue="-18.7" maxValue="24.2"/>
    </cacheField>
    <cacheField name="$precip" numFmtId="0">
      <sharedItems containsString="0" containsBlank="1" containsNumber="1" minValue="0" maxValue="5.33"/>
    </cacheField>
    <cacheField name="$pet_snotel" numFmtId="0">
      <sharedItems containsString="0" containsBlank="1" containsNumber="1" minValue="-4.6600000000000001E-3" maxValue="0.66366000000000003"/>
    </cacheField>
    <cacheField name="$cc_forest" numFmtId="0">
      <sharedItems containsString="0" containsBlank="1" containsNumber="1" containsInteger="1" minValue="30" maxValue="110"/>
    </cacheField>
    <cacheField name="$cc_partial" numFmtId="0">
      <sharedItems containsString="0" containsBlank="1" containsNumber="1" minValue="30" maxValue="83.333333330000002"/>
    </cacheField>
    <cacheField name="$cc_open" numFmtId="0">
      <sharedItems containsString="0" containsBlank="1" containsNumber="1" containsInteger="1" minValue="30" maxValue="30"/>
    </cacheField>
    <cacheField name="$output" numFmtId="0">
      <sharedItems containsString="0" containsBlank="1" containsNumber="1" containsInteger="1" minValue="0" maxValue="0"/>
    </cacheField>
    <cacheField name="$t0" numFmtId="0">
      <sharedItems containsString="0" containsBlank="1" containsNumber="1" minValue="-21.4" maxValue="20"/>
    </cacheField>
    <cacheField name="$t1" numFmtId="0">
      <sharedItems containsString="0" containsBlank="1" containsNumber="1" minValue="-22.1" maxValue="20.5"/>
    </cacheField>
    <cacheField name="$t2" numFmtId="0">
      <sharedItems containsString="0" containsBlank="1" containsNumber="1" minValue="-14.8" maxValue="31.1"/>
    </cacheField>
    <cacheField name="$t3" numFmtId="0">
      <sharedItems containsString="0" containsBlank="1" containsNumber="1" minValue="-16.8" maxValue="22.8"/>
    </cacheField>
    <cacheField name="$tdew" numFmtId="0">
      <sharedItems containsString="0" containsBlank="1" containsNumber="1" minValue="-22.8" maxValue="19.100000000000001"/>
    </cacheField>
    <cacheField name="$cloud" numFmtId="0">
      <sharedItems containsString="0" containsBlank="1" containsNumber="1" minValue="0" maxValue="0.99" count="94">
        <n v="0.91"/>
        <n v="0.55000000000000004"/>
        <n v="0.68"/>
        <n v="0.67"/>
        <n v="0.18"/>
        <n v="0.41"/>
        <n v="0.8"/>
        <n v="0"/>
        <n v="0.76"/>
        <n v="0.52"/>
        <n v="0.42"/>
        <n v="0.85"/>
        <n v="0.04"/>
        <n v="0.13"/>
        <n v="0.44"/>
        <n v="0.01"/>
        <n v="0.88"/>
        <n v="0.87"/>
        <n v="0.27"/>
        <n v="0.03"/>
        <n v="0.09"/>
        <n v="0.02"/>
        <n v="0.82"/>
        <n v="0.93"/>
        <n v="0.31"/>
        <n v="0.89"/>
        <n v="0.73"/>
        <n v="0.74"/>
        <n v="0.7"/>
        <n v="0.81"/>
        <n v="0.4"/>
        <n v="0.51"/>
        <n v="0.12"/>
        <n v="0.16"/>
        <n v="0.17"/>
        <n v="0.14000000000000001"/>
        <n v="0.59"/>
        <n v="0.57999999999999996"/>
        <n v="0.86"/>
        <n v="0.92"/>
        <n v="0.94"/>
        <n v="0.69"/>
        <n v="0.64"/>
        <n v="0.6"/>
        <n v="0.28999999999999998"/>
        <n v="0.56000000000000005"/>
        <n v="0.49"/>
        <n v="0.36"/>
        <n v="0.39"/>
        <n v="0.65"/>
        <n v="0.95"/>
        <n v="0.96"/>
        <n v="0.97"/>
        <n v="0.99"/>
        <n v="0.75"/>
        <n v="0.77"/>
        <n v="0.9"/>
        <n v="0.98"/>
        <n v="0.83"/>
        <n v="0.56999999999999995"/>
        <n v="0.47"/>
        <n v="0.48"/>
        <n v="0.34"/>
        <n v="0.33"/>
        <n v="0.26"/>
        <n v="0.28000000000000003"/>
        <n v="0.25"/>
        <n v="0.3"/>
        <n v="0.22"/>
        <n v="0.79"/>
        <n v="0.5"/>
        <n v="0.35"/>
        <n v="0.37"/>
        <n v="0.62"/>
        <n v="0.08"/>
        <n v="0.1"/>
        <n v="0.11"/>
        <n v="0.05"/>
        <n v="0.32"/>
        <n v="7.0000000000000007E-2"/>
        <n v="0.43"/>
        <n v="0.53"/>
        <n v="0.2"/>
        <n v="0.06"/>
        <n v="0.63"/>
        <n v="0.72"/>
        <n v="0.24"/>
        <n v="0.21"/>
        <n v="0.61"/>
        <n v="0.45"/>
        <n v="0.38"/>
        <n v="0.15"/>
        <n v="0.19"/>
        <m/>
      </sharedItems>
    </cacheField>
    <cacheField name="$rh_snow" numFmtId="0">
      <sharedItems containsString="0" containsBlank="1" containsNumber="1" minValue="45.970391659999997" maxValue="3108.1473759999999" count="334">
        <n v="185.6851308"/>
        <n v="268.87782340000001"/>
        <n v="210.04437920000001"/>
        <n v="231.7544681"/>
        <n v="345.17082640000001"/>
        <n v="205.0799524"/>
        <n v="237.04709639999999"/>
        <n v="252.32366429999999"/>
        <n v="452.27826620000002"/>
        <n v="225.49634459999999"/>
        <n v="230.50390780000001"/>
        <n v="224.76618909999999"/>
        <n v="198.99271300000001"/>
        <n v="196.3773199"/>
        <n v="152.5401267"/>
        <n v="154.89442550000001"/>
        <n v="134.58009480000001"/>
        <n v="246.6089843"/>
        <n v="188.7139775"/>
        <n v="296.01403579999999"/>
        <n v="343.35675880000002"/>
        <n v="205.6622423"/>
        <n v="260.14475229999999"/>
        <n v="297.28176189999999"/>
        <n v="250.44603029999999"/>
        <n v="250.5025177"/>
        <n v="384.70545980000003"/>
        <n v="259.1936202"/>
        <n v="278.19437149999999"/>
        <n v="319.67130259999999"/>
        <n v="211.94160600000001"/>
        <n v="184.38016640000001"/>
        <n v="423.04900800000001"/>
        <n v="229.03038129999999"/>
        <n v="174.33727429999999"/>
        <n v="182.91249379999999"/>
        <n v="253.22495720000001"/>
        <n v="283.49646790000003"/>
        <n v="195.27246009999999"/>
        <n v="178.3786063"/>
        <n v="143.87210099999999"/>
        <n v="299.8770576"/>
        <n v="1735.3822849999999"/>
        <n v="349.91955339999998"/>
        <n v="159.87399780000001"/>
        <n v="193.27884370000001"/>
        <n v="196.74839019999999"/>
        <n v="318.20590079999999"/>
        <n v="164.82483239999999"/>
        <n v="251.65664559999999"/>
        <n v="198.42389159999999"/>
        <n v="270.27368489999998"/>
        <n v="246.31729039999999"/>
        <n v="249.54568509999999"/>
        <n v="180.23118880000001"/>
        <n v="163.3300974"/>
        <n v="354.6119612"/>
        <n v="162.63650060000001"/>
        <n v="177.91189589999999"/>
        <n v="172.04182309999999"/>
        <n v="280.844065"/>
        <n v="285.02429319999999"/>
        <n v="273.49043649999999"/>
        <n v="170.65836849999999"/>
        <n v="166.264171"/>
        <n v="197.10920419999999"/>
        <n v="223.3349412"/>
        <n v="162.86704409999999"/>
        <n v="127.9691972"/>
        <n v="148.19133550000001"/>
        <n v="155.11796960000001"/>
        <n v="168.4155877"/>
        <n v="291.07486569999998"/>
        <n v="554.95236299999999"/>
        <n v="328.82009149999999"/>
        <n v="718.08922140000004"/>
        <n v="181.79473960000001"/>
        <n v="89.260983370000005"/>
        <n v="146.8588676"/>
        <n v="76.113258119999998"/>
        <n v="97.379412770000002"/>
        <n v="267.496306"/>
        <n v="377.59904660000001"/>
        <n v="284.10078340000001"/>
        <n v="210.24318450000001"/>
        <n v="122.7141274"/>
        <n v="415.24601039999999"/>
        <n v="95.372509370000003"/>
        <n v="94.916077580000007"/>
        <n v="278.21760080000001"/>
        <n v="222.72286009999999"/>
        <n v="131.46835490000001"/>
        <n v="139.5282239"/>
        <n v="137.68322259999999"/>
        <n v="123.0040604"/>
        <n v="495.82351"/>
        <n v="131.01344710000001"/>
        <n v="176.25550079999999"/>
        <n v="196.736773"/>
        <n v="142.19588540000001"/>
        <n v="119.2702601"/>
        <n v="271.8614546"/>
        <n v="116.76247499999999"/>
        <n v="124.885082"/>
        <n v="359.66472229999999"/>
        <n v="141.42334410000001"/>
        <n v="1228.589228"/>
        <n v="234.24732760000001"/>
        <n v="1046.461679"/>
        <n v="164.4912119"/>
        <n v="191.5785411"/>
        <n v="281.03356839999998"/>
        <n v="132.894623"/>
        <n v="105.4943638"/>
        <n v="75.946708319999999"/>
        <n v="71.488456639999995"/>
        <n v="107.64842299999999"/>
        <n v="143.66738480000001"/>
        <n v="97.039083969999993"/>
        <n v="146.7036803"/>
        <n v="150.6844242"/>
        <n v="157.22602810000001"/>
        <n v="203.86282349999999"/>
        <n v="2313.8430469999998"/>
        <n v="203.2658606"/>
        <n v="128.62623479999999"/>
        <n v="163.52247679999999"/>
        <n v="66.162311110000005"/>
        <n v="60.021868920000003"/>
        <n v="72.370416750000004"/>
        <n v="76.476633939999999"/>
        <n v="211.20271220000001"/>
        <n v="111.7798573"/>
        <n v="160.93189659999999"/>
        <n v="74.426688420000005"/>
        <n v="87.793370240000002"/>
        <n v="91.556770369999995"/>
        <n v="96.881076629999995"/>
        <n v="103.5791466"/>
        <n v="66.40493438"/>
        <n v="109.5742564"/>
        <n v="230.87125739999999"/>
        <n v="172.31764519999999"/>
        <n v="119.9573008"/>
        <n v="128.98474709999999"/>
        <n v="265.61973749999999"/>
        <n v="176.6292402"/>
        <n v="277.84639650000003"/>
        <n v="412.7767576"/>
        <n v="211.4171312"/>
        <n v="121.53246230000001"/>
        <n v="226.35421109999999"/>
        <n v="80.606105749999998"/>
        <n v="115.5958225"/>
        <n v="45.970391659999997"/>
        <n v="58.169238610000001"/>
        <n v="219.09087239999999"/>
        <n v="300.282443"/>
        <n v="298.5603931"/>
        <n v="176.55436560000001"/>
        <n v="189.83215519999999"/>
        <n v="140.84942459999999"/>
        <n v="68.513200920000003"/>
        <n v="85.067759069999994"/>
        <n v="169.30558880000001"/>
        <n v="67.426217969999996"/>
        <n v="118.6586178"/>
        <n v="313.15169049999997"/>
        <n v="107.28793109999999"/>
        <n v="225.2524329"/>
        <n v="215.24121360000001"/>
        <n v="184.1254414"/>
        <n v="149.22671030000001"/>
        <n v="152.95326789999999"/>
        <n v="104.85693569999999"/>
        <n v="74.868191339999996"/>
        <n v="82.983014229999995"/>
        <n v="140.99246729999999"/>
        <n v="118.8278883"/>
        <n v="179.83236110000001"/>
        <n v="159.7590136"/>
        <n v="240.3299183"/>
        <n v="609.79758189999995"/>
        <n v="400.47283499999998"/>
        <n v="243.84762789999999"/>
        <n v="746.40098279999995"/>
        <n v="268.0127081"/>
        <n v="171.39578119999999"/>
        <n v="518.02456270000005"/>
        <n v="128.8650212"/>
        <n v="358.11844230000003"/>
        <n v="258.85130420000002"/>
        <n v="168.62014110000001"/>
        <n v="96.454781940000004"/>
        <n v="92.512605160000007"/>
        <n v="75.328585349999997"/>
        <n v="112.74817229999999"/>
        <n v="86.732975510000003"/>
        <n v="142.0019599"/>
        <n v="156.69365999999999"/>
        <n v="184.28838429999999"/>
        <n v="215.1300353"/>
        <n v="211.73957720000001"/>
        <n v="225.13067480000001"/>
        <n v="175.14371249999999"/>
        <n v="128.11188820000001"/>
        <n v="331.33790649999997"/>
        <n v="242.28722999999999"/>
        <n v="334.26304049999999"/>
        <n v="198.7078952"/>
        <n v="221.7740939"/>
        <n v="82.359451930000006"/>
        <n v="88.221086299999996"/>
        <n v="614.29461419999996"/>
        <n v="417.74498340000002"/>
        <n v="428.48945309999999"/>
        <n v="950.89440279999997"/>
        <n v="289.43137489999998"/>
        <n v="225.9857561"/>
        <n v="385.28376359999999"/>
        <n v="204.06259109999999"/>
        <n v="95.307036249999996"/>
        <n v="79.696086570000006"/>
        <n v="67.656229440000004"/>
        <n v="126.171387"/>
        <n v="232.02882919999999"/>
        <n v="103.3221901"/>
        <n v="179.75474679999999"/>
        <n v="159.14854729999999"/>
        <n v="212.27917859999999"/>
        <n v="239.50071790000001"/>
        <n v="134.52575849999999"/>
        <n v="556.80715029999999"/>
        <n v="469.0222392"/>
        <n v="414.00770219999998"/>
        <n v="288.03025480000002"/>
        <n v="335.06978959999998"/>
        <n v="235.1732063"/>
        <n v="259.65819729999998"/>
        <n v="542.30696409999996"/>
        <n v="144.9675421"/>
        <n v="203.7630863"/>
        <n v="248.6517901"/>
        <n v="175.5127469"/>
        <n v="118.8618003"/>
        <n v="237.99528480000001"/>
        <n v="106.0315042"/>
        <n v="130.64358480000001"/>
        <n v="265.78924599999999"/>
        <n v="166.19782459999999"/>
        <n v="1186.586178"/>
        <n v="172.46035130000001"/>
        <n v="105.2278293"/>
        <n v="81.489287500000003"/>
        <n v="79.090723209999993"/>
        <n v="286.6426348"/>
        <n v="213.03925749999999"/>
        <n v="186.85139000000001"/>
        <n v="135.4885323"/>
        <n v="106.95730570000001"/>
        <n v="121.9952397"/>
        <n v="151.6169452"/>
        <n v="549.46140949999995"/>
        <n v="168.07576610000001"/>
        <n v="191.66670429999999"/>
        <n v="92.328031129999999"/>
        <n v="132.68293990000001"/>
        <n v="189.48669169999999"/>
        <n v="255.2032772"/>
        <n v="216.2470137"/>
        <n v="188.2023264"/>
        <n v="459.19707649999998"/>
        <n v="146.08619730000001"/>
        <n v="201.30099000000001"/>
        <n v="150.08711650000001"/>
        <n v="120.5475393"/>
        <n v="125.94247"/>
        <n v="158.48240050000001"/>
        <n v="263.1028101"/>
        <n v="151.6721589"/>
        <n v="102.7106655"/>
        <n v="240.46867689999999"/>
        <n v="533.96378000000004"/>
        <n v="316.00284399999998"/>
        <n v="874.98266469999999"/>
        <n v="226.47729659999999"/>
        <n v="135.3124589"/>
        <n v="146.4457625"/>
        <n v="107.4262957"/>
        <n v="147.22225109999999"/>
        <n v="271.33012930000001"/>
        <n v="144.11479180000001"/>
        <n v="250.89864360000001"/>
        <n v="250.14519419999999"/>
        <n v="258.20939149999998"/>
        <n v="166.66336469999999"/>
        <n v="167.46753050000001"/>
        <n v="268.18528550000002"/>
        <n v="214.35499150000001"/>
        <n v="142.48776889999999"/>
        <n v="295.38421870000002"/>
        <n v="554.5828874"/>
        <n v="1431.2431220000001"/>
        <n v="225.00904829999999"/>
        <n v="209.60832830000001"/>
        <n v="284.48889919999999"/>
        <n v="203.56390440000001"/>
        <n v="120.4081377"/>
        <n v="217.83041230000001"/>
        <n v="127.0566652"/>
        <n v="182.03310680000001"/>
        <n v="154.48506990000001"/>
        <n v="529.21441979999997"/>
        <n v="742.4095337"/>
        <n v="150.4123324"/>
        <n v="164.36138450000001"/>
        <n v="147.53515709999999"/>
        <n v="141.71206140000001"/>
        <n v="359.97558199999997"/>
        <n v="295.80379859999999"/>
        <n v="152.05978400000001"/>
        <n v="232.15816520000001"/>
        <n v="115.7564615"/>
        <n v="377.94169549999998"/>
        <n v="293.71773510000003"/>
        <n v="611.58847049999997"/>
        <n v="326.1485892"/>
        <n v="317.20620589999999"/>
        <n v="177.079825"/>
        <n v="209.29233590000001"/>
        <n v="3108.1473759999999"/>
        <n v="443.54818790000002"/>
        <n v="285.0730653"/>
        <m/>
      </sharedItems>
    </cacheField>
    <cacheField name="$rh_veg" numFmtId="0">
      <sharedItems containsString="0" containsBlank="1" containsNumber="1" minValue="6.688566818" maxValue="452.2269804"/>
    </cacheField>
    <cacheField name="$l_turb" numFmtId="0">
      <sharedItems containsString="0" containsBlank="1" containsNumber="1" minValue="2.5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8"/>
    <n v="2"/>
    <n v="4.7"/>
    <n v="4.32"/>
    <n v="0.11548"/>
    <n v="110"/>
    <n v="83.333333330000002"/>
    <n v="30"/>
    <n v="0"/>
    <n v="8"/>
    <n v="5.4"/>
    <n v="4.0999999999999996"/>
    <n v="3.9"/>
    <n v="2"/>
    <x v="0"/>
    <x v="0"/>
    <n v="27.016680950000001"/>
    <n v="2.5"/>
  </r>
  <r>
    <x v="1"/>
    <x v="0"/>
    <n v="7.3"/>
    <n v="1.6"/>
    <n v="3.6"/>
    <n v="0.76"/>
    <n v="0.10569000000000001"/>
    <n v="80"/>
    <n v="63.333333330000002"/>
    <n v="30"/>
    <n v="0"/>
    <n v="2.9"/>
    <n v="2.5"/>
    <n v="6.9"/>
    <n v="3.4"/>
    <n v="1.6"/>
    <x v="1"/>
    <x v="1"/>
    <n v="39.120991199999999"/>
    <n v="2.5"/>
  </r>
  <r>
    <x v="2"/>
    <x v="0"/>
    <n v="5"/>
    <n v="0.9"/>
    <n v="2.9"/>
    <n v="0"/>
    <n v="8.5589999999999999E-2"/>
    <n v="80"/>
    <n v="63.333333330000002"/>
    <n v="30"/>
    <n v="0"/>
    <n v="1.8"/>
    <n v="1"/>
    <n v="4.7"/>
    <n v="3.5"/>
    <n v="0.9"/>
    <x v="2"/>
    <x v="2"/>
    <n v="30.560885259999999"/>
    <n v="2.5"/>
  </r>
  <r>
    <x v="3"/>
    <x v="0"/>
    <n v="5.3"/>
    <n v="0.6"/>
    <n v="2.7"/>
    <n v="0.25"/>
    <n v="8.9580000000000007E-2"/>
    <n v="80"/>
    <n v="63.333333330000002"/>
    <n v="30"/>
    <n v="0"/>
    <n v="2.6"/>
    <n v="2.7"/>
    <n v="4.0999999999999996"/>
    <n v="1.6"/>
    <n v="0.6"/>
    <x v="3"/>
    <x v="3"/>
    <n v="33.719644080000002"/>
    <n v="2.5"/>
  </r>
  <r>
    <x v="4"/>
    <x v="0"/>
    <n v="8.6999999999999993"/>
    <n v="-0.5"/>
    <n v="2.9"/>
    <n v="0"/>
    <n v="0.12490999999999999"/>
    <n v="80"/>
    <n v="63.333333330000002"/>
    <n v="30"/>
    <n v="0"/>
    <n v="0.6"/>
    <n v="-0.3"/>
    <n v="7.8"/>
    <n v="3"/>
    <n v="-0.5"/>
    <x v="4"/>
    <x v="4"/>
    <n v="50.221415409999999"/>
    <n v="2.5"/>
  </r>
  <r>
    <x v="5"/>
    <x v="0"/>
    <n v="12.3"/>
    <n v="2.9"/>
    <n v="7.1"/>
    <n v="0.25"/>
    <n v="0.14988000000000001"/>
    <n v="80"/>
    <n v="63.333333330000002"/>
    <n v="30"/>
    <n v="0"/>
    <n v="3.5"/>
    <n v="4.2"/>
    <n v="10.9"/>
    <n v="7.1"/>
    <n v="2.9"/>
    <x v="5"/>
    <x v="5"/>
    <n v="29.838574690000002"/>
    <n v="2.5"/>
  </r>
  <r>
    <x v="6"/>
    <x v="0"/>
    <n v="7.3"/>
    <n v="3.3"/>
    <n v="5.7"/>
    <n v="0.51"/>
    <n v="9.1050000000000006E-2"/>
    <n v="80"/>
    <n v="63.333333330000002"/>
    <n v="30"/>
    <n v="0"/>
    <n v="6"/>
    <n v="6.2"/>
    <n v="7.1"/>
    <n v="5.6"/>
    <n v="3.3"/>
    <x v="6"/>
    <x v="6"/>
    <n v="34.489707099999997"/>
    <n v="2.5"/>
  </r>
  <r>
    <x v="7"/>
    <x v="0"/>
    <n v="8.6999999999999993"/>
    <n v="1.2"/>
    <n v="3.4"/>
    <n v="0"/>
    <n v="0.11097"/>
    <n v="80"/>
    <n v="63.333333330000002"/>
    <n v="30"/>
    <n v="0"/>
    <n v="3.6"/>
    <n v="1.4"/>
    <n v="8.3000000000000007"/>
    <n v="2.4"/>
    <n v="1.2"/>
    <x v="7"/>
    <x v="7"/>
    <n v="36.712406129999998"/>
    <n v="2.5"/>
  </r>
  <r>
    <x v="8"/>
    <x v="0"/>
    <n v="7.2"/>
    <n v="1.8"/>
    <n v="4"/>
    <n v="0"/>
    <n v="9.5530000000000004E-2"/>
    <n v="80"/>
    <n v="63.333333330000002"/>
    <n v="30"/>
    <n v="0"/>
    <n v="2.1"/>
    <n v="2.6"/>
    <n v="6.6"/>
    <n v="3.6"/>
    <n v="1.8"/>
    <x v="8"/>
    <x v="8"/>
    <n v="65.805256270000001"/>
    <n v="2.5"/>
  </r>
  <r>
    <x v="9"/>
    <x v="0"/>
    <n v="13.2"/>
    <n v="1.7"/>
    <n v="6"/>
    <n v="0.25"/>
    <n v="0.15013000000000001"/>
    <n v="80"/>
    <n v="63.333333330000002"/>
    <n v="30"/>
    <n v="0"/>
    <n v="2.5"/>
    <n v="1.8"/>
    <n v="12.5"/>
    <n v="5.8"/>
    <n v="1.7"/>
    <x v="7"/>
    <x v="9"/>
    <n v="32.809104150000003"/>
    <n v="2.5"/>
  </r>
  <r>
    <x v="10"/>
    <x v="0"/>
    <n v="9"/>
    <n v="4.5"/>
    <n v="6.6"/>
    <n v="0"/>
    <n v="9.4969999999999999E-2"/>
    <n v="80"/>
    <n v="63.333333330000002"/>
    <n v="30"/>
    <n v="0"/>
    <n v="7.3"/>
    <n v="5.8"/>
    <n v="8.1999999999999993"/>
    <n v="6.3"/>
    <n v="4.5"/>
    <x v="9"/>
    <x v="10"/>
    <n v="33.53769097"/>
    <n v="2.5"/>
  </r>
  <r>
    <x v="11"/>
    <x v="0"/>
    <n v="11.8"/>
    <n v="2.5"/>
    <n v="7"/>
    <n v="0"/>
    <n v="0.13686000000000001"/>
    <n v="80"/>
    <n v="63.333333330000002"/>
    <n v="30"/>
    <n v="0"/>
    <n v="4.5"/>
    <n v="3.4"/>
    <n v="10"/>
    <n v="7.2"/>
    <n v="2.5"/>
    <x v="10"/>
    <x v="11"/>
    <n v="32.702868520000003"/>
    <n v="2.5"/>
  </r>
  <r>
    <x v="12"/>
    <x v="0"/>
    <n v="9.1"/>
    <n v="5"/>
    <n v="6.5"/>
    <n v="0.51"/>
    <n v="8.7809999999999999E-2"/>
    <n v="80"/>
    <n v="63.333333330000002"/>
    <n v="30"/>
    <n v="0"/>
    <n v="9"/>
    <n v="7.1"/>
    <n v="5.6"/>
    <n v="6.4"/>
    <n v="5"/>
    <x v="11"/>
    <x v="12"/>
    <n v="28.952897929999999"/>
    <n v="2.5"/>
  </r>
  <r>
    <x v="13"/>
    <x v="0"/>
    <n v="16.899999999999999"/>
    <n v="4.9000000000000004"/>
    <n v="9.5"/>
    <n v="0"/>
    <n v="0.16642999999999999"/>
    <n v="80"/>
    <n v="63.333333330000002"/>
    <n v="30"/>
    <n v="0"/>
    <n v="5"/>
    <n v="6"/>
    <n v="14.8"/>
    <n v="9.6999999999999993"/>
    <n v="4.9000000000000004"/>
    <x v="12"/>
    <x v="13"/>
    <n v="28.572365349999998"/>
    <n v="2.5"/>
  </r>
  <r>
    <x v="14"/>
    <x v="0"/>
    <n v="14"/>
    <n v="5.0999999999999996"/>
    <n v="8.9"/>
    <n v="0"/>
    <n v="0.13822000000000001"/>
    <n v="80"/>
    <n v="63.333333330000002"/>
    <n v="30"/>
    <n v="0"/>
    <n v="13.2"/>
    <n v="8.6999999999999993"/>
    <n v="13.1"/>
    <n v="6.6"/>
    <n v="5.0999999999999996"/>
    <x v="13"/>
    <x v="14"/>
    <n v="22.1941731"/>
    <n v="2.5"/>
  </r>
  <r>
    <x v="15"/>
    <x v="0"/>
    <n v="9"/>
    <n v="5.0999999999999996"/>
    <n v="7.4"/>
    <n v="0"/>
    <n v="8.5139999999999993E-2"/>
    <n v="80"/>
    <n v="63.333333330000002"/>
    <n v="30"/>
    <n v="0"/>
    <n v="5.3"/>
    <n v="6.5"/>
    <n v="7.6"/>
    <n v="8.1999999999999993"/>
    <n v="5.0999999999999996"/>
    <x v="0"/>
    <x v="15"/>
    <n v="22.536717169999999"/>
    <n v="2.5"/>
  </r>
  <r>
    <x v="16"/>
    <x v="0"/>
    <n v="16"/>
    <n v="8.1"/>
    <n v="11"/>
    <n v="0"/>
    <n v="0.13653999999999999"/>
    <n v="80"/>
    <n v="63.333333330000002"/>
    <n v="30"/>
    <n v="0"/>
    <n v="8.9"/>
    <n v="8.6"/>
    <n v="15.3"/>
    <n v="10.6"/>
    <n v="8.1"/>
    <x v="14"/>
    <x v="16"/>
    <n v="19.58103736"/>
    <n v="2.5"/>
  </r>
  <r>
    <x v="17"/>
    <x v="0"/>
    <n v="15.9"/>
    <n v="5.6"/>
    <n v="9.3000000000000007"/>
    <n v="0.25"/>
    <n v="0.14463000000000001"/>
    <n v="80"/>
    <n v="63.333333330000002"/>
    <n v="30"/>
    <n v="0"/>
    <n v="9.6999999999999993"/>
    <n v="5.8"/>
    <n v="15"/>
    <n v="8.3000000000000007"/>
    <n v="5.6"/>
    <x v="15"/>
    <x v="17"/>
    <n v="35.880935749999999"/>
    <n v="2.5"/>
  </r>
  <r>
    <x v="18"/>
    <x v="0"/>
    <n v="10.3"/>
    <n v="6.5"/>
    <n v="7.9"/>
    <n v="0.51"/>
    <n v="8.2119999999999999E-2"/>
    <n v="80"/>
    <n v="63.333333330000002"/>
    <n v="30"/>
    <n v="0"/>
    <n v="9.8000000000000007"/>
    <n v="9.5"/>
    <n v="6.6"/>
    <n v="7"/>
    <n v="6.5"/>
    <x v="16"/>
    <x v="18"/>
    <n v="27.4573699"/>
    <n v="2.5"/>
  </r>
  <r>
    <x v="19"/>
    <x v="0"/>
    <n v="8"/>
    <n v="3.9"/>
    <n v="6.4"/>
    <n v="0.25"/>
    <n v="7.918E-2"/>
    <n v="80"/>
    <n v="63.333333330000002"/>
    <n v="30"/>
    <n v="0"/>
    <n v="6.6"/>
    <n v="6.5"/>
    <n v="7.5"/>
    <n v="6.4"/>
    <n v="3.9"/>
    <x v="17"/>
    <x v="19"/>
    <n v="43.069236220000001"/>
    <n v="2.5"/>
  </r>
  <r>
    <x v="20"/>
    <x v="0"/>
    <n v="10.9"/>
    <n v="4"/>
    <n v="6.3"/>
    <n v="0"/>
    <n v="0.10082000000000001"/>
    <n v="80"/>
    <n v="63.333333330000002"/>
    <n v="30"/>
    <n v="0"/>
    <n v="4"/>
    <n v="4.2"/>
    <n v="9.9"/>
    <n v="6.3"/>
    <n v="4"/>
    <x v="18"/>
    <x v="20"/>
    <n v="49.95747351"/>
    <n v="2.5"/>
  </r>
  <r>
    <x v="21"/>
    <x v="0"/>
    <n v="14.5"/>
    <n v="4.5"/>
    <n v="7.5"/>
    <n v="0"/>
    <n v="0.12559000000000001"/>
    <n v="80"/>
    <n v="63.333333330000002"/>
    <n v="30"/>
    <n v="0"/>
    <n v="5.3"/>
    <n v="4.7"/>
    <n v="12.9"/>
    <n v="7.7"/>
    <n v="4.5"/>
    <x v="7"/>
    <x v="21"/>
    <n v="29.923296270000002"/>
    <n v="2.5"/>
  </r>
  <r>
    <x v="22"/>
    <x v="0"/>
    <n v="16.100000000000001"/>
    <n v="6.6"/>
    <n v="9.1999999999999993"/>
    <n v="0"/>
    <n v="0.12875"/>
    <n v="80"/>
    <n v="63.333333330000002"/>
    <n v="30"/>
    <n v="0"/>
    <n v="7.4"/>
    <n v="7"/>
    <n v="15.2"/>
    <n v="8.6999999999999993"/>
    <n v="6.6"/>
    <x v="19"/>
    <x v="22"/>
    <n v="37.850353130000002"/>
    <n v="2.5"/>
  </r>
  <r>
    <x v="23"/>
    <x v="0"/>
    <n v="15.7"/>
    <n v="6.9"/>
    <n v="10"/>
    <n v="0"/>
    <n v="0.12575"/>
    <n v="80"/>
    <n v="63.333333330000002"/>
    <n v="30"/>
    <n v="0"/>
    <n v="8.1"/>
    <n v="6.9"/>
    <n v="14.5"/>
    <n v="9.5"/>
    <n v="6.9"/>
    <x v="20"/>
    <x v="23"/>
    <n v="43.25368692"/>
    <n v="2.5"/>
  </r>
  <r>
    <x v="24"/>
    <x v="0"/>
    <n v="17.8"/>
    <n v="9.1999999999999993"/>
    <n v="11.5"/>
    <n v="0"/>
    <n v="0.12912999999999999"/>
    <n v="80"/>
    <n v="63.333333330000002"/>
    <n v="30"/>
    <n v="0"/>
    <n v="10.6"/>
    <n v="9.4"/>
    <n v="16"/>
    <n v="10.1"/>
    <n v="9.1999999999999993"/>
    <x v="21"/>
    <x v="24"/>
    <n v="36.439215500000003"/>
    <n v="2.5"/>
  </r>
  <r>
    <x v="25"/>
    <x v="0"/>
    <n v="10.199999999999999"/>
    <n v="1.5"/>
    <n v="4.3"/>
    <n v="0.76"/>
    <n v="9.6540000000000001E-2"/>
    <n v="80"/>
    <n v="63.333333330000002"/>
    <n v="30"/>
    <n v="0"/>
    <n v="10.199999999999999"/>
    <n v="6"/>
    <n v="3.5"/>
    <n v="2.2999999999999998"/>
    <n v="1.5"/>
    <x v="16"/>
    <x v="25"/>
    <n v="36.447434250000001"/>
    <n v="2.5"/>
  </r>
  <r>
    <x v="26"/>
    <x v="0"/>
    <n v="4"/>
    <n v="0.1"/>
    <n v="1.8"/>
    <n v="0"/>
    <n v="5.6500000000000002E-2"/>
    <n v="80"/>
    <n v="63.333333330000002"/>
    <n v="30"/>
    <n v="0"/>
    <n v="1.6"/>
    <n v="1.6"/>
    <n v="3.4"/>
    <n v="0.4"/>
    <n v="0.1"/>
    <x v="2"/>
    <x v="26"/>
    <n v="55.973596919999999"/>
    <n v="2.5"/>
  </r>
  <r>
    <x v="27"/>
    <x v="0"/>
    <n v="5.7"/>
    <n v="0.6"/>
    <n v="2.8"/>
    <n v="0.51"/>
    <n v="6.6919999999999993E-2"/>
    <n v="80"/>
    <n v="63.333333330000002"/>
    <n v="30"/>
    <n v="0"/>
    <n v="0.8"/>
    <n v="1.6"/>
    <n v="5.7"/>
    <n v="2.4"/>
    <n v="0.6"/>
    <x v="22"/>
    <x v="27"/>
    <n v="37.711965999999997"/>
    <n v="2.5"/>
  </r>
  <r>
    <x v="28"/>
    <x v="0"/>
    <n v="3.7"/>
    <n v="1.8"/>
    <n v="2.5"/>
    <n v="0.25"/>
    <n v="3.9669999999999997E-2"/>
    <n v="80"/>
    <n v="63.333333330000002"/>
    <n v="30"/>
    <n v="0"/>
    <n v="2"/>
    <n v="2.1"/>
    <n v="3.1"/>
    <n v="2.5"/>
    <n v="1.8"/>
    <x v="11"/>
    <x v="28"/>
    <n v="40.476523579999999"/>
    <n v="2.5"/>
  </r>
  <r>
    <x v="29"/>
    <x v="0"/>
    <n v="4"/>
    <n v="0.4"/>
    <n v="1.9"/>
    <n v="0"/>
    <n v="5.2220000000000003E-2"/>
    <n v="80"/>
    <n v="63.333333330000002"/>
    <n v="30"/>
    <n v="0"/>
    <n v="2.2000000000000002"/>
    <n v="2"/>
    <n v="3.5"/>
    <n v="0.7"/>
    <n v="0.4"/>
    <x v="8"/>
    <x v="29"/>
    <n v="46.511304129999999"/>
    <n v="2.5"/>
  </r>
  <r>
    <x v="30"/>
    <x v="0"/>
    <n v="5.7"/>
    <n v="1.4"/>
    <n v="3.4"/>
    <n v="3.3"/>
    <n v="6.053E-2"/>
    <n v="80"/>
    <n v="63.333333330000002"/>
    <n v="30"/>
    <n v="0"/>
    <n v="1.9"/>
    <n v="1.5"/>
    <n v="3.2"/>
    <n v="5.3"/>
    <n v="1.4"/>
    <x v="23"/>
    <x v="30"/>
    <n v="30.836926590000001"/>
    <n v="2.5"/>
  </r>
  <r>
    <x v="31"/>
    <x v="0"/>
    <n v="7.2"/>
    <n v="1.5"/>
    <n v="4.4000000000000004"/>
    <n v="2.0299999999999998"/>
    <n v="7.1929999999999994E-2"/>
    <n v="80"/>
    <n v="63.333333330000002"/>
    <n v="30"/>
    <n v="0"/>
    <n v="4.8"/>
    <n v="3"/>
    <n v="6.7"/>
    <n v="4.5"/>
    <n v="1.5"/>
    <x v="11"/>
    <x v="31"/>
    <n v="26.826812180000001"/>
    <n v="2.5"/>
  </r>
  <r>
    <x v="32"/>
    <x v="0"/>
    <n v="3.1"/>
    <n v="0.4"/>
    <n v="1.5"/>
    <n v="0"/>
    <n v="4.2419999999999999E-2"/>
    <n v="30"/>
    <n v="30"/>
    <n v="30"/>
    <n v="0"/>
    <n v="1.6"/>
    <n v="1.2"/>
    <n v="2.6"/>
    <n v="1"/>
    <n v="0.4"/>
    <x v="2"/>
    <x v="32"/>
    <n v="61.552478790000002"/>
    <n v="2.5"/>
  </r>
  <r>
    <x v="33"/>
    <x v="0"/>
    <n v="3.8"/>
    <n v="0.5"/>
    <n v="1.4"/>
    <n v="1.27"/>
    <n v="4.598E-2"/>
    <n v="30"/>
    <n v="30"/>
    <n v="30"/>
    <n v="0"/>
    <n v="0.8"/>
    <n v="0.7"/>
    <n v="3.8"/>
    <n v="1.2"/>
    <n v="0.5"/>
    <x v="24"/>
    <x v="33"/>
    <n v="33.323296880000001"/>
    <n v="2.5"/>
  </r>
  <r>
    <x v="34"/>
    <x v="0"/>
    <n v="1.4"/>
    <n v="-0.2"/>
    <n v="0.6"/>
    <n v="1.52"/>
    <n v="3.024E-2"/>
    <n v="30"/>
    <n v="30"/>
    <n v="30"/>
    <n v="0"/>
    <n v="1.3"/>
    <n v="0"/>
    <n v="1"/>
    <n v="0.4"/>
    <n v="-0.2"/>
    <x v="25"/>
    <x v="34"/>
    <n v="25.365598729999999"/>
    <n v="2.5"/>
  </r>
  <r>
    <x v="35"/>
    <x v="0"/>
    <n v="1.1000000000000001"/>
    <n v="-1.2"/>
    <n v="-0.3"/>
    <n v="0.51"/>
    <n v="3.4000000000000002E-2"/>
    <n v="30"/>
    <n v="30"/>
    <n v="30"/>
    <n v="0"/>
    <n v="-0.2"/>
    <n v="-1.1000000000000001"/>
    <n v="0.1"/>
    <n v="-0.4"/>
    <n v="-1.2"/>
    <x v="26"/>
    <x v="35"/>
    <n v="26.613269809999998"/>
    <n v="2.5"/>
  </r>
  <r>
    <x v="36"/>
    <x v="0"/>
    <n v="2.4"/>
    <n v="-1.2"/>
    <n v="0.8"/>
    <n v="0"/>
    <n v="4.4569999999999999E-2"/>
    <n v="30"/>
    <n v="30"/>
    <n v="30"/>
    <n v="0"/>
    <n v="0.9"/>
    <n v="1.4"/>
    <n v="2"/>
    <n v="-0.5"/>
    <n v="-1.2"/>
    <x v="27"/>
    <x v="36"/>
    <n v="36.843541799999997"/>
    <n v="2.5"/>
  </r>
  <r>
    <x v="37"/>
    <x v="0"/>
    <n v="2.8"/>
    <n v="-1.2"/>
    <n v="0.2"/>
    <n v="0.76"/>
    <n v="4.4819999999999999E-2"/>
    <n v="30"/>
    <n v="30"/>
    <n v="30"/>
    <n v="0"/>
    <n v="-1"/>
    <n v="-1"/>
    <n v="2.5"/>
    <n v="0.4"/>
    <n v="-1.2"/>
    <x v="28"/>
    <x v="37"/>
    <n v="41.247964170000003"/>
    <n v="2.5"/>
  </r>
  <r>
    <x v="38"/>
    <x v="0"/>
    <n v="0.4"/>
    <n v="-4.5999999999999996"/>
    <n v="-2.2000000000000002"/>
    <n v="0"/>
    <n v="4.283E-2"/>
    <n v="30"/>
    <n v="30"/>
    <n v="30"/>
    <n v="0"/>
    <n v="-0.8"/>
    <n v="-2.5"/>
    <n v="0.3"/>
    <n v="-3.6"/>
    <n v="-4.5999999999999996"/>
    <x v="16"/>
    <x v="38"/>
    <n v="28.411611260000001"/>
    <n v="2.5"/>
  </r>
  <r>
    <x v="39"/>
    <x v="0"/>
    <n v="2.1"/>
    <n v="-4.8"/>
    <n v="-1.2"/>
    <n v="0.25"/>
    <n v="5.2789999999999997E-2"/>
    <n v="30"/>
    <n v="30"/>
    <n v="30"/>
    <n v="0"/>
    <n v="-4.5999999999999996"/>
    <n v="-4"/>
    <n v="2"/>
    <n v="-0.5"/>
    <n v="-4.8"/>
    <x v="29"/>
    <x v="39"/>
    <n v="25.95360153"/>
    <n v="2.5"/>
  </r>
  <r>
    <x v="40"/>
    <x v="0"/>
    <n v="4.5999999999999996"/>
    <n v="0.2"/>
    <n v="1.8"/>
    <n v="0.25"/>
    <n v="4.9090000000000002E-2"/>
    <n v="30"/>
    <n v="30"/>
    <n v="30"/>
    <n v="0"/>
    <n v="0.5"/>
    <n v="1.1000000000000001"/>
    <n v="3.3"/>
    <n v="2.1"/>
    <n v="0.2"/>
    <x v="4"/>
    <x v="40"/>
    <n v="20.932998959999999"/>
    <n v="2.5"/>
  </r>
  <r>
    <x v="41"/>
    <x v="0"/>
    <n v="4.4000000000000004"/>
    <n v="-0.5"/>
    <n v="1.8"/>
    <n v="0.51"/>
    <n v="5.11E-2"/>
    <n v="30"/>
    <n v="30"/>
    <n v="30"/>
    <n v="0"/>
    <n v="3.4"/>
    <n v="4"/>
    <n v="1.5"/>
    <n v="-0.3"/>
    <n v="-0.5"/>
    <x v="28"/>
    <x v="41"/>
    <n v="43.631295379999997"/>
    <n v="2.5"/>
  </r>
  <r>
    <x v="42"/>
    <x v="0"/>
    <n v="-0.1"/>
    <n v="-1.7"/>
    <n v="-1"/>
    <n v="0.76"/>
    <n v="2.469E-2"/>
    <n v="30"/>
    <n v="30"/>
    <n v="30"/>
    <n v="0"/>
    <n v="-0.1"/>
    <n v="-1.4"/>
    <n v="-0.8"/>
    <n v="-1.2"/>
    <n v="-1.7"/>
    <x v="17"/>
    <x v="42"/>
    <n v="252.49339739999999"/>
    <n v="2.5"/>
  </r>
  <r>
    <x v="43"/>
    <x v="0"/>
    <n v="3"/>
    <n v="-1.3"/>
    <n v="0.6"/>
    <n v="1.78"/>
    <n v="4.3729999999999998E-2"/>
    <n v="30"/>
    <n v="30"/>
    <n v="30"/>
    <n v="0"/>
    <n v="-0.9"/>
    <n v="-1.1000000000000001"/>
    <n v="0.4"/>
    <n v="2.8"/>
    <n v="-1.3"/>
    <x v="29"/>
    <x v="43"/>
    <n v="50.912342250000002"/>
    <n v="2.5"/>
  </r>
  <r>
    <x v="44"/>
    <x v="0"/>
    <n v="1.4"/>
    <n v="-5.9"/>
    <n v="-2.2999999999999998"/>
    <n v="0"/>
    <n v="4.7370000000000002E-2"/>
    <n v="30"/>
    <n v="30"/>
    <n v="30"/>
    <n v="0"/>
    <n v="1.4"/>
    <n v="-1.4"/>
    <n v="-1"/>
    <n v="-3.2"/>
    <n v="-5.9"/>
    <x v="30"/>
    <x v="44"/>
    <n v="23.261231370000001"/>
    <n v="2.5"/>
  </r>
  <r>
    <x v="45"/>
    <x v="0"/>
    <n v="-0.5"/>
    <n v="-7"/>
    <n v="-3.4"/>
    <n v="0"/>
    <n v="4.0980000000000003E-2"/>
    <n v="30"/>
    <n v="30"/>
    <n v="30"/>
    <n v="0"/>
    <n v="-5.8"/>
    <n v="-6.9"/>
    <n v="-0.7"/>
    <n v="-2.6"/>
    <n v="-7"/>
    <x v="31"/>
    <x v="45"/>
    <n v="28.1215455"/>
    <n v="2.5"/>
  </r>
  <r>
    <x v="46"/>
    <x v="0"/>
    <n v="1.3"/>
    <n v="-1.5"/>
    <n v="-0.1"/>
    <n v="0.51"/>
    <n v="3.2640000000000002E-2"/>
    <n v="30"/>
    <n v="30"/>
    <n v="30"/>
    <n v="0"/>
    <n v="-1.5"/>
    <n v="-0.7"/>
    <n v="1"/>
    <n v="0.4"/>
    <n v="-1.5"/>
    <x v="11"/>
    <x v="46"/>
    <n v="28.626355060000002"/>
    <n v="2.5"/>
  </r>
  <r>
    <x v="47"/>
    <x v="0"/>
    <n v="1.6"/>
    <n v="-1.5"/>
    <n v="0.1"/>
    <n v="0"/>
    <n v="3.4290000000000001E-2"/>
    <n v="30"/>
    <n v="30"/>
    <n v="30"/>
    <n v="0"/>
    <n v="0"/>
    <n v="-0.4"/>
    <n v="1.3"/>
    <n v="0.1"/>
    <n v="-1.5"/>
    <x v="21"/>
    <x v="47"/>
    <n v="46.298092150000002"/>
    <n v="2.5"/>
  </r>
  <r>
    <x v="48"/>
    <x v="0"/>
    <n v="3"/>
    <n v="-0.8"/>
    <n v="0.7"/>
    <n v="0.25"/>
    <n v="3.875E-2"/>
    <n v="30"/>
    <n v="30"/>
    <n v="30"/>
    <n v="0"/>
    <n v="-0.6"/>
    <n v="0"/>
    <n v="2.9"/>
    <n v="0.8"/>
    <n v="-0.8"/>
    <x v="30"/>
    <x v="48"/>
    <n v="23.981564330000001"/>
    <n v="2.5"/>
  </r>
  <r>
    <x v="49"/>
    <x v="0"/>
    <n v="1.9"/>
    <n v="-1"/>
    <n v="0.5"/>
    <n v="0"/>
    <n v="3.3070000000000002E-2"/>
    <n v="30"/>
    <n v="30"/>
    <n v="30"/>
    <n v="0"/>
    <n v="-0.7"/>
    <n v="-0.9"/>
    <n v="1.6"/>
    <n v="1.3"/>
    <n v="-1"/>
    <x v="32"/>
    <x v="49"/>
    <n v="36.615356720000001"/>
    <n v="2.5"/>
  </r>
  <r>
    <x v="50"/>
    <x v="0"/>
    <n v="3.7"/>
    <n v="0.5"/>
    <n v="1.4"/>
    <n v="0"/>
    <n v="3.601E-2"/>
    <n v="30"/>
    <n v="30"/>
    <n v="30"/>
    <n v="0"/>
    <n v="1"/>
    <n v="1"/>
    <n v="3.3"/>
    <n v="1.3"/>
    <n v="0.5"/>
    <x v="33"/>
    <x v="50"/>
    <n v="28.870135950000002"/>
    <n v="2.5"/>
  </r>
  <r>
    <x v="51"/>
    <x v="0"/>
    <n v="3.6"/>
    <n v="0"/>
    <n v="1.4"/>
    <n v="0"/>
    <n v="3.7740000000000003E-2"/>
    <n v="30"/>
    <n v="30"/>
    <n v="30"/>
    <n v="0"/>
    <n v="0.7"/>
    <n v="0.4"/>
    <n v="3.4"/>
    <n v="1"/>
    <n v="0"/>
    <x v="34"/>
    <x v="51"/>
    <n v="39.324085250000003"/>
    <n v="2.5"/>
  </r>
  <r>
    <x v="52"/>
    <x v="0"/>
    <n v="3.5"/>
    <n v="0.3"/>
    <n v="1.5"/>
    <n v="0"/>
    <n v="3.5360000000000003E-2"/>
    <n v="30"/>
    <n v="30"/>
    <n v="30"/>
    <n v="0"/>
    <n v="1"/>
    <n v="0.6"/>
    <n v="3"/>
    <n v="1.6"/>
    <n v="0.3"/>
    <x v="35"/>
    <x v="52"/>
    <n v="35.838495080000001"/>
    <n v="2.5"/>
  </r>
  <r>
    <x v="53"/>
    <x v="0"/>
    <n v="3.9"/>
    <n v="-0.3"/>
    <n v="1"/>
    <n v="0"/>
    <n v="3.9010000000000003E-2"/>
    <n v="30"/>
    <n v="30"/>
    <n v="30"/>
    <n v="0"/>
    <n v="0.5"/>
    <n v="0.2"/>
    <n v="3.6"/>
    <n v="0.3"/>
    <n v="-0.3"/>
    <x v="13"/>
    <x v="53"/>
    <n v="36.308217720000002"/>
    <n v="2.5"/>
  </r>
  <r>
    <x v="54"/>
    <x v="0"/>
    <n v="4.9000000000000004"/>
    <n v="-0.5"/>
    <n v="1.2"/>
    <n v="0"/>
    <n v="4.4209999999999999E-2"/>
    <n v="30"/>
    <n v="30"/>
    <n v="30"/>
    <n v="0"/>
    <n v="-0.3"/>
    <n v="-0.1"/>
    <n v="3.2"/>
    <n v="1.9"/>
    <n v="-0.5"/>
    <x v="32"/>
    <x v="54"/>
    <n v="26.223147239999999"/>
    <n v="2.5"/>
  </r>
  <r>
    <x v="55"/>
    <x v="0"/>
    <n v="5.9"/>
    <n v="0.1"/>
    <n v="2"/>
    <n v="0.51"/>
    <n v="4.7239999999999997E-2"/>
    <n v="30"/>
    <n v="30"/>
    <n v="30"/>
    <n v="0"/>
    <n v="0.8"/>
    <n v="2.4"/>
    <n v="3.2"/>
    <n v="1.3"/>
    <n v="0.1"/>
    <x v="26"/>
    <x v="55"/>
    <n v="23.764084459999999"/>
    <n v="2.5"/>
  </r>
  <r>
    <x v="56"/>
    <x v="0"/>
    <n v="0.1"/>
    <n v="-4.7"/>
    <n v="-2.4"/>
    <n v="0"/>
    <n v="3.3070000000000002E-2"/>
    <n v="30"/>
    <n v="30"/>
    <n v="30"/>
    <n v="0"/>
    <n v="0.1"/>
    <n v="-2.2000000000000002"/>
    <n v="-2.8"/>
    <n v="-2.8"/>
    <n v="-4.7"/>
    <x v="0"/>
    <x v="42"/>
    <n v="252.49339739999999"/>
    <n v="2.5"/>
  </r>
  <r>
    <x v="57"/>
    <x v="0"/>
    <n v="-2.5"/>
    <n v="-5.9"/>
    <n v="-4.5"/>
    <n v="0"/>
    <n v="2.3800000000000002E-2"/>
    <n v="30"/>
    <n v="30"/>
    <n v="30"/>
    <n v="0"/>
    <n v="-4.7"/>
    <n v="-5.8"/>
    <n v="-3.4"/>
    <n v="-4"/>
    <n v="-5.9"/>
    <x v="36"/>
    <x v="42"/>
    <n v="252.49339739999999"/>
    <n v="2.5"/>
  </r>
  <r>
    <x v="58"/>
    <x v="0"/>
    <n v="-2.5"/>
    <n v="-7.1"/>
    <n v="-4.8"/>
    <n v="0"/>
    <n v="2.6790000000000001E-2"/>
    <n v="30"/>
    <n v="30"/>
    <n v="30"/>
    <n v="0"/>
    <n v="-4"/>
    <n v="-5.9"/>
    <n v="-3.2"/>
    <n v="-6.9"/>
    <n v="-7.1"/>
    <x v="37"/>
    <x v="42"/>
    <n v="252.49339739999999"/>
    <n v="2.5"/>
  </r>
  <r>
    <x v="59"/>
    <x v="0"/>
    <n v="-1.5"/>
    <n v="-3.8"/>
    <n v="-2.8"/>
    <n v="1.52"/>
    <n v="2.1649999999999999E-2"/>
    <n v="30"/>
    <n v="30"/>
    <n v="30"/>
    <n v="0"/>
    <n v="-3"/>
    <n v="-2.9"/>
    <n v="-1.8"/>
    <n v="-2.7"/>
    <n v="-3.8"/>
    <x v="38"/>
    <x v="42"/>
    <n v="252.49339739999999"/>
    <n v="2.5"/>
  </r>
  <r>
    <x v="60"/>
    <x v="0"/>
    <n v="-2.7"/>
    <n v="-4.8"/>
    <n v="-3.8"/>
    <n v="1.02"/>
    <n v="1.9130000000000001E-2"/>
    <n v="30"/>
    <n v="30"/>
    <n v="30"/>
    <n v="0"/>
    <n v="-2.7"/>
    <n v="-4.5"/>
    <n v="-3.2"/>
    <n v="-3.8"/>
    <n v="-4.8"/>
    <x v="39"/>
    <x v="42"/>
    <n v="252.49339739999999"/>
    <n v="2.5"/>
  </r>
  <r>
    <x v="61"/>
    <x v="0"/>
    <n v="-0.4"/>
    <n v="-7.1"/>
    <n v="-4"/>
    <n v="1.02"/>
    <n v="3.3390000000000003E-2"/>
    <n v="30"/>
    <n v="30"/>
    <n v="30"/>
    <n v="0"/>
    <n v="-4.7"/>
    <n v="-6.7"/>
    <n v="-2.8"/>
    <n v="-1.1000000000000001"/>
    <n v="-7.1"/>
    <x v="23"/>
    <x v="42"/>
    <n v="252.49339739999999"/>
    <n v="2.5"/>
  </r>
  <r>
    <x v="62"/>
    <x v="0"/>
    <n v="-2.6"/>
    <n v="-4.4000000000000004"/>
    <n v="-3.2"/>
    <n v="2.79"/>
    <n v="1.8149999999999999E-2"/>
    <n v="30"/>
    <n v="30"/>
    <n v="30"/>
    <n v="0"/>
    <n v="-4.4000000000000004"/>
    <n v="-2.9"/>
    <n v="-3"/>
    <n v="-2.8"/>
    <n v="-4.4000000000000004"/>
    <x v="40"/>
    <x v="42"/>
    <n v="252.49339739999999"/>
    <n v="2.5"/>
  </r>
  <r>
    <x v="63"/>
    <x v="0"/>
    <n v="-3.5"/>
    <n v="-8.1999999999999993"/>
    <n v="-5.5"/>
    <n v="0"/>
    <n v="2.452E-2"/>
    <n v="30"/>
    <n v="30"/>
    <n v="30"/>
    <n v="0"/>
    <n v="-4.3"/>
    <n v="-5.2"/>
    <n v="-4"/>
    <n v="-6.5"/>
    <n v="-8.1999999999999993"/>
    <x v="16"/>
    <x v="42"/>
    <n v="252.49339739999999"/>
    <n v="2.5"/>
  </r>
  <r>
    <x v="64"/>
    <x v="0"/>
    <n v="-5.0999999999999996"/>
    <n v="-11.4"/>
    <n v="-7.7"/>
    <n v="0"/>
    <n v="2.3130000000000001E-2"/>
    <n v="30"/>
    <n v="30"/>
    <n v="30"/>
    <n v="0"/>
    <n v="-8.1999999999999993"/>
    <n v="-11.3"/>
    <n v="-7"/>
    <n v="-6.4"/>
    <n v="-11.4"/>
    <x v="8"/>
    <x v="42"/>
    <n v="252.49339739999999"/>
    <n v="2.5"/>
  </r>
  <r>
    <x v="65"/>
    <x v="0"/>
    <n v="-3.9"/>
    <n v="-9.1999999999999993"/>
    <n v="-5"/>
    <n v="0"/>
    <n v="2.6689999999999998E-2"/>
    <n v="30"/>
    <n v="30"/>
    <n v="30"/>
    <n v="0"/>
    <n v="-5.2"/>
    <n v="-5.2"/>
    <n v="-4.5"/>
    <n v="-4.3"/>
    <n v="-9.1999999999999993"/>
    <x v="40"/>
    <x v="42"/>
    <n v="252.49339739999999"/>
    <n v="2.5"/>
  </r>
  <r>
    <x v="66"/>
    <x v="0"/>
    <n v="-8.3000000000000007"/>
    <n v="-14.8"/>
    <n v="-11.2"/>
    <n v="0"/>
    <n v="1.5140000000000001E-2"/>
    <n v="30"/>
    <n v="30"/>
    <n v="30"/>
    <n v="0"/>
    <n v="-9.1999999999999993"/>
    <n v="-11"/>
    <n v="-8.6999999999999993"/>
    <n v="-12.7"/>
    <n v="-14.8"/>
    <x v="41"/>
    <x v="42"/>
    <n v="252.49339739999999"/>
    <n v="2.5"/>
  </r>
  <r>
    <x v="67"/>
    <x v="0"/>
    <n v="-9.5"/>
    <n v="-14.9"/>
    <n v="-12.8"/>
    <n v="0"/>
    <n v="1.038E-2"/>
    <n v="30"/>
    <n v="30"/>
    <n v="30"/>
    <n v="0"/>
    <n v="-14.4"/>
    <n v="-14.8"/>
    <n v="-10.199999999999999"/>
    <n v="-12.5"/>
    <n v="-14.9"/>
    <x v="42"/>
    <x v="42"/>
    <n v="252.49339739999999"/>
    <n v="2.5"/>
  </r>
  <r>
    <x v="68"/>
    <x v="0"/>
    <n v="-7.1"/>
    <n v="-13"/>
    <n v="-10.1"/>
    <n v="0"/>
    <n v="1.6619999999999999E-2"/>
    <n v="30"/>
    <n v="30"/>
    <n v="30"/>
    <n v="0"/>
    <n v="-12.4"/>
    <n v="-12.8"/>
    <n v="-8"/>
    <n v="-9.3000000000000007"/>
    <n v="-13"/>
    <x v="43"/>
    <x v="42"/>
    <n v="252.49339739999999"/>
    <n v="2.5"/>
  </r>
  <r>
    <x v="69"/>
    <x v="0"/>
    <n v="-2.9"/>
    <n v="-9.3000000000000007"/>
    <n v="-5.8"/>
    <n v="0"/>
    <n v="2.682E-2"/>
    <n v="30"/>
    <n v="30"/>
    <n v="30"/>
    <n v="0"/>
    <n v="-9.4"/>
    <n v="-7.1"/>
    <n v="-3.5"/>
    <n v="-6"/>
    <n v="-9.3000000000000007"/>
    <x v="22"/>
    <x v="42"/>
    <n v="252.49339739999999"/>
    <n v="2.5"/>
  </r>
  <r>
    <x v="70"/>
    <x v="0"/>
    <n v="-1.2"/>
    <n v="-5.9"/>
    <n v="-3.3"/>
    <n v="0.25"/>
    <n v="2.7629999999999998E-2"/>
    <n v="30"/>
    <n v="30"/>
    <n v="30"/>
    <n v="0"/>
    <n v="-4.8"/>
    <n v="-4.9000000000000004"/>
    <n v="-2.5"/>
    <n v="-2.2999999999999998"/>
    <n v="-5.9"/>
    <x v="44"/>
    <x v="56"/>
    <n v="51.59507481"/>
    <n v="2.5"/>
  </r>
  <r>
    <x v="71"/>
    <x v="0"/>
    <n v="0.4"/>
    <n v="-3.3"/>
    <n v="-1.8"/>
    <n v="0"/>
    <n v="2.6919999999999999E-2"/>
    <n v="30"/>
    <n v="30"/>
    <n v="30"/>
    <n v="0"/>
    <n v="-2.4"/>
    <n v="-2.8"/>
    <n v="-0.2"/>
    <n v="-1.6"/>
    <n v="-3.3"/>
    <x v="44"/>
    <x v="57"/>
    <n v="23.66316801"/>
    <n v="2.5"/>
  </r>
  <r>
    <x v="72"/>
    <x v="0"/>
    <n v="-0.1"/>
    <n v="-5.8"/>
    <n v="-2.2000000000000002"/>
    <n v="0"/>
    <n v="3.2439999999999997E-2"/>
    <n v="30"/>
    <n v="30"/>
    <n v="30"/>
    <n v="0"/>
    <n v="-1.3"/>
    <n v="-1.9"/>
    <n v="-0.5"/>
    <n v="-2.8"/>
    <n v="-5.8"/>
    <x v="4"/>
    <x v="58"/>
    <n v="25.88569644"/>
    <n v="2.5"/>
  </r>
  <r>
    <x v="73"/>
    <x v="0"/>
    <n v="-4.7"/>
    <n v="-7.3"/>
    <n v="-6.3"/>
    <n v="0"/>
    <n v="1.609E-2"/>
    <n v="30"/>
    <n v="30"/>
    <n v="30"/>
    <n v="0"/>
    <n v="-5.8"/>
    <n v="-6.1"/>
    <n v="-5.5"/>
    <n v="-6.9"/>
    <n v="-7.3"/>
    <x v="45"/>
    <x v="59"/>
    <n v="25.03161682"/>
    <n v="2.5"/>
  </r>
  <r>
    <x v="74"/>
    <x v="0"/>
    <n v="-3.1"/>
    <n v="-7.6"/>
    <n v="-5.7"/>
    <n v="0"/>
    <n v="2.2200000000000001E-2"/>
    <n v="30"/>
    <n v="30"/>
    <n v="30"/>
    <n v="0"/>
    <n v="-6.6"/>
    <n v="-5.8"/>
    <n v="-3.4"/>
    <n v="-6.5"/>
    <n v="-7.6"/>
    <x v="14"/>
    <x v="60"/>
    <n v="40.86204678"/>
    <n v="2.5"/>
  </r>
  <r>
    <x v="75"/>
    <x v="0"/>
    <n v="-2.1"/>
    <n v="-9"/>
    <n v="-6.3"/>
    <n v="0"/>
    <n v="2.606E-2"/>
    <n v="30"/>
    <n v="30"/>
    <n v="30"/>
    <n v="0"/>
    <n v="-6.8"/>
    <n v="-7.8"/>
    <n v="-2.4"/>
    <n v="-7.6"/>
    <n v="-9"/>
    <x v="46"/>
    <x v="61"/>
    <n v="41.47025859"/>
    <n v="2.5"/>
  </r>
  <r>
    <x v="76"/>
    <x v="0"/>
    <n v="-5.7"/>
    <n v="-11.4"/>
    <n v="-9"/>
    <n v="0"/>
    <n v="1.8079999999999999E-2"/>
    <n v="30"/>
    <n v="30"/>
    <n v="30"/>
    <n v="0"/>
    <n v="-8.9"/>
    <n v="-10.1"/>
    <n v="-5.7"/>
    <n v="-10.8"/>
    <n v="-11.4"/>
    <x v="9"/>
    <x v="62"/>
    <n v="39.792113839999999"/>
    <n v="2.5"/>
  </r>
  <r>
    <x v="77"/>
    <x v="0"/>
    <n v="-8.9"/>
    <n v="-14.7"/>
    <n v="-11.7"/>
    <n v="0"/>
    <n v="1.2619999999999999E-2"/>
    <n v="30"/>
    <n v="30"/>
    <n v="30"/>
    <n v="0"/>
    <n v="-10.3"/>
    <n v="-12.1"/>
    <n v="-9.9"/>
    <n v="-12.2"/>
    <n v="-14.7"/>
    <x v="47"/>
    <x v="63"/>
    <n v="24.830327950000001"/>
    <n v="2.5"/>
  </r>
  <r>
    <x v="78"/>
    <x v="0"/>
    <n v="-7.4"/>
    <n v="-14.1"/>
    <n v="-11.3"/>
    <n v="0"/>
    <n v="1.443E-2"/>
    <n v="30"/>
    <n v="30"/>
    <n v="30"/>
    <n v="0"/>
    <n v="-13.5"/>
    <n v="-13.7"/>
    <n v="-10.199999999999999"/>
    <n v="-9.6"/>
    <n v="-14.1"/>
    <x v="48"/>
    <x v="64"/>
    <n v="24.190984180000001"/>
    <n v="2.5"/>
  </r>
  <r>
    <x v="79"/>
    <x v="0"/>
    <n v="2"/>
    <n v="-7.4"/>
    <n v="-1.1000000000000001"/>
    <n v="0.25"/>
    <n v="4.3880000000000002E-2"/>
    <n v="30"/>
    <n v="30"/>
    <n v="30"/>
    <n v="0"/>
    <n v="-7.4"/>
    <n v="-4"/>
    <n v="1.2"/>
    <n v="1.4"/>
    <n v="-7.4"/>
    <x v="28"/>
    <x v="65"/>
    <n v="28.67885252"/>
    <n v="2.5"/>
  </r>
  <r>
    <x v="80"/>
    <x v="0"/>
    <n v="5.3"/>
    <n v="1.4"/>
    <n v="3"/>
    <n v="0.25"/>
    <n v="3.5189999999999999E-2"/>
    <n v="30"/>
    <n v="30"/>
    <n v="30"/>
    <n v="0"/>
    <n v="1.6"/>
    <n v="1.9"/>
    <n v="5.0999999999999996"/>
    <n v="2.9"/>
    <n v="1.4"/>
    <x v="49"/>
    <x v="66"/>
    <n v="32.494625839999998"/>
    <n v="2.5"/>
  </r>
  <r>
    <x v="81"/>
    <x v="0"/>
    <n v="4.9000000000000004"/>
    <n v="2.4"/>
    <n v="3.3"/>
    <n v="1.02"/>
    <n v="2.8580000000000001E-2"/>
    <n v="30"/>
    <n v="30"/>
    <n v="30"/>
    <n v="0"/>
    <n v="2.8"/>
    <n v="2.7"/>
    <n v="4"/>
    <n v="2.5"/>
    <n v="2.4"/>
    <x v="6"/>
    <x v="67"/>
    <n v="23.69671146"/>
    <n v="2.5"/>
  </r>
  <r>
    <x v="82"/>
    <x v="0"/>
    <n v="4.4000000000000004"/>
    <n v="2.4"/>
    <n v="3.7"/>
    <n v="2.79"/>
    <n v="2.6069999999999999E-2"/>
    <n v="30"/>
    <n v="30"/>
    <n v="30"/>
    <n v="0"/>
    <n v="4.0999999999999996"/>
    <n v="4"/>
    <n v="3.5"/>
    <n v="3.5"/>
    <n v="2.4"/>
    <x v="17"/>
    <x v="68"/>
    <n v="18.619169759999998"/>
    <n v="2.5"/>
  </r>
  <r>
    <x v="83"/>
    <x v="0"/>
    <n v="3.9"/>
    <n v="0.6"/>
    <n v="2.4"/>
    <n v="0.25"/>
    <n v="3.1489999999999997E-2"/>
    <n v="30"/>
    <n v="30"/>
    <n v="30"/>
    <n v="0"/>
    <n v="2.6"/>
    <n v="1.9"/>
    <n v="3.5"/>
    <n v="1.3"/>
    <n v="0.6"/>
    <x v="31"/>
    <x v="69"/>
    <n v="21.56143582"/>
    <n v="2.5"/>
  </r>
  <r>
    <x v="84"/>
    <x v="0"/>
    <n v="5.7"/>
    <n v="2.8"/>
    <n v="3.9"/>
    <n v="0.51"/>
    <n v="3.1759999999999997E-2"/>
    <n v="30"/>
    <n v="30"/>
    <n v="30"/>
    <n v="0"/>
    <n v="3"/>
    <n v="3.7"/>
    <n v="4.5"/>
    <n v="5.2"/>
    <n v="2.8"/>
    <x v="45"/>
    <x v="70"/>
    <n v="22.56924222"/>
    <n v="2.5"/>
  </r>
  <r>
    <x v="85"/>
    <x v="0"/>
    <n v="5.8"/>
    <n v="1.3"/>
    <n v="3.1"/>
    <n v="1.02"/>
    <n v="3.8190000000000002E-2"/>
    <n v="30"/>
    <n v="30"/>
    <n v="30"/>
    <n v="0"/>
    <n v="4"/>
    <n v="3.5"/>
    <n v="4.0999999999999996"/>
    <n v="2.4"/>
    <n v="1.3"/>
    <x v="40"/>
    <x v="71"/>
    <n v="24.504009450000002"/>
    <n v="2.5"/>
  </r>
  <r>
    <x v="86"/>
    <x v="0"/>
    <n v="4.0999999999999996"/>
    <n v="1.2"/>
    <n v="2.6"/>
    <n v="1.27"/>
    <n v="0.03"/>
    <n v="30"/>
    <n v="30"/>
    <n v="30"/>
    <n v="0"/>
    <n v="1.8"/>
    <n v="2.5"/>
    <n v="3.5"/>
    <n v="2.2999999999999998"/>
    <n v="1.2"/>
    <x v="6"/>
    <x v="72"/>
    <n v="42.350600409999998"/>
    <n v="2.5"/>
  </r>
  <r>
    <x v="87"/>
    <x v="0"/>
    <n v="1.4"/>
    <n v="0.3"/>
    <n v="1"/>
    <n v="1.52"/>
    <n v="1.7080000000000001E-2"/>
    <n v="30"/>
    <n v="30"/>
    <n v="30"/>
    <n v="0"/>
    <n v="1.2"/>
    <n v="0.8"/>
    <n v="1.2"/>
    <n v="1"/>
    <n v="0.3"/>
    <x v="0"/>
    <x v="42"/>
    <n v="252.49339739999999"/>
    <n v="2.5"/>
  </r>
  <r>
    <x v="88"/>
    <x v="0"/>
    <n v="4.2"/>
    <n v="0.2"/>
    <n v="1.6"/>
    <n v="2.54"/>
    <n v="3.372E-2"/>
    <n v="30"/>
    <n v="30"/>
    <n v="30"/>
    <n v="0"/>
    <n v="1.4"/>
    <n v="1.8"/>
    <n v="1.8"/>
    <n v="1.6"/>
    <n v="0.2"/>
    <x v="0"/>
    <x v="73"/>
    <n v="80.744057789999999"/>
    <n v="2.5"/>
  </r>
  <r>
    <x v="89"/>
    <x v="0"/>
    <n v="0.4"/>
    <n v="-1.5"/>
    <n v="-0.2"/>
    <n v="0.51"/>
    <n v="2.1170000000000001E-2"/>
    <n v="30"/>
    <n v="30"/>
    <n v="30"/>
    <n v="0"/>
    <n v="0.3"/>
    <n v="-0.4"/>
    <n v="0.2"/>
    <n v="-0.3"/>
    <n v="-1.5"/>
    <x v="50"/>
    <x v="42"/>
    <n v="252.49339739999999"/>
    <n v="2.5"/>
  </r>
  <r>
    <x v="90"/>
    <x v="0"/>
    <n v="1.5"/>
    <n v="-1.2"/>
    <n v="0.5"/>
    <n v="1.78"/>
    <n v="2.6360000000000001E-2"/>
    <n v="30"/>
    <n v="30"/>
    <n v="30"/>
    <n v="0"/>
    <n v="-0.7"/>
    <n v="-0.6"/>
    <n v="0.9"/>
    <n v="1.3"/>
    <n v="-1.2"/>
    <x v="50"/>
    <x v="42"/>
    <n v="252.49339739999999"/>
    <n v="2.5"/>
  </r>
  <r>
    <x v="91"/>
    <x v="0"/>
    <n v="2.9"/>
    <n v="0.3"/>
    <n v="1.6"/>
    <n v="2.0299999999999998"/>
    <n v="2.7550000000000002E-2"/>
    <n v="30"/>
    <n v="30"/>
    <n v="30"/>
    <n v="0"/>
    <n v="1.4"/>
    <n v="1.7"/>
    <n v="1.6"/>
    <n v="1.5"/>
    <n v="0.3"/>
    <x v="40"/>
    <x v="74"/>
    <n v="47.842427999999998"/>
    <n v="2.5"/>
  </r>
  <r>
    <x v="92"/>
    <x v="0"/>
    <n v="1.3"/>
    <n v="-0.6"/>
    <n v="0.6"/>
    <n v="0.76"/>
    <n v="2.2460000000000001E-2"/>
    <n v="30"/>
    <n v="30"/>
    <n v="30"/>
    <n v="0"/>
    <n v="0.3"/>
    <n v="0.5"/>
    <n v="0.8"/>
    <n v="0.7"/>
    <n v="-0.6"/>
    <x v="51"/>
    <x v="75"/>
    <n v="104.48002649999999"/>
    <n v="2.5"/>
  </r>
  <r>
    <x v="93"/>
    <x v="0"/>
    <n v="1.6"/>
    <n v="-1.3"/>
    <n v="0.4"/>
    <n v="0.51"/>
    <n v="2.76E-2"/>
    <n v="30"/>
    <n v="30"/>
    <n v="30"/>
    <n v="0"/>
    <n v="-0.5"/>
    <n v="1"/>
    <n v="1.3"/>
    <n v="-0.8"/>
    <n v="-1.3"/>
    <x v="39"/>
    <x v="76"/>
    <n v="26.45063962"/>
    <n v="2.5"/>
  </r>
  <r>
    <x v="94"/>
    <x v="0"/>
    <n v="1.1000000000000001"/>
    <n v="-0.5"/>
    <n v="0.3"/>
    <n v="0.25"/>
    <n v="2.052E-2"/>
    <n v="30"/>
    <n v="30"/>
    <n v="30"/>
    <n v="0"/>
    <n v="0.8"/>
    <n v="-0.3"/>
    <n v="0.9"/>
    <n v="0.1"/>
    <n v="-0.5"/>
    <x v="40"/>
    <x v="77"/>
    <n v="12.98723004"/>
    <n v="2.5"/>
  </r>
  <r>
    <x v="95"/>
    <x v="0"/>
    <n v="1.4"/>
    <n v="-1.8"/>
    <n v="-0.1"/>
    <n v="1.02"/>
    <n v="2.8559999999999999E-2"/>
    <n v="30"/>
    <n v="30"/>
    <n v="30"/>
    <n v="0"/>
    <n v="0.5"/>
    <n v="-0.1"/>
    <n v="1"/>
    <n v="-1.5"/>
    <n v="-1.8"/>
    <x v="16"/>
    <x v="78"/>
    <n v="21.36756536"/>
    <n v="2.5"/>
  </r>
  <r>
    <x v="96"/>
    <x v="0"/>
    <n v="1.7"/>
    <n v="-1.1000000000000001"/>
    <n v="0.8"/>
    <n v="0.25"/>
    <n v="2.828E-2"/>
    <n v="30"/>
    <n v="30"/>
    <n v="30"/>
    <n v="0"/>
    <n v="-0.5"/>
    <n v="0.9"/>
    <n v="1.1000000000000001"/>
    <n v="1.3"/>
    <n v="-1.1000000000000001"/>
    <x v="52"/>
    <x v="79"/>
    <n v="11.074271810000001"/>
    <n v="2.5"/>
  </r>
  <r>
    <x v="97"/>
    <x v="0"/>
    <n v="2.7"/>
    <n v="1.1000000000000001"/>
    <n v="1.8"/>
    <n v="0"/>
    <n v="2.2689999999999998E-2"/>
    <n v="30"/>
    <n v="30"/>
    <n v="30"/>
    <n v="0"/>
    <n v="1.3"/>
    <n v="1.6"/>
    <n v="2.2999999999999998"/>
    <n v="1.6"/>
    <n v="1.1000000000000001"/>
    <x v="39"/>
    <x v="80"/>
    <n v="14.16843941"/>
    <n v="2.5"/>
  </r>
  <r>
    <x v="98"/>
    <x v="0"/>
    <n v="1.6"/>
    <n v="-0.7"/>
    <n v="1"/>
    <n v="2.29"/>
    <n v="2.63E-2"/>
    <n v="30"/>
    <n v="30"/>
    <n v="30"/>
    <n v="0"/>
    <n v="1.6"/>
    <n v="1.3"/>
    <n v="1.1000000000000001"/>
    <n v="1.4"/>
    <n v="-0.7"/>
    <x v="38"/>
    <x v="81"/>
    <n v="38.91998418"/>
    <n v="2.5"/>
  </r>
  <r>
    <x v="99"/>
    <x v="0"/>
    <n v="-0.3"/>
    <n v="-3"/>
    <n v="-1.4"/>
    <n v="0.25"/>
    <n v="2.5069999999999999E-2"/>
    <n v="30"/>
    <n v="30"/>
    <n v="30"/>
    <n v="0"/>
    <n v="-0.7"/>
    <n v="-1.5"/>
    <n v="-0.7"/>
    <n v="-1.9"/>
    <n v="-3"/>
    <x v="23"/>
    <x v="82"/>
    <n v="54.939633149999999"/>
    <n v="2.5"/>
  </r>
  <r>
    <x v="100"/>
    <x v="0"/>
    <n v="0.5"/>
    <n v="-3.1"/>
    <n v="-1"/>
    <n v="1.02"/>
    <n v="2.9909999999999999E-2"/>
    <n v="30"/>
    <n v="30"/>
    <n v="30"/>
    <n v="0"/>
    <n v="-2.4"/>
    <n v="-2.4"/>
    <n v="-0.6"/>
    <n v="0.2"/>
    <n v="-3.1"/>
    <x v="50"/>
    <x v="83"/>
    <n v="41.335890429999999"/>
    <n v="2.5"/>
  </r>
  <r>
    <x v="101"/>
    <x v="0"/>
    <n v="2.4"/>
    <n v="0.5"/>
    <n v="1.4"/>
    <n v="5.33"/>
    <n v="2.5059999999999999E-2"/>
    <n v="30"/>
    <n v="30"/>
    <n v="30"/>
    <n v="0"/>
    <n v="0.5"/>
    <n v="1.3"/>
    <n v="1.9"/>
    <n v="1.5"/>
    <n v="0.5"/>
    <x v="39"/>
    <x v="84"/>
    <n v="30.589810889999999"/>
    <n v="2.5"/>
  </r>
  <r>
    <x v="102"/>
    <x v="0"/>
    <n v="2.4"/>
    <n v="-1.1000000000000001"/>
    <n v="0.4"/>
    <n v="1.02"/>
    <n v="3.2539999999999999E-2"/>
    <n v="30"/>
    <n v="30"/>
    <n v="30"/>
    <n v="0"/>
    <n v="1.6"/>
    <n v="0.8"/>
    <n v="0.3"/>
    <n v="-0.1"/>
    <n v="-1.1000000000000001"/>
    <x v="38"/>
    <x v="85"/>
    <n v="17.854571409999998"/>
    <n v="2.5"/>
  </r>
  <r>
    <x v="103"/>
    <x v="0"/>
    <n v="0.8"/>
    <n v="-1.3"/>
    <n v="-0.6"/>
    <n v="0.51"/>
    <n v="2.4049999999999998E-2"/>
    <n v="30"/>
    <n v="30"/>
    <n v="30"/>
    <n v="0"/>
    <n v="-1.1000000000000001"/>
    <n v="-1.2"/>
    <n v="0"/>
    <n v="-0.9"/>
    <n v="-1.3"/>
    <x v="53"/>
    <x v="86"/>
    <n v="60.417163879999997"/>
    <n v="2.5"/>
  </r>
  <r>
    <x v="104"/>
    <x v="0"/>
    <n v="2.9"/>
    <n v="0.1"/>
    <n v="1.6"/>
    <n v="1.02"/>
    <n v="3.1640000000000001E-2"/>
    <n v="30"/>
    <n v="30"/>
    <n v="30"/>
    <n v="0"/>
    <n v="0.1"/>
    <n v="1.3"/>
    <n v="2.1"/>
    <n v="1.6"/>
    <n v="0.1"/>
    <x v="17"/>
    <x v="87"/>
    <n v="13.876440430000001"/>
    <n v="2.5"/>
  </r>
  <r>
    <x v="105"/>
    <x v="0"/>
    <n v="2.5"/>
    <n v="-0.5"/>
    <n v="1.3"/>
    <n v="1.78"/>
    <n v="3.2579999999999998E-2"/>
    <n v="30"/>
    <n v="30"/>
    <n v="30"/>
    <n v="0"/>
    <n v="1.7"/>
    <n v="1.7"/>
    <n v="2.2000000000000002"/>
    <n v="0.7"/>
    <n v="-0.5"/>
    <x v="54"/>
    <x v="88"/>
    <n v="13.81003085"/>
    <n v="2.5"/>
  </r>
  <r>
    <x v="106"/>
    <x v="0"/>
    <n v="-0.5"/>
    <n v="-3.8"/>
    <n v="-2.8"/>
    <n v="0.25"/>
    <n v="2.7130000000000001E-2"/>
    <n v="30"/>
    <n v="30"/>
    <n v="30"/>
    <n v="0"/>
    <n v="-0.5"/>
    <n v="-3.1"/>
    <n v="-2.9"/>
    <n v="-3.3"/>
    <n v="-3.8"/>
    <x v="55"/>
    <x v="89"/>
    <n v="40.479903389999997"/>
    <n v="2.5"/>
  </r>
  <r>
    <x v="107"/>
    <x v="0"/>
    <n v="-1.1000000000000001"/>
    <n v="-5.3"/>
    <n v="-2.9"/>
    <n v="0.76"/>
    <n v="3.073E-2"/>
    <n v="30"/>
    <n v="30"/>
    <n v="30"/>
    <n v="0"/>
    <n v="-2.8"/>
    <n v="-3.9"/>
    <n v="-2.7"/>
    <n v="-2.9"/>
    <n v="-5.3"/>
    <x v="23"/>
    <x v="90"/>
    <n v="32.405569720000003"/>
    <n v="2.5"/>
  </r>
  <r>
    <x v="108"/>
    <x v="0"/>
    <n v="1"/>
    <n v="-1"/>
    <n v="0.3"/>
    <n v="3.56"/>
    <n v="2.606E-2"/>
    <n v="30"/>
    <n v="30"/>
    <n v="30"/>
    <n v="0"/>
    <n v="-1.1000000000000001"/>
    <n v="-0.1"/>
    <n v="0.9"/>
    <n v="0.6"/>
    <n v="-1"/>
    <x v="25"/>
    <x v="91"/>
    <n v="19.12828768"/>
    <n v="2.5"/>
  </r>
  <r>
    <x v="109"/>
    <x v="0"/>
    <n v="0.9"/>
    <n v="-2.4"/>
    <n v="-0.8"/>
    <n v="0.25"/>
    <n v="3.1800000000000002E-2"/>
    <n v="30"/>
    <n v="30"/>
    <n v="30"/>
    <n v="0"/>
    <n v="-0.3"/>
    <n v="-1"/>
    <n v="0.2"/>
    <n v="-2.2000000000000002"/>
    <n v="-2.4"/>
    <x v="38"/>
    <x v="92"/>
    <n v="20.300976670000001"/>
    <n v="2.5"/>
  </r>
  <r>
    <x v="110"/>
    <x v="0"/>
    <n v="-0.5"/>
    <n v="-1.7"/>
    <n v="-1.1000000000000001"/>
    <n v="0.76"/>
    <n v="1.9060000000000001E-2"/>
    <n v="30"/>
    <n v="30"/>
    <n v="30"/>
    <n v="0"/>
    <n v="-1.2"/>
    <n v="-1.1000000000000001"/>
    <n v="-0.9"/>
    <n v="-1.5"/>
    <n v="-1.7"/>
    <x v="53"/>
    <x v="93"/>
    <n v="20.032534009999999"/>
    <n v="2.5"/>
  </r>
  <r>
    <x v="111"/>
    <x v="0"/>
    <n v="-0.5"/>
    <n v="-1.7"/>
    <n v="-1"/>
    <n v="2.0299999999999998"/>
    <n v="1.941E-2"/>
    <n v="30"/>
    <n v="30"/>
    <n v="30"/>
    <n v="0"/>
    <n v="-0.9"/>
    <n v="-1.3"/>
    <n v="-0.9"/>
    <n v="-0.5"/>
    <n v="-1.7"/>
    <x v="25"/>
    <x v="94"/>
    <n v="17.89675587"/>
    <n v="2.5"/>
  </r>
  <r>
    <x v="112"/>
    <x v="0"/>
    <n v="0.1"/>
    <n v="-5.0999999999999996"/>
    <n v="-2.2000000000000002"/>
    <n v="0"/>
    <n v="3.798E-2"/>
    <n v="30"/>
    <n v="30"/>
    <n v="30"/>
    <n v="0"/>
    <n v="-1.7"/>
    <n v="-2.8"/>
    <n v="-0.9"/>
    <n v="-2"/>
    <n v="-5.0999999999999996"/>
    <x v="3"/>
    <x v="95"/>
    <n v="72.140970679999995"/>
    <n v="2.5"/>
  </r>
  <r>
    <x v="113"/>
    <x v="0"/>
    <n v="-0.9"/>
    <n v="-4.8"/>
    <n v="-1.9"/>
    <n v="0.51"/>
    <n v="3.3950000000000001E-2"/>
    <n v="30"/>
    <n v="30"/>
    <n v="30"/>
    <n v="0"/>
    <n v="-4.8"/>
    <n v="-2.4"/>
    <n v="-1.3"/>
    <n v="-1.6"/>
    <n v="-4.8"/>
    <x v="39"/>
    <x v="96"/>
    <n v="19.062099830000001"/>
    <n v="2.5"/>
  </r>
  <r>
    <x v="114"/>
    <x v="0"/>
    <n v="1.3"/>
    <n v="-1.9"/>
    <n v="-0.7"/>
    <n v="0"/>
    <n v="3.3489999999999999E-2"/>
    <n v="30"/>
    <n v="30"/>
    <n v="30"/>
    <n v="0"/>
    <n v="-1.1000000000000001"/>
    <n v="-1.8"/>
    <n v="0.9"/>
    <n v="-0.8"/>
    <n v="-1.9"/>
    <x v="56"/>
    <x v="97"/>
    <n v="25.644695460000001"/>
    <n v="2.5"/>
  </r>
  <r>
    <x v="115"/>
    <x v="0"/>
    <n v="1.4"/>
    <n v="-1.3"/>
    <n v="0.1"/>
    <n v="0"/>
    <n v="3.2620000000000003E-2"/>
    <n v="30"/>
    <n v="30"/>
    <n v="30"/>
    <n v="0"/>
    <n v="-1"/>
    <n v="-0.7"/>
    <n v="1.2"/>
    <n v="0.8"/>
    <n v="-1.3"/>
    <x v="17"/>
    <x v="98"/>
    <n v="28.624664790000001"/>
    <n v="2.5"/>
  </r>
  <r>
    <x v="116"/>
    <x v="0"/>
    <n v="1.4"/>
    <n v="-1.2"/>
    <n v="-0.1"/>
    <n v="0"/>
    <n v="3.2070000000000001E-2"/>
    <n v="30"/>
    <n v="30"/>
    <n v="30"/>
    <n v="0"/>
    <n v="0.3"/>
    <n v="0"/>
    <n v="1.4"/>
    <n v="-1.1000000000000001"/>
    <n v="-1.2"/>
    <x v="3"/>
    <x v="99"/>
    <n v="20.689114159999999"/>
    <n v="2.5"/>
  </r>
  <r>
    <x v="117"/>
    <x v="0"/>
    <n v="0"/>
    <n v="-5"/>
    <n v="-1.8"/>
    <n v="0.25"/>
    <n v="4.0750000000000001E-2"/>
    <n v="30"/>
    <n v="30"/>
    <n v="30"/>
    <n v="0"/>
    <n v="-0.6"/>
    <n v="-1.5"/>
    <n v="-0.5"/>
    <n v="-2.1"/>
    <n v="-5"/>
    <x v="41"/>
    <x v="100"/>
    <n v="17.353498099999999"/>
    <n v="2.5"/>
  </r>
  <r>
    <x v="118"/>
    <x v="0"/>
    <n v="-1.2"/>
    <n v="-3.8"/>
    <n v="-1.9"/>
    <n v="1.78"/>
    <n v="2.9590000000000002E-2"/>
    <n v="30"/>
    <n v="30"/>
    <n v="30"/>
    <n v="0"/>
    <n v="-3.6"/>
    <n v="-2.2000000000000002"/>
    <n v="-1.4"/>
    <n v="-1.6"/>
    <n v="-3.8"/>
    <x v="40"/>
    <x v="101"/>
    <n v="39.55510142"/>
    <n v="2.5"/>
  </r>
  <r>
    <x v="119"/>
    <x v="0"/>
    <n v="-0.1"/>
    <n v="-2.5"/>
    <n v="-1.3"/>
    <n v="1.78"/>
    <n v="2.9909999999999999E-2"/>
    <n v="30"/>
    <n v="30"/>
    <n v="30"/>
    <n v="0"/>
    <n v="-1.9"/>
    <n v="-2.2000000000000002"/>
    <n v="-0.6"/>
    <n v="-0.7"/>
    <n v="-2.5"/>
    <x v="40"/>
    <x v="102"/>
    <n v="16.988622190000001"/>
    <n v="2.5"/>
  </r>
  <r>
    <x v="120"/>
    <x v="0"/>
    <n v="1"/>
    <n v="-1.9"/>
    <n v="-1.1000000000000001"/>
    <n v="0.25"/>
    <n v="3.3739999999999999E-2"/>
    <n v="30"/>
    <n v="30"/>
    <n v="30"/>
    <n v="0"/>
    <n v="-1.3"/>
    <n v="-1.8"/>
    <n v="-0.5"/>
    <n v="-1.1000000000000001"/>
    <n v="-1.9"/>
    <x v="0"/>
    <x v="103"/>
    <n v="18.170439389999999"/>
    <n v="2.5"/>
  </r>
  <r>
    <x v="121"/>
    <x v="0"/>
    <n v="2.4"/>
    <n v="-0.6"/>
    <n v="1.4"/>
    <n v="0.76"/>
    <n v="4.0009999999999997E-2"/>
    <n v="30"/>
    <n v="30"/>
    <n v="30"/>
    <n v="0"/>
    <n v="1"/>
    <n v="1.4"/>
    <n v="1.9"/>
    <n v="1.6"/>
    <n v="-0.6"/>
    <x v="6"/>
    <x v="104"/>
    <n v="52.330237799999999"/>
    <n v="2.5"/>
  </r>
  <r>
    <x v="122"/>
    <x v="0"/>
    <n v="0.2"/>
    <n v="-1.7"/>
    <n v="-1"/>
    <n v="0.25"/>
    <n v="2.8250000000000001E-2"/>
    <n v="30"/>
    <n v="30"/>
    <n v="30"/>
    <n v="0"/>
    <n v="-0.6"/>
    <n v="-1.6"/>
    <n v="-0.6"/>
    <n v="-1.4"/>
    <n v="-1.7"/>
    <x v="57"/>
    <x v="105"/>
    <n v="20.576711499999998"/>
    <n v="2.5"/>
  </r>
  <r>
    <x v="123"/>
    <x v="0"/>
    <n v="1.3"/>
    <n v="-0.7"/>
    <n v="0.6"/>
    <n v="1.27"/>
    <n v="3.2199999999999999E-2"/>
    <n v="30"/>
    <n v="30"/>
    <n v="30"/>
    <n v="0"/>
    <n v="-0.7"/>
    <n v="0.9"/>
    <n v="1.1000000000000001"/>
    <n v="0.9"/>
    <n v="-0.7"/>
    <x v="57"/>
    <x v="106"/>
    <n v="178.75638749999999"/>
    <n v="2.5"/>
  </r>
  <r>
    <x v="124"/>
    <x v="0"/>
    <n v="1.9"/>
    <n v="-0.5"/>
    <n v="0.6"/>
    <n v="1.78"/>
    <n v="3.5779999999999999E-2"/>
    <n v="30"/>
    <n v="30"/>
    <n v="30"/>
    <n v="0"/>
    <n v="0.3"/>
    <n v="-0.4"/>
    <n v="0.8"/>
    <n v="1.1000000000000001"/>
    <n v="-0.5"/>
    <x v="57"/>
    <x v="107"/>
    <n v="34.082348349999997"/>
    <n v="2.5"/>
  </r>
  <r>
    <x v="125"/>
    <x v="0"/>
    <n v="3.5"/>
    <n v="0.3"/>
    <n v="1.3"/>
    <n v="0"/>
    <n v="4.3499999999999997E-2"/>
    <n v="30"/>
    <n v="30"/>
    <n v="30"/>
    <n v="0"/>
    <n v="0.3"/>
    <n v="0.6"/>
    <n v="3"/>
    <n v="1.4"/>
    <n v="0.3"/>
    <x v="58"/>
    <x v="108"/>
    <n v="152.25732500000001"/>
    <n v="2.5"/>
  </r>
  <r>
    <x v="126"/>
    <x v="0"/>
    <n v="2.8"/>
    <n v="-2.5"/>
    <n v="0.5"/>
    <n v="1.52"/>
    <n v="5.4420000000000003E-2"/>
    <n v="30"/>
    <n v="30"/>
    <n v="30"/>
    <n v="0"/>
    <n v="2"/>
    <n v="1.8"/>
    <n v="1.7"/>
    <n v="-0.7"/>
    <n v="-2.5"/>
    <x v="59"/>
    <x v="109"/>
    <n v="23.93302345"/>
    <n v="2.5"/>
  </r>
  <r>
    <x v="127"/>
    <x v="0"/>
    <n v="-1"/>
    <n v="-6.2"/>
    <n v="-2.9"/>
    <n v="0.51"/>
    <n v="4.453E-2"/>
    <n v="30"/>
    <n v="30"/>
    <n v="30"/>
    <n v="0"/>
    <n v="-2.5"/>
    <n v="-3"/>
    <n v="-1.8"/>
    <n v="-2.2999999999999998"/>
    <n v="-6.2"/>
    <x v="27"/>
    <x v="110"/>
    <n v="27.8741561"/>
    <n v="2.5"/>
  </r>
  <r>
    <x v="128"/>
    <x v="0"/>
    <n v="0.8"/>
    <n v="-6.2"/>
    <n v="-2.8"/>
    <n v="0"/>
    <n v="5.2769999999999997E-2"/>
    <n v="30"/>
    <n v="30"/>
    <n v="30"/>
    <n v="0"/>
    <n v="-6.2"/>
    <n v="-3.8"/>
    <n v="0.6"/>
    <n v="-2.7"/>
    <n v="-6.2"/>
    <x v="2"/>
    <x v="111"/>
    <n v="40.889619009999997"/>
    <n v="2.5"/>
  </r>
  <r>
    <x v="129"/>
    <x v="0"/>
    <n v="3.5"/>
    <n v="-3.8"/>
    <n v="-1.1000000000000001"/>
    <n v="0"/>
    <n v="6.0879999999999997E-2"/>
    <n v="30"/>
    <n v="30"/>
    <n v="30"/>
    <n v="0"/>
    <n v="-3.2"/>
    <n v="-3.5"/>
    <n v="1.1000000000000001"/>
    <n v="0.1"/>
    <n v="-3.8"/>
    <x v="43"/>
    <x v="42"/>
    <n v="252.49339739999999"/>
    <n v="2.5"/>
  </r>
  <r>
    <x v="130"/>
    <x v="0"/>
    <n v="3.3"/>
    <n v="-2.1"/>
    <n v="0.5"/>
    <n v="0"/>
    <n v="5.8220000000000001E-2"/>
    <n v="30"/>
    <n v="30"/>
    <n v="30"/>
    <n v="0"/>
    <n v="-0.9"/>
    <n v="-0.5"/>
    <n v="1.6"/>
    <n v="1.1000000000000001"/>
    <n v="-2.1"/>
    <x v="60"/>
    <x v="112"/>
    <n v="19.335805799999999"/>
    <n v="2.5"/>
  </r>
  <r>
    <x v="131"/>
    <x v="0"/>
    <n v="0.2"/>
    <n v="-7"/>
    <n v="-4.5999999999999996"/>
    <n v="0"/>
    <n v="4.9209999999999997E-2"/>
    <n v="30"/>
    <n v="30"/>
    <n v="30"/>
    <n v="0"/>
    <n v="-2.1"/>
    <n v="-5.8"/>
    <n v="-2.2999999999999998"/>
    <n v="-5.7"/>
    <n v="-7"/>
    <x v="61"/>
    <x v="113"/>
    <n v="15.3491427"/>
    <n v="2.5"/>
  </r>
  <r>
    <x v="132"/>
    <x v="0"/>
    <n v="0.4"/>
    <n v="-8.5"/>
    <n v="-6.2"/>
    <n v="0"/>
    <n v="4.879E-2"/>
    <n v="30"/>
    <n v="30"/>
    <n v="30"/>
    <n v="0"/>
    <n v="-6.8"/>
    <n v="-7.5"/>
    <n v="-3.1"/>
    <n v="-6.6"/>
    <n v="-8.5"/>
    <x v="30"/>
    <x v="114"/>
    <n v="11.050039269999999"/>
    <n v="2.5"/>
  </r>
  <r>
    <x v="133"/>
    <x v="0"/>
    <n v="3.3"/>
    <n v="-8.3000000000000007"/>
    <n v="-4.8"/>
    <n v="0"/>
    <n v="6.3350000000000004E-2"/>
    <n v="30"/>
    <n v="30"/>
    <n v="30"/>
    <n v="0"/>
    <n v="-8"/>
    <n v="-8.1999999999999993"/>
    <n v="-1.5"/>
    <n v="-3.6"/>
    <n v="-8.3000000000000007"/>
    <x v="62"/>
    <x v="115"/>
    <n v="10.401375789999999"/>
    <n v="2.5"/>
  </r>
  <r>
    <x v="134"/>
    <x v="0"/>
    <n v="1.8"/>
    <n v="-5.9"/>
    <n v="-3.4"/>
    <n v="0"/>
    <n v="5.8020000000000002E-2"/>
    <n v="30"/>
    <n v="30"/>
    <n v="30"/>
    <n v="0"/>
    <n v="-4.8"/>
    <n v="-5.6"/>
    <n v="1"/>
    <n v="-3.3"/>
    <n v="-5.9"/>
    <x v="60"/>
    <x v="116"/>
    <n v="15.66255243"/>
    <n v="2.5"/>
  </r>
  <r>
    <x v="135"/>
    <x v="0"/>
    <n v="0"/>
    <n v="-5.3"/>
    <n v="-2.4"/>
    <n v="0.25"/>
    <n v="5.2240000000000002E-2"/>
    <n v="30"/>
    <n v="30"/>
    <n v="30"/>
    <n v="0"/>
    <n v="-4.8"/>
    <n v="-4.8"/>
    <n v="-0.5"/>
    <n v="-0.9"/>
    <n v="-5.3"/>
    <x v="14"/>
    <x v="117"/>
    <n v="20.903213300000001"/>
    <n v="2.5"/>
  </r>
  <r>
    <x v="136"/>
    <x v="0"/>
    <n v="-1.3"/>
    <n v="-10"/>
    <n v="-7.2"/>
    <n v="0"/>
    <n v="4.675E-2"/>
    <n v="30"/>
    <n v="30"/>
    <n v="30"/>
    <n v="0"/>
    <n v="-4.0999999999999996"/>
    <n v="-9"/>
    <n v="-5.3"/>
    <n v="-8.4"/>
    <n v="-10"/>
    <x v="63"/>
    <x v="118"/>
    <n v="14.1189225"/>
    <n v="2.5"/>
  </r>
  <r>
    <x v="137"/>
    <x v="0"/>
    <n v="-1.4"/>
    <n v="-11.7"/>
    <n v="-8.1"/>
    <n v="0"/>
    <n v="4.7239999999999997E-2"/>
    <n v="30"/>
    <n v="30"/>
    <n v="30"/>
    <n v="0"/>
    <n v="-9.1999999999999993"/>
    <n v="-10"/>
    <n v="-5"/>
    <n v="-7.9"/>
    <n v="-11.7"/>
    <x v="18"/>
    <x v="119"/>
    <n v="21.344986039999998"/>
    <n v="2.5"/>
  </r>
  <r>
    <x v="138"/>
    <x v="0"/>
    <n v="-5.5"/>
    <n v="-18.899999999999999"/>
    <n v="-10"/>
    <n v="0"/>
    <n v="4.3970000000000002E-2"/>
    <n v="30"/>
    <n v="30"/>
    <n v="30"/>
    <n v="0"/>
    <n v="-9.5"/>
    <n v="-9.4"/>
    <n v="-6.4"/>
    <n v="-12.5"/>
    <n v="-18.899999999999999"/>
    <x v="64"/>
    <x v="120"/>
    <n v="21.92417343"/>
    <n v="2.5"/>
  </r>
  <r>
    <x v="139"/>
    <x v="0"/>
    <n v="-11.8"/>
    <n v="-22.8"/>
    <n v="-18.7"/>
    <n v="0"/>
    <n v="-4.6600000000000001E-3"/>
    <n v="30"/>
    <n v="30"/>
    <n v="30"/>
    <n v="0"/>
    <n v="-18.899999999999999"/>
    <n v="-22.1"/>
    <n v="-14.8"/>
    <n v="-16.8"/>
    <n v="-22.8"/>
    <x v="65"/>
    <x v="121"/>
    <n v="22.875958990000001"/>
    <n v="2.5"/>
  </r>
  <r>
    <x v="140"/>
    <x v="0"/>
    <n v="-4.8"/>
    <n v="-22.5"/>
    <n v="-14.7"/>
    <n v="0"/>
    <n v="2.068E-2"/>
    <n v="30"/>
    <n v="30"/>
    <n v="30"/>
    <n v="0"/>
    <n v="-21.4"/>
    <n v="-21"/>
    <n v="-8.5"/>
    <n v="-12.5"/>
    <n v="-22.5"/>
    <x v="66"/>
    <x v="122"/>
    <n v="29.66148574"/>
    <n v="2.5"/>
  </r>
  <r>
    <x v="141"/>
    <x v="0"/>
    <n v="-0.9"/>
    <n v="-14.6"/>
    <n v="-10"/>
    <n v="0"/>
    <n v="4.6449999999999998E-2"/>
    <n v="30"/>
    <n v="30"/>
    <n v="30"/>
    <n v="0"/>
    <n v="-13.1"/>
    <n v="-14.6"/>
    <n v="-5.3"/>
    <n v="-8.8000000000000007"/>
    <n v="-14.6"/>
    <x v="66"/>
    <x v="123"/>
    <n v="336.65786320000001"/>
    <n v="2.5"/>
  </r>
  <r>
    <x v="142"/>
    <x v="0"/>
    <n v="-2.7"/>
    <n v="-11.8"/>
    <n v="-6.7"/>
    <n v="0"/>
    <n v="5.466E-2"/>
    <n v="30"/>
    <n v="30"/>
    <n v="30"/>
    <n v="0"/>
    <n v="-11.7"/>
    <n v="-11"/>
    <n v="-2.9"/>
    <n v="-5.5"/>
    <n v="-11.8"/>
    <x v="37"/>
    <x v="124"/>
    <n v="29.574629269999999"/>
    <n v="2.5"/>
  </r>
  <r>
    <x v="143"/>
    <x v="0"/>
    <n v="-1.1000000000000001"/>
    <n v="-5.8"/>
    <n v="-3.1"/>
    <n v="0.25"/>
    <n v="5.2780000000000001E-2"/>
    <n v="30"/>
    <n v="30"/>
    <n v="30"/>
    <n v="0"/>
    <n v="-5.8"/>
    <n v="-4.5"/>
    <n v="-2.7"/>
    <n v="-2.1"/>
    <n v="-5.8"/>
    <x v="39"/>
    <x v="125"/>
    <n v="18.714766950000001"/>
    <n v="2.5"/>
  </r>
  <r>
    <x v="144"/>
    <x v="0"/>
    <n v="1.6"/>
    <n v="-1.8"/>
    <n v="-0.5"/>
    <n v="0.51"/>
    <n v="5.3600000000000002E-2"/>
    <n v="30"/>
    <n v="30"/>
    <n v="30"/>
    <n v="0"/>
    <n v="-1.3"/>
    <n v="-1.7"/>
    <n v="0.3"/>
    <n v="0.3"/>
    <n v="-1.8"/>
    <x v="28"/>
    <x v="126"/>
    <n v="23.792075130000001"/>
    <n v="2.5"/>
  </r>
  <r>
    <x v="145"/>
    <x v="0"/>
    <n v="1.5"/>
    <n v="-4.7"/>
    <n v="-0.2"/>
    <n v="0.51"/>
    <n v="7.4709999999999999E-2"/>
    <n v="30"/>
    <n v="30"/>
    <n v="30"/>
    <n v="0"/>
    <n v="-0.7"/>
    <n v="-0.5"/>
    <n v="0.9"/>
    <n v="1.3"/>
    <n v="-4.7"/>
    <x v="67"/>
    <x v="127"/>
    <n v="9.6264361189999992"/>
    <n v="2.5"/>
  </r>
  <r>
    <x v="146"/>
    <x v="0"/>
    <n v="0.3"/>
    <n v="-9.9"/>
    <n v="-6.5"/>
    <n v="0"/>
    <n v="6.241E-2"/>
    <n v="30"/>
    <n v="30"/>
    <n v="30"/>
    <n v="0"/>
    <n v="-4.7"/>
    <n v="-8.1"/>
    <n v="-2.9"/>
    <n v="-7.9"/>
    <n v="-9.9"/>
    <x v="68"/>
    <x v="128"/>
    <n v="8.7330185"/>
    <n v="2.5"/>
  </r>
  <r>
    <x v="147"/>
    <x v="0"/>
    <n v="3.1"/>
    <n v="-9.9"/>
    <n v="-3.1"/>
    <n v="0"/>
    <n v="9.2960000000000001E-2"/>
    <n v="30"/>
    <n v="30"/>
    <n v="30"/>
    <n v="0"/>
    <n v="-9.9"/>
    <n v="-9.5"/>
    <n v="1.3"/>
    <n v="-0.9"/>
    <n v="-9.9"/>
    <x v="67"/>
    <x v="129"/>
    <n v="10.529698590000001"/>
    <n v="2.5"/>
  </r>
  <r>
    <x v="148"/>
    <x v="0"/>
    <n v="5.4"/>
    <n v="-0.4"/>
    <n v="1.9"/>
    <n v="0.25"/>
    <n v="8.4400000000000003E-2"/>
    <n v="30"/>
    <n v="30"/>
    <n v="30"/>
    <n v="0"/>
    <n v="-0.2"/>
    <n v="0.7"/>
    <n v="4.4000000000000004"/>
    <n v="1.4"/>
    <n v="-0.4"/>
    <x v="49"/>
    <x v="130"/>
    <n v="11.12714201"/>
    <n v="2.5"/>
  </r>
  <r>
    <x v="149"/>
    <x v="0"/>
    <n v="4.4000000000000004"/>
    <n v="1.4"/>
    <n v="2.6"/>
    <n v="1.27"/>
    <n v="6.3750000000000001E-2"/>
    <n v="30"/>
    <n v="30"/>
    <n v="30"/>
    <n v="0"/>
    <n v="1.9"/>
    <n v="2.5"/>
    <n v="3.2"/>
    <n v="2.4"/>
    <n v="1.4"/>
    <x v="69"/>
    <x v="131"/>
    <n v="30.72941956"/>
    <n v="2.5"/>
  </r>
  <r>
    <x v="150"/>
    <x v="0"/>
    <n v="5.8"/>
    <n v="-0.4"/>
    <n v="2.1"/>
    <n v="2.0299999999999998"/>
    <n v="9.0660000000000004E-2"/>
    <n v="30"/>
    <n v="30"/>
    <n v="30"/>
    <n v="0"/>
    <n v="3.8"/>
    <n v="4.5"/>
    <n v="1.8"/>
    <n v="-0.1"/>
    <n v="-0.4"/>
    <x v="70"/>
    <x v="132"/>
    <n v="16.263664890000001"/>
    <n v="2.5"/>
  </r>
  <r>
    <x v="151"/>
    <x v="0"/>
    <n v="6.1"/>
    <n v="-0.6"/>
    <n v="1.1000000000000001"/>
    <n v="0"/>
    <n v="9.0759999999999993E-2"/>
    <n v="30"/>
    <n v="30"/>
    <n v="30"/>
    <n v="0"/>
    <n v="0.1"/>
    <n v="-0.4"/>
    <n v="4"/>
    <n v="0.6"/>
    <n v="-0.6"/>
    <x v="5"/>
    <x v="133"/>
    <n v="23.415152769999999"/>
    <n v="2.5"/>
  </r>
  <r>
    <x v="152"/>
    <x v="0"/>
    <n v="5.9"/>
    <n v="-1.7"/>
    <n v="0.5"/>
    <n v="0.25"/>
    <n v="9.4899999999999998E-2"/>
    <n v="30"/>
    <n v="30"/>
    <n v="30"/>
    <n v="0"/>
    <n v="-0.4"/>
    <n v="-0.9"/>
    <n v="3.3"/>
    <n v="-0.5"/>
    <n v="-1.7"/>
    <x v="71"/>
    <x v="134"/>
    <n v="10.82888052"/>
    <n v="2.5"/>
  </r>
  <r>
    <x v="153"/>
    <x v="0"/>
    <n v="5.5"/>
    <n v="-1.8"/>
    <n v="0.7"/>
    <n v="0.51"/>
    <n v="9.5320000000000002E-2"/>
    <n v="30"/>
    <n v="30"/>
    <n v="30"/>
    <n v="0"/>
    <n v="-1.3"/>
    <n v="-1.4"/>
    <n v="3.9"/>
    <n v="0.8"/>
    <n v="-1.8"/>
    <x v="72"/>
    <x v="135"/>
    <n v="12.77369633"/>
    <n v="2.5"/>
  </r>
  <r>
    <x v="154"/>
    <x v="0"/>
    <n v="1.6"/>
    <n v="-2"/>
    <n v="-0.4"/>
    <n v="0.25"/>
    <n v="6.3820000000000002E-2"/>
    <n v="30"/>
    <n v="30"/>
    <n v="30"/>
    <n v="0"/>
    <n v="-1.1000000000000001"/>
    <n v="-0.1"/>
    <n v="-0.1"/>
    <n v="-1.1000000000000001"/>
    <n v="-2"/>
    <x v="69"/>
    <x v="136"/>
    <n v="13.321260799999999"/>
    <n v="2.5"/>
  </r>
  <r>
    <x v="155"/>
    <x v="0"/>
    <n v="7.2"/>
    <n v="-2.2999999999999998"/>
    <n v="2.1"/>
    <n v="0.51"/>
    <n v="0.12018"/>
    <n v="30"/>
    <n v="30"/>
    <n v="30"/>
    <n v="0"/>
    <n v="-1.7"/>
    <n v="-0.5"/>
    <n v="5.5"/>
    <n v="2.2000000000000002"/>
    <n v="-2.2999999999999998"/>
    <x v="24"/>
    <x v="137"/>
    <n v="14.09593286"/>
    <n v="2.5"/>
  </r>
  <r>
    <x v="156"/>
    <x v="0"/>
    <n v="2.8"/>
    <n v="0.5"/>
    <n v="1.6"/>
    <n v="1.27"/>
    <n v="5.8430000000000003E-2"/>
    <n v="30"/>
    <n v="30"/>
    <n v="30"/>
    <n v="0"/>
    <n v="2.2000000000000002"/>
    <n v="1.9"/>
    <n v="2.7"/>
    <n v="1.4"/>
    <n v="0.5"/>
    <x v="16"/>
    <x v="138"/>
    <n v="15.0704838"/>
    <n v="2.5"/>
  </r>
  <r>
    <x v="157"/>
    <x v="0"/>
    <n v="2.2000000000000002"/>
    <n v="-1"/>
    <n v="0.4"/>
    <n v="0.51"/>
    <n v="6.5519999999999995E-2"/>
    <n v="30"/>
    <n v="30"/>
    <n v="30"/>
    <n v="0"/>
    <n v="0.5"/>
    <n v="-0.2"/>
    <n v="1.1000000000000001"/>
    <n v="0.8"/>
    <n v="-1"/>
    <x v="8"/>
    <x v="139"/>
    <n v="9.6617371439999999"/>
    <n v="2.5"/>
  </r>
  <r>
    <x v="158"/>
    <x v="0"/>
    <n v="0.9"/>
    <n v="-3"/>
    <n v="-1.1000000000000001"/>
    <n v="1.27"/>
    <n v="6.7250000000000004E-2"/>
    <n v="30"/>
    <n v="30"/>
    <n v="30"/>
    <n v="0"/>
    <n v="-0.4"/>
    <n v="-2"/>
    <n v="-0.2"/>
    <n v="-1.1000000000000001"/>
    <n v="-3"/>
    <x v="37"/>
    <x v="140"/>
    <n v="15.94275595"/>
    <n v="2.5"/>
  </r>
  <r>
    <x v="159"/>
    <x v="0"/>
    <n v="-1.8"/>
    <n v="-6.3"/>
    <n v="-4.5999999999999996"/>
    <n v="0.25"/>
    <n v="5.7849999999999999E-2"/>
    <n v="30"/>
    <n v="30"/>
    <n v="30"/>
    <n v="0"/>
    <n v="-3"/>
    <n v="-5.9"/>
    <n v="-2.7"/>
    <n v="-5.7"/>
    <n v="-6.3"/>
    <x v="73"/>
    <x v="141"/>
    <n v="33.591139339999998"/>
    <n v="2.5"/>
  </r>
  <r>
    <x v="160"/>
    <x v="0"/>
    <n v="2.5"/>
    <n v="-7.9"/>
    <n v="-4"/>
    <n v="0"/>
    <n v="9.3140000000000001E-2"/>
    <n v="30"/>
    <n v="30"/>
    <n v="30"/>
    <n v="0"/>
    <n v="-4.4000000000000004"/>
    <n v="-7.6"/>
    <n v="1.2"/>
    <n v="-3.8"/>
    <n v="-7.9"/>
    <x v="35"/>
    <x v="142"/>
    <n v="25.071748190000001"/>
    <n v="2.5"/>
  </r>
  <r>
    <x v="161"/>
    <x v="0"/>
    <n v="4.5"/>
    <n v="-8.1"/>
    <n v="-4.0999999999999996"/>
    <n v="0"/>
    <n v="0.10309"/>
    <n v="30"/>
    <n v="30"/>
    <n v="30"/>
    <n v="0"/>
    <n v="-7.2"/>
    <n v="-8.1"/>
    <n v="1.4"/>
    <n v="-3.7"/>
    <n v="-8.1"/>
    <x v="74"/>
    <x v="143"/>
    <n v="17.45346065"/>
    <n v="2.5"/>
  </r>
  <r>
    <x v="162"/>
    <x v="0"/>
    <n v="2.9"/>
    <n v="-9.6"/>
    <n v="-4.5999999999999996"/>
    <n v="0"/>
    <n v="0.1002"/>
    <n v="30"/>
    <n v="30"/>
    <n v="30"/>
    <n v="0"/>
    <n v="-6.4"/>
    <n v="-9.3000000000000007"/>
    <n v="-0.7"/>
    <n v="-4"/>
    <n v="-9.6"/>
    <x v="75"/>
    <x v="144"/>
    <n v="18.7669295"/>
    <n v="2.5"/>
  </r>
  <r>
    <x v="163"/>
    <x v="0"/>
    <n v="4.4000000000000004"/>
    <n v="-7.8"/>
    <n v="-3.6"/>
    <n v="0"/>
    <n v="0.10783"/>
    <n v="30"/>
    <n v="30"/>
    <n v="30"/>
    <n v="0"/>
    <n v="-7.2"/>
    <n v="-7.7"/>
    <n v="1.2"/>
    <n v="-3.9"/>
    <n v="-7.8"/>
    <x v="75"/>
    <x v="145"/>
    <n v="38.64694858"/>
    <n v="2.5"/>
  </r>
  <r>
    <x v="164"/>
    <x v="0"/>
    <n v="1.1000000000000001"/>
    <n v="-5.6"/>
    <n v="-2.1"/>
    <n v="0.51"/>
    <n v="8.9459999999999998E-2"/>
    <n v="30"/>
    <n v="30"/>
    <n v="30"/>
    <n v="0"/>
    <n v="-5.4"/>
    <n v="-3.5"/>
    <n v="-0.2"/>
    <n v="-1.4"/>
    <n v="-5.6"/>
    <x v="46"/>
    <x v="146"/>
    <n v="25.699073519999999"/>
    <n v="2.5"/>
  </r>
  <r>
    <x v="165"/>
    <x v="0"/>
    <n v="5.4"/>
    <n v="-4.3"/>
    <n v="-1"/>
    <n v="0.25"/>
    <n v="0.11662"/>
    <n v="30"/>
    <n v="30"/>
    <n v="30"/>
    <n v="0"/>
    <n v="-2.5"/>
    <n v="-1.8"/>
    <n v="3.5"/>
    <n v="-2.1"/>
    <n v="-4.3"/>
    <x v="13"/>
    <x v="147"/>
    <n v="40.42589418"/>
    <n v="2.5"/>
  </r>
  <r>
    <x v="166"/>
    <x v="0"/>
    <n v="7.9"/>
    <n v="-4.3"/>
    <n v="1.3"/>
    <n v="0.25"/>
    <n v="0.15051"/>
    <n v="30"/>
    <n v="30"/>
    <n v="30"/>
    <n v="0"/>
    <n v="-4.2"/>
    <n v="-3.7"/>
    <n v="5.6"/>
    <n v="2.9"/>
    <n v="-4.3"/>
    <x v="75"/>
    <x v="148"/>
    <n v="60.057894320000003"/>
    <n v="2.5"/>
  </r>
  <r>
    <x v="167"/>
    <x v="0"/>
    <n v="4"/>
    <n v="-1.2"/>
    <n v="1.2"/>
    <n v="0"/>
    <n v="9.894E-2"/>
    <n v="30"/>
    <n v="30"/>
    <n v="30"/>
    <n v="0"/>
    <n v="2.1"/>
    <n v="1"/>
    <n v="2.2999999999999998"/>
    <n v="0.2"/>
    <n v="-1.2"/>
    <x v="61"/>
    <x v="149"/>
    <n v="30.760616939999998"/>
    <n v="2.5"/>
  </r>
  <r>
    <x v="168"/>
    <x v="0"/>
    <n v="3.9"/>
    <n v="-3.3"/>
    <n v="-0.5"/>
    <n v="0"/>
    <n v="0.10728"/>
    <n v="30"/>
    <n v="30"/>
    <n v="30"/>
    <n v="0"/>
    <n v="-1.2"/>
    <n v="-1"/>
    <n v="1.6"/>
    <n v="-1.2"/>
    <n v="-3.3"/>
    <x v="67"/>
    <x v="150"/>
    <n v="17.682642359999999"/>
    <n v="2.5"/>
  </r>
  <r>
    <x v="169"/>
    <x v="0"/>
    <n v="8.1999999999999993"/>
    <n v="-3.8"/>
    <n v="0.4"/>
    <n v="0"/>
    <n v="0.14743000000000001"/>
    <n v="30"/>
    <n v="30"/>
    <n v="30"/>
    <n v="0"/>
    <n v="-3"/>
    <n v="-3"/>
    <n v="5.9"/>
    <n v="-0.5"/>
    <n v="-3.8"/>
    <x v="12"/>
    <x v="151"/>
    <n v="32.933921400000003"/>
    <n v="2.5"/>
  </r>
  <r>
    <x v="170"/>
    <x v="0"/>
    <n v="5.7"/>
    <n v="-6"/>
    <n v="-0.8"/>
    <n v="0"/>
    <n v="0.13757"/>
    <n v="30"/>
    <n v="30"/>
    <n v="30"/>
    <n v="0"/>
    <n v="-3.8"/>
    <n v="-5.9"/>
    <n v="3.5"/>
    <n v="0.7"/>
    <n v="-6"/>
    <x v="76"/>
    <x v="152"/>
    <n v="11.72796891"/>
    <n v="2.5"/>
  </r>
  <r>
    <x v="171"/>
    <x v="0"/>
    <n v="10.199999999999999"/>
    <n v="-2.2999999999999998"/>
    <n v="2"/>
    <n v="0"/>
    <n v="0.16753999999999999"/>
    <n v="30"/>
    <n v="30"/>
    <n v="30"/>
    <n v="0"/>
    <n v="-2.2000000000000002"/>
    <n v="-1.3"/>
    <n v="5.6"/>
    <n v="0.9"/>
    <n v="-2.2999999999999998"/>
    <x v="77"/>
    <x v="153"/>
    <n v="16.818877430000001"/>
    <n v="2.5"/>
  </r>
  <r>
    <x v="172"/>
    <x v="0"/>
    <n v="8.8000000000000007"/>
    <n v="-0.4"/>
    <n v="2.8"/>
    <n v="0"/>
    <n v="0.15126000000000001"/>
    <n v="30"/>
    <n v="30"/>
    <n v="30"/>
    <n v="0"/>
    <n v="1"/>
    <n v="-0.1"/>
    <n v="6.5"/>
    <n v="1.6"/>
    <n v="-0.4"/>
    <x v="4"/>
    <x v="154"/>
    <n v="6.688566818"/>
    <n v="2.5"/>
  </r>
  <r>
    <x v="173"/>
    <x v="0"/>
    <n v="12"/>
    <n v="1"/>
    <n v="4.9000000000000004"/>
    <n v="0"/>
    <n v="0.18432000000000001"/>
    <n v="30"/>
    <n v="30"/>
    <n v="30"/>
    <n v="0"/>
    <n v="1.1000000000000001"/>
    <n v="2.4"/>
    <n v="11.3"/>
    <n v="3.3"/>
    <n v="1"/>
    <x v="77"/>
    <x v="155"/>
    <n v="8.4634658340000009"/>
    <n v="2.5"/>
  </r>
  <r>
    <x v="174"/>
    <x v="0"/>
    <n v="7.6"/>
    <n v="0.7"/>
    <n v="3.2"/>
    <n v="0.25"/>
    <n v="0.13657"/>
    <n v="30"/>
    <n v="30"/>
    <n v="30"/>
    <n v="0"/>
    <n v="2.7"/>
    <n v="3.5"/>
    <n v="5.9"/>
    <n v="1.5"/>
    <n v="0.7"/>
    <x v="78"/>
    <x v="156"/>
    <n v="31.87712539"/>
    <n v="2.5"/>
  </r>
  <r>
    <x v="175"/>
    <x v="0"/>
    <n v="3.5"/>
    <n v="0.6"/>
    <n v="1.7"/>
    <n v="2.29"/>
    <n v="8.3119999999999999E-2"/>
    <n v="30"/>
    <n v="30"/>
    <n v="30"/>
    <n v="0"/>
    <n v="1.6"/>
    <n v="1.9"/>
    <n v="1.6"/>
    <n v="1.4"/>
    <n v="0.6"/>
    <x v="73"/>
    <x v="157"/>
    <n v="43.69027784"/>
    <n v="2.5"/>
  </r>
  <r>
    <x v="176"/>
    <x v="0"/>
    <n v="1.3"/>
    <n v="-3.9"/>
    <n v="-1"/>
    <n v="0.25"/>
    <n v="9.6939999999999998E-2"/>
    <n v="30"/>
    <n v="30"/>
    <n v="30"/>
    <n v="0"/>
    <n v="0.7"/>
    <n v="-2.5"/>
    <n v="0.1"/>
    <n v="-0.6"/>
    <n v="-3.9"/>
    <x v="37"/>
    <x v="158"/>
    <n v="43.43972428"/>
    <n v="2.5"/>
  </r>
  <r>
    <x v="177"/>
    <x v="0"/>
    <n v="8.5"/>
    <n v="-4.7"/>
    <n v="0.9"/>
    <n v="0"/>
    <n v="0.17377000000000001"/>
    <n v="30"/>
    <n v="30"/>
    <n v="30"/>
    <n v="0"/>
    <n v="-3.8"/>
    <n v="-3.6"/>
    <n v="6.6"/>
    <n v="1.3"/>
    <n v="-4.7"/>
    <x v="79"/>
    <x v="159"/>
    <n v="25.688179470000001"/>
    <n v="2.5"/>
  </r>
  <r>
    <x v="178"/>
    <x v="0"/>
    <n v="8.4"/>
    <n v="0.7"/>
    <n v="3.3"/>
    <n v="0"/>
    <n v="0.15134"/>
    <n v="30"/>
    <n v="30"/>
    <n v="30"/>
    <n v="0"/>
    <n v="1.1000000000000001"/>
    <n v="1.8"/>
    <n v="8.3000000000000007"/>
    <n v="2.8"/>
    <n v="0.7"/>
    <x v="65"/>
    <x v="160"/>
    <n v="27.620061700000001"/>
    <n v="2.5"/>
  </r>
  <r>
    <x v="179"/>
    <x v="0"/>
    <n v="7.5"/>
    <n v="1.3"/>
    <n v="3.4"/>
    <n v="0"/>
    <n v="0.13788"/>
    <n v="30"/>
    <n v="30"/>
    <n v="30"/>
    <n v="0"/>
    <n v="1.6"/>
    <n v="1.7"/>
    <n v="4"/>
    <n v="3.3"/>
    <n v="1.3"/>
    <x v="72"/>
    <x v="161"/>
    <n v="20.493207770000001"/>
    <n v="2.5"/>
  </r>
  <r>
    <x v="180"/>
    <x v="0"/>
    <n v="9.3000000000000007"/>
    <n v="0.9"/>
    <n v="3"/>
    <n v="0"/>
    <n v="0.15909000000000001"/>
    <n v="30"/>
    <n v="30"/>
    <n v="30"/>
    <n v="0"/>
    <n v="2"/>
    <n v="1.9"/>
    <n v="5.0999999999999996"/>
    <n v="2.1"/>
    <n v="0.9"/>
    <x v="33"/>
    <x v="162"/>
    <n v="9.9684841859999995"/>
    <n v="2.5"/>
  </r>
  <r>
    <x v="181"/>
    <x v="0"/>
    <n v="8.1999999999999993"/>
    <n v="0.4"/>
    <n v="3"/>
    <n v="0.25"/>
    <n v="0.15487000000000001"/>
    <n v="30"/>
    <n v="30"/>
    <n v="30"/>
    <n v="0"/>
    <n v="1.4"/>
    <n v="1.8"/>
    <n v="4.7"/>
    <n v="2.4"/>
    <n v="0.4"/>
    <x v="4"/>
    <x v="163"/>
    <n v="12.37712732"/>
    <n v="2.5"/>
  </r>
  <r>
    <x v="182"/>
    <x v="0"/>
    <n v="8"/>
    <n v="-0.5"/>
    <n v="1.6"/>
    <n v="1.02"/>
    <n v="0.15231"/>
    <n v="30"/>
    <n v="30"/>
    <n v="30"/>
    <n v="0"/>
    <n v="0.4"/>
    <n v="0.3"/>
    <n v="5.4"/>
    <n v="0.3"/>
    <n v="-0.5"/>
    <x v="33"/>
    <x v="159"/>
    <n v="25.688179470000001"/>
    <n v="2.5"/>
  </r>
  <r>
    <x v="183"/>
    <x v="0"/>
    <n v="8.8000000000000007"/>
    <n v="-2.2000000000000002"/>
    <n v="1.6"/>
    <n v="0"/>
    <n v="0.17498"/>
    <n v="80"/>
    <n v="63.333333330000002"/>
    <n v="30"/>
    <n v="0"/>
    <n v="-0.5"/>
    <n v="-2.2000000000000002"/>
    <n v="6.1"/>
    <n v="1.8"/>
    <n v="-2.2000000000000002"/>
    <x v="75"/>
    <x v="164"/>
    <n v="24.633502180000001"/>
    <n v="2.5"/>
  </r>
  <r>
    <x v="184"/>
    <x v="0"/>
    <n v="10.5"/>
    <n v="0.2"/>
    <n v="4.3"/>
    <n v="0.25"/>
    <n v="0.19478000000000001"/>
    <n v="80"/>
    <n v="63.333333330000002"/>
    <n v="30"/>
    <n v="0"/>
    <n v="0.7"/>
    <n v="1.4"/>
    <n v="9.1999999999999993"/>
    <n v="4.3"/>
    <n v="0.2"/>
    <x v="13"/>
    <x v="165"/>
    <n v="9.8103311269999995"/>
    <n v="2.5"/>
  </r>
  <r>
    <x v="185"/>
    <x v="0"/>
    <n v="5.6"/>
    <n v="2.4"/>
    <n v="3.5"/>
    <n v="0"/>
    <n v="0.10564"/>
    <n v="80"/>
    <n v="63.333333330000002"/>
    <n v="30"/>
    <n v="0"/>
    <n v="2.9"/>
    <n v="2.5"/>
    <n v="4.9000000000000004"/>
    <n v="3"/>
    <n v="2.4"/>
    <x v="22"/>
    <x v="166"/>
    <n v="17.264505799999998"/>
    <n v="2.5"/>
  </r>
  <r>
    <x v="186"/>
    <x v="0"/>
    <n v="7.8"/>
    <n v="1.8"/>
    <n v="3.7"/>
    <n v="0.25"/>
    <n v="0.1474"/>
    <n v="80"/>
    <n v="63.333333330000002"/>
    <n v="30"/>
    <n v="0"/>
    <n v="2.4"/>
    <n v="3.4"/>
    <n v="5.0999999999999996"/>
    <n v="3"/>
    <n v="1.8"/>
    <x v="80"/>
    <x v="167"/>
    <n v="45.562718320000002"/>
    <n v="2.5"/>
  </r>
  <r>
    <x v="187"/>
    <x v="0"/>
    <n v="3.7"/>
    <n v="0.7"/>
    <n v="2.2000000000000002"/>
    <n v="1.02"/>
    <n v="9.7869999999999999E-2"/>
    <n v="80"/>
    <n v="63.333333330000002"/>
    <n v="30"/>
    <n v="0"/>
    <n v="3"/>
    <n v="2.1"/>
    <n v="1.6"/>
    <n v="2.1"/>
    <n v="0.7"/>
    <x v="69"/>
    <x v="168"/>
    <n v="15.61010185"/>
    <n v="2.5"/>
  </r>
  <r>
    <x v="188"/>
    <x v="0"/>
    <n v="11.7"/>
    <n v="-0.4"/>
    <n v="4"/>
    <n v="0"/>
    <n v="0.21621000000000001"/>
    <n v="80"/>
    <n v="63.333333330000002"/>
    <n v="30"/>
    <n v="0"/>
    <n v="0.7"/>
    <n v="-0.1"/>
    <n v="9"/>
    <n v="3.7"/>
    <n v="-0.4"/>
    <x v="19"/>
    <x v="169"/>
    <n v="32.773615669999998"/>
    <n v="2.5"/>
  </r>
  <r>
    <x v="189"/>
    <x v="0"/>
    <n v="6.6"/>
    <n v="1.6"/>
    <n v="3.1"/>
    <n v="0.76"/>
    <n v="0.13446"/>
    <n v="80"/>
    <n v="63.333333330000002"/>
    <n v="30"/>
    <n v="0"/>
    <n v="1.8"/>
    <n v="2.5"/>
    <n v="3.8"/>
    <n v="3.3"/>
    <n v="1.6"/>
    <x v="37"/>
    <x v="170"/>
    <n v="31.317010530000001"/>
    <n v="2.5"/>
  </r>
  <r>
    <x v="190"/>
    <x v="0"/>
    <n v="9"/>
    <n v="0.7"/>
    <n v="2.9"/>
    <n v="0"/>
    <n v="0.17311000000000001"/>
    <n v="80"/>
    <n v="63.333333330000002"/>
    <n v="30"/>
    <n v="0"/>
    <n v="2.2000000000000002"/>
    <n v="1.7"/>
    <n v="7.1"/>
    <n v="2.4"/>
    <n v="0.7"/>
    <x v="68"/>
    <x v="171"/>
    <n v="26.789750380000001"/>
    <n v="2.5"/>
  </r>
  <r>
    <x v="191"/>
    <x v="0"/>
    <n v="6.3"/>
    <n v="0.8"/>
    <n v="2.2999999999999998"/>
    <n v="0.25"/>
    <n v="0.13803000000000001"/>
    <n v="80"/>
    <n v="63.333333330000002"/>
    <n v="30"/>
    <n v="0"/>
    <n v="1.5"/>
    <n v="1.5"/>
    <n v="4.5"/>
    <n v="1.9"/>
    <n v="0.8"/>
    <x v="37"/>
    <x v="172"/>
    <n v="21.712080029999999"/>
    <n v="2.5"/>
  </r>
  <r>
    <x v="192"/>
    <x v="0"/>
    <n v="10"/>
    <n v="0.7"/>
    <n v="1"/>
    <n v="0"/>
    <n v="0.16933999999999999"/>
    <n v="80"/>
    <n v="63.333333330000002"/>
    <n v="30"/>
    <n v="0"/>
    <n v="1.1000000000000001"/>
    <n v="1.4"/>
    <n v="9.8000000000000007"/>
    <n v="2.6"/>
    <n v="0.7"/>
    <x v="35"/>
    <x v="112"/>
    <n v="19.335805799999999"/>
    <n v="2.5"/>
  </r>
  <r>
    <x v="193"/>
    <x v="0"/>
    <n v="9.4"/>
    <n v="1.3"/>
    <n v="3.9"/>
    <n v="0.25"/>
    <n v="0.18396000000000001"/>
    <n v="80"/>
    <n v="63.333333330000002"/>
    <n v="30"/>
    <n v="0"/>
    <n v="1.6"/>
    <n v="2.2999999999999998"/>
    <n v="3.8"/>
    <n v="3.4"/>
    <n v="1.3"/>
    <x v="65"/>
    <x v="126"/>
    <n v="23.792075130000001"/>
    <n v="2.5"/>
  </r>
  <r>
    <x v="194"/>
    <x v="0"/>
    <n v="7.5"/>
    <n v="2.5"/>
    <n v="4"/>
    <n v="0"/>
    <n v="0.14641999999999999"/>
    <n v="80"/>
    <n v="63.333333330000002"/>
    <n v="30"/>
    <n v="0"/>
    <n v="4.4000000000000004"/>
    <n v="3.7"/>
    <n v="6.5"/>
    <n v="3"/>
    <n v="2.5"/>
    <x v="81"/>
    <x v="173"/>
    <n v="22.254284009999999"/>
    <n v="2.5"/>
  </r>
  <r>
    <x v="195"/>
    <x v="0"/>
    <n v="6"/>
    <n v="1.5"/>
    <n v="3.5"/>
    <n v="1.27"/>
    <n v="0.13683000000000001"/>
    <n v="80"/>
    <n v="63.333333330000002"/>
    <n v="30"/>
    <n v="0"/>
    <n v="2.5"/>
    <n v="3"/>
    <n v="5.9"/>
    <n v="3.1"/>
    <n v="1.5"/>
    <x v="59"/>
    <x v="174"/>
    <n v="15.25639863"/>
    <n v="2.5"/>
  </r>
  <r>
    <x v="196"/>
    <x v="0"/>
    <n v="1.6"/>
    <n v="-0.5"/>
    <n v="0.7"/>
    <n v="1.52"/>
    <n v="8.1839999999999996E-2"/>
    <n v="80"/>
    <n v="63.333333330000002"/>
    <n v="30"/>
    <n v="0"/>
    <n v="1.5"/>
    <n v="-0.4"/>
    <n v="1.4"/>
    <n v="1.3"/>
    <n v="-0.5"/>
    <x v="25"/>
    <x v="175"/>
    <n v="10.89311799"/>
    <n v="2.5"/>
  </r>
  <r>
    <x v="197"/>
    <x v="0"/>
    <n v="6"/>
    <n v="-1.6"/>
    <n v="0.6"/>
    <n v="0.25"/>
    <n v="0.15609000000000001"/>
    <n v="80"/>
    <n v="63.333333330000002"/>
    <n v="30"/>
    <n v="0"/>
    <n v="0"/>
    <n v="-1.3"/>
    <n v="1.4"/>
    <n v="0.1"/>
    <n v="-1.6"/>
    <x v="82"/>
    <x v="176"/>
    <n v="12.07380262"/>
    <n v="2.5"/>
  </r>
  <r>
    <x v="198"/>
    <x v="0"/>
    <n v="7.6"/>
    <n v="-3"/>
    <n v="0.6"/>
    <n v="0.51"/>
    <n v="0.18578"/>
    <n v="80"/>
    <n v="63.333333330000002"/>
    <n v="30"/>
    <n v="0"/>
    <n v="-1.3"/>
    <n v="-3"/>
    <n v="4"/>
    <n v="0.8"/>
    <n v="-3"/>
    <x v="12"/>
    <x v="177"/>
    <n v="20.5140201"/>
    <n v="2.5"/>
  </r>
  <r>
    <x v="199"/>
    <x v="0"/>
    <n v="9.8000000000000007"/>
    <n v="-2.2000000000000002"/>
    <n v="1.3"/>
    <n v="0"/>
    <n v="0.20676"/>
    <n v="80"/>
    <n v="63.333333330000002"/>
    <n v="30"/>
    <n v="0"/>
    <n v="-1"/>
    <n v="-1.2"/>
    <n v="6.9"/>
    <n v="1.1000000000000001"/>
    <n v="-2.2000000000000002"/>
    <x v="7"/>
    <x v="178"/>
    <n v="17.289134199999999"/>
    <n v="2.5"/>
  </r>
  <r>
    <x v="200"/>
    <x v="0"/>
    <n v="13.5"/>
    <n v="-2.2000000000000002"/>
    <n v="3.9"/>
    <n v="0"/>
    <n v="0.27071000000000001"/>
    <n v="80"/>
    <n v="63.333333330000002"/>
    <n v="30"/>
    <n v="0"/>
    <n v="-1.3"/>
    <n v="-1.8"/>
    <n v="11.2"/>
    <n v="3.2"/>
    <n v="-2.2000000000000002"/>
    <x v="7"/>
    <x v="179"/>
    <n v="26.1651189"/>
    <n v="2.5"/>
  </r>
  <r>
    <x v="201"/>
    <x v="0"/>
    <n v="17.399999999999999"/>
    <n v="1.7"/>
    <n v="7.2"/>
    <n v="0"/>
    <n v="0.31419000000000002"/>
    <n v="80"/>
    <n v="63.333333330000002"/>
    <n v="30"/>
    <n v="0"/>
    <n v="2.4"/>
    <n v="2.5"/>
    <n v="15.8"/>
    <n v="4.8"/>
    <n v="1.7"/>
    <x v="7"/>
    <x v="180"/>
    <n v="23.24450148"/>
    <n v="2.5"/>
  </r>
  <r>
    <x v="202"/>
    <x v="0"/>
    <n v="12.6"/>
    <n v="2.2000000000000002"/>
    <n v="5.0999999999999996"/>
    <n v="0"/>
    <n v="0.23594000000000001"/>
    <n v="80"/>
    <n v="63.333333330000002"/>
    <n v="30"/>
    <n v="0"/>
    <n v="3.6"/>
    <n v="4.8"/>
    <n v="6.6"/>
    <n v="3.9"/>
    <n v="2.2000000000000002"/>
    <x v="7"/>
    <x v="151"/>
    <n v="32.933921400000003"/>
    <n v="2.5"/>
  </r>
  <r>
    <x v="203"/>
    <x v="0"/>
    <n v="12.6"/>
    <n v="0.2"/>
    <n v="4.3"/>
    <n v="0"/>
    <n v="0.25040000000000001"/>
    <n v="80"/>
    <n v="63.333333330000002"/>
    <n v="30"/>
    <n v="0"/>
    <n v="2.2000000000000002"/>
    <n v="1.4"/>
    <n v="10.8"/>
    <n v="3"/>
    <n v="0.2"/>
    <x v="7"/>
    <x v="181"/>
    <n v="34.967348739999998"/>
    <n v="2.5"/>
  </r>
  <r>
    <x v="204"/>
    <x v="0"/>
    <n v="12.4"/>
    <n v="1.1000000000000001"/>
    <n v="5.7"/>
    <n v="0"/>
    <n v="0.25595000000000001"/>
    <n v="80"/>
    <n v="63.333333330000002"/>
    <n v="30"/>
    <n v="0"/>
    <n v="1.3"/>
    <n v="2.2999999999999998"/>
    <n v="10.199999999999999"/>
    <n v="7.4"/>
    <n v="1.1000000000000001"/>
    <x v="7"/>
    <x v="182"/>
    <n v="88.7238878"/>
    <n v="2.5"/>
  </r>
  <r>
    <x v="205"/>
    <x v="0"/>
    <n v="12.5"/>
    <n v="0.3"/>
    <n v="4.7"/>
    <n v="0"/>
    <n v="0.25638"/>
    <n v="80"/>
    <n v="63.333333330000002"/>
    <n v="30"/>
    <n v="0"/>
    <n v="1.9"/>
    <n v="1.9"/>
    <n v="11"/>
    <n v="4.2"/>
    <n v="0.3"/>
    <x v="7"/>
    <x v="183"/>
    <n v="58.267707090000002"/>
    <n v="2.5"/>
  </r>
  <r>
    <x v="206"/>
    <x v="0"/>
    <n v="8.6999999999999993"/>
    <n v="2.1"/>
    <n v="3.8"/>
    <n v="0"/>
    <n v="0.18225"/>
    <n v="80"/>
    <n v="63.333333330000002"/>
    <n v="30"/>
    <n v="0"/>
    <n v="2.5"/>
    <n v="2.8"/>
    <n v="5.2"/>
    <n v="3"/>
    <n v="2.1"/>
    <x v="47"/>
    <x v="184"/>
    <n v="35.479165909999999"/>
    <n v="2.5"/>
  </r>
  <r>
    <x v="207"/>
    <x v="0"/>
    <n v="14.6"/>
    <n v="1.8"/>
    <n v="5.9"/>
    <n v="0"/>
    <n v="0.28031"/>
    <n v="80"/>
    <n v="63.333333330000002"/>
    <n v="30"/>
    <n v="0"/>
    <n v="2.4"/>
    <n v="2.4"/>
    <n v="11"/>
    <n v="5.5"/>
    <n v="1.8"/>
    <x v="7"/>
    <x v="185"/>
    <n v="108.5993107"/>
    <n v="2.5"/>
  </r>
  <r>
    <x v="208"/>
    <x v="0"/>
    <n v="12.5"/>
    <n v="1.6"/>
    <n v="5.5"/>
    <n v="0"/>
    <n v="0.25595000000000001"/>
    <n v="80"/>
    <n v="63.333333330000002"/>
    <n v="30"/>
    <n v="0"/>
    <n v="4.8"/>
    <n v="2.5"/>
    <n v="8.4"/>
    <n v="4.4000000000000004"/>
    <n v="1.6"/>
    <x v="15"/>
    <x v="186"/>
    <n v="38.995119279999997"/>
    <n v="2.5"/>
  </r>
  <r>
    <x v="209"/>
    <x v="0"/>
    <n v="17.899999999999999"/>
    <n v="1.9"/>
    <n v="7.5"/>
    <n v="0"/>
    <n v="0.33883999999999997"/>
    <n v="80"/>
    <n v="63.333333330000002"/>
    <n v="30"/>
    <n v="0"/>
    <n v="2.7"/>
    <n v="3.6"/>
    <n v="15.1"/>
    <n v="6.1"/>
    <n v="1.9"/>
    <x v="7"/>
    <x v="187"/>
    <n v="24.937619489999999"/>
    <n v="2.5"/>
  </r>
  <r>
    <x v="210"/>
    <x v="0"/>
    <n v="17.7"/>
    <n v="3.5"/>
    <n v="8.6"/>
    <n v="0"/>
    <n v="0.33516000000000001"/>
    <n v="80"/>
    <n v="63.333333330000002"/>
    <n v="30"/>
    <n v="0"/>
    <n v="3.8"/>
    <n v="4.9000000000000004"/>
    <n v="14.4"/>
    <n v="7.2"/>
    <n v="3.5"/>
    <x v="7"/>
    <x v="188"/>
    <n v="75.371163390000007"/>
    <n v="2.5"/>
  </r>
  <r>
    <x v="211"/>
    <x v="0"/>
    <n v="8.5"/>
    <n v="-0.7"/>
    <n v="3"/>
    <n v="0"/>
    <n v="0.21384"/>
    <n v="80"/>
    <n v="63.333333330000002"/>
    <n v="30"/>
    <n v="0"/>
    <n v="4"/>
    <n v="-0.5"/>
    <n v="6.1"/>
    <n v="3.5"/>
    <n v="-0.7"/>
    <x v="32"/>
    <x v="189"/>
    <n v="18.749509710000002"/>
    <n v="2.5"/>
  </r>
  <r>
    <x v="212"/>
    <x v="0"/>
    <n v="10.3"/>
    <n v="-0.4"/>
    <n v="3.8"/>
    <n v="0"/>
    <n v="0.2409"/>
    <n v="80"/>
    <n v="63.333333330000002"/>
    <n v="30"/>
    <n v="0"/>
    <n v="1.1000000000000001"/>
    <n v="1.6"/>
    <n v="7.9"/>
    <n v="3.2"/>
    <n v="-0.4"/>
    <x v="83"/>
    <x v="190"/>
    <n v="52.10525827"/>
    <n v="2.5"/>
  </r>
  <r>
    <x v="213"/>
    <x v="0"/>
    <n v="10.8"/>
    <n v="-1.9"/>
    <n v="2.7"/>
    <n v="0"/>
    <n v="0.25052999999999997"/>
    <n v="110"/>
    <n v="83.333333330000002"/>
    <n v="30"/>
    <n v="0"/>
    <n v="-0.4"/>
    <n v="-1.2"/>
    <n v="8.1"/>
    <n v="2.2999999999999998"/>
    <n v="-1.9"/>
    <x v="19"/>
    <x v="191"/>
    <n v="37.662159959999997"/>
    <n v="2.5"/>
  </r>
  <r>
    <x v="214"/>
    <x v="0"/>
    <n v="11.9"/>
    <n v="-1.4"/>
    <n v="4.8"/>
    <n v="0"/>
    <n v="0.28425"/>
    <n v="110"/>
    <n v="83.333333330000002"/>
    <n v="30"/>
    <n v="0"/>
    <n v="-0.2"/>
    <n v="-0.5"/>
    <n v="8.6999999999999993"/>
    <n v="6.5"/>
    <n v="-1.4"/>
    <x v="15"/>
    <x v="192"/>
    <n v="24.533771399999999"/>
    <n v="2.5"/>
  </r>
  <r>
    <x v="215"/>
    <x v="0"/>
    <n v="14.7"/>
    <n v="0.2"/>
    <n v="6.1"/>
    <n v="0"/>
    <n v="0.31561"/>
    <n v="110"/>
    <n v="83.333333330000002"/>
    <n v="30"/>
    <n v="0"/>
    <n v="2.9"/>
    <n v="3"/>
    <n v="12.3"/>
    <n v="5"/>
    <n v="0.2"/>
    <x v="7"/>
    <x v="193"/>
    <n v="14.033908139999999"/>
    <n v="2.5"/>
  </r>
  <r>
    <x v="216"/>
    <x v="0"/>
    <n v="18.399999999999999"/>
    <n v="2.5"/>
    <n v="8.3000000000000007"/>
    <n v="0"/>
    <n v="0.36287000000000003"/>
    <n v="110"/>
    <n v="83.333333330000002"/>
    <n v="30"/>
    <n v="0"/>
    <n v="2.7"/>
    <n v="4.2"/>
    <n v="15.2"/>
    <n v="6.2"/>
    <n v="2.5"/>
    <x v="7"/>
    <x v="194"/>
    <n v="13.46033216"/>
    <n v="2.5"/>
  </r>
  <r>
    <x v="217"/>
    <x v="0"/>
    <n v="14.5"/>
    <n v="3.4"/>
    <n v="7.2"/>
    <n v="0"/>
    <n v="0.29194999999999999"/>
    <n v="110"/>
    <n v="83.333333330000002"/>
    <n v="30"/>
    <n v="0"/>
    <n v="5.2"/>
    <n v="4"/>
    <n v="12.4"/>
    <n v="5.4"/>
    <n v="3.4"/>
    <x v="83"/>
    <x v="195"/>
    <n v="10.960104060000001"/>
    <n v="2.5"/>
  </r>
  <r>
    <x v="218"/>
    <x v="0"/>
    <n v="4.5999999999999996"/>
    <n v="2.5"/>
    <n v="3.7"/>
    <n v="2.29"/>
    <n v="0.10977000000000001"/>
    <n v="110"/>
    <n v="83.333333330000002"/>
    <n v="30"/>
    <n v="0"/>
    <n v="4.0999999999999996"/>
    <n v="2.6"/>
    <n v="3.7"/>
    <n v="4.2"/>
    <n v="2.5"/>
    <x v="56"/>
    <x v="196"/>
    <n v="16.404552079999998"/>
    <n v="2.5"/>
  </r>
  <r>
    <x v="219"/>
    <x v="0"/>
    <n v="5.8"/>
    <n v="0"/>
    <n v="2.2000000000000002"/>
    <n v="0"/>
    <n v="0.17055999999999999"/>
    <n v="110"/>
    <n v="83.333333330000002"/>
    <n v="30"/>
    <n v="0"/>
    <n v="3.4"/>
    <n v="1.1000000000000001"/>
    <n v="2.4"/>
    <n v="2.4"/>
    <n v="0"/>
    <x v="84"/>
    <x v="197"/>
    <n v="12.61941178"/>
    <n v="2.5"/>
  </r>
  <r>
    <x v="220"/>
    <x v="0"/>
    <n v="11.9"/>
    <n v="-1.3"/>
    <n v="3.8"/>
    <n v="0"/>
    <n v="0.27926000000000001"/>
    <n v="110"/>
    <n v="83.333333330000002"/>
    <n v="30"/>
    <n v="0"/>
    <n v="0"/>
    <n v="0.1"/>
    <n v="8.4"/>
    <n v="3.4"/>
    <n v="-1.3"/>
    <x v="12"/>
    <x v="198"/>
    <n v="20.66089852"/>
    <n v="2.5"/>
  </r>
  <r>
    <x v="221"/>
    <x v="0"/>
    <n v="16.7"/>
    <n v="0.7"/>
    <n v="6.8"/>
    <n v="0"/>
    <n v="0.35182999999999998"/>
    <n v="110"/>
    <n v="83.333333330000002"/>
    <n v="30"/>
    <n v="0"/>
    <n v="1.3"/>
    <n v="2.1"/>
    <n v="14"/>
    <n v="6"/>
    <n v="0.7"/>
    <x v="7"/>
    <x v="199"/>
    <n v="22.79850089"/>
    <n v="2.5"/>
  </r>
  <r>
    <x v="222"/>
    <x v="0"/>
    <n v="15.5"/>
    <n v="4.3"/>
    <n v="7.2"/>
    <n v="0"/>
    <n v="0.30053999999999997"/>
    <n v="110"/>
    <n v="83.333333330000002"/>
    <n v="30"/>
    <n v="0"/>
    <n v="4.7"/>
    <n v="7.8"/>
    <n v="10.6"/>
    <n v="6.5"/>
    <n v="4.3"/>
    <x v="7"/>
    <x v="200"/>
    <n v="26.813458130000001"/>
    <n v="2.5"/>
  </r>
  <r>
    <x v="223"/>
    <x v="0"/>
    <n v="14.9"/>
    <n v="1.2"/>
    <n v="6.6"/>
    <n v="0"/>
    <n v="0.32590000000000002"/>
    <n v="110"/>
    <n v="83.333333330000002"/>
    <n v="30"/>
    <n v="0"/>
    <n v="4.4000000000000004"/>
    <n v="5"/>
    <n v="12.7"/>
    <n v="5.4"/>
    <n v="1.2"/>
    <x v="7"/>
    <x v="201"/>
    <n v="31.300834380000001"/>
    <n v="2.5"/>
  </r>
  <r>
    <x v="224"/>
    <x v="0"/>
    <n v="19.2"/>
    <n v="0.9"/>
    <n v="7.9"/>
    <n v="0"/>
    <n v="0.39848"/>
    <n v="110"/>
    <n v="83.333333330000002"/>
    <n v="30"/>
    <n v="0"/>
    <n v="1.3"/>
    <n v="3.2"/>
    <n v="16.100000000000001"/>
    <n v="7.4"/>
    <n v="0.9"/>
    <x v="7"/>
    <x v="202"/>
    <n v="30.807531959999999"/>
    <n v="2.5"/>
  </r>
  <r>
    <x v="225"/>
    <x v="0"/>
    <n v="23.9"/>
    <n v="4.2"/>
    <n v="11.5"/>
    <n v="0"/>
    <n v="0.47338000000000002"/>
    <n v="110"/>
    <n v="83.333333330000002"/>
    <n v="30"/>
    <n v="0"/>
    <n v="4.4000000000000004"/>
    <n v="6.6"/>
    <n v="20.9"/>
    <n v="10.5"/>
    <n v="4.2"/>
    <x v="7"/>
    <x v="203"/>
    <n v="32.755900199999999"/>
    <n v="2.5"/>
  </r>
  <r>
    <x v="226"/>
    <x v="0"/>
    <n v="27.7"/>
    <n v="7.6"/>
    <n v="15"/>
    <n v="0"/>
    <n v="0.53752"/>
    <n v="110"/>
    <n v="83.333333330000002"/>
    <n v="30"/>
    <n v="0"/>
    <n v="8.4"/>
    <n v="9.8000000000000007"/>
    <n v="22.8"/>
    <n v="13.4"/>
    <n v="7.6"/>
    <x v="7"/>
    <x v="204"/>
    <n v="25.482933289999998"/>
    <n v="2.5"/>
  </r>
  <r>
    <x v="227"/>
    <x v="0"/>
    <n v="29"/>
    <n v="10.9"/>
    <n v="16.600000000000001"/>
    <n v="0"/>
    <n v="0.53713"/>
    <n v="110"/>
    <n v="83.333333330000002"/>
    <n v="30"/>
    <n v="0"/>
    <n v="11.3"/>
    <n v="11.8"/>
    <n v="20.5"/>
    <n v="14.9"/>
    <n v="10.9"/>
    <x v="7"/>
    <x v="205"/>
    <n v="18.6399309"/>
    <n v="2.5"/>
  </r>
  <r>
    <x v="228"/>
    <x v="0"/>
    <n v="29"/>
    <n v="10.7"/>
    <n v="16.399999999999999"/>
    <n v="0"/>
    <n v="0.53905999999999998"/>
    <n v="110"/>
    <n v="83.333333330000002"/>
    <n v="30"/>
    <n v="0"/>
    <n v="11.3"/>
    <n v="12.9"/>
    <n v="22.5"/>
    <n v="15.4"/>
    <n v="10.7"/>
    <x v="7"/>
    <x v="206"/>
    <n v="48.208763220000002"/>
    <n v="2.5"/>
  </r>
  <r>
    <x v="229"/>
    <x v="0"/>
    <n v="30.1"/>
    <n v="11.5"/>
    <n v="18.100000000000001"/>
    <n v="0"/>
    <n v="0.57265999999999995"/>
    <n v="110"/>
    <n v="83.333333330000002"/>
    <n v="30"/>
    <n v="0"/>
    <n v="12"/>
    <n v="13.4"/>
    <n v="23.5"/>
    <n v="17"/>
    <n v="11.5"/>
    <x v="7"/>
    <x v="207"/>
    <n v="35.252132269999997"/>
    <n v="2.5"/>
  </r>
  <r>
    <x v="230"/>
    <x v="0"/>
    <n v="27.1"/>
    <n v="11"/>
    <n v="16.3"/>
    <n v="0"/>
    <n v="0.50793999999999995"/>
    <n v="110"/>
    <n v="83.333333330000002"/>
    <n v="30"/>
    <n v="0"/>
    <n v="12"/>
    <n v="11"/>
    <n v="21.8"/>
    <n v="14.6"/>
    <n v="11"/>
    <x v="7"/>
    <x v="208"/>
    <n v="48.634362250000002"/>
    <n v="2.5"/>
  </r>
  <r>
    <x v="231"/>
    <x v="0"/>
    <n v="15"/>
    <n v="7.1"/>
    <n v="10.8"/>
    <n v="1.27"/>
    <n v="0.29948999999999998"/>
    <n v="110"/>
    <n v="83.333333330000002"/>
    <n v="30"/>
    <n v="0"/>
    <n v="11.4"/>
    <n v="11.3"/>
    <n v="11.5"/>
    <n v="10.7"/>
    <n v="7.1"/>
    <x v="71"/>
    <x v="209"/>
    <n v="28.911457710000001"/>
    <n v="2.5"/>
  </r>
  <r>
    <x v="232"/>
    <x v="0"/>
    <n v="20.9"/>
    <n v="6.1"/>
    <n v="12.1"/>
    <n v="0"/>
    <n v="0.43003000000000002"/>
    <n v="110"/>
    <n v="83.333333330000002"/>
    <n v="30"/>
    <n v="0"/>
    <n v="7.1"/>
    <n v="7.5"/>
    <n v="17.2"/>
    <n v="13.1"/>
    <n v="6.1"/>
    <x v="7"/>
    <x v="112"/>
    <n v="19.335805799999999"/>
    <n v="2.5"/>
  </r>
  <r>
    <x v="233"/>
    <x v="0"/>
    <n v="20.100000000000001"/>
    <n v="8.9"/>
    <n v="12.9"/>
    <n v="1.52"/>
    <n v="0.38539000000000001"/>
    <n v="110"/>
    <n v="83.333333330000002"/>
    <n v="30"/>
    <n v="0"/>
    <n v="10"/>
    <n v="10.5"/>
    <n v="19.2"/>
    <n v="13"/>
    <n v="8.9"/>
    <x v="7"/>
    <x v="210"/>
    <n v="32.26752682"/>
    <n v="2.5"/>
  </r>
  <r>
    <x v="234"/>
    <x v="0"/>
    <n v="17.100000000000001"/>
    <n v="6.5"/>
    <n v="10.8"/>
    <n v="0"/>
    <n v="0.35039999999999999"/>
    <n v="110"/>
    <n v="83.333333330000002"/>
    <n v="30"/>
    <n v="0"/>
    <n v="8.9"/>
    <n v="7.2"/>
    <n v="15.9"/>
    <n v="10.3"/>
    <n v="6.5"/>
    <x v="13"/>
    <x v="211"/>
    <n v="11.98307601"/>
    <n v="2.5"/>
  </r>
  <r>
    <x v="235"/>
    <x v="0"/>
    <n v="20.3"/>
    <n v="6.6"/>
    <n v="11.2"/>
    <n v="0"/>
    <n v="0.40518999999999999"/>
    <n v="110"/>
    <n v="83.333333330000002"/>
    <n v="30"/>
    <n v="0"/>
    <n v="7.7"/>
    <n v="9.1"/>
    <n v="18.399999999999999"/>
    <n v="9.6999999999999993"/>
    <n v="6.6"/>
    <x v="7"/>
    <x v="212"/>
    <n v="12.835927849999999"/>
    <n v="2.5"/>
  </r>
  <r>
    <x v="236"/>
    <x v="0"/>
    <n v="12.9"/>
    <n v="4.7"/>
    <n v="8.3000000000000007"/>
    <n v="0"/>
    <n v="0.28297"/>
    <n v="110"/>
    <n v="83.333333330000002"/>
    <n v="30"/>
    <n v="0"/>
    <n v="7.3"/>
    <n v="7.1"/>
    <n v="11.4"/>
    <n v="8.8000000000000007"/>
    <n v="4.7"/>
    <x v="65"/>
    <x v="213"/>
    <n v="89.378193760000002"/>
    <n v="2.5"/>
  </r>
  <r>
    <x v="237"/>
    <x v="0"/>
    <n v="10.8"/>
    <n v="3.5"/>
    <n v="5.5"/>
    <n v="0"/>
    <n v="0.23902999999999999"/>
    <n v="110"/>
    <n v="83.333333330000002"/>
    <n v="30"/>
    <n v="0"/>
    <n v="4.7"/>
    <n v="3.6"/>
    <n v="7.2"/>
    <n v="5.9"/>
    <n v="3.5"/>
    <x v="5"/>
    <x v="214"/>
    <n v="60.780757639999997"/>
    <n v="2.5"/>
  </r>
  <r>
    <x v="238"/>
    <x v="0"/>
    <n v="9.6"/>
    <n v="2.2000000000000002"/>
    <n v="5.4"/>
    <n v="0.76"/>
    <n v="0.24029"/>
    <n v="110"/>
    <n v="83.333333330000002"/>
    <n v="30"/>
    <n v="0"/>
    <n v="4.2"/>
    <n v="4"/>
    <n v="8.6"/>
    <n v="6"/>
    <n v="2.2000000000000002"/>
    <x v="43"/>
    <x v="215"/>
    <n v="62.344048729999997"/>
    <n v="2.5"/>
  </r>
  <r>
    <x v="239"/>
    <x v="0"/>
    <n v="8.6"/>
    <n v="3.8"/>
    <n v="5"/>
    <n v="3.3"/>
    <n v="0.19070000000000001"/>
    <n v="110"/>
    <n v="83.333333330000002"/>
    <n v="30"/>
    <n v="0"/>
    <n v="4.7"/>
    <n v="4.2"/>
    <n v="5.5"/>
    <n v="4.3"/>
    <n v="3.8"/>
    <x v="29"/>
    <x v="216"/>
    <n v="138.35254649999999"/>
    <n v="2.5"/>
  </r>
  <r>
    <x v="240"/>
    <x v="0"/>
    <n v="9.6999999999999993"/>
    <n v="4.0999999999999996"/>
    <n v="5.7"/>
    <n v="2.0299999999999998"/>
    <n v="0.21284"/>
    <n v="110"/>
    <n v="83.333333330000002"/>
    <n v="30"/>
    <n v="0"/>
    <n v="5.0999999999999996"/>
    <n v="4.4000000000000004"/>
    <n v="6.1"/>
    <n v="7.1"/>
    <n v="4.0999999999999996"/>
    <x v="85"/>
    <x v="217"/>
    <n v="42.111476979999999"/>
    <n v="2.5"/>
  </r>
  <r>
    <x v="241"/>
    <x v="0"/>
    <n v="19.100000000000001"/>
    <n v="4.3"/>
    <n v="9.8000000000000007"/>
    <n v="0"/>
    <n v="0.40736"/>
    <n v="110"/>
    <n v="83.333333330000002"/>
    <n v="30"/>
    <n v="0"/>
    <n v="4.5"/>
    <n v="5.6"/>
    <n v="16.399999999999999"/>
    <n v="10"/>
    <n v="4.3"/>
    <x v="7"/>
    <x v="218"/>
    <n v="32.880312189999998"/>
    <n v="2.5"/>
  </r>
  <r>
    <x v="242"/>
    <x v="0"/>
    <n v="23.9"/>
    <n v="6.5"/>
    <n v="14.1"/>
    <n v="0"/>
    <n v="0.51168000000000002"/>
    <n v="110"/>
    <n v="83.333333330000002"/>
    <n v="30"/>
    <n v="0"/>
    <n v="7.1"/>
    <n v="8.5"/>
    <n v="21.1"/>
    <n v="13.9"/>
    <n v="6.5"/>
    <x v="7"/>
    <x v="219"/>
    <n v="56.057738550000003"/>
    <n v="2.5"/>
  </r>
  <r>
    <x v="243"/>
    <x v="0"/>
    <n v="27.3"/>
    <n v="11.6"/>
    <n v="17.399999999999999"/>
    <n v="0"/>
    <n v="0.53749000000000002"/>
    <n v="110"/>
    <n v="83.333333330000002"/>
    <n v="30"/>
    <n v="0"/>
    <n v="12.1"/>
    <n v="13"/>
    <n v="24.2"/>
    <n v="18.399999999999999"/>
    <n v="11.6"/>
    <x v="7"/>
    <x v="220"/>
    <n v="29.690551379999999"/>
    <n v="2.5"/>
  </r>
  <r>
    <x v="244"/>
    <x v="0"/>
    <n v="24.2"/>
    <n v="9.9"/>
    <n v="13.8"/>
    <n v="0"/>
    <n v="0.46145999999999998"/>
    <n v="110"/>
    <n v="83.333333330000002"/>
    <n v="30"/>
    <n v="0"/>
    <n v="12.1"/>
    <n v="12.7"/>
    <n v="21.1"/>
    <n v="10.8"/>
    <n v="9.9"/>
    <x v="7"/>
    <x v="221"/>
    <n v="13.866914270000001"/>
    <n v="2.5"/>
  </r>
  <r>
    <x v="245"/>
    <x v="0"/>
    <n v="18.2"/>
    <n v="7.9"/>
    <n v="11.4"/>
    <n v="0"/>
    <n v="0.36259999999999998"/>
    <n v="110"/>
    <n v="83.333333330000002"/>
    <n v="30"/>
    <n v="0"/>
    <n v="10"/>
    <n v="8.4"/>
    <n v="15.8"/>
    <n v="10.8"/>
    <n v="7.9"/>
    <x v="79"/>
    <x v="222"/>
    <n v="11.5955636"/>
    <n v="2.5"/>
  </r>
  <r>
    <x v="246"/>
    <x v="0"/>
    <n v="12.9"/>
    <n v="7.4"/>
    <n v="9.5"/>
    <n v="3.3"/>
    <n v="0.24818000000000001"/>
    <n v="110"/>
    <n v="83.333333330000002"/>
    <n v="30"/>
    <n v="0"/>
    <n v="9.6999999999999993"/>
    <n v="10.3"/>
    <n v="9.5"/>
    <n v="8.6"/>
    <n v="7.4"/>
    <x v="28"/>
    <x v="223"/>
    <n v="9.843797168"/>
    <n v="2.5"/>
  </r>
  <r>
    <x v="247"/>
    <x v="0"/>
    <n v="20"/>
    <n v="7.5"/>
    <n v="11.6"/>
    <n v="0"/>
    <n v="0.40362999999999999"/>
    <n v="110"/>
    <n v="83.333333330000002"/>
    <n v="30"/>
    <n v="0"/>
    <n v="7.7"/>
    <n v="8.3000000000000007"/>
    <n v="14.9"/>
    <n v="12.5"/>
    <n v="7.5"/>
    <x v="15"/>
    <x v="224"/>
    <n v="18.357593269999999"/>
    <n v="2.5"/>
  </r>
  <r>
    <x v="248"/>
    <x v="0"/>
    <n v="24.2"/>
    <n v="8.8000000000000007"/>
    <n v="14.9"/>
    <n v="0"/>
    <n v="0.49911"/>
    <n v="110"/>
    <n v="83.333333330000002"/>
    <n v="30"/>
    <n v="0"/>
    <n v="9.1"/>
    <n v="11.1"/>
    <n v="19.7"/>
    <n v="15.2"/>
    <n v="8.8000000000000007"/>
    <x v="7"/>
    <x v="125"/>
    <n v="18.714766950000001"/>
    <n v="2.5"/>
  </r>
  <r>
    <x v="249"/>
    <x v="0"/>
    <n v="25.1"/>
    <n v="11.1"/>
    <n v="16"/>
    <n v="0"/>
    <n v="0.49263000000000001"/>
    <n v="110"/>
    <n v="83.333333330000002"/>
    <n v="30"/>
    <n v="0"/>
    <n v="11.9"/>
    <n v="12.5"/>
    <n v="19.600000000000001"/>
    <n v="15.9"/>
    <n v="11.1"/>
    <x v="7"/>
    <x v="225"/>
    <n v="33.759562879999997"/>
    <n v="2.5"/>
  </r>
  <r>
    <x v="250"/>
    <x v="0"/>
    <n v="15.4"/>
    <n v="6.5"/>
    <n v="10.7"/>
    <n v="0.51"/>
    <n v="0.33166000000000001"/>
    <n v="110"/>
    <n v="83.333333330000002"/>
    <n v="30"/>
    <n v="0"/>
    <n v="13.6"/>
    <n v="9.9"/>
    <n v="13.2"/>
    <n v="11.9"/>
    <n v="6.5"/>
    <x v="34"/>
    <x v="226"/>
    <n v="15.033097339999999"/>
    <n v="2.5"/>
  </r>
  <r>
    <x v="251"/>
    <x v="0"/>
    <n v="19.100000000000001"/>
    <n v="5"/>
    <n v="10.8"/>
    <n v="0"/>
    <n v="0.41944999999999999"/>
    <n v="110"/>
    <n v="83.333333330000002"/>
    <n v="30"/>
    <n v="0"/>
    <n v="6.6"/>
    <n v="7.2"/>
    <n v="16.100000000000001"/>
    <n v="11.6"/>
    <n v="5"/>
    <x v="7"/>
    <x v="227"/>
    <n v="26.15382623"/>
    <n v="2.5"/>
  </r>
  <r>
    <x v="252"/>
    <x v="0"/>
    <n v="11.6"/>
    <n v="6.9"/>
    <n v="9.1"/>
    <n v="1.02"/>
    <n v="0.22803999999999999"/>
    <n v="110"/>
    <n v="83.333333330000002"/>
    <n v="30"/>
    <n v="0"/>
    <n v="9.1999999999999993"/>
    <n v="8.8000000000000007"/>
    <n v="10.3"/>
    <n v="9.1999999999999993"/>
    <n v="6.9"/>
    <x v="28"/>
    <x v="228"/>
    <n v="23.155680310000001"/>
    <n v="2.5"/>
  </r>
  <r>
    <x v="253"/>
    <x v="0"/>
    <n v="21.2"/>
    <n v="6.3"/>
    <n v="12"/>
    <n v="0.25"/>
    <n v="0.45028000000000001"/>
    <n v="110"/>
    <n v="83.333333330000002"/>
    <n v="30"/>
    <n v="0"/>
    <n v="6.9"/>
    <n v="8.1999999999999993"/>
    <n v="16.100000000000001"/>
    <n v="13.4"/>
    <n v="6.3"/>
    <x v="7"/>
    <x v="229"/>
    <n v="30.886042490000001"/>
    <n v="2.5"/>
  </r>
  <r>
    <x v="254"/>
    <x v="0"/>
    <n v="20.9"/>
    <n v="8.4"/>
    <n v="14.4"/>
    <n v="0"/>
    <n v="0.44606000000000001"/>
    <n v="110"/>
    <n v="83.333333330000002"/>
    <n v="30"/>
    <n v="0"/>
    <n v="10.4"/>
    <n v="10.3"/>
    <n v="16.600000000000001"/>
    <n v="16.399999999999999"/>
    <n v="8.4"/>
    <x v="7"/>
    <x v="230"/>
    <n v="34.84670234"/>
    <n v="2.5"/>
  </r>
  <r>
    <x v="255"/>
    <x v="0"/>
    <n v="14.8"/>
    <n v="9.1"/>
    <n v="11.5"/>
    <n v="0"/>
    <n v="0.27432000000000001"/>
    <n v="110"/>
    <n v="83.333333330000002"/>
    <n v="30"/>
    <n v="0"/>
    <n v="11.9"/>
    <n v="12.9"/>
    <n v="12.3"/>
    <n v="10.4"/>
    <n v="9.1"/>
    <x v="70"/>
    <x v="231"/>
    <n v="19.573131579999998"/>
    <n v="2.5"/>
  </r>
  <r>
    <x v="256"/>
    <x v="0"/>
    <n v="9.1999999999999993"/>
    <n v="7.4"/>
    <n v="8.3000000000000007"/>
    <n v="4.83"/>
    <n v="0.13741999999999999"/>
    <n v="110"/>
    <n v="83.333333330000002"/>
    <n v="30"/>
    <n v="0"/>
    <n v="9.1"/>
    <n v="8.5"/>
    <n v="7.6"/>
    <n v="8.5"/>
    <n v="7.4"/>
    <x v="39"/>
    <x v="232"/>
    <n v="81.013924290000006"/>
    <n v="2.5"/>
  </r>
  <r>
    <x v="257"/>
    <x v="0"/>
    <n v="10.5"/>
    <n v="5.7"/>
    <n v="8"/>
    <n v="0"/>
    <n v="0.22195999999999999"/>
    <n v="110"/>
    <n v="83.333333330000002"/>
    <n v="30"/>
    <n v="0"/>
    <n v="7.4"/>
    <n v="5.8"/>
    <n v="8.4"/>
    <n v="9.4"/>
    <n v="5.7"/>
    <x v="22"/>
    <x v="233"/>
    <n v="68.241458750000007"/>
    <n v="2.5"/>
  </r>
  <r>
    <x v="258"/>
    <x v="0"/>
    <n v="17.399999999999999"/>
    <n v="7.3"/>
    <n v="11.2"/>
    <n v="0"/>
    <n v="0.36208000000000001"/>
    <n v="110"/>
    <n v="83.333333330000002"/>
    <n v="30"/>
    <n v="0"/>
    <n v="8.6"/>
    <n v="8.6"/>
    <n v="14.2"/>
    <n v="13.5"/>
    <n v="7.3"/>
    <x v="79"/>
    <x v="234"/>
    <n v="60.236993409999997"/>
    <n v="2.5"/>
  </r>
  <r>
    <x v="259"/>
    <x v="0"/>
    <n v="13.3"/>
    <n v="5.8"/>
    <n v="8.9"/>
    <n v="0"/>
    <n v="0.28738000000000002"/>
    <n v="110"/>
    <n v="83.333333330000002"/>
    <n v="30"/>
    <n v="0"/>
    <n v="7.5"/>
    <n v="7.2"/>
    <n v="11.6"/>
    <n v="9.9"/>
    <n v="5.8"/>
    <x v="47"/>
    <x v="235"/>
    <n v="41.907617819999999"/>
    <n v="2.5"/>
  </r>
  <r>
    <x v="260"/>
    <x v="0"/>
    <n v="21.2"/>
    <n v="5.0999999999999996"/>
    <n v="12.4"/>
    <n v="0"/>
    <n v="0.47638999999999998"/>
    <n v="110"/>
    <n v="83.333333330000002"/>
    <n v="30"/>
    <n v="0"/>
    <n v="5.9"/>
    <n v="6.6"/>
    <n v="18"/>
    <n v="13.8"/>
    <n v="5.0999999999999996"/>
    <x v="7"/>
    <x v="107"/>
    <n v="34.082348349999997"/>
    <n v="2.5"/>
  </r>
  <r>
    <x v="261"/>
    <x v="0"/>
    <n v="19.100000000000001"/>
    <n v="6.7"/>
    <n v="11.8"/>
    <n v="0"/>
    <n v="0.40983999999999998"/>
    <n v="110"/>
    <n v="83.333333330000002"/>
    <n v="30"/>
    <n v="0"/>
    <n v="10.4"/>
    <n v="9.3000000000000007"/>
    <n v="15.7"/>
    <n v="12.7"/>
    <n v="6.7"/>
    <x v="7"/>
    <x v="236"/>
    <n v="48.751742049999997"/>
    <n v="2.5"/>
  </r>
  <r>
    <x v="262"/>
    <x v="0"/>
    <n v="18.5"/>
    <n v="5.3"/>
    <n v="10.199999999999999"/>
    <n v="0"/>
    <n v="0.40001999999999999"/>
    <n v="110"/>
    <n v="83.333333330000002"/>
    <n v="30"/>
    <n v="0"/>
    <n v="6.7"/>
    <n v="6.6"/>
    <n v="14"/>
    <n v="10.199999999999999"/>
    <n v="5.3"/>
    <x v="7"/>
    <x v="237"/>
    <n v="34.217061190000003"/>
    <n v="2.5"/>
  </r>
  <r>
    <x v="263"/>
    <x v="0"/>
    <n v="19.7"/>
    <n v="6.2"/>
    <n v="11.4"/>
    <n v="0"/>
    <n v="0.42186000000000001"/>
    <n v="110"/>
    <n v="83.333333330000002"/>
    <n v="30"/>
    <n v="0"/>
    <n v="6.7"/>
    <n v="8.1999999999999993"/>
    <n v="16.7"/>
    <n v="12.1"/>
    <n v="6.2"/>
    <x v="7"/>
    <x v="238"/>
    <n v="37.779560699999998"/>
    <n v="2.5"/>
  </r>
  <r>
    <x v="264"/>
    <x v="0"/>
    <n v="22.7"/>
    <n v="7.6"/>
    <n v="13.4"/>
    <n v="0"/>
    <n v="0.47664000000000001"/>
    <n v="110"/>
    <n v="83.333333330000002"/>
    <n v="30"/>
    <n v="0"/>
    <n v="8.1999999999999993"/>
    <n v="9.1"/>
    <n v="17.7"/>
    <n v="13"/>
    <n v="7.6"/>
    <x v="7"/>
    <x v="239"/>
    <n v="78.904186679999995"/>
    <n v="2.5"/>
  </r>
  <r>
    <x v="265"/>
    <x v="0"/>
    <n v="24"/>
    <n v="8.1"/>
    <n v="14.6"/>
    <n v="0"/>
    <n v="0.50778000000000001"/>
    <n v="110"/>
    <n v="83.333333330000002"/>
    <n v="30"/>
    <n v="0"/>
    <n v="8.8000000000000007"/>
    <n v="9.9"/>
    <n v="20.6"/>
    <n v="14.5"/>
    <n v="8.1"/>
    <x v="7"/>
    <x v="240"/>
    <n v="21.092382659999998"/>
    <n v="2.5"/>
  </r>
  <r>
    <x v="266"/>
    <x v="0"/>
    <n v="28.2"/>
    <n v="9.9"/>
    <n v="17.2"/>
    <n v="0"/>
    <n v="0.58825000000000005"/>
    <n v="110"/>
    <n v="83.333333330000002"/>
    <n v="30"/>
    <n v="0"/>
    <n v="10.1"/>
    <n v="11.5"/>
    <n v="24"/>
    <n v="17.2"/>
    <n v="9.9"/>
    <x v="7"/>
    <x v="241"/>
    <n v="29.64697425"/>
    <n v="2.5"/>
  </r>
  <r>
    <x v="267"/>
    <x v="0"/>
    <n v="30.9"/>
    <n v="12.3"/>
    <n v="19.399999999999999"/>
    <n v="0"/>
    <n v="0.63000999999999996"/>
    <n v="110"/>
    <n v="83.333333330000002"/>
    <n v="30"/>
    <n v="0"/>
    <n v="13.1"/>
    <n v="13.9"/>
    <n v="27.1"/>
    <n v="19.2"/>
    <n v="12.3"/>
    <x v="7"/>
    <x v="242"/>
    <n v="36.178158430000003"/>
    <n v="2.5"/>
  </r>
  <r>
    <x v="268"/>
    <x v="0"/>
    <n v="31.7"/>
    <n v="14"/>
    <n v="20.3"/>
    <n v="0"/>
    <n v="0.62907000000000002"/>
    <n v="110"/>
    <n v="83.333333330000002"/>
    <n v="30"/>
    <n v="0"/>
    <n v="15.6"/>
    <n v="15"/>
    <n v="28"/>
    <n v="19.7"/>
    <n v="14"/>
    <x v="7"/>
    <x v="243"/>
    <n v="25.53662679"/>
    <n v="2.5"/>
  </r>
  <r>
    <x v="269"/>
    <x v="0"/>
    <n v="32"/>
    <n v="16.100000000000001"/>
    <n v="22.1"/>
    <n v="0"/>
    <n v="0.62395"/>
    <n v="110"/>
    <n v="83.333333330000002"/>
    <n v="30"/>
    <n v="0"/>
    <n v="16.5"/>
    <n v="17.899999999999999"/>
    <n v="28.6"/>
    <n v="20.2"/>
    <n v="16.100000000000001"/>
    <x v="7"/>
    <x v="244"/>
    <n v="17.29406831"/>
    <n v="2.5"/>
  </r>
  <r>
    <x v="270"/>
    <x v="0"/>
    <n v="28"/>
    <n v="15.1"/>
    <n v="19.8"/>
    <n v="0"/>
    <n v="0.52917999999999998"/>
    <n v="110"/>
    <n v="83.333333330000002"/>
    <n v="30"/>
    <n v="0"/>
    <n v="18.7"/>
    <n v="16.2"/>
    <n v="24.7"/>
    <n v="17.7"/>
    <n v="15.1"/>
    <x v="7"/>
    <x v="245"/>
    <n v="34.627665919999998"/>
    <n v="2.5"/>
  </r>
  <r>
    <x v="271"/>
    <x v="0"/>
    <n v="19.5"/>
    <n v="10.5"/>
    <n v="13.8"/>
    <n v="0.51"/>
    <n v="0.37113000000000002"/>
    <n v="110"/>
    <n v="83.333333330000002"/>
    <n v="30"/>
    <n v="0"/>
    <n v="15.1"/>
    <n v="15.1"/>
    <n v="12.6"/>
    <n v="11.9"/>
    <n v="10.5"/>
    <x v="86"/>
    <x v="246"/>
    <n v="15.427295150000001"/>
    <n v="2.5"/>
  </r>
  <r>
    <x v="272"/>
    <x v="0"/>
    <n v="26.6"/>
    <n v="9.8000000000000007"/>
    <n v="16.8"/>
    <n v="0"/>
    <n v="0.55461000000000005"/>
    <n v="110"/>
    <n v="83.333333330000002"/>
    <n v="30"/>
    <n v="0"/>
    <n v="10.8"/>
    <n v="12"/>
    <n v="22.3"/>
    <n v="17.5"/>
    <n v="9.8000000000000007"/>
    <x v="7"/>
    <x v="247"/>
    <n v="19.008285870000002"/>
    <n v="2.5"/>
  </r>
  <r>
    <x v="273"/>
    <x v="0"/>
    <n v="28.7"/>
    <n v="13.8"/>
    <n v="19.399999999999999"/>
    <n v="0"/>
    <n v="0.56091000000000002"/>
    <n v="110"/>
    <n v="83.333333330000002"/>
    <n v="30"/>
    <n v="0"/>
    <n v="15.1"/>
    <n v="15.1"/>
    <n v="23.8"/>
    <n v="18.600000000000001"/>
    <n v="13.8"/>
    <x v="7"/>
    <x v="248"/>
    <n v="38.671611589999998"/>
    <n v="2.5"/>
  </r>
  <r>
    <x v="274"/>
    <x v="0"/>
    <n v="29.5"/>
    <n v="14.5"/>
    <n v="19.899999999999999"/>
    <n v="0"/>
    <n v="0.56962999999999997"/>
    <n v="110"/>
    <n v="83.333333330000002"/>
    <n v="30"/>
    <n v="0"/>
    <n v="15.4"/>
    <n v="15.5"/>
    <n v="27.8"/>
    <n v="18.8"/>
    <n v="14.5"/>
    <x v="7"/>
    <x v="249"/>
    <n v="24.18133095"/>
    <n v="2.5"/>
  </r>
  <r>
    <x v="275"/>
    <x v="0"/>
    <n v="30.4"/>
    <n v="15"/>
    <n v="21"/>
    <n v="0"/>
    <n v="0.59319999999999995"/>
    <n v="110"/>
    <n v="83.333333330000002"/>
    <n v="30"/>
    <n v="0"/>
    <n v="16.399999999999999"/>
    <n v="16.399999999999999"/>
    <n v="27.1"/>
    <n v="22.8"/>
    <n v="15"/>
    <x v="7"/>
    <x v="250"/>
    <n v="172.64505800000001"/>
    <n v="2.5"/>
  </r>
  <r>
    <x v="276"/>
    <x v="0"/>
    <n v="33"/>
    <n v="14.9"/>
    <n v="22.3"/>
    <n v="0"/>
    <n v="0.66366000000000003"/>
    <n v="110"/>
    <n v="83.333333330000002"/>
    <n v="30"/>
    <n v="0"/>
    <n v="15.7"/>
    <n v="16.100000000000001"/>
    <n v="28.4"/>
    <n v="20.9"/>
    <n v="14.9"/>
    <x v="7"/>
    <x v="251"/>
    <n v="25.09251154"/>
    <n v="2.5"/>
  </r>
  <r>
    <x v="277"/>
    <x v="0"/>
    <n v="28.7"/>
    <n v="14.3"/>
    <n v="19.8"/>
    <n v="0"/>
    <n v="0.55415999999999999"/>
    <n v="110"/>
    <n v="83.333333330000002"/>
    <n v="30"/>
    <n v="0"/>
    <n v="18.600000000000001"/>
    <n v="17.2"/>
    <n v="26.2"/>
    <n v="17.600000000000001"/>
    <n v="14.3"/>
    <x v="7"/>
    <x v="252"/>
    <n v="15.31036265"/>
    <n v="2.5"/>
  </r>
  <r>
    <x v="278"/>
    <x v="0"/>
    <n v="26.1"/>
    <n v="11.1"/>
    <n v="16.399999999999999"/>
    <n v="0"/>
    <n v="0.51356999999999997"/>
    <n v="110"/>
    <n v="83.333333330000002"/>
    <n v="30"/>
    <n v="0"/>
    <n v="14.3"/>
    <n v="13.8"/>
    <n v="16.100000000000001"/>
    <n v="15.2"/>
    <n v="11.1"/>
    <x v="7"/>
    <x v="253"/>
    <n v="11.856469450000001"/>
    <n v="2.5"/>
  </r>
  <r>
    <x v="279"/>
    <x v="0"/>
    <n v="23.7"/>
    <n v="7.8"/>
    <n v="14.2"/>
    <n v="0"/>
    <n v="0.49382999999999999"/>
    <n v="110"/>
    <n v="83.333333330000002"/>
    <n v="30"/>
    <n v="0"/>
    <n v="11.1"/>
    <n v="9"/>
    <n v="19.5"/>
    <n v="14.2"/>
    <n v="7.8"/>
    <x v="7"/>
    <x v="254"/>
    <n v="11.50748488"/>
    <n v="2.5"/>
  </r>
  <r>
    <x v="280"/>
    <x v="0"/>
    <n v="28.6"/>
    <n v="9.8000000000000007"/>
    <n v="17.5"/>
    <n v="0"/>
    <n v="0.59121999999999997"/>
    <n v="110"/>
    <n v="83.333333330000002"/>
    <n v="30"/>
    <n v="0"/>
    <n v="10.3"/>
    <n v="11.2"/>
    <n v="24"/>
    <n v="17.600000000000001"/>
    <n v="9.8000000000000007"/>
    <x v="7"/>
    <x v="255"/>
    <n v="41.705722899999998"/>
    <n v="2.5"/>
  </r>
  <r>
    <x v="281"/>
    <x v="0"/>
    <n v="30.4"/>
    <n v="13.7"/>
    <n v="19.899999999999999"/>
    <n v="0"/>
    <n v="0.59389000000000003"/>
    <n v="110"/>
    <n v="83.333333330000002"/>
    <n v="30"/>
    <n v="0"/>
    <n v="14.2"/>
    <n v="14"/>
    <n v="26.3"/>
    <n v="18.8"/>
    <n v="13.7"/>
    <x v="7"/>
    <x v="256"/>
    <n v="30.996631900000001"/>
    <n v="2.5"/>
  </r>
  <r>
    <x v="282"/>
    <x v="0"/>
    <n v="25.2"/>
    <n v="12.9"/>
    <n v="18"/>
    <n v="0"/>
    <n v="0.48294999999999999"/>
    <n v="110"/>
    <n v="83.333333330000002"/>
    <n v="30"/>
    <n v="0"/>
    <n v="16.600000000000001"/>
    <n v="16.100000000000001"/>
    <n v="21.4"/>
    <n v="16.3"/>
    <n v="12.9"/>
    <x v="83"/>
    <x v="257"/>
    <n v="27.18636849"/>
    <n v="2.5"/>
  </r>
  <r>
    <x v="283"/>
    <x v="0"/>
    <n v="28.8"/>
    <n v="10.199999999999999"/>
    <n v="18.100000000000001"/>
    <n v="0"/>
    <n v="0.59419999999999995"/>
    <n v="110"/>
    <n v="83.333333330000002"/>
    <n v="30"/>
    <n v="0"/>
    <n v="12.9"/>
    <n v="11"/>
    <n v="24.7"/>
    <n v="17.8"/>
    <n v="10.199999999999999"/>
    <x v="7"/>
    <x v="258"/>
    <n v="19.713212550000001"/>
    <n v="2.5"/>
  </r>
  <r>
    <x v="284"/>
    <x v="0"/>
    <n v="23.2"/>
    <n v="11.1"/>
    <n v="15.7"/>
    <n v="0"/>
    <n v="0.44614999999999999"/>
    <n v="110"/>
    <n v="83.333333330000002"/>
    <n v="30"/>
    <n v="0"/>
    <n v="14.4"/>
    <n v="12"/>
    <n v="19.899999999999999"/>
    <n v="15.3"/>
    <n v="11.1"/>
    <x v="32"/>
    <x v="259"/>
    <n v="15.56199676"/>
    <n v="2.5"/>
  </r>
  <r>
    <x v="285"/>
    <x v="0"/>
    <n v="23.2"/>
    <n v="9.9"/>
    <n v="14.7"/>
    <n v="0"/>
    <n v="0.45266000000000001"/>
    <n v="110"/>
    <n v="83.333333330000002"/>
    <n v="30"/>
    <n v="0"/>
    <n v="12.5"/>
    <n v="10.9"/>
    <n v="19.100000000000001"/>
    <n v="14.7"/>
    <n v="9.9"/>
    <x v="34"/>
    <x v="260"/>
    <n v="17.749975209999999"/>
    <n v="2.5"/>
  </r>
  <r>
    <x v="286"/>
    <x v="0"/>
    <n v="28.7"/>
    <n v="12.1"/>
    <n v="18.100000000000001"/>
    <n v="0"/>
    <n v="0.55715999999999999"/>
    <n v="110"/>
    <n v="83.333333330000002"/>
    <n v="30"/>
    <n v="0"/>
    <n v="12.5"/>
    <n v="12.5"/>
    <n v="23.5"/>
    <n v="17.3"/>
    <n v="12.1"/>
    <x v="7"/>
    <x v="261"/>
    <n v="22.0598527"/>
    <n v="2.5"/>
  </r>
  <r>
    <x v="287"/>
    <x v="0"/>
    <n v="27.4"/>
    <n v="12.7"/>
    <n v="18.2"/>
    <n v="0"/>
    <n v="0.52434000000000003"/>
    <n v="110"/>
    <n v="83.333333330000002"/>
    <n v="30"/>
    <n v="0"/>
    <n v="15.1"/>
    <n v="13.7"/>
    <n v="23.5"/>
    <n v="17.2"/>
    <n v="12.7"/>
    <x v="15"/>
    <x v="262"/>
    <n v="79.945139010000005"/>
    <n v="2.5"/>
  </r>
  <r>
    <x v="288"/>
    <x v="0"/>
    <n v="29.6"/>
    <n v="12.3"/>
    <n v="18.399999999999999"/>
    <n v="0"/>
    <n v="0.57035999999999998"/>
    <n v="110"/>
    <n v="83.333333330000002"/>
    <n v="30"/>
    <n v="0"/>
    <n v="12.7"/>
    <n v="13.2"/>
    <n v="25.1"/>
    <n v="17.8"/>
    <n v="12.3"/>
    <x v="7"/>
    <x v="263"/>
    <n v="24.454566329999999"/>
    <n v="2.5"/>
  </r>
  <r>
    <x v="289"/>
    <x v="0"/>
    <n v="28.2"/>
    <n v="12.9"/>
    <n v="18.7"/>
    <n v="0"/>
    <n v="0.53922999999999999"/>
    <n v="110"/>
    <n v="83.333333330000002"/>
    <n v="30"/>
    <n v="0"/>
    <n v="14.3"/>
    <n v="14.1"/>
    <n v="25"/>
    <n v="17.5"/>
    <n v="12.9"/>
    <x v="7"/>
    <x v="264"/>
    <n v="27.886983600000001"/>
    <n v="2.5"/>
  </r>
  <r>
    <x v="290"/>
    <x v="0"/>
    <n v="23.5"/>
    <n v="8.9"/>
    <n v="14.7"/>
    <n v="0"/>
    <n v="0.46759000000000001"/>
    <n v="110"/>
    <n v="83.333333330000002"/>
    <n v="30"/>
    <n v="0"/>
    <n v="12.9"/>
    <n v="9.1"/>
    <n v="20.5"/>
    <n v="14.1"/>
    <n v="8.9"/>
    <x v="83"/>
    <x v="265"/>
    <n v="13.433477140000001"/>
    <n v="2.5"/>
  </r>
  <r>
    <x v="291"/>
    <x v="0"/>
    <n v="28.1"/>
    <n v="10.199999999999999"/>
    <n v="17.3"/>
    <n v="0"/>
    <n v="0.55740000000000001"/>
    <n v="110"/>
    <n v="83.333333330000002"/>
    <n v="30"/>
    <n v="0"/>
    <n v="10.6"/>
    <n v="10.8"/>
    <n v="24.2"/>
    <n v="16.7"/>
    <n v="10.199999999999999"/>
    <x v="7"/>
    <x v="266"/>
    <n v="19.30500649"/>
    <n v="2.5"/>
  </r>
  <r>
    <x v="292"/>
    <x v="0"/>
    <n v="29.7"/>
    <n v="13"/>
    <n v="19.399999999999999"/>
    <n v="0"/>
    <n v="0.56872999999999996"/>
    <n v="110"/>
    <n v="83.333333330000002"/>
    <n v="30"/>
    <n v="0"/>
    <n v="15.8"/>
    <n v="13.6"/>
    <n v="25.7"/>
    <n v="18.8"/>
    <n v="13"/>
    <x v="7"/>
    <x v="267"/>
    <n v="27.56979771"/>
    <n v="2.5"/>
  </r>
  <r>
    <x v="293"/>
    <x v="0"/>
    <n v="33.9"/>
    <n v="14.8"/>
    <n v="22.1"/>
    <n v="0"/>
    <n v="0.65015000000000001"/>
    <n v="110"/>
    <n v="83.333333330000002"/>
    <n v="30"/>
    <n v="0"/>
    <n v="15.6"/>
    <n v="15.7"/>
    <n v="30.4"/>
    <n v="21.8"/>
    <n v="14.8"/>
    <x v="7"/>
    <x v="268"/>
    <n v="37.13138197"/>
    <n v="2.5"/>
  </r>
  <r>
    <x v="294"/>
    <x v="0"/>
    <n v="34.6"/>
    <n v="17.399999999999999"/>
    <n v="23.8"/>
    <n v="0"/>
    <n v="0.64098999999999995"/>
    <n v="110"/>
    <n v="83.333333330000002"/>
    <n v="30"/>
    <n v="0"/>
    <n v="18.399999999999999"/>
    <n v="19.2"/>
    <n v="31.1"/>
    <n v="22.4"/>
    <n v="17.399999999999999"/>
    <x v="7"/>
    <x v="19"/>
    <n v="43.069236220000001"/>
    <n v="2.5"/>
  </r>
  <r>
    <x v="295"/>
    <x v="0"/>
    <n v="34.5"/>
    <n v="19.100000000000001"/>
    <n v="24.2"/>
    <n v="0"/>
    <n v="0.61012999999999995"/>
    <n v="110"/>
    <n v="83.333333330000002"/>
    <n v="30"/>
    <n v="0"/>
    <n v="20"/>
    <n v="20.5"/>
    <n v="30.4"/>
    <n v="22.4"/>
    <n v="19.100000000000001"/>
    <x v="7"/>
    <x v="269"/>
    <n v="31.4633517"/>
    <n v="2.5"/>
  </r>
  <r>
    <x v="296"/>
    <x v="0"/>
    <n v="33.799999999999997"/>
    <n v="18"/>
    <n v="23.3"/>
    <n v="0"/>
    <n v="0.60250000000000004"/>
    <n v="110"/>
    <n v="83.333333330000002"/>
    <n v="30"/>
    <n v="0"/>
    <n v="20"/>
    <n v="19.5"/>
    <n v="29.5"/>
    <n v="21.4"/>
    <n v="18"/>
    <x v="7"/>
    <x v="270"/>
    <n v="27.382926059999999"/>
    <n v="2.5"/>
  </r>
  <r>
    <x v="297"/>
    <x v="0"/>
    <n v="30.2"/>
    <n v="16.100000000000001"/>
    <n v="21.1"/>
    <n v="0"/>
    <n v="0.53661999999999999"/>
    <n v="110"/>
    <n v="83.333333330000002"/>
    <n v="30"/>
    <n v="0"/>
    <n v="18"/>
    <n v="16.5"/>
    <n v="26.7"/>
    <n v="19"/>
    <n v="16.100000000000001"/>
    <x v="19"/>
    <x v="271"/>
    <n v="66.811924329999997"/>
    <n v="2.5"/>
  </r>
  <r>
    <x v="298"/>
    <x v="0"/>
    <n v="30.3"/>
    <n v="14.8"/>
    <n v="20.6"/>
    <n v="0"/>
    <n v="0.55318999999999996"/>
    <n v="110"/>
    <n v="83.333333330000002"/>
    <n v="30"/>
    <n v="0"/>
    <n v="17.100000000000001"/>
    <n v="15.4"/>
    <n v="27"/>
    <n v="19.3"/>
    <n v="14.8"/>
    <x v="7"/>
    <x v="272"/>
    <n v="21.25514394"/>
    <n v="2.5"/>
  </r>
  <r>
    <x v="299"/>
    <x v="0"/>
    <n v="31.7"/>
    <n v="15.8"/>
    <n v="21.4"/>
    <n v="0"/>
    <n v="0.56960999999999995"/>
    <n v="110"/>
    <n v="83.333333330000002"/>
    <n v="30"/>
    <n v="0"/>
    <n v="16.8"/>
    <n v="16.5"/>
    <n v="27.6"/>
    <n v="20.6"/>
    <n v="15.8"/>
    <x v="7"/>
    <x v="273"/>
    <n v="29.288745949999999"/>
    <n v="2.5"/>
  </r>
  <r>
    <x v="300"/>
    <x v="0"/>
    <n v="29.7"/>
    <n v="14"/>
    <n v="19.399999999999999"/>
    <n v="0"/>
    <n v="0.53488000000000002"/>
    <n v="110"/>
    <n v="83.333333330000002"/>
    <n v="30"/>
    <n v="0"/>
    <n v="18.2"/>
    <n v="14.6"/>
    <n v="25.3"/>
    <n v="17.8"/>
    <n v="14"/>
    <x v="7"/>
    <x v="274"/>
    <n v="21.837266799999998"/>
    <n v="2.5"/>
  </r>
  <r>
    <x v="301"/>
    <x v="0"/>
    <n v="26.1"/>
    <n v="12.1"/>
    <n v="16.5"/>
    <n v="0.25"/>
    <n v="0.4637"/>
    <n v="110"/>
    <n v="83.333333330000002"/>
    <n v="30"/>
    <n v="0"/>
    <n v="14.5"/>
    <n v="12.9"/>
    <n v="22.1"/>
    <n v="15.2"/>
    <n v="12.1"/>
    <x v="7"/>
    <x v="275"/>
    <n v="17.539338749999999"/>
    <n v="2.5"/>
  </r>
  <r>
    <x v="302"/>
    <x v="0"/>
    <n v="18.5"/>
    <n v="7"/>
    <n v="11.9"/>
    <n v="0"/>
    <n v="0.36229"/>
    <n v="110"/>
    <n v="83.333333330000002"/>
    <n v="30"/>
    <n v="0"/>
    <n v="12.7"/>
    <n v="9.3000000000000007"/>
    <n v="16.399999999999999"/>
    <n v="10.1"/>
    <n v="7"/>
    <x v="87"/>
    <x v="276"/>
    <n v="18.324286470000001"/>
    <n v="2.5"/>
  </r>
  <r>
    <x v="303"/>
    <x v="0"/>
    <n v="22.5"/>
    <n v="5.5"/>
    <n v="11.9"/>
    <n v="0"/>
    <n v="0.43847000000000003"/>
    <n v="110"/>
    <n v="83.333333330000002"/>
    <n v="30"/>
    <n v="0"/>
    <n v="7"/>
    <n v="7.1"/>
    <n v="16.600000000000001"/>
    <n v="12"/>
    <n v="5.5"/>
    <x v="7"/>
    <x v="277"/>
    <n v="23.058757750000002"/>
    <n v="2.5"/>
  </r>
  <r>
    <x v="304"/>
    <x v="0"/>
    <n v="21.9"/>
    <n v="7.6"/>
    <n v="13.1"/>
    <n v="0"/>
    <n v="0.41643999999999998"/>
    <n v="110"/>
    <n v="83.333333330000002"/>
    <n v="30"/>
    <n v="0"/>
    <n v="8.8000000000000007"/>
    <n v="8.5"/>
    <n v="19.100000000000001"/>
    <n v="12.7"/>
    <n v="7.6"/>
    <x v="12"/>
    <x v="278"/>
    <n v="38.280742490000002"/>
    <n v="2.5"/>
  </r>
  <r>
    <x v="305"/>
    <x v="0"/>
    <n v="24.3"/>
    <n v="8.3000000000000007"/>
    <n v="14.2"/>
    <n v="0"/>
    <n v="0.45397999999999999"/>
    <n v="110"/>
    <n v="83.333333330000002"/>
    <n v="30"/>
    <n v="0"/>
    <n v="9.6999999999999993"/>
    <n v="10"/>
    <n v="20.5"/>
    <n v="13.7"/>
    <n v="8.3000000000000007"/>
    <x v="7"/>
    <x v="279"/>
    <n v="22.06788615"/>
    <n v="2.5"/>
  </r>
  <r>
    <x v="306"/>
    <x v="0"/>
    <n v="25.8"/>
    <n v="9.8000000000000007"/>
    <n v="15.8"/>
    <n v="0"/>
    <n v="0.47433999999999998"/>
    <n v="110"/>
    <n v="83.333333330000002"/>
    <n v="30"/>
    <n v="0"/>
    <n v="10.9"/>
    <n v="10.5"/>
    <n v="22.6"/>
    <n v="15.6"/>
    <n v="9.8000000000000007"/>
    <x v="7"/>
    <x v="280"/>
    <n v="14.944122159999999"/>
    <n v="2.5"/>
  </r>
  <r>
    <x v="307"/>
    <x v="0"/>
    <n v="26.7"/>
    <n v="11.5"/>
    <n v="16.8"/>
    <n v="0"/>
    <n v="0.47369"/>
    <n v="110"/>
    <n v="83.333333330000002"/>
    <n v="30"/>
    <n v="0"/>
    <n v="12"/>
    <n v="12.1"/>
    <n v="24.1"/>
    <n v="16"/>
    <n v="11.5"/>
    <x v="7"/>
    <x v="281"/>
    <n v="34.98753774"/>
    <n v="2.5"/>
  </r>
  <r>
    <x v="308"/>
    <x v="0"/>
    <n v="25.9"/>
    <n v="10"/>
    <n v="16.3"/>
    <n v="0"/>
    <n v="0.47499999999999998"/>
    <n v="110"/>
    <n v="83.333333330000002"/>
    <n v="30"/>
    <n v="0"/>
    <n v="11.6"/>
    <n v="10.7"/>
    <n v="23.3"/>
    <n v="15.8"/>
    <n v="10"/>
    <x v="7"/>
    <x v="282"/>
    <n v="77.690276109999999"/>
    <n v="2.5"/>
  </r>
  <r>
    <x v="309"/>
    <x v="0"/>
    <n v="29.2"/>
    <n v="12.1"/>
    <n v="19.2"/>
    <n v="0"/>
    <n v="0.53166999999999998"/>
    <n v="110"/>
    <n v="83.333333330000002"/>
    <n v="30"/>
    <n v="0"/>
    <n v="12.6"/>
    <n v="12.4"/>
    <n v="25.7"/>
    <n v="18.600000000000001"/>
    <n v="12.1"/>
    <x v="7"/>
    <x v="283"/>
    <n v="45.977553389999997"/>
    <n v="2.5"/>
  </r>
  <r>
    <x v="310"/>
    <x v="0"/>
    <n v="31.4"/>
    <n v="14.9"/>
    <n v="21"/>
    <n v="0"/>
    <n v="0.54471000000000003"/>
    <n v="110"/>
    <n v="83.333333330000002"/>
    <n v="30"/>
    <n v="0"/>
    <n v="15.9"/>
    <n v="15.5"/>
    <n v="28.7"/>
    <n v="21.3"/>
    <n v="14.9"/>
    <x v="7"/>
    <x v="284"/>
    <n v="127.3075953"/>
    <n v="2.5"/>
  </r>
  <r>
    <x v="311"/>
    <x v="0"/>
    <n v="28.8"/>
    <n v="12.4"/>
    <n v="19.8"/>
    <n v="0"/>
    <n v="0.52334999999999998"/>
    <n v="110"/>
    <n v="83.333333330000002"/>
    <n v="30"/>
    <n v="0"/>
    <n v="16.899999999999999"/>
    <n v="17.399999999999999"/>
    <n v="24.9"/>
    <n v="18.899999999999999"/>
    <n v="12.4"/>
    <x v="7"/>
    <x v="156"/>
    <n v="31.87712539"/>
    <n v="2.5"/>
  </r>
  <r>
    <x v="312"/>
    <x v="0"/>
    <n v="23.8"/>
    <n v="11.9"/>
    <n v="16.100000000000001"/>
    <n v="0.25"/>
    <n v="0.39966000000000002"/>
    <n v="110"/>
    <n v="83.333333330000002"/>
    <n v="30"/>
    <n v="0"/>
    <n v="12.5"/>
    <n v="12.7"/>
    <n v="20.8"/>
    <n v="15.6"/>
    <n v="11.9"/>
    <x v="74"/>
    <x v="285"/>
    <n v="32.951830000000001"/>
    <n v="2.5"/>
  </r>
  <r>
    <x v="313"/>
    <x v="0"/>
    <n v="28.2"/>
    <n v="9.6"/>
    <n v="16.8"/>
    <n v="1.02"/>
    <n v="0.50702999999999998"/>
    <n v="110"/>
    <n v="83.333333330000002"/>
    <n v="30"/>
    <n v="0"/>
    <n v="13.4"/>
    <n v="12.3"/>
    <n v="25.9"/>
    <n v="12.1"/>
    <n v="9.6"/>
    <x v="7"/>
    <x v="286"/>
    <n v="19.68759434"/>
    <n v="2.5"/>
  </r>
  <r>
    <x v="314"/>
    <x v="0"/>
    <n v="17.600000000000001"/>
    <n v="8.3000000000000007"/>
    <n v="11.7"/>
    <n v="0.25"/>
    <n v="0.30386999999999997"/>
    <n v="110"/>
    <n v="83.333333330000002"/>
    <n v="30"/>
    <n v="0"/>
    <n v="9.6"/>
    <n v="8.9"/>
    <n v="13.8"/>
    <n v="11.4"/>
    <n v="8.3000000000000007"/>
    <x v="47"/>
    <x v="186"/>
    <n v="38.995119279999997"/>
    <n v="2.5"/>
  </r>
  <r>
    <x v="315"/>
    <x v="0"/>
    <n v="21.9"/>
    <n v="7.6"/>
    <n v="12.9"/>
    <n v="0"/>
    <n v="0.38977000000000001"/>
    <n v="110"/>
    <n v="83.333333330000002"/>
    <n v="30"/>
    <n v="0"/>
    <n v="8.4"/>
    <n v="7.9"/>
    <n v="18.5"/>
    <n v="11.9"/>
    <n v="7.6"/>
    <x v="74"/>
    <x v="264"/>
    <n v="27.886983600000001"/>
    <n v="2.5"/>
  </r>
  <r>
    <x v="316"/>
    <x v="0"/>
    <n v="24.9"/>
    <n v="9.1"/>
    <n v="15.1"/>
    <n v="0"/>
    <n v="0.43636999999999998"/>
    <n v="110"/>
    <n v="83.333333330000002"/>
    <n v="30"/>
    <n v="0"/>
    <n v="10"/>
    <n v="9.3000000000000007"/>
    <n v="21.2"/>
    <n v="14.1"/>
    <n v="9.1"/>
    <x v="7"/>
    <x v="287"/>
    <n v="21.307459690000002"/>
    <n v="2.5"/>
  </r>
  <r>
    <x v="317"/>
    <x v="0"/>
    <n v="27.7"/>
    <n v="10.8"/>
    <n v="17.399999999999999"/>
    <n v="0"/>
    <n v="0.47982000000000002"/>
    <n v="110"/>
    <n v="83.333333330000002"/>
    <n v="30"/>
    <n v="0"/>
    <n v="11.5"/>
    <n v="12.7"/>
    <n v="24.1"/>
    <n v="16.3"/>
    <n v="10.8"/>
    <x v="7"/>
    <x v="288"/>
    <n v="15.630233520000001"/>
    <n v="2.5"/>
  </r>
  <r>
    <x v="318"/>
    <x v="0"/>
    <n v="23.7"/>
    <n v="12.7"/>
    <n v="16.2"/>
    <n v="0"/>
    <n v="0.37151000000000001"/>
    <n v="110"/>
    <n v="83.333333330000002"/>
    <n v="30"/>
    <n v="0"/>
    <n v="14.8"/>
    <n v="13.2"/>
    <n v="18.899999999999999"/>
    <n v="15.1"/>
    <n v="12.7"/>
    <x v="32"/>
    <x v="289"/>
    <n v="21.420436680000002"/>
    <n v="2.5"/>
  </r>
  <r>
    <x v="319"/>
    <x v="0"/>
    <n v="24.4"/>
    <n v="9.6"/>
    <n v="14.5"/>
    <n v="1.02"/>
    <n v="0.40671000000000002"/>
    <n v="110"/>
    <n v="83.333333330000002"/>
    <n v="30"/>
    <n v="0"/>
    <n v="12.9"/>
    <n v="11.9"/>
    <n v="23.6"/>
    <n v="10.7"/>
    <n v="9.6"/>
    <x v="21"/>
    <x v="290"/>
    <n v="39.477795030000003"/>
    <n v="2.5"/>
  </r>
  <r>
    <x v="320"/>
    <x v="0"/>
    <n v="21.4"/>
    <n v="9.3000000000000007"/>
    <n v="13.3"/>
    <n v="0.25"/>
    <n v="0.35172999999999999"/>
    <n v="110"/>
    <n v="83.333333330000002"/>
    <n v="30"/>
    <n v="0"/>
    <n v="9.8000000000000007"/>
    <n v="9.9"/>
    <n v="15.6"/>
    <n v="15.9"/>
    <n v="9.3000000000000007"/>
    <x v="33"/>
    <x v="234"/>
    <n v="60.236993409999997"/>
    <n v="2.5"/>
  </r>
  <r>
    <x v="321"/>
    <x v="0"/>
    <n v="26.4"/>
    <n v="9.4"/>
    <n v="15.8"/>
    <n v="0"/>
    <n v="0.44735999999999998"/>
    <n v="110"/>
    <n v="83.333333330000002"/>
    <n v="30"/>
    <n v="0"/>
    <n v="10.4"/>
    <n v="10.1"/>
    <n v="22.7"/>
    <n v="14.8"/>
    <n v="9.4"/>
    <x v="7"/>
    <x v="291"/>
    <n v="20.968309820000002"/>
    <n v="2.5"/>
  </r>
  <r>
    <x v="322"/>
    <x v="0"/>
    <n v="28.2"/>
    <n v="12"/>
    <n v="18"/>
    <n v="0"/>
    <n v="0.46207999999999999"/>
    <n v="110"/>
    <n v="83.333333330000002"/>
    <n v="30"/>
    <n v="0"/>
    <n v="13.1"/>
    <n v="12"/>
    <n v="25.7"/>
    <n v="16.8"/>
    <n v="12"/>
    <x v="7"/>
    <x v="292"/>
    <n v="36.505069499999998"/>
    <n v="2.5"/>
  </r>
  <r>
    <x v="323"/>
    <x v="0"/>
    <n v="29"/>
    <n v="13.4"/>
    <n v="19"/>
    <n v="0"/>
    <n v="0.46283000000000002"/>
    <n v="110"/>
    <n v="83.333333330000002"/>
    <n v="30"/>
    <n v="0"/>
    <n v="14.6"/>
    <n v="13.9"/>
    <n v="27"/>
    <n v="17.5"/>
    <n v="13.4"/>
    <x v="21"/>
    <x v="293"/>
    <n v="36.395444670000003"/>
    <n v="2.5"/>
  </r>
  <r>
    <x v="324"/>
    <x v="0"/>
    <n v="31.8"/>
    <n v="14.6"/>
    <n v="21"/>
    <n v="0"/>
    <n v="0.50871999999999995"/>
    <n v="110"/>
    <n v="83.333333330000002"/>
    <n v="30"/>
    <n v="0"/>
    <n v="15.4"/>
    <n v="15.3"/>
    <n v="28.3"/>
    <n v="19.8"/>
    <n v="14.6"/>
    <x v="7"/>
    <x v="294"/>
    <n v="37.568763400000002"/>
    <n v="2.5"/>
  </r>
  <r>
    <x v="325"/>
    <x v="0"/>
    <n v="27.6"/>
    <n v="14.2"/>
    <n v="19.5"/>
    <n v="0"/>
    <n v="0.42851"/>
    <n v="110"/>
    <n v="83.333333330000002"/>
    <n v="30"/>
    <n v="0"/>
    <n v="17.8"/>
    <n v="15.9"/>
    <n v="25.2"/>
    <n v="16"/>
    <n v="14.2"/>
    <x v="77"/>
    <x v="295"/>
    <n v="24.249065770000001"/>
    <n v="2.5"/>
  </r>
  <r>
    <x v="326"/>
    <x v="0"/>
    <n v="24.4"/>
    <n v="12"/>
    <n v="15.9"/>
    <n v="0"/>
    <n v="0.36965999999999999"/>
    <n v="110"/>
    <n v="83.333333330000002"/>
    <n v="30"/>
    <n v="0"/>
    <n v="14.2"/>
    <n v="12"/>
    <n v="22.7"/>
    <n v="14.6"/>
    <n v="12"/>
    <x v="79"/>
    <x v="296"/>
    <n v="24.366069710000001"/>
    <n v="2.5"/>
  </r>
  <r>
    <x v="327"/>
    <x v="0"/>
    <n v="22.3"/>
    <n v="8.1"/>
    <n v="14"/>
    <n v="0"/>
    <n v="0.37045"/>
    <n v="110"/>
    <n v="83.333333330000002"/>
    <n v="30"/>
    <n v="0"/>
    <n v="12"/>
    <n v="8.6999999999999993"/>
    <n v="19.2"/>
    <n v="13.9"/>
    <n v="8.1"/>
    <x v="76"/>
    <x v="297"/>
    <n v="39.020228830000001"/>
    <n v="2.5"/>
  </r>
  <r>
    <x v="328"/>
    <x v="0"/>
    <n v="21.4"/>
    <n v="9.6999999999999993"/>
    <n v="13.9"/>
    <n v="0"/>
    <n v="0.33262000000000003"/>
    <n v="110"/>
    <n v="83.333333330000002"/>
    <n v="30"/>
    <n v="0"/>
    <n v="12.1"/>
    <n v="11"/>
    <n v="20.5"/>
    <n v="13.6"/>
    <n v="9.6999999999999993"/>
    <x v="35"/>
    <x v="298"/>
    <n v="31.188067610000001"/>
    <n v="2.5"/>
  </r>
  <r>
    <x v="329"/>
    <x v="0"/>
    <n v="25.4"/>
    <n v="8.6"/>
    <n v="15"/>
    <n v="0"/>
    <n v="0.40917999999999999"/>
    <n v="110"/>
    <n v="83.333333330000002"/>
    <n v="30"/>
    <n v="0"/>
    <n v="9.6999999999999993"/>
    <n v="9.1999999999999993"/>
    <n v="22.5"/>
    <n v="14.9"/>
    <n v="8.6"/>
    <x v="19"/>
    <x v="299"/>
    <n v="20.731582400000001"/>
    <n v="2.5"/>
  </r>
  <r>
    <x v="330"/>
    <x v="0"/>
    <n v="28"/>
    <n v="12.1"/>
    <n v="17.899999999999999"/>
    <n v="0"/>
    <n v="0.42981000000000003"/>
    <n v="110"/>
    <n v="83.333333330000002"/>
    <n v="30"/>
    <n v="0"/>
    <n v="13.2"/>
    <n v="12.3"/>
    <n v="24.9"/>
    <n v="17.100000000000001"/>
    <n v="12.1"/>
    <x v="12"/>
    <x v="64"/>
    <n v="24.190984180000001"/>
    <n v="2.5"/>
  </r>
  <r>
    <x v="331"/>
    <x v="0"/>
    <n v="30.6"/>
    <n v="13.6"/>
    <n v="20.100000000000001"/>
    <n v="0"/>
    <n v="0.46800000000000003"/>
    <n v="110"/>
    <n v="83.333333330000002"/>
    <n v="30"/>
    <n v="0"/>
    <n v="14.9"/>
    <n v="13.7"/>
    <n v="28.9"/>
    <n v="18.8"/>
    <n v="13.6"/>
    <x v="7"/>
    <x v="300"/>
    <n v="42.977599550000001"/>
    <n v="2.5"/>
  </r>
  <r>
    <x v="332"/>
    <x v="0"/>
    <n v="23.6"/>
    <n v="8.9"/>
    <n v="16.8"/>
    <n v="0"/>
    <n v="0.39401999999999998"/>
    <n v="110"/>
    <n v="83.333333330000002"/>
    <n v="30"/>
    <n v="0"/>
    <n v="17.7"/>
    <n v="17"/>
    <n v="22.3"/>
    <n v="13.4"/>
    <n v="8.9"/>
    <x v="7"/>
    <x v="301"/>
    <n v="80.690300089999994"/>
    <n v="2.5"/>
  </r>
  <r>
    <x v="333"/>
    <x v="0"/>
    <n v="11.4"/>
    <n v="4.4000000000000004"/>
    <n v="6.9"/>
    <n v="0.25"/>
    <n v="0.19248000000000001"/>
    <n v="110"/>
    <n v="83.333333330000002"/>
    <n v="30"/>
    <n v="0"/>
    <n v="8.9"/>
    <n v="5.2"/>
    <n v="7.9"/>
    <n v="5.9"/>
    <n v="4.4000000000000004"/>
    <x v="88"/>
    <x v="302"/>
    <n v="208.24197720000001"/>
    <n v="2.5"/>
  </r>
  <r>
    <x v="334"/>
    <x v="0"/>
    <n v="17"/>
    <n v="3.8"/>
    <n v="8.3000000000000007"/>
    <n v="0"/>
    <n v="0.27692"/>
    <n v="110"/>
    <n v="83.333333330000002"/>
    <n v="30"/>
    <n v="0"/>
    <n v="4.5"/>
    <n v="4.0999999999999996"/>
    <n v="13"/>
    <n v="8.3000000000000007"/>
    <n v="3.8"/>
    <x v="33"/>
    <x v="303"/>
    <n v="32.73820387"/>
    <n v="2.5"/>
  </r>
  <r>
    <x v="335"/>
    <x v="0"/>
    <n v="24"/>
    <n v="4.8"/>
    <n v="11.9"/>
    <n v="0"/>
    <n v="0.37675999999999998"/>
    <n v="110"/>
    <n v="83.333333330000002"/>
    <n v="30"/>
    <n v="0"/>
    <n v="5.9"/>
    <n v="5.0999999999999996"/>
    <n v="20.5"/>
    <n v="12.7"/>
    <n v="4.8"/>
    <x v="7"/>
    <x v="304"/>
    <n v="30.497441049999999"/>
    <n v="2.5"/>
  </r>
  <r>
    <x v="336"/>
    <x v="0"/>
    <n v="28"/>
    <n v="9.9"/>
    <n v="16.8"/>
    <n v="0"/>
    <n v="0.42243000000000003"/>
    <n v="110"/>
    <n v="83.333333330000002"/>
    <n v="30"/>
    <n v="0"/>
    <n v="10.3"/>
    <n v="10.8"/>
    <n v="25.9"/>
    <n v="16.100000000000001"/>
    <n v="9.9"/>
    <x v="7"/>
    <x v="305"/>
    <n v="41.39236022"/>
    <n v="2.5"/>
  </r>
  <r>
    <x v="337"/>
    <x v="0"/>
    <n v="29.4"/>
    <n v="13.9"/>
    <n v="19.100000000000001"/>
    <n v="0"/>
    <n v="0.41317999999999999"/>
    <n v="110"/>
    <n v="83.333333330000002"/>
    <n v="30"/>
    <n v="0"/>
    <n v="14.2"/>
    <n v="14.5"/>
    <n v="27.7"/>
    <n v="17.8"/>
    <n v="13.9"/>
    <x v="7"/>
    <x v="306"/>
    <n v="29.61799383"/>
    <n v="2.5"/>
  </r>
  <r>
    <x v="338"/>
    <x v="0"/>
    <n v="26.1"/>
    <n v="15.1"/>
    <n v="18.899999999999999"/>
    <n v="0"/>
    <n v="0.34305999999999998"/>
    <n v="110"/>
    <n v="83.333333330000002"/>
    <n v="30"/>
    <n v="0"/>
    <n v="16.2"/>
    <n v="16.2"/>
    <n v="23.3"/>
    <n v="18.2"/>
    <n v="15.1"/>
    <x v="87"/>
    <x v="307"/>
    <n v="17.519056190000001"/>
    <n v="2.5"/>
  </r>
  <r>
    <x v="339"/>
    <x v="0"/>
    <n v="28.5"/>
    <n v="16.600000000000001"/>
    <n v="19.7"/>
    <n v="0"/>
    <n v="0.36125000000000002"/>
    <n v="110"/>
    <n v="83.333333330000002"/>
    <n v="30"/>
    <n v="0"/>
    <n v="17"/>
    <n v="17.399999999999999"/>
    <n v="24.5"/>
    <n v="19"/>
    <n v="16.600000000000001"/>
    <x v="20"/>
    <x v="308"/>
    <n v="31.693731889999999"/>
    <n v="2.5"/>
  </r>
  <r>
    <x v="340"/>
    <x v="0"/>
    <n v="29.4"/>
    <n v="15.4"/>
    <n v="20"/>
    <n v="0"/>
    <n v="0.39128000000000002"/>
    <n v="110"/>
    <n v="83.333333330000002"/>
    <n v="30"/>
    <n v="0"/>
    <n v="16.8"/>
    <n v="15.7"/>
    <n v="27.5"/>
    <n v="18.899999999999999"/>
    <n v="15.4"/>
    <x v="15"/>
    <x v="309"/>
    <n v="18.486398829999999"/>
    <n v="2.5"/>
  </r>
  <r>
    <x v="341"/>
    <x v="0"/>
    <n v="28.3"/>
    <n v="13.9"/>
    <n v="18.899999999999999"/>
    <n v="0"/>
    <n v="0.38163999999999998"/>
    <n v="110"/>
    <n v="83.333333330000002"/>
    <n v="30"/>
    <n v="0"/>
    <n v="15.8"/>
    <n v="14"/>
    <n v="26.5"/>
    <n v="18.600000000000001"/>
    <n v="13.9"/>
    <x v="15"/>
    <x v="310"/>
    <n v="26.4853214"/>
    <n v="2.5"/>
  </r>
  <r>
    <x v="342"/>
    <x v="0"/>
    <n v="26.5"/>
    <n v="13.2"/>
    <n v="18.3"/>
    <n v="0"/>
    <n v="0.35732000000000003"/>
    <n v="110"/>
    <n v="83.333333330000002"/>
    <n v="30"/>
    <n v="0"/>
    <n v="14.5"/>
    <n v="14.9"/>
    <n v="24.6"/>
    <n v="17.3"/>
    <n v="13.2"/>
    <x v="7"/>
    <x v="311"/>
    <n v="22.477157040000002"/>
    <n v="2.5"/>
  </r>
  <r>
    <x v="343"/>
    <x v="0"/>
    <n v="21.1"/>
    <n v="8.4"/>
    <n v="13.6"/>
    <n v="0"/>
    <n v="0.30076000000000003"/>
    <n v="110"/>
    <n v="83.333333330000002"/>
    <n v="30"/>
    <n v="0"/>
    <n v="14"/>
    <n v="12.8"/>
    <n v="19"/>
    <n v="11.5"/>
    <n v="8.4"/>
    <x v="12"/>
    <x v="71"/>
    <n v="24.504009450000002"/>
    <n v="2.5"/>
  </r>
  <r>
    <x v="344"/>
    <x v="0"/>
    <n v="21.3"/>
    <n v="6.1"/>
    <n v="11.8"/>
    <n v="0"/>
    <n v="0.30710999999999999"/>
    <n v="110"/>
    <n v="83.333333330000002"/>
    <n v="30"/>
    <n v="0"/>
    <n v="8.8000000000000007"/>
    <n v="6.2"/>
    <n v="18.7"/>
    <n v="11.5"/>
    <n v="6.1"/>
    <x v="77"/>
    <x v="312"/>
    <n v="76.999257139999997"/>
    <n v="2.5"/>
  </r>
  <r>
    <x v="345"/>
    <x v="0"/>
    <n v="26.2"/>
    <n v="8.8000000000000007"/>
    <n v="15.5"/>
    <n v="0"/>
    <n v="0.36596000000000001"/>
    <n v="110"/>
    <n v="83.333333330000002"/>
    <n v="30"/>
    <n v="0"/>
    <n v="9.5"/>
    <n v="9.3000000000000007"/>
    <n v="24.3"/>
    <n v="15.3"/>
    <n v="8.8000000000000007"/>
    <x v="21"/>
    <x v="313"/>
    <n v="108.0185657"/>
    <n v="2.5"/>
  </r>
  <r>
    <x v="346"/>
    <x v="0"/>
    <n v="27.1"/>
    <n v="12.1"/>
    <n v="16.8"/>
    <n v="0"/>
    <n v="0.34948000000000001"/>
    <n v="110"/>
    <n v="83.333333330000002"/>
    <n v="30"/>
    <n v="0"/>
    <n v="14"/>
    <n v="12.4"/>
    <n v="25.7"/>
    <n v="14.9"/>
    <n v="12.1"/>
    <x v="15"/>
    <x v="314"/>
    <n v="21.884584820000001"/>
    <n v="2.5"/>
  </r>
  <r>
    <x v="347"/>
    <x v="0"/>
    <n v="18.5"/>
    <n v="5.4"/>
    <n v="12.3"/>
    <n v="1.02"/>
    <n v="0.28120000000000001"/>
    <n v="110"/>
    <n v="83.333333330000002"/>
    <n v="30"/>
    <n v="0"/>
    <n v="13.2"/>
    <n v="11"/>
    <n v="17.2"/>
    <n v="11.6"/>
    <n v="5.4"/>
    <x v="12"/>
    <x v="315"/>
    <n v="23.914133929999998"/>
    <n v="2.5"/>
  </r>
  <r>
    <x v="348"/>
    <x v="0"/>
    <n v="9.6999999999999993"/>
    <n v="1.5"/>
    <n v="4.5999999999999996"/>
    <n v="0"/>
    <n v="0.16384000000000001"/>
    <n v="110"/>
    <n v="83.333333330000002"/>
    <n v="30"/>
    <n v="0"/>
    <n v="5.4"/>
    <n v="4.5999999999999996"/>
    <n v="6.3"/>
    <n v="3.4"/>
    <n v="1.5"/>
    <x v="89"/>
    <x v="316"/>
    <n v="21.465963639999998"/>
    <n v="2.5"/>
  </r>
  <r>
    <x v="349"/>
    <x v="0"/>
    <n v="14.4"/>
    <n v="1.1000000000000001"/>
    <n v="6"/>
    <n v="0"/>
    <n v="0.21937000000000001"/>
    <n v="110"/>
    <n v="83.333333330000002"/>
    <n v="30"/>
    <n v="0"/>
    <n v="1.5"/>
    <n v="1.6"/>
    <n v="14.1"/>
    <n v="6.2"/>
    <n v="1.1000000000000001"/>
    <x v="20"/>
    <x v="317"/>
    <n v="20.618719080000002"/>
    <n v="2.5"/>
  </r>
  <r>
    <x v="350"/>
    <x v="0"/>
    <n v="11.3"/>
    <n v="2.5"/>
    <n v="5.4"/>
    <n v="0"/>
    <n v="0.17208000000000001"/>
    <n v="110"/>
    <n v="83.333333330000002"/>
    <n v="30"/>
    <n v="0"/>
    <n v="2.8"/>
    <n v="3.8"/>
    <n v="7.3"/>
    <n v="6.4"/>
    <n v="2.5"/>
    <x v="48"/>
    <x v="318"/>
    <n v="52.375467039999997"/>
    <n v="2.5"/>
  </r>
  <r>
    <x v="351"/>
    <x v="0"/>
    <n v="15.1"/>
    <n v="3"/>
    <n v="7.2"/>
    <n v="0.25"/>
    <n v="0.21509"/>
    <n v="110"/>
    <n v="83.333333330000002"/>
    <n v="30"/>
    <n v="0"/>
    <n v="4.4000000000000004"/>
    <n v="3"/>
    <n v="12.9"/>
    <n v="6.6"/>
    <n v="3"/>
    <x v="4"/>
    <x v="319"/>
    <n v="43.038647279999999"/>
    <n v="2.5"/>
  </r>
  <r>
    <x v="352"/>
    <x v="0"/>
    <n v="19.8"/>
    <n v="5.2"/>
    <n v="11"/>
    <n v="0"/>
    <n v="0.26919999999999999"/>
    <n v="110"/>
    <n v="83.333333330000002"/>
    <n v="30"/>
    <n v="0"/>
    <n v="5.6"/>
    <n v="5.9"/>
    <n v="17.3"/>
    <n v="11.1"/>
    <n v="5.2"/>
    <x v="79"/>
    <x v="320"/>
    <n v="22.124284540000001"/>
    <n v="2.5"/>
  </r>
  <r>
    <x v="353"/>
    <x v="0"/>
    <n v="9"/>
    <n v="6.4"/>
    <n v="7.4"/>
    <n v="1.27"/>
    <n v="9.8299999999999998E-2"/>
    <n v="110"/>
    <n v="83.333333330000002"/>
    <n v="30"/>
    <n v="0"/>
    <n v="9"/>
    <n v="7.7"/>
    <n v="7.2"/>
    <n v="6.9"/>
    <n v="6.4"/>
    <x v="0"/>
    <x v="321"/>
    <n v="33.778380919999996"/>
    <n v="2.5"/>
  </r>
  <r>
    <x v="354"/>
    <x v="0"/>
    <n v="7.2"/>
    <n v="4.4000000000000004"/>
    <n v="6"/>
    <n v="1.78"/>
    <n v="9.5269999999999994E-2"/>
    <n v="110"/>
    <n v="83.333333330000002"/>
    <n v="30"/>
    <n v="0"/>
    <n v="6.4"/>
    <n v="6.3"/>
    <n v="6.3"/>
    <n v="5.3"/>
    <n v="4.4000000000000004"/>
    <x v="17"/>
    <x v="322"/>
    <n v="16.84224996"/>
    <n v="2.5"/>
  </r>
  <r>
    <x v="355"/>
    <x v="0"/>
    <n v="9.3000000000000007"/>
    <n v="2.2000000000000002"/>
    <n v="5.4"/>
    <n v="1.27"/>
    <n v="0.1462"/>
    <n v="110"/>
    <n v="83.333333330000002"/>
    <n v="30"/>
    <n v="0"/>
    <n v="5.3"/>
    <n v="5.7"/>
    <n v="8"/>
    <n v="4.7"/>
    <n v="2.2000000000000002"/>
    <x v="9"/>
    <x v="323"/>
    <n v="54.989487629999999"/>
    <n v="2.5"/>
  </r>
  <r>
    <x v="356"/>
    <x v="0"/>
    <n v="12.6"/>
    <n v="1.8"/>
    <n v="5.7"/>
    <n v="0.25"/>
    <n v="0.18054999999999999"/>
    <n v="110"/>
    <n v="83.333333330000002"/>
    <n v="30"/>
    <n v="0"/>
    <n v="2.2000000000000002"/>
    <n v="1.9"/>
    <n v="9.3000000000000007"/>
    <n v="5.7"/>
    <n v="1.8"/>
    <x v="67"/>
    <x v="324"/>
    <n v="42.735130730000002"/>
    <n v="2.5"/>
  </r>
  <r>
    <x v="357"/>
    <x v="0"/>
    <n v="13.5"/>
    <n v="4.3"/>
    <n v="7.1"/>
    <n v="0"/>
    <n v="0.17452000000000001"/>
    <n v="110"/>
    <n v="83.333333330000002"/>
    <n v="30"/>
    <n v="0"/>
    <n v="5.0999999999999996"/>
    <n v="4.5"/>
    <n v="11.9"/>
    <n v="6.4"/>
    <n v="4.3"/>
    <x v="90"/>
    <x v="325"/>
    <n v="88.984457219999996"/>
    <n v="2.5"/>
  </r>
  <r>
    <x v="358"/>
    <x v="0"/>
    <n v="18"/>
    <n v="4.5999999999999996"/>
    <n v="9.1999999999999993"/>
    <n v="0"/>
    <n v="0.22570999999999999"/>
    <n v="110"/>
    <n v="83.333333330000002"/>
    <n v="30"/>
    <n v="0"/>
    <n v="5.0999999999999996"/>
    <n v="4.7"/>
    <n v="16.7"/>
    <n v="9.4"/>
    <n v="4.5999999999999996"/>
    <x v="4"/>
    <x v="326"/>
    <n v="47.453731689999998"/>
    <n v="2.5"/>
  </r>
  <r>
    <x v="359"/>
    <x v="0"/>
    <n v="20.5"/>
    <n v="7.6"/>
    <n v="11.6"/>
    <n v="0"/>
    <n v="0.23827999999999999"/>
    <n v="110"/>
    <n v="83.333333330000002"/>
    <n v="30"/>
    <n v="0"/>
    <n v="7.7"/>
    <n v="8.1999999999999993"/>
    <n v="18"/>
    <n v="10.7"/>
    <n v="7.6"/>
    <x v="91"/>
    <x v="327"/>
    <n v="46.152639280000002"/>
    <n v="2.5"/>
  </r>
  <r>
    <x v="360"/>
    <x v="0"/>
    <n v="20.3"/>
    <n v="8.6"/>
    <n v="12.2"/>
    <n v="0"/>
    <n v="0.22878999999999999"/>
    <n v="110"/>
    <n v="83.333333330000002"/>
    <n v="30"/>
    <n v="0"/>
    <n v="9.6999999999999993"/>
    <n v="8.8000000000000007"/>
    <n v="19.3"/>
    <n v="11.3"/>
    <n v="8.6"/>
    <x v="92"/>
    <x v="328"/>
    <n v="25.764632379999998"/>
    <n v="2.5"/>
  </r>
  <r>
    <x v="361"/>
    <x v="0"/>
    <n v="21.1"/>
    <n v="9.1999999999999993"/>
    <n v="12.9"/>
    <n v="0"/>
    <n v="0.23326"/>
    <n v="110"/>
    <n v="83.333333330000002"/>
    <n v="30"/>
    <n v="0"/>
    <n v="9.6999999999999993"/>
    <n v="9.3000000000000007"/>
    <n v="19.8"/>
    <n v="11.9"/>
    <n v="9.1999999999999993"/>
    <x v="92"/>
    <x v="329"/>
    <n v="30.45146501"/>
    <n v="2.5"/>
  </r>
  <r>
    <x v="362"/>
    <x v="0"/>
    <n v="21.6"/>
    <n v="9.4"/>
    <n v="13.7"/>
    <n v="0"/>
    <n v="0.23937"/>
    <n v="110"/>
    <n v="83.333333330000002"/>
    <n v="30"/>
    <n v="0"/>
    <n v="11.2"/>
    <n v="10.6"/>
    <n v="20.5"/>
    <n v="12.5"/>
    <n v="9.4"/>
    <x v="82"/>
    <x v="330"/>
    <n v="452.2269804"/>
    <n v="2.5"/>
  </r>
  <r>
    <x v="363"/>
    <x v="0"/>
    <n v="22.2"/>
    <n v="10.7"/>
    <n v="13.9"/>
    <n v="0"/>
    <n v="0.23099"/>
    <n v="110"/>
    <n v="83.333333330000002"/>
    <n v="30"/>
    <n v="0"/>
    <n v="12"/>
    <n v="11"/>
    <n v="20.9"/>
    <n v="12.7"/>
    <n v="10.7"/>
    <x v="87"/>
    <x v="331"/>
    <n v="64.535053640000001"/>
    <n v="2.5"/>
  </r>
  <r>
    <x v="364"/>
    <x v="0"/>
    <n v="20.399999999999999"/>
    <n v="10.3"/>
    <n v="13"/>
    <n v="0"/>
    <n v="0.20771000000000001"/>
    <n v="110"/>
    <n v="83.333333330000002"/>
    <n v="30"/>
    <n v="0"/>
    <n v="11"/>
    <n v="10.4"/>
    <n v="19.5"/>
    <n v="11.9"/>
    <n v="10.3"/>
    <x v="92"/>
    <x v="332"/>
    <n v="41.477354800000001"/>
    <n v="2.5"/>
  </r>
  <r>
    <x v="365"/>
    <x v="1"/>
    <m/>
    <m/>
    <m/>
    <m/>
    <m/>
    <m/>
    <m/>
    <m/>
    <m/>
    <m/>
    <m/>
    <m/>
    <m/>
    <m/>
    <x v="93"/>
    <x v="3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72" firstHeaderRow="0" firstDataRow="1" firstDataCol="1"/>
  <pivotFields count="20">
    <pivotField axis="axisRow" showAll="0">
      <items count="367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36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95">
        <item x="7"/>
        <item x="15"/>
        <item x="21"/>
        <item x="19"/>
        <item x="12"/>
        <item x="77"/>
        <item x="83"/>
        <item x="79"/>
        <item x="74"/>
        <item x="20"/>
        <item x="75"/>
        <item x="76"/>
        <item x="32"/>
        <item x="13"/>
        <item x="35"/>
        <item x="91"/>
        <item x="33"/>
        <item x="34"/>
        <item x="4"/>
        <item x="92"/>
        <item x="82"/>
        <item x="87"/>
        <item x="68"/>
        <item x="86"/>
        <item x="66"/>
        <item x="64"/>
        <item x="18"/>
        <item x="65"/>
        <item x="44"/>
        <item x="67"/>
        <item x="24"/>
        <item x="78"/>
        <item x="63"/>
        <item x="62"/>
        <item x="71"/>
        <item x="47"/>
        <item x="72"/>
        <item x="90"/>
        <item x="48"/>
        <item x="30"/>
        <item x="5"/>
        <item x="10"/>
        <item x="80"/>
        <item x="14"/>
        <item x="89"/>
        <item x="60"/>
        <item x="61"/>
        <item x="46"/>
        <item x="70"/>
        <item x="31"/>
        <item x="9"/>
        <item x="81"/>
        <item x="1"/>
        <item x="45"/>
        <item x="59"/>
        <item x="37"/>
        <item x="36"/>
        <item x="43"/>
        <item x="88"/>
        <item x="73"/>
        <item x="84"/>
        <item x="42"/>
        <item x="49"/>
        <item x="3"/>
        <item x="2"/>
        <item x="41"/>
        <item x="28"/>
        <item x="85"/>
        <item x="26"/>
        <item x="27"/>
        <item x="54"/>
        <item x="8"/>
        <item x="55"/>
        <item x="69"/>
        <item x="6"/>
        <item x="29"/>
        <item x="22"/>
        <item x="58"/>
        <item x="11"/>
        <item x="38"/>
        <item x="17"/>
        <item x="16"/>
        <item x="25"/>
        <item x="56"/>
        <item x="0"/>
        <item x="39"/>
        <item x="23"/>
        <item x="40"/>
        <item x="50"/>
        <item x="51"/>
        <item x="52"/>
        <item x="57"/>
        <item x="53"/>
        <item x="93"/>
        <item t="default"/>
      </items>
    </pivotField>
    <pivotField showAll="0">
      <items count="335">
        <item x="154"/>
        <item x="155"/>
        <item x="128"/>
        <item x="127"/>
        <item x="139"/>
        <item x="165"/>
        <item x="223"/>
        <item x="162"/>
        <item x="115"/>
        <item x="129"/>
        <item x="134"/>
        <item x="175"/>
        <item x="195"/>
        <item x="114"/>
        <item x="79"/>
        <item x="130"/>
        <item x="254"/>
        <item x="222"/>
        <item x="152"/>
        <item x="253"/>
        <item x="211"/>
        <item x="176"/>
        <item x="163"/>
        <item x="197"/>
        <item x="135"/>
        <item x="212"/>
        <item x="77"/>
        <item x="136"/>
        <item x="265"/>
        <item x="194"/>
        <item x="88"/>
        <item x="221"/>
        <item x="87"/>
        <item x="193"/>
        <item x="137"/>
        <item x="118"/>
        <item x="80"/>
        <item x="280"/>
        <item x="226"/>
        <item x="138"/>
        <item x="174"/>
        <item x="252"/>
        <item x="113"/>
        <item x="246"/>
        <item x="259"/>
        <item x="168"/>
        <item x="288"/>
        <item x="116"/>
        <item x="140"/>
        <item x="132"/>
        <item x="196"/>
        <item x="153"/>
        <item x="322"/>
        <item x="102"/>
        <item x="166"/>
        <item x="178"/>
        <item x="244"/>
        <item x="100"/>
        <item x="143"/>
        <item x="307"/>
        <item x="275"/>
        <item x="150"/>
        <item x="260"/>
        <item x="85"/>
        <item x="94"/>
        <item x="103"/>
        <item x="276"/>
        <item x="224"/>
        <item x="309"/>
        <item x="68"/>
        <item x="205"/>
        <item x="125"/>
        <item x="189"/>
        <item x="144"/>
        <item x="247"/>
        <item x="96"/>
        <item x="91"/>
        <item x="266"/>
        <item x="112"/>
        <item x="231"/>
        <item x="16"/>
        <item x="286"/>
        <item x="258"/>
        <item x="93"/>
        <item x="92"/>
        <item x="161"/>
        <item x="177"/>
        <item x="105"/>
        <item x="317"/>
        <item x="198"/>
        <item x="99"/>
        <item x="299"/>
        <item x="117"/>
        <item x="40"/>
        <item x="291"/>
        <item x="240"/>
        <item x="272"/>
        <item x="287"/>
        <item x="119"/>
        <item x="78"/>
        <item x="289"/>
        <item x="316"/>
        <item x="69"/>
        <item x="172"/>
        <item x="274"/>
        <item x="314"/>
        <item x="120"/>
        <item x="261"/>
        <item x="279"/>
        <item x="320"/>
        <item x="14"/>
        <item x="173"/>
        <item x="311"/>
        <item x="15"/>
        <item x="70"/>
        <item x="199"/>
        <item x="121"/>
        <item x="277"/>
        <item x="228"/>
        <item x="180"/>
        <item x="44"/>
        <item x="133"/>
        <item x="57"/>
        <item x="67"/>
        <item x="55"/>
        <item x="126"/>
        <item x="315"/>
        <item x="109"/>
        <item x="48"/>
        <item x="249"/>
        <item x="64"/>
        <item x="295"/>
        <item x="296"/>
        <item x="263"/>
        <item x="71"/>
        <item x="192"/>
        <item x="164"/>
        <item x="63"/>
        <item x="187"/>
        <item x="59"/>
        <item x="142"/>
        <item x="251"/>
        <item x="34"/>
        <item x="204"/>
        <item x="243"/>
        <item x="97"/>
        <item x="159"/>
        <item x="146"/>
        <item x="328"/>
        <item x="58"/>
        <item x="39"/>
        <item x="227"/>
        <item x="179"/>
        <item x="54"/>
        <item x="76"/>
        <item x="310"/>
        <item x="35"/>
        <item x="171"/>
        <item x="200"/>
        <item x="31"/>
        <item x="0"/>
        <item x="257"/>
        <item x="270"/>
        <item x="18"/>
        <item x="267"/>
        <item x="160"/>
        <item x="110"/>
        <item x="264"/>
        <item x="45"/>
        <item x="38"/>
        <item x="13"/>
        <item x="98"/>
        <item x="46"/>
        <item x="65"/>
        <item x="50"/>
        <item x="209"/>
        <item x="12"/>
        <item x="273"/>
        <item x="124"/>
        <item x="306"/>
        <item x="241"/>
        <item x="122"/>
        <item x="220"/>
        <item x="5"/>
        <item x="21"/>
        <item x="329"/>
        <item x="304"/>
        <item x="2"/>
        <item x="84"/>
        <item x="131"/>
        <item x="149"/>
        <item x="202"/>
        <item x="30"/>
        <item x="229"/>
        <item x="256"/>
        <item x="298"/>
        <item x="201"/>
        <item x="170"/>
        <item x="269"/>
        <item x="308"/>
        <item x="156"/>
        <item x="210"/>
        <item x="90"/>
        <item x="66"/>
        <item x="11"/>
        <item x="303"/>
        <item x="203"/>
        <item x="169"/>
        <item x="9"/>
        <item x="218"/>
        <item x="151"/>
        <item x="285"/>
        <item x="33"/>
        <item x="10"/>
        <item x="141"/>
        <item x="3"/>
        <item x="225"/>
        <item x="321"/>
        <item x="107"/>
        <item x="237"/>
        <item x="6"/>
        <item x="245"/>
        <item x="230"/>
        <item x="181"/>
        <item x="281"/>
        <item x="207"/>
        <item x="184"/>
        <item x="52"/>
        <item x="17"/>
        <item x="242"/>
        <item x="53"/>
        <item x="293"/>
        <item x="24"/>
        <item x="25"/>
        <item x="292"/>
        <item x="49"/>
        <item x="7"/>
        <item x="36"/>
        <item x="268"/>
        <item x="294"/>
        <item x="191"/>
        <item x="27"/>
        <item x="238"/>
        <item x="22"/>
        <item x="278"/>
        <item x="145"/>
        <item x="248"/>
        <item x="81"/>
        <item x="186"/>
        <item x="297"/>
        <item x="1"/>
        <item x="51"/>
        <item x="290"/>
        <item x="101"/>
        <item x="62"/>
        <item x="147"/>
        <item x="28"/>
        <item x="89"/>
        <item x="60"/>
        <item x="111"/>
        <item x="37"/>
        <item x="83"/>
        <item x="305"/>
        <item x="61"/>
        <item x="332"/>
        <item x="255"/>
        <item x="235"/>
        <item x="217"/>
        <item x="72"/>
        <item x="324"/>
        <item x="300"/>
        <item x="319"/>
        <item x="19"/>
        <item x="23"/>
        <item x="158"/>
        <item x="41"/>
        <item x="157"/>
        <item x="167"/>
        <item x="283"/>
        <item x="327"/>
        <item x="47"/>
        <item x="29"/>
        <item x="326"/>
        <item x="74"/>
        <item x="206"/>
        <item x="208"/>
        <item x="236"/>
        <item x="20"/>
        <item x="4"/>
        <item x="43"/>
        <item x="56"/>
        <item x="190"/>
        <item x="104"/>
        <item x="318"/>
        <item x="82"/>
        <item x="323"/>
        <item x="26"/>
        <item x="219"/>
        <item x="183"/>
        <item x="148"/>
        <item x="234"/>
        <item x="86"/>
        <item x="214"/>
        <item x="32"/>
        <item x="215"/>
        <item x="331"/>
        <item x="8"/>
        <item x="271"/>
        <item x="233"/>
        <item x="95"/>
        <item x="188"/>
        <item x="312"/>
        <item x="282"/>
        <item x="239"/>
        <item x="262"/>
        <item x="301"/>
        <item x="73"/>
        <item x="232"/>
        <item x="182"/>
        <item x="325"/>
        <item x="213"/>
        <item x="75"/>
        <item x="313"/>
        <item x="185"/>
        <item x="284"/>
        <item x="216"/>
        <item x="108"/>
        <item x="250"/>
        <item x="106"/>
        <item x="302"/>
        <item x="42"/>
        <item x="123"/>
        <item x="330"/>
        <item x="333"/>
        <item t="default"/>
      </items>
    </pivotField>
    <pivotField showAll="0"/>
    <pivotField showAll="0"/>
  </pivotFields>
  <rowFields count="2">
    <field x="1"/>
    <field x="0"/>
  </rowFields>
  <rowItems count="3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>
      <x v="1"/>
    </i>
    <i r="1">
      <x v="3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$cc_forest" fld="7" subtotal="average" baseField="1" baseItem="0"/>
    <dataField name="Average of $cc_partial" fld="8" subtotal="average" baseField="1" baseItem="0"/>
    <dataField name="Average of $cc_open" fld="9" subtotal="average" baseField="1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70" firstHeaderRow="0" firstDataRow="1" firstDataCol="1"/>
  <pivotFields count="20">
    <pivotField axis="axisRow" showAll="0">
      <items count="367"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$rh_snow" fld="17" subtotal="average" baseField="0" baseItem="0"/>
    <dataField name="Average of $rh_veg" fld="18" subtotal="average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_mica_24hr_1990_2013_output_wy_ccopen_SAM_cloud_rh_2006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3.1640625" customWidth="1"/>
    <col min="2" max="2" width="20.33203125" bestFit="1" customWidth="1"/>
    <col min="3" max="3" width="20.6640625" bestFit="1" customWidth="1"/>
    <col min="4" max="4" width="19.5" bestFit="1" customWidth="1"/>
    <col min="5" max="5" width="17" customWidth="1"/>
  </cols>
  <sheetData>
    <row r="3" spans="1:4" x14ac:dyDescent="0.2">
      <c r="A3" s="1" t="s">
        <v>20</v>
      </c>
      <c r="B3" t="s">
        <v>23</v>
      </c>
      <c r="C3" t="s">
        <v>24</v>
      </c>
      <c r="D3" t="s">
        <v>25</v>
      </c>
    </row>
    <row r="4" spans="1:4" x14ac:dyDescent="0.2">
      <c r="A4" s="2">
        <v>2006</v>
      </c>
      <c r="B4">
        <v>71.890410958904113</v>
      </c>
      <c r="C4">
        <v>57.926940637314942</v>
      </c>
      <c r="D4">
        <v>30</v>
      </c>
    </row>
    <row r="5" spans="1:4" x14ac:dyDescent="0.2">
      <c r="A5" s="3">
        <v>1</v>
      </c>
      <c r="B5">
        <v>30</v>
      </c>
      <c r="C5">
        <v>30</v>
      </c>
      <c r="D5">
        <v>30</v>
      </c>
    </row>
    <row r="6" spans="1:4" x14ac:dyDescent="0.2">
      <c r="A6" s="3">
        <v>2</v>
      </c>
      <c r="B6">
        <v>30</v>
      </c>
      <c r="C6">
        <v>30</v>
      </c>
      <c r="D6">
        <v>30</v>
      </c>
    </row>
    <row r="7" spans="1:4" x14ac:dyDescent="0.2">
      <c r="A7" s="3">
        <v>3</v>
      </c>
      <c r="B7">
        <v>30</v>
      </c>
      <c r="C7">
        <v>30</v>
      </c>
      <c r="D7">
        <v>30</v>
      </c>
    </row>
    <row r="8" spans="1:4" x14ac:dyDescent="0.2">
      <c r="A8" s="3">
        <v>4</v>
      </c>
      <c r="B8">
        <v>30</v>
      </c>
      <c r="C8">
        <v>30</v>
      </c>
      <c r="D8">
        <v>30</v>
      </c>
    </row>
    <row r="9" spans="1:4" x14ac:dyDescent="0.2">
      <c r="A9" s="3">
        <v>5</v>
      </c>
      <c r="B9">
        <v>30</v>
      </c>
      <c r="C9">
        <v>30</v>
      </c>
      <c r="D9">
        <v>30</v>
      </c>
    </row>
    <row r="10" spans="1:4" x14ac:dyDescent="0.2">
      <c r="A10" s="3">
        <v>6</v>
      </c>
      <c r="B10">
        <v>30</v>
      </c>
      <c r="C10">
        <v>30</v>
      </c>
      <c r="D10">
        <v>30</v>
      </c>
    </row>
    <row r="11" spans="1:4" x14ac:dyDescent="0.2">
      <c r="A11" s="3">
        <v>7</v>
      </c>
      <c r="B11">
        <v>30</v>
      </c>
      <c r="C11">
        <v>30</v>
      </c>
      <c r="D11">
        <v>30</v>
      </c>
    </row>
    <row r="12" spans="1:4" x14ac:dyDescent="0.2">
      <c r="A12" s="3">
        <v>8</v>
      </c>
      <c r="B12">
        <v>30</v>
      </c>
      <c r="C12">
        <v>30</v>
      </c>
      <c r="D12">
        <v>30</v>
      </c>
    </row>
    <row r="13" spans="1:4" x14ac:dyDescent="0.2">
      <c r="A13" s="3">
        <v>9</v>
      </c>
      <c r="B13">
        <v>30</v>
      </c>
      <c r="C13">
        <v>30</v>
      </c>
      <c r="D13">
        <v>30</v>
      </c>
    </row>
    <row r="14" spans="1:4" x14ac:dyDescent="0.2">
      <c r="A14" s="3">
        <v>10</v>
      </c>
      <c r="B14">
        <v>30</v>
      </c>
      <c r="C14">
        <v>30</v>
      </c>
      <c r="D14">
        <v>30</v>
      </c>
    </row>
    <row r="15" spans="1:4" x14ac:dyDescent="0.2">
      <c r="A15" s="3">
        <v>11</v>
      </c>
      <c r="B15">
        <v>30</v>
      </c>
      <c r="C15">
        <v>30</v>
      </c>
      <c r="D15">
        <v>30</v>
      </c>
    </row>
    <row r="16" spans="1:4" x14ac:dyDescent="0.2">
      <c r="A16" s="3">
        <v>12</v>
      </c>
      <c r="B16">
        <v>30</v>
      </c>
      <c r="C16">
        <v>30</v>
      </c>
      <c r="D16">
        <v>30</v>
      </c>
    </row>
    <row r="17" spans="1:4" x14ac:dyDescent="0.2">
      <c r="A17" s="3">
        <v>13</v>
      </c>
      <c r="B17">
        <v>30</v>
      </c>
      <c r="C17">
        <v>30</v>
      </c>
      <c r="D17">
        <v>30</v>
      </c>
    </row>
    <row r="18" spans="1:4" x14ac:dyDescent="0.2">
      <c r="A18" s="3">
        <v>14</v>
      </c>
      <c r="B18">
        <v>30</v>
      </c>
      <c r="C18">
        <v>30</v>
      </c>
      <c r="D18">
        <v>30</v>
      </c>
    </row>
    <row r="19" spans="1:4" x14ac:dyDescent="0.2">
      <c r="A19" s="3">
        <v>15</v>
      </c>
      <c r="B19">
        <v>30</v>
      </c>
      <c r="C19">
        <v>30</v>
      </c>
      <c r="D19">
        <v>30</v>
      </c>
    </row>
    <row r="20" spans="1:4" x14ac:dyDescent="0.2">
      <c r="A20" s="3">
        <v>16</v>
      </c>
      <c r="B20">
        <v>30</v>
      </c>
      <c r="C20">
        <v>30</v>
      </c>
      <c r="D20">
        <v>30</v>
      </c>
    </row>
    <row r="21" spans="1:4" x14ac:dyDescent="0.2">
      <c r="A21" s="3">
        <v>17</v>
      </c>
      <c r="B21">
        <v>30</v>
      </c>
      <c r="C21">
        <v>30</v>
      </c>
      <c r="D21">
        <v>30</v>
      </c>
    </row>
    <row r="22" spans="1:4" x14ac:dyDescent="0.2">
      <c r="A22" s="3">
        <v>18</v>
      </c>
      <c r="B22">
        <v>30</v>
      </c>
      <c r="C22">
        <v>30</v>
      </c>
      <c r="D22">
        <v>30</v>
      </c>
    </row>
    <row r="23" spans="1:4" x14ac:dyDescent="0.2">
      <c r="A23" s="3">
        <v>19</v>
      </c>
      <c r="B23">
        <v>30</v>
      </c>
      <c r="C23">
        <v>30</v>
      </c>
      <c r="D23">
        <v>30</v>
      </c>
    </row>
    <row r="24" spans="1:4" x14ac:dyDescent="0.2">
      <c r="A24" s="3">
        <v>20</v>
      </c>
      <c r="B24">
        <v>30</v>
      </c>
      <c r="C24">
        <v>30</v>
      </c>
      <c r="D24">
        <v>30</v>
      </c>
    </row>
    <row r="25" spans="1:4" x14ac:dyDescent="0.2">
      <c r="A25" s="3">
        <v>21</v>
      </c>
      <c r="B25">
        <v>30</v>
      </c>
      <c r="C25">
        <v>30</v>
      </c>
      <c r="D25">
        <v>30</v>
      </c>
    </row>
    <row r="26" spans="1:4" x14ac:dyDescent="0.2">
      <c r="A26" s="3">
        <v>22</v>
      </c>
      <c r="B26">
        <v>30</v>
      </c>
      <c r="C26">
        <v>30</v>
      </c>
      <c r="D26">
        <v>30</v>
      </c>
    </row>
    <row r="27" spans="1:4" x14ac:dyDescent="0.2">
      <c r="A27" s="3">
        <v>23</v>
      </c>
      <c r="B27">
        <v>30</v>
      </c>
      <c r="C27">
        <v>30</v>
      </c>
      <c r="D27">
        <v>30</v>
      </c>
    </row>
    <row r="28" spans="1:4" x14ac:dyDescent="0.2">
      <c r="A28" s="3">
        <v>24</v>
      </c>
      <c r="B28">
        <v>30</v>
      </c>
      <c r="C28">
        <v>30</v>
      </c>
      <c r="D28">
        <v>30</v>
      </c>
    </row>
    <row r="29" spans="1:4" x14ac:dyDescent="0.2">
      <c r="A29" s="3">
        <v>25</v>
      </c>
      <c r="B29">
        <v>30</v>
      </c>
      <c r="C29">
        <v>30</v>
      </c>
      <c r="D29">
        <v>30</v>
      </c>
    </row>
    <row r="30" spans="1:4" x14ac:dyDescent="0.2">
      <c r="A30" s="3">
        <v>26</v>
      </c>
      <c r="B30">
        <v>30</v>
      </c>
      <c r="C30">
        <v>30</v>
      </c>
      <c r="D30">
        <v>30</v>
      </c>
    </row>
    <row r="31" spans="1:4" x14ac:dyDescent="0.2">
      <c r="A31" s="3">
        <v>27</v>
      </c>
      <c r="B31">
        <v>30</v>
      </c>
      <c r="C31">
        <v>30</v>
      </c>
      <c r="D31">
        <v>30</v>
      </c>
    </row>
    <row r="32" spans="1:4" x14ac:dyDescent="0.2">
      <c r="A32" s="3">
        <v>28</v>
      </c>
      <c r="B32">
        <v>30</v>
      </c>
      <c r="C32">
        <v>30</v>
      </c>
      <c r="D32">
        <v>30</v>
      </c>
    </row>
    <row r="33" spans="1:4" x14ac:dyDescent="0.2">
      <c r="A33" s="3">
        <v>29</v>
      </c>
      <c r="B33">
        <v>30</v>
      </c>
      <c r="C33">
        <v>30</v>
      </c>
      <c r="D33">
        <v>30</v>
      </c>
    </row>
    <row r="34" spans="1:4" x14ac:dyDescent="0.2">
      <c r="A34" s="3">
        <v>30</v>
      </c>
      <c r="B34">
        <v>30</v>
      </c>
      <c r="C34">
        <v>30</v>
      </c>
      <c r="D34">
        <v>30</v>
      </c>
    </row>
    <row r="35" spans="1:4" x14ac:dyDescent="0.2">
      <c r="A35" s="3">
        <v>31</v>
      </c>
      <c r="B35">
        <v>30</v>
      </c>
      <c r="C35">
        <v>30</v>
      </c>
      <c r="D35">
        <v>30</v>
      </c>
    </row>
    <row r="36" spans="1:4" x14ac:dyDescent="0.2">
      <c r="A36" s="3">
        <v>32</v>
      </c>
      <c r="B36">
        <v>30</v>
      </c>
      <c r="C36">
        <v>30</v>
      </c>
      <c r="D36">
        <v>30</v>
      </c>
    </row>
    <row r="37" spans="1:4" x14ac:dyDescent="0.2">
      <c r="A37" s="3">
        <v>33</v>
      </c>
      <c r="B37">
        <v>30</v>
      </c>
      <c r="C37">
        <v>30</v>
      </c>
      <c r="D37">
        <v>30</v>
      </c>
    </row>
    <row r="38" spans="1:4" x14ac:dyDescent="0.2">
      <c r="A38" s="3">
        <v>34</v>
      </c>
      <c r="B38">
        <v>30</v>
      </c>
      <c r="C38">
        <v>30</v>
      </c>
      <c r="D38">
        <v>30</v>
      </c>
    </row>
    <row r="39" spans="1:4" x14ac:dyDescent="0.2">
      <c r="A39" s="3">
        <v>35</v>
      </c>
      <c r="B39">
        <v>30</v>
      </c>
      <c r="C39">
        <v>30</v>
      </c>
      <c r="D39">
        <v>30</v>
      </c>
    </row>
    <row r="40" spans="1:4" x14ac:dyDescent="0.2">
      <c r="A40" s="3">
        <v>36</v>
      </c>
      <c r="B40">
        <v>30</v>
      </c>
      <c r="C40">
        <v>30</v>
      </c>
      <c r="D40">
        <v>30</v>
      </c>
    </row>
    <row r="41" spans="1:4" x14ac:dyDescent="0.2">
      <c r="A41" s="3">
        <v>37</v>
      </c>
      <c r="B41">
        <v>30</v>
      </c>
      <c r="C41">
        <v>30</v>
      </c>
      <c r="D41">
        <v>30</v>
      </c>
    </row>
    <row r="42" spans="1:4" x14ac:dyDescent="0.2">
      <c r="A42" s="3">
        <v>38</v>
      </c>
      <c r="B42">
        <v>30</v>
      </c>
      <c r="C42">
        <v>30</v>
      </c>
      <c r="D42">
        <v>30</v>
      </c>
    </row>
    <row r="43" spans="1:4" x14ac:dyDescent="0.2">
      <c r="A43" s="3">
        <v>39</v>
      </c>
      <c r="B43">
        <v>30</v>
      </c>
      <c r="C43">
        <v>30</v>
      </c>
      <c r="D43">
        <v>30</v>
      </c>
    </row>
    <row r="44" spans="1:4" x14ac:dyDescent="0.2">
      <c r="A44" s="3">
        <v>40</v>
      </c>
      <c r="B44">
        <v>30</v>
      </c>
      <c r="C44">
        <v>30</v>
      </c>
      <c r="D44">
        <v>30</v>
      </c>
    </row>
    <row r="45" spans="1:4" x14ac:dyDescent="0.2">
      <c r="A45" s="3">
        <v>41</v>
      </c>
      <c r="B45">
        <v>30</v>
      </c>
      <c r="C45">
        <v>30</v>
      </c>
      <c r="D45">
        <v>30</v>
      </c>
    </row>
    <row r="46" spans="1:4" x14ac:dyDescent="0.2">
      <c r="A46" s="3">
        <v>42</v>
      </c>
      <c r="B46">
        <v>30</v>
      </c>
      <c r="C46">
        <v>30</v>
      </c>
      <c r="D46">
        <v>30</v>
      </c>
    </row>
    <row r="47" spans="1:4" x14ac:dyDescent="0.2">
      <c r="A47" s="3">
        <v>43</v>
      </c>
      <c r="B47">
        <v>30</v>
      </c>
      <c r="C47">
        <v>30</v>
      </c>
      <c r="D47">
        <v>30</v>
      </c>
    </row>
    <row r="48" spans="1:4" x14ac:dyDescent="0.2">
      <c r="A48" s="3">
        <v>44</v>
      </c>
      <c r="B48">
        <v>30</v>
      </c>
      <c r="C48">
        <v>30</v>
      </c>
      <c r="D48">
        <v>30</v>
      </c>
    </row>
    <row r="49" spans="1:4" x14ac:dyDescent="0.2">
      <c r="A49" s="3">
        <v>45</v>
      </c>
      <c r="B49">
        <v>30</v>
      </c>
      <c r="C49">
        <v>30</v>
      </c>
      <c r="D49">
        <v>30</v>
      </c>
    </row>
    <row r="50" spans="1:4" x14ac:dyDescent="0.2">
      <c r="A50" s="3">
        <v>46</v>
      </c>
      <c r="B50">
        <v>30</v>
      </c>
      <c r="C50">
        <v>30</v>
      </c>
      <c r="D50">
        <v>30</v>
      </c>
    </row>
    <row r="51" spans="1:4" x14ac:dyDescent="0.2">
      <c r="A51" s="3">
        <v>47</v>
      </c>
      <c r="B51">
        <v>30</v>
      </c>
      <c r="C51">
        <v>30</v>
      </c>
      <c r="D51">
        <v>30</v>
      </c>
    </row>
    <row r="52" spans="1:4" x14ac:dyDescent="0.2">
      <c r="A52" s="3">
        <v>48</v>
      </c>
      <c r="B52">
        <v>30</v>
      </c>
      <c r="C52">
        <v>30</v>
      </c>
      <c r="D52">
        <v>30</v>
      </c>
    </row>
    <row r="53" spans="1:4" x14ac:dyDescent="0.2">
      <c r="A53" s="3">
        <v>49</v>
      </c>
      <c r="B53">
        <v>30</v>
      </c>
      <c r="C53">
        <v>30</v>
      </c>
      <c r="D53">
        <v>30</v>
      </c>
    </row>
    <row r="54" spans="1:4" x14ac:dyDescent="0.2">
      <c r="A54" s="3">
        <v>50</v>
      </c>
      <c r="B54">
        <v>30</v>
      </c>
      <c r="C54">
        <v>30</v>
      </c>
      <c r="D54">
        <v>30</v>
      </c>
    </row>
    <row r="55" spans="1:4" x14ac:dyDescent="0.2">
      <c r="A55" s="3">
        <v>51</v>
      </c>
      <c r="B55">
        <v>30</v>
      </c>
      <c r="C55">
        <v>30</v>
      </c>
      <c r="D55">
        <v>30</v>
      </c>
    </row>
    <row r="56" spans="1:4" x14ac:dyDescent="0.2">
      <c r="A56" s="3">
        <v>52</v>
      </c>
      <c r="B56">
        <v>30</v>
      </c>
      <c r="C56">
        <v>30</v>
      </c>
      <c r="D56">
        <v>30</v>
      </c>
    </row>
    <row r="57" spans="1:4" x14ac:dyDescent="0.2">
      <c r="A57" s="3">
        <v>53</v>
      </c>
      <c r="B57">
        <v>30</v>
      </c>
      <c r="C57">
        <v>30</v>
      </c>
      <c r="D57">
        <v>30</v>
      </c>
    </row>
    <row r="58" spans="1:4" x14ac:dyDescent="0.2">
      <c r="A58" s="3">
        <v>54</v>
      </c>
      <c r="B58">
        <v>30</v>
      </c>
      <c r="C58">
        <v>30</v>
      </c>
      <c r="D58">
        <v>30</v>
      </c>
    </row>
    <row r="59" spans="1:4" x14ac:dyDescent="0.2">
      <c r="A59" s="3">
        <v>55</v>
      </c>
      <c r="B59">
        <v>30</v>
      </c>
      <c r="C59">
        <v>30</v>
      </c>
      <c r="D59">
        <v>30</v>
      </c>
    </row>
    <row r="60" spans="1:4" x14ac:dyDescent="0.2">
      <c r="A60" s="3">
        <v>56</v>
      </c>
      <c r="B60">
        <v>30</v>
      </c>
      <c r="C60">
        <v>30</v>
      </c>
      <c r="D60">
        <v>30</v>
      </c>
    </row>
    <row r="61" spans="1:4" x14ac:dyDescent="0.2">
      <c r="A61" s="3">
        <v>57</v>
      </c>
      <c r="B61">
        <v>30</v>
      </c>
      <c r="C61">
        <v>30</v>
      </c>
      <c r="D61">
        <v>30</v>
      </c>
    </row>
    <row r="62" spans="1:4" x14ac:dyDescent="0.2">
      <c r="A62" s="3">
        <v>58</v>
      </c>
      <c r="B62">
        <v>30</v>
      </c>
      <c r="C62">
        <v>30</v>
      </c>
      <c r="D62">
        <v>30</v>
      </c>
    </row>
    <row r="63" spans="1:4" x14ac:dyDescent="0.2">
      <c r="A63" s="3">
        <v>59</v>
      </c>
      <c r="B63">
        <v>30</v>
      </c>
      <c r="C63">
        <v>30</v>
      </c>
      <c r="D63">
        <v>30</v>
      </c>
    </row>
    <row r="64" spans="1:4" x14ac:dyDescent="0.2">
      <c r="A64" s="3">
        <v>60</v>
      </c>
      <c r="B64">
        <v>30</v>
      </c>
      <c r="C64">
        <v>30</v>
      </c>
      <c r="D64">
        <v>30</v>
      </c>
    </row>
    <row r="65" spans="1:4" x14ac:dyDescent="0.2">
      <c r="A65" s="3">
        <v>61</v>
      </c>
      <c r="B65">
        <v>30</v>
      </c>
      <c r="C65">
        <v>30</v>
      </c>
      <c r="D65">
        <v>30</v>
      </c>
    </row>
    <row r="66" spans="1:4" x14ac:dyDescent="0.2">
      <c r="A66" s="3">
        <v>62</v>
      </c>
      <c r="B66">
        <v>30</v>
      </c>
      <c r="C66">
        <v>30</v>
      </c>
      <c r="D66">
        <v>30</v>
      </c>
    </row>
    <row r="67" spans="1:4" x14ac:dyDescent="0.2">
      <c r="A67" s="3">
        <v>63</v>
      </c>
      <c r="B67">
        <v>30</v>
      </c>
      <c r="C67">
        <v>30</v>
      </c>
      <c r="D67">
        <v>30</v>
      </c>
    </row>
    <row r="68" spans="1:4" x14ac:dyDescent="0.2">
      <c r="A68" s="3">
        <v>64</v>
      </c>
      <c r="B68">
        <v>30</v>
      </c>
      <c r="C68">
        <v>30</v>
      </c>
      <c r="D68">
        <v>30</v>
      </c>
    </row>
    <row r="69" spans="1:4" x14ac:dyDescent="0.2">
      <c r="A69" s="3">
        <v>65</v>
      </c>
      <c r="B69">
        <v>30</v>
      </c>
      <c r="C69">
        <v>30</v>
      </c>
      <c r="D69">
        <v>30</v>
      </c>
    </row>
    <row r="70" spans="1:4" x14ac:dyDescent="0.2">
      <c r="A70" s="3">
        <v>66</v>
      </c>
      <c r="B70">
        <v>30</v>
      </c>
      <c r="C70">
        <v>30</v>
      </c>
      <c r="D70">
        <v>30</v>
      </c>
    </row>
    <row r="71" spans="1:4" x14ac:dyDescent="0.2">
      <c r="A71" s="3">
        <v>67</v>
      </c>
      <c r="B71">
        <v>30</v>
      </c>
      <c r="C71">
        <v>30</v>
      </c>
      <c r="D71">
        <v>30</v>
      </c>
    </row>
    <row r="72" spans="1:4" x14ac:dyDescent="0.2">
      <c r="A72" s="3">
        <v>68</v>
      </c>
      <c r="B72">
        <v>30</v>
      </c>
      <c r="C72">
        <v>30</v>
      </c>
      <c r="D72">
        <v>30</v>
      </c>
    </row>
    <row r="73" spans="1:4" x14ac:dyDescent="0.2">
      <c r="A73" s="3">
        <v>69</v>
      </c>
      <c r="B73">
        <v>30</v>
      </c>
      <c r="C73">
        <v>30</v>
      </c>
      <c r="D73">
        <v>30</v>
      </c>
    </row>
    <row r="74" spans="1:4" x14ac:dyDescent="0.2">
      <c r="A74" s="3">
        <v>70</v>
      </c>
      <c r="B74">
        <v>30</v>
      </c>
      <c r="C74">
        <v>30</v>
      </c>
      <c r="D74">
        <v>30</v>
      </c>
    </row>
    <row r="75" spans="1:4" x14ac:dyDescent="0.2">
      <c r="A75" s="3">
        <v>71</v>
      </c>
      <c r="B75">
        <v>30</v>
      </c>
      <c r="C75">
        <v>30</v>
      </c>
      <c r="D75">
        <v>30</v>
      </c>
    </row>
    <row r="76" spans="1:4" x14ac:dyDescent="0.2">
      <c r="A76" s="3">
        <v>72</v>
      </c>
      <c r="B76">
        <v>30</v>
      </c>
      <c r="C76">
        <v>30</v>
      </c>
      <c r="D76">
        <v>30</v>
      </c>
    </row>
    <row r="77" spans="1:4" x14ac:dyDescent="0.2">
      <c r="A77" s="3">
        <v>73</v>
      </c>
      <c r="B77">
        <v>30</v>
      </c>
      <c r="C77">
        <v>30</v>
      </c>
      <c r="D77">
        <v>30</v>
      </c>
    </row>
    <row r="78" spans="1:4" x14ac:dyDescent="0.2">
      <c r="A78" s="3">
        <v>74</v>
      </c>
      <c r="B78">
        <v>30</v>
      </c>
      <c r="C78">
        <v>30</v>
      </c>
      <c r="D78">
        <v>30</v>
      </c>
    </row>
    <row r="79" spans="1:4" x14ac:dyDescent="0.2">
      <c r="A79" s="3">
        <v>75</v>
      </c>
      <c r="B79">
        <v>30</v>
      </c>
      <c r="C79">
        <v>30</v>
      </c>
      <c r="D79">
        <v>30</v>
      </c>
    </row>
    <row r="80" spans="1:4" x14ac:dyDescent="0.2">
      <c r="A80" s="3">
        <v>76</v>
      </c>
      <c r="B80">
        <v>30</v>
      </c>
      <c r="C80">
        <v>30</v>
      </c>
      <c r="D80">
        <v>30</v>
      </c>
    </row>
    <row r="81" spans="1:4" x14ac:dyDescent="0.2">
      <c r="A81" s="3">
        <v>77</v>
      </c>
      <c r="B81">
        <v>30</v>
      </c>
      <c r="C81">
        <v>30</v>
      </c>
      <c r="D81">
        <v>30</v>
      </c>
    </row>
    <row r="82" spans="1:4" x14ac:dyDescent="0.2">
      <c r="A82" s="3">
        <v>78</v>
      </c>
      <c r="B82">
        <v>30</v>
      </c>
      <c r="C82">
        <v>30</v>
      </c>
      <c r="D82">
        <v>30</v>
      </c>
    </row>
    <row r="83" spans="1:4" x14ac:dyDescent="0.2">
      <c r="A83" s="3">
        <v>79</v>
      </c>
      <c r="B83">
        <v>30</v>
      </c>
      <c r="C83">
        <v>30</v>
      </c>
      <c r="D83">
        <v>30</v>
      </c>
    </row>
    <row r="84" spans="1:4" x14ac:dyDescent="0.2">
      <c r="A84" s="3">
        <v>80</v>
      </c>
      <c r="B84">
        <v>30</v>
      </c>
      <c r="C84">
        <v>30</v>
      </c>
      <c r="D84">
        <v>30</v>
      </c>
    </row>
    <row r="85" spans="1:4" x14ac:dyDescent="0.2">
      <c r="A85" s="3">
        <v>81</v>
      </c>
      <c r="B85">
        <v>30</v>
      </c>
      <c r="C85">
        <v>30</v>
      </c>
      <c r="D85">
        <v>30</v>
      </c>
    </row>
    <row r="86" spans="1:4" x14ac:dyDescent="0.2">
      <c r="A86" s="3">
        <v>82</v>
      </c>
      <c r="B86">
        <v>30</v>
      </c>
      <c r="C86">
        <v>30</v>
      </c>
      <c r="D86">
        <v>30</v>
      </c>
    </row>
    <row r="87" spans="1:4" x14ac:dyDescent="0.2">
      <c r="A87" s="3">
        <v>83</v>
      </c>
      <c r="B87">
        <v>30</v>
      </c>
      <c r="C87">
        <v>30</v>
      </c>
      <c r="D87">
        <v>30</v>
      </c>
    </row>
    <row r="88" spans="1:4" x14ac:dyDescent="0.2">
      <c r="A88" s="3">
        <v>84</v>
      </c>
      <c r="B88">
        <v>30</v>
      </c>
      <c r="C88">
        <v>30</v>
      </c>
      <c r="D88">
        <v>30</v>
      </c>
    </row>
    <row r="89" spans="1:4" x14ac:dyDescent="0.2">
      <c r="A89" s="3">
        <v>85</v>
      </c>
      <c r="B89">
        <v>30</v>
      </c>
      <c r="C89">
        <v>30</v>
      </c>
      <c r="D89">
        <v>30</v>
      </c>
    </row>
    <row r="90" spans="1:4" x14ac:dyDescent="0.2">
      <c r="A90" s="3">
        <v>86</v>
      </c>
      <c r="B90">
        <v>30</v>
      </c>
      <c r="C90">
        <v>30</v>
      </c>
      <c r="D90">
        <v>30</v>
      </c>
    </row>
    <row r="91" spans="1:4" x14ac:dyDescent="0.2">
      <c r="A91" s="3">
        <v>87</v>
      </c>
      <c r="B91">
        <v>30</v>
      </c>
      <c r="C91">
        <v>30</v>
      </c>
      <c r="D91">
        <v>30</v>
      </c>
    </row>
    <row r="92" spans="1:4" x14ac:dyDescent="0.2">
      <c r="A92" s="3">
        <v>88</v>
      </c>
      <c r="B92">
        <v>30</v>
      </c>
      <c r="C92">
        <v>30</v>
      </c>
      <c r="D92">
        <v>30</v>
      </c>
    </row>
    <row r="93" spans="1:4" x14ac:dyDescent="0.2">
      <c r="A93" s="3">
        <v>89</v>
      </c>
      <c r="B93">
        <v>30</v>
      </c>
      <c r="C93">
        <v>30</v>
      </c>
      <c r="D93">
        <v>30</v>
      </c>
    </row>
    <row r="94" spans="1:4" x14ac:dyDescent="0.2">
      <c r="A94" s="3">
        <v>90</v>
      </c>
      <c r="B94">
        <v>30</v>
      </c>
      <c r="C94">
        <v>30</v>
      </c>
      <c r="D94">
        <v>30</v>
      </c>
    </row>
    <row r="95" spans="1:4" x14ac:dyDescent="0.2">
      <c r="A95" s="3">
        <v>91</v>
      </c>
      <c r="B95">
        <v>30</v>
      </c>
      <c r="C95">
        <v>30</v>
      </c>
      <c r="D95">
        <v>30</v>
      </c>
    </row>
    <row r="96" spans="1:4" x14ac:dyDescent="0.2">
      <c r="A96" s="3">
        <v>92</v>
      </c>
      <c r="B96">
        <v>80</v>
      </c>
      <c r="C96">
        <v>63.333333330000002</v>
      </c>
      <c r="D96">
        <v>30</v>
      </c>
    </row>
    <row r="97" spans="1:4" x14ac:dyDescent="0.2">
      <c r="A97" s="3">
        <v>93</v>
      </c>
      <c r="B97">
        <v>80</v>
      </c>
      <c r="C97">
        <v>63.333333330000002</v>
      </c>
      <c r="D97">
        <v>30</v>
      </c>
    </row>
    <row r="98" spans="1:4" x14ac:dyDescent="0.2">
      <c r="A98" s="3">
        <v>94</v>
      </c>
      <c r="B98">
        <v>80</v>
      </c>
      <c r="C98">
        <v>63.333333330000002</v>
      </c>
      <c r="D98">
        <v>30</v>
      </c>
    </row>
    <row r="99" spans="1:4" x14ac:dyDescent="0.2">
      <c r="A99" s="3">
        <v>95</v>
      </c>
      <c r="B99">
        <v>80</v>
      </c>
      <c r="C99">
        <v>63.333333330000002</v>
      </c>
      <c r="D99">
        <v>30</v>
      </c>
    </row>
    <row r="100" spans="1:4" x14ac:dyDescent="0.2">
      <c r="A100" s="3">
        <v>96</v>
      </c>
      <c r="B100">
        <v>80</v>
      </c>
      <c r="C100">
        <v>63.333333330000002</v>
      </c>
      <c r="D100">
        <v>30</v>
      </c>
    </row>
    <row r="101" spans="1:4" x14ac:dyDescent="0.2">
      <c r="A101" s="3">
        <v>97</v>
      </c>
      <c r="B101">
        <v>80</v>
      </c>
      <c r="C101">
        <v>63.333333330000002</v>
      </c>
      <c r="D101">
        <v>30</v>
      </c>
    </row>
    <row r="102" spans="1:4" x14ac:dyDescent="0.2">
      <c r="A102" s="3">
        <v>98</v>
      </c>
      <c r="B102">
        <v>80</v>
      </c>
      <c r="C102">
        <v>63.333333330000002</v>
      </c>
      <c r="D102">
        <v>30</v>
      </c>
    </row>
    <row r="103" spans="1:4" x14ac:dyDescent="0.2">
      <c r="A103" s="3">
        <v>99</v>
      </c>
      <c r="B103">
        <v>80</v>
      </c>
      <c r="C103">
        <v>63.333333330000002</v>
      </c>
      <c r="D103">
        <v>30</v>
      </c>
    </row>
    <row r="104" spans="1:4" x14ac:dyDescent="0.2">
      <c r="A104" s="3">
        <v>100</v>
      </c>
      <c r="B104">
        <v>80</v>
      </c>
      <c r="C104">
        <v>63.333333330000002</v>
      </c>
      <c r="D104">
        <v>30</v>
      </c>
    </row>
    <row r="105" spans="1:4" x14ac:dyDescent="0.2">
      <c r="A105" s="3">
        <v>101</v>
      </c>
      <c r="B105">
        <v>80</v>
      </c>
      <c r="C105">
        <v>63.333333330000002</v>
      </c>
      <c r="D105">
        <v>30</v>
      </c>
    </row>
    <row r="106" spans="1:4" x14ac:dyDescent="0.2">
      <c r="A106" s="3">
        <v>102</v>
      </c>
      <c r="B106">
        <v>80</v>
      </c>
      <c r="C106">
        <v>63.333333330000002</v>
      </c>
      <c r="D106">
        <v>30</v>
      </c>
    </row>
    <row r="107" spans="1:4" x14ac:dyDescent="0.2">
      <c r="A107" s="3">
        <v>103</v>
      </c>
      <c r="B107">
        <v>80</v>
      </c>
      <c r="C107">
        <v>63.333333330000002</v>
      </c>
      <c r="D107">
        <v>30</v>
      </c>
    </row>
    <row r="108" spans="1:4" x14ac:dyDescent="0.2">
      <c r="A108" s="3">
        <v>104</v>
      </c>
      <c r="B108">
        <v>80</v>
      </c>
      <c r="C108">
        <v>63.333333330000002</v>
      </c>
      <c r="D108">
        <v>30</v>
      </c>
    </row>
    <row r="109" spans="1:4" x14ac:dyDescent="0.2">
      <c r="A109" s="3">
        <v>105</v>
      </c>
      <c r="B109">
        <v>80</v>
      </c>
      <c r="C109">
        <v>63.333333330000002</v>
      </c>
      <c r="D109">
        <v>30</v>
      </c>
    </row>
    <row r="110" spans="1:4" x14ac:dyDescent="0.2">
      <c r="A110" s="3">
        <v>106</v>
      </c>
      <c r="B110">
        <v>80</v>
      </c>
      <c r="C110">
        <v>63.333333330000002</v>
      </c>
      <c r="D110">
        <v>30</v>
      </c>
    </row>
    <row r="111" spans="1:4" x14ac:dyDescent="0.2">
      <c r="A111" s="3">
        <v>107</v>
      </c>
      <c r="B111">
        <v>80</v>
      </c>
      <c r="C111">
        <v>63.333333330000002</v>
      </c>
      <c r="D111">
        <v>30</v>
      </c>
    </row>
    <row r="112" spans="1:4" x14ac:dyDescent="0.2">
      <c r="A112" s="3">
        <v>108</v>
      </c>
      <c r="B112">
        <v>80</v>
      </c>
      <c r="C112">
        <v>63.333333330000002</v>
      </c>
      <c r="D112">
        <v>30</v>
      </c>
    </row>
    <row r="113" spans="1:4" x14ac:dyDescent="0.2">
      <c r="A113" s="3">
        <v>109</v>
      </c>
      <c r="B113">
        <v>80</v>
      </c>
      <c r="C113">
        <v>63.333333330000002</v>
      </c>
      <c r="D113">
        <v>30</v>
      </c>
    </row>
    <row r="114" spans="1:4" x14ac:dyDescent="0.2">
      <c r="A114" s="3">
        <v>110</v>
      </c>
      <c r="B114">
        <v>80</v>
      </c>
      <c r="C114">
        <v>63.333333330000002</v>
      </c>
      <c r="D114">
        <v>30</v>
      </c>
    </row>
    <row r="115" spans="1:4" x14ac:dyDescent="0.2">
      <c r="A115" s="3">
        <v>111</v>
      </c>
      <c r="B115">
        <v>80</v>
      </c>
      <c r="C115">
        <v>63.333333330000002</v>
      </c>
      <c r="D115">
        <v>30</v>
      </c>
    </row>
    <row r="116" spans="1:4" x14ac:dyDescent="0.2">
      <c r="A116" s="3">
        <v>112</v>
      </c>
      <c r="B116">
        <v>80</v>
      </c>
      <c r="C116">
        <v>63.333333330000002</v>
      </c>
      <c r="D116">
        <v>30</v>
      </c>
    </row>
    <row r="117" spans="1:4" x14ac:dyDescent="0.2">
      <c r="A117" s="3">
        <v>113</v>
      </c>
      <c r="B117">
        <v>80</v>
      </c>
      <c r="C117">
        <v>63.333333330000002</v>
      </c>
      <c r="D117">
        <v>30</v>
      </c>
    </row>
    <row r="118" spans="1:4" x14ac:dyDescent="0.2">
      <c r="A118" s="3">
        <v>114</v>
      </c>
      <c r="B118">
        <v>80</v>
      </c>
      <c r="C118">
        <v>63.333333330000002</v>
      </c>
      <c r="D118">
        <v>30</v>
      </c>
    </row>
    <row r="119" spans="1:4" x14ac:dyDescent="0.2">
      <c r="A119" s="3">
        <v>115</v>
      </c>
      <c r="B119">
        <v>80</v>
      </c>
      <c r="C119">
        <v>63.333333330000002</v>
      </c>
      <c r="D119">
        <v>30</v>
      </c>
    </row>
    <row r="120" spans="1:4" x14ac:dyDescent="0.2">
      <c r="A120" s="3">
        <v>116</v>
      </c>
      <c r="B120">
        <v>80</v>
      </c>
      <c r="C120">
        <v>63.333333330000002</v>
      </c>
      <c r="D120">
        <v>30</v>
      </c>
    </row>
    <row r="121" spans="1:4" x14ac:dyDescent="0.2">
      <c r="A121" s="3">
        <v>117</v>
      </c>
      <c r="B121">
        <v>80</v>
      </c>
      <c r="C121">
        <v>63.333333330000002</v>
      </c>
      <c r="D121">
        <v>30</v>
      </c>
    </row>
    <row r="122" spans="1:4" x14ac:dyDescent="0.2">
      <c r="A122" s="3">
        <v>118</v>
      </c>
      <c r="B122">
        <v>80</v>
      </c>
      <c r="C122">
        <v>63.333333330000002</v>
      </c>
      <c r="D122">
        <v>30</v>
      </c>
    </row>
    <row r="123" spans="1:4" x14ac:dyDescent="0.2">
      <c r="A123" s="3">
        <v>119</v>
      </c>
      <c r="B123">
        <v>80</v>
      </c>
      <c r="C123">
        <v>63.333333330000002</v>
      </c>
      <c r="D123">
        <v>30</v>
      </c>
    </row>
    <row r="124" spans="1:4" x14ac:dyDescent="0.2">
      <c r="A124" s="3">
        <v>120</v>
      </c>
      <c r="B124">
        <v>80</v>
      </c>
      <c r="C124">
        <v>63.333333330000002</v>
      </c>
      <c r="D124">
        <v>30</v>
      </c>
    </row>
    <row r="125" spans="1:4" x14ac:dyDescent="0.2">
      <c r="A125" s="3">
        <v>121</v>
      </c>
      <c r="B125">
        <v>80</v>
      </c>
      <c r="C125">
        <v>63.333333330000002</v>
      </c>
      <c r="D125">
        <v>30</v>
      </c>
    </row>
    <row r="126" spans="1:4" x14ac:dyDescent="0.2">
      <c r="A126" s="3">
        <v>122</v>
      </c>
      <c r="B126">
        <v>110</v>
      </c>
      <c r="C126">
        <v>83.333333330000002</v>
      </c>
      <c r="D126">
        <v>30</v>
      </c>
    </row>
    <row r="127" spans="1:4" x14ac:dyDescent="0.2">
      <c r="A127" s="3">
        <v>123</v>
      </c>
      <c r="B127">
        <v>110</v>
      </c>
      <c r="C127">
        <v>83.333333330000002</v>
      </c>
      <c r="D127">
        <v>30</v>
      </c>
    </row>
    <row r="128" spans="1:4" x14ac:dyDescent="0.2">
      <c r="A128" s="3">
        <v>124</v>
      </c>
      <c r="B128">
        <v>110</v>
      </c>
      <c r="C128">
        <v>83.333333330000002</v>
      </c>
      <c r="D128">
        <v>30</v>
      </c>
    </row>
    <row r="129" spans="1:4" x14ac:dyDescent="0.2">
      <c r="A129" s="3">
        <v>125</v>
      </c>
      <c r="B129">
        <v>110</v>
      </c>
      <c r="C129">
        <v>83.333333330000002</v>
      </c>
      <c r="D129">
        <v>30</v>
      </c>
    </row>
    <row r="130" spans="1:4" x14ac:dyDescent="0.2">
      <c r="A130" s="3">
        <v>126</v>
      </c>
      <c r="B130">
        <v>110</v>
      </c>
      <c r="C130">
        <v>83.333333330000002</v>
      </c>
      <c r="D130">
        <v>30</v>
      </c>
    </row>
    <row r="131" spans="1:4" x14ac:dyDescent="0.2">
      <c r="A131" s="3">
        <v>127</v>
      </c>
      <c r="B131">
        <v>110</v>
      </c>
      <c r="C131">
        <v>83.333333330000002</v>
      </c>
      <c r="D131">
        <v>30</v>
      </c>
    </row>
    <row r="132" spans="1:4" x14ac:dyDescent="0.2">
      <c r="A132" s="3">
        <v>128</v>
      </c>
      <c r="B132">
        <v>110</v>
      </c>
      <c r="C132">
        <v>83.333333330000002</v>
      </c>
      <c r="D132">
        <v>30</v>
      </c>
    </row>
    <row r="133" spans="1:4" x14ac:dyDescent="0.2">
      <c r="A133" s="3">
        <v>129</v>
      </c>
      <c r="B133">
        <v>110</v>
      </c>
      <c r="C133">
        <v>83.333333330000002</v>
      </c>
      <c r="D133">
        <v>30</v>
      </c>
    </row>
    <row r="134" spans="1:4" x14ac:dyDescent="0.2">
      <c r="A134" s="3">
        <v>130</v>
      </c>
      <c r="B134">
        <v>110</v>
      </c>
      <c r="C134">
        <v>83.333333330000002</v>
      </c>
      <c r="D134">
        <v>30</v>
      </c>
    </row>
    <row r="135" spans="1:4" x14ac:dyDescent="0.2">
      <c r="A135" s="3">
        <v>131</v>
      </c>
      <c r="B135">
        <v>110</v>
      </c>
      <c r="C135">
        <v>83.333333330000002</v>
      </c>
      <c r="D135">
        <v>30</v>
      </c>
    </row>
    <row r="136" spans="1:4" x14ac:dyDescent="0.2">
      <c r="A136" s="3">
        <v>132</v>
      </c>
      <c r="B136">
        <v>110</v>
      </c>
      <c r="C136">
        <v>83.333333330000002</v>
      </c>
      <c r="D136">
        <v>30</v>
      </c>
    </row>
    <row r="137" spans="1:4" x14ac:dyDescent="0.2">
      <c r="A137" s="3">
        <v>133</v>
      </c>
      <c r="B137">
        <v>110</v>
      </c>
      <c r="C137">
        <v>83.333333330000002</v>
      </c>
      <c r="D137">
        <v>30</v>
      </c>
    </row>
    <row r="138" spans="1:4" x14ac:dyDescent="0.2">
      <c r="A138" s="3">
        <v>134</v>
      </c>
      <c r="B138">
        <v>110</v>
      </c>
      <c r="C138">
        <v>83.333333330000002</v>
      </c>
      <c r="D138">
        <v>30</v>
      </c>
    </row>
    <row r="139" spans="1:4" x14ac:dyDescent="0.2">
      <c r="A139" s="3">
        <v>135</v>
      </c>
      <c r="B139">
        <v>110</v>
      </c>
      <c r="C139">
        <v>83.333333330000002</v>
      </c>
      <c r="D139">
        <v>30</v>
      </c>
    </row>
    <row r="140" spans="1:4" x14ac:dyDescent="0.2">
      <c r="A140" s="3">
        <v>136</v>
      </c>
      <c r="B140">
        <v>110</v>
      </c>
      <c r="C140">
        <v>83.333333330000002</v>
      </c>
      <c r="D140">
        <v>30</v>
      </c>
    </row>
    <row r="141" spans="1:4" x14ac:dyDescent="0.2">
      <c r="A141" s="3">
        <v>137</v>
      </c>
      <c r="B141">
        <v>110</v>
      </c>
      <c r="C141">
        <v>83.333333330000002</v>
      </c>
      <c r="D141">
        <v>30</v>
      </c>
    </row>
    <row r="142" spans="1:4" x14ac:dyDescent="0.2">
      <c r="A142" s="3">
        <v>138</v>
      </c>
      <c r="B142">
        <v>110</v>
      </c>
      <c r="C142">
        <v>83.333333330000002</v>
      </c>
      <c r="D142">
        <v>30</v>
      </c>
    </row>
    <row r="143" spans="1:4" x14ac:dyDescent="0.2">
      <c r="A143" s="3">
        <v>139</v>
      </c>
      <c r="B143">
        <v>110</v>
      </c>
      <c r="C143">
        <v>83.333333330000002</v>
      </c>
      <c r="D143">
        <v>30</v>
      </c>
    </row>
    <row r="144" spans="1:4" x14ac:dyDescent="0.2">
      <c r="A144" s="3">
        <v>140</v>
      </c>
      <c r="B144">
        <v>110</v>
      </c>
      <c r="C144">
        <v>83.333333330000002</v>
      </c>
      <c r="D144">
        <v>30</v>
      </c>
    </row>
    <row r="145" spans="1:4" x14ac:dyDescent="0.2">
      <c r="A145" s="3">
        <v>141</v>
      </c>
      <c r="B145">
        <v>110</v>
      </c>
      <c r="C145">
        <v>83.333333330000002</v>
      </c>
      <c r="D145">
        <v>30</v>
      </c>
    </row>
    <row r="146" spans="1:4" x14ac:dyDescent="0.2">
      <c r="A146" s="3">
        <v>142</v>
      </c>
      <c r="B146">
        <v>110</v>
      </c>
      <c r="C146">
        <v>83.333333330000002</v>
      </c>
      <c r="D146">
        <v>30</v>
      </c>
    </row>
    <row r="147" spans="1:4" x14ac:dyDescent="0.2">
      <c r="A147" s="3">
        <v>143</v>
      </c>
      <c r="B147">
        <v>110</v>
      </c>
      <c r="C147">
        <v>83.333333330000002</v>
      </c>
      <c r="D147">
        <v>30</v>
      </c>
    </row>
    <row r="148" spans="1:4" x14ac:dyDescent="0.2">
      <c r="A148" s="3">
        <v>144</v>
      </c>
      <c r="B148">
        <v>110</v>
      </c>
      <c r="C148">
        <v>83.333333330000002</v>
      </c>
      <c r="D148">
        <v>30</v>
      </c>
    </row>
    <row r="149" spans="1:4" x14ac:dyDescent="0.2">
      <c r="A149" s="3">
        <v>145</v>
      </c>
      <c r="B149">
        <v>110</v>
      </c>
      <c r="C149">
        <v>83.333333330000002</v>
      </c>
      <c r="D149">
        <v>30</v>
      </c>
    </row>
    <row r="150" spans="1:4" x14ac:dyDescent="0.2">
      <c r="A150" s="3">
        <v>146</v>
      </c>
      <c r="B150">
        <v>110</v>
      </c>
      <c r="C150">
        <v>83.333333330000002</v>
      </c>
      <c r="D150">
        <v>30</v>
      </c>
    </row>
    <row r="151" spans="1:4" x14ac:dyDescent="0.2">
      <c r="A151" s="3">
        <v>147</v>
      </c>
      <c r="B151">
        <v>110</v>
      </c>
      <c r="C151">
        <v>83.333333330000002</v>
      </c>
      <c r="D151">
        <v>30</v>
      </c>
    </row>
    <row r="152" spans="1:4" x14ac:dyDescent="0.2">
      <c r="A152" s="3">
        <v>148</v>
      </c>
      <c r="B152">
        <v>110</v>
      </c>
      <c r="C152">
        <v>83.333333330000002</v>
      </c>
      <c r="D152">
        <v>30</v>
      </c>
    </row>
    <row r="153" spans="1:4" x14ac:dyDescent="0.2">
      <c r="A153" s="3">
        <v>149</v>
      </c>
      <c r="B153">
        <v>110</v>
      </c>
      <c r="C153">
        <v>83.333333330000002</v>
      </c>
      <c r="D153">
        <v>30</v>
      </c>
    </row>
    <row r="154" spans="1:4" x14ac:dyDescent="0.2">
      <c r="A154" s="3">
        <v>150</v>
      </c>
      <c r="B154">
        <v>110</v>
      </c>
      <c r="C154">
        <v>83.333333330000002</v>
      </c>
      <c r="D154">
        <v>30</v>
      </c>
    </row>
    <row r="155" spans="1:4" x14ac:dyDescent="0.2">
      <c r="A155" s="3">
        <v>151</v>
      </c>
      <c r="B155">
        <v>110</v>
      </c>
      <c r="C155">
        <v>83.333333330000002</v>
      </c>
      <c r="D155">
        <v>30</v>
      </c>
    </row>
    <row r="156" spans="1:4" x14ac:dyDescent="0.2">
      <c r="A156" s="3">
        <v>152</v>
      </c>
      <c r="B156">
        <v>110</v>
      </c>
      <c r="C156">
        <v>83.333333330000002</v>
      </c>
      <c r="D156">
        <v>30</v>
      </c>
    </row>
    <row r="157" spans="1:4" x14ac:dyDescent="0.2">
      <c r="A157" s="3">
        <v>153</v>
      </c>
      <c r="B157">
        <v>110</v>
      </c>
      <c r="C157">
        <v>83.333333330000002</v>
      </c>
      <c r="D157">
        <v>30</v>
      </c>
    </row>
    <row r="158" spans="1:4" x14ac:dyDescent="0.2">
      <c r="A158" s="3">
        <v>154</v>
      </c>
      <c r="B158">
        <v>110</v>
      </c>
      <c r="C158">
        <v>83.333333330000002</v>
      </c>
      <c r="D158">
        <v>30</v>
      </c>
    </row>
    <row r="159" spans="1:4" x14ac:dyDescent="0.2">
      <c r="A159" s="3">
        <v>155</v>
      </c>
      <c r="B159">
        <v>110</v>
      </c>
      <c r="C159">
        <v>83.333333330000002</v>
      </c>
      <c r="D159">
        <v>30</v>
      </c>
    </row>
    <row r="160" spans="1:4" x14ac:dyDescent="0.2">
      <c r="A160" s="3">
        <v>156</v>
      </c>
      <c r="B160">
        <v>110</v>
      </c>
      <c r="C160">
        <v>83.333333330000002</v>
      </c>
      <c r="D160">
        <v>30</v>
      </c>
    </row>
    <row r="161" spans="1:4" x14ac:dyDescent="0.2">
      <c r="A161" s="3">
        <v>157</v>
      </c>
      <c r="B161">
        <v>110</v>
      </c>
      <c r="C161">
        <v>83.333333330000002</v>
      </c>
      <c r="D161">
        <v>30</v>
      </c>
    </row>
    <row r="162" spans="1:4" x14ac:dyDescent="0.2">
      <c r="A162" s="3">
        <v>158</v>
      </c>
      <c r="B162">
        <v>110</v>
      </c>
      <c r="C162">
        <v>83.333333330000002</v>
      </c>
      <c r="D162">
        <v>30</v>
      </c>
    </row>
    <row r="163" spans="1:4" x14ac:dyDescent="0.2">
      <c r="A163" s="3">
        <v>159</v>
      </c>
      <c r="B163">
        <v>110</v>
      </c>
      <c r="C163">
        <v>83.333333330000002</v>
      </c>
      <c r="D163">
        <v>30</v>
      </c>
    </row>
    <row r="164" spans="1:4" x14ac:dyDescent="0.2">
      <c r="A164" s="3">
        <v>160</v>
      </c>
      <c r="B164">
        <v>110</v>
      </c>
      <c r="C164">
        <v>83.333333330000002</v>
      </c>
      <c r="D164">
        <v>30</v>
      </c>
    </row>
    <row r="165" spans="1:4" x14ac:dyDescent="0.2">
      <c r="A165" s="3">
        <v>161</v>
      </c>
      <c r="B165">
        <v>110</v>
      </c>
      <c r="C165">
        <v>83.333333330000002</v>
      </c>
      <c r="D165">
        <v>30</v>
      </c>
    </row>
    <row r="166" spans="1:4" x14ac:dyDescent="0.2">
      <c r="A166" s="3">
        <v>162</v>
      </c>
      <c r="B166">
        <v>110</v>
      </c>
      <c r="C166">
        <v>83.333333330000002</v>
      </c>
      <c r="D166">
        <v>30</v>
      </c>
    </row>
    <row r="167" spans="1:4" x14ac:dyDescent="0.2">
      <c r="A167" s="3">
        <v>163</v>
      </c>
      <c r="B167">
        <v>110</v>
      </c>
      <c r="C167">
        <v>83.333333330000002</v>
      </c>
      <c r="D167">
        <v>30</v>
      </c>
    </row>
    <row r="168" spans="1:4" x14ac:dyDescent="0.2">
      <c r="A168" s="3">
        <v>164</v>
      </c>
      <c r="B168">
        <v>110</v>
      </c>
      <c r="C168">
        <v>83.333333330000002</v>
      </c>
      <c r="D168">
        <v>30</v>
      </c>
    </row>
    <row r="169" spans="1:4" x14ac:dyDescent="0.2">
      <c r="A169" s="3">
        <v>165</v>
      </c>
      <c r="B169">
        <v>110</v>
      </c>
      <c r="C169">
        <v>83.333333330000002</v>
      </c>
      <c r="D169">
        <v>30</v>
      </c>
    </row>
    <row r="170" spans="1:4" x14ac:dyDescent="0.2">
      <c r="A170" s="3">
        <v>166</v>
      </c>
      <c r="B170">
        <v>110</v>
      </c>
      <c r="C170">
        <v>83.333333330000002</v>
      </c>
      <c r="D170">
        <v>30</v>
      </c>
    </row>
    <row r="171" spans="1:4" x14ac:dyDescent="0.2">
      <c r="A171" s="3">
        <v>167</v>
      </c>
      <c r="B171">
        <v>110</v>
      </c>
      <c r="C171">
        <v>83.333333330000002</v>
      </c>
      <c r="D171">
        <v>30</v>
      </c>
    </row>
    <row r="172" spans="1:4" x14ac:dyDescent="0.2">
      <c r="A172" s="3">
        <v>168</v>
      </c>
      <c r="B172">
        <v>110</v>
      </c>
      <c r="C172">
        <v>83.333333330000002</v>
      </c>
      <c r="D172">
        <v>30</v>
      </c>
    </row>
    <row r="173" spans="1:4" x14ac:dyDescent="0.2">
      <c r="A173" s="3">
        <v>169</v>
      </c>
      <c r="B173">
        <v>110</v>
      </c>
      <c r="C173">
        <v>83.333333330000002</v>
      </c>
      <c r="D173">
        <v>30</v>
      </c>
    </row>
    <row r="174" spans="1:4" x14ac:dyDescent="0.2">
      <c r="A174" s="3">
        <v>170</v>
      </c>
      <c r="B174">
        <v>110</v>
      </c>
      <c r="C174">
        <v>83.333333330000002</v>
      </c>
      <c r="D174">
        <v>30</v>
      </c>
    </row>
    <row r="175" spans="1:4" x14ac:dyDescent="0.2">
      <c r="A175" s="3">
        <v>171</v>
      </c>
      <c r="B175">
        <v>110</v>
      </c>
      <c r="C175">
        <v>83.333333330000002</v>
      </c>
      <c r="D175">
        <v>30</v>
      </c>
    </row>
    <row r="176" spans="1:4" x14ac:dyDescent="0.2">
      <c r="A176" s="3">
        <v>172</v>
      </c>
      <c r="B176">
        <v>110</v>
      </c>
      <c r="C176">
        <v>83.333333330000002</v>
      </c>
      <c r="D176">
        <v>30</v>
      </c>
    </row>
    <row r="177" spans="1:4" x14ac:dyDescent="0.2">
      <c r="A177" s="3">
        <v>173</v>
      </c>
      <c r="B177">
        <v>110</v>
      </c>
      <c r="C177">
        <v>83.333333330000002</v>
      </c>
      <c r="D177">
        <v>30</v>
      </c>
    </row>
    <row r="178" spans="1:4" x14ac:dyDescent="0.2">
      <c r="A178" s="3">
        <v>174</v>
      </c>
      <c r="B178">
        <v>110</v>
      </c>
      <c r="C178">
        <v>83.333333330000002</v>
      </c>
      <c r="D178">
        <v>30</v>
      </c>
    </row>
    <row r="179" spans="1:4" x14ac:dyDescent="0.2">
      <c r="A179" s="3">
        <v>175</v>
      </c>
      <c r="B179">
        <v>110</v>
      </c>
      <c r="C179">
        <v>83.333333330000002</v>
      </c>
      <c r="D179">
        <v>30</v>
      </c>
    </row>
    <row r="180" spans="1:4" x14ac:dyDescent="0.2">
      <c r="A180" s="3">
        <v>176</v>
      </c>
      <c r="B180">
        <v>110</v>
      </c>
      <c r="C180">
        <v>83.333333330000002</v>
      </c>
      <c r="D180">
        <v>30</v>
      </c>
    </row>
    <row r="181" spans="1:4" x14ac:dyDescent="0.2">
      <c r="A181" s="3">
        <v>177</v>
      </c>
      <c r="B181">
        <v>110</v>
      </c>
      <c r="C181">
        <v>83.333333330000002</v>
      </c>
      <c r="D181">
        <v>30</v>
      </c>
    </row>
    <row r="182" spans="1:4" x14ac:dyDescent="0.2">
      <c r="A182" s="3">
        <v>178</v>
      </c>
      <c r="B182">
        <v>110</v>
      </c>
      <c r="C182">
        <v>83.333333330000002</v>
      </c>
      <c r="D182">
        <v>30</v>
      </c>
    </row>
    <row r="183" spans="1:4" x14ac:dyDescent="0.2">
      <c r="A183" s="3">
        <v>179</v>
      </c>
      <c r="B183">
        <v>110</v>
      </c>
      <c r="C183">
        <v>83.333333330000002</v>
      </c>
      <c r="D183">
        <v>30</v>
      </c>
    </row>
    <row r="184" spans="1:4" x14ac:dyDescent="0.2">
      <c r="A184" s="3">
        <v>180</v>
      </c>
      <c r="B184">
        <v>110</v>
      </c>
      <c r="C184">
        <v>83.333333330000002</v>
      </c>
      <c r="D184">
        <v>30</v>
      </c>
    </row>
    <row r="185" spans="1:4" x14ac:dyDescent="0.2">
      <c r="A185" s="3">
        <v>181</v>
      </c>
      <c r="B185">
        <v>110</v>
      </c>
      <c r="C185">
        <v>83.333333330000002</v>
      </c>
      <c r="D185">
        <v>30</v>
      </c>
    </row>
    <row r="186" spans="1:4" x14ac:dyDescent="0.2">
      <c r="A186" s="3">
        <v>182</v>
      </c>
      <c r="B186">
        <v>110</v>
      </c>
      <c r="C186">
        <v>83.333333330000002</v>
      </c>
      <c r="D186">
        <v>30</v>
      </c>
    </row>
    <row r="187" spans="1:4" x14ac:dyDescent="0.2">
      <c r="A187" s="3">
        <v>183</v>
      </c>
      <c r="B187">
        <v>110</v>
      </c>
      <c r="C187">
        <v>83.333333330000002</v>
      </c>
      <c r="D187">
        <v>30</v>
      </c>
    </row>
    <row r="188" spans="1:4" x14ac:dyDescent="0.2">
      <c r="A188" s="3">
        <v>184</v>
      </c>
      <c r="B188">
        <v>110</v>
      </c>
      <c r="C188">
        <v>83.333333330000002</v>
      </c>
      <c r="D188">
        <v>30</v>
      </c>
    </row>
    <row r="189" spans="1:4" x14ac:dyDescent="0.2">
      <c r="A189" s="3">
        <v>185</v>
      </c>
      <c r="B189">
        <v>110</v>
      </c>
      <c r="C189">
        <v>83.333333330000002</v>
      </c>
      <c r="D189">
        <v>30</v>
      </c>
    </row>
    <row r="190" spans="1:4" x14ac:dyDescent="0.2">
      <c r="A190" s="3">
        <v>186</v>
      </c>
      <c r="B190">
        <v>110</v>
      </c>
      <c r="C190">
        <v>83.333333330000002</v>
      </c>
      <c r="D190">
        <v>30</v>
      </c>
    </row>
    <row r="191" spans="1:4" x14ac:dyDescent="0.2">
      <c r="A191" s="3">
        <v>187</v>
      </c>
      <c r="B191">
        <v>110</v>
      </c>
      <c r="C191">
        <v>83.333333330000002</v>
      </c>
      <c r="D191">
        <v>30</v>
      </c>
    </row>
    <row r="192" spans="1:4" x14ac:dyDescent="0.2">
      <c r="A192" s="3">
        <v>188</v>
      </c>
      <c r="B192">
        <v>110</v>
      </c>
      <c r="C192">
        <v>83.333333330000002</v>
      </c>
      <c r="D192">
        <v>30</v>
      </c>
    </row>
    <row r="193" spans="1:4" x14ac:dyDescent="0.2">
      <c r="A193" s="3">
        <v>189</v>
      </c>
      <c r="B193">
        <v>110</v>
      </c>
      <c r="C193">
        <v>83.333333330000002</v>
      </c>
      <c r="D193">
        <v>30</v>
      </c>
    </row>
    <row r="194" spans="1:4" x14ac:dyDescent="0.2">
      <c r="A194" s="3">
        <v>190</v>
      </c>
      <c r="B194">
        <v>110</v>
      </c>
      <c r="C194">
        <v>83.333333330000002</v>
      </c>
      <c r="D194">
        <v>30</v>
      </c>
    </row>
    <row r="195" spans="1:4" x14ac:dyDescent="0.2">
      <c r="A195" s="3">
        <v>191</v>
      </c>
      <c r="B195">
        <v>110</v>
      </c>
      <c r="C195">
        <v>83.333333330000002</v>
      </c>
      <c r="D195">
        <v>30</v>
      </c>
    </row>
    <row r="196" spans="1:4" x14ac:dyDescent="0.2">
      <c r="A196" s="3">
        <v>192</v>
      </c>
      <c r="B196">
        <v>110</v>
      </c>
      <c r="C196">
        <v>83.333333330000002</v>
      </c>
      <c r="D196">
        <v>30</v>
      </c>
    </row>
    <row r="197" spans="1:4" x14ac:dyDescent="0.2">
      <c r="A197" s="3">
        <v>193</v>
      </c>
      <c r="B197">
        <v>110</v>
      </c>
      <c r="C197">
        <v>83.333333330000002</v>
      </c>
      <c r="D197">
        <v>30</v>
      </c>
    </row>
    <row r="198" spans="1:4" x14ac:dyDescent="0.2">
      <c r="A198" s="3">
        <v>194</v>
      </c>
      <c r="B198">
        <v>110</v>
      </c>
      <c r="C198">
        <v>83.333333330000002</v>
      </c>
      <c r="D198">
        <v>30</v>
      </c>
    </row>
    <row r="199" spans="1:4" x14ac:dyDescent="0.2">
      <c r="A199" s="3">
        <v>195</v>
      </c>
      <c r="B199">
        <v>110</v>
      </c>
      <c r="C199">
        <v>83.333333330000002</v>
      </c>
      <c r="D199">
        <v>30</v>
      </c>
    </row>
    <row r="200" spans="1:4" x14ac:dyDescent="0.2">
      <c r="A200" s="3">
        <v>196</v>
      </c>
      <c r="B200">
        <v>110</v>
      </c>
      <c r="C200">
        <v>83.333333330000002</v>
      </c>
      <c r="D200">
        <v>30</v>
      </c>
    </row>
    <row r="201" spans="1:4" x14ac:dyDescent="0.2">
      <c r="A201" s="3">
        <v>197</v>
      </c>
      <c r="B201">
        <v>110</v>
      </c>
      <c r="C201">
        <v>83.333333330000002</v>
      </c>
      <c r="D201">
        <v>30</v>
      </c>
    </row>
    <row r="202" spans="1:4" x14ac:dyDescent="0.2">
      <c r="A202" s="3">
        <v>198</v>
      </c>
      <c r="B202">
        <v>110</v>
      </c>
      <c r="C202">
        <v>83.333333330000002</v>
      </c>
      <c r="D202">
        <v>30</v>
      </c>
    </row>
    <row r="203" spans="1:4" x14ac:dyDescent="0.2">
      <c r="A203" s="3">
        <v>199</v>
      </c>
      <c r="B203">
        <v>110</v>
      </c>
      <c r="C203">
        <v>83.333333330000002</v>
      </c>
      <c r="D203">
        <v>30</v>
      </c>
    </row>
    <row r="204" spans="1:4" x14ac:dyDescent="0.2">
      <c r="A204" s="3">
        <v>200</v>
      </c>
      <c r="B204">
        <v>110</v>
      </c>
      <c r="C204">
        <v>83.333333330000002</v>
      </c>
      <c r="D204">
        <v>30</v>
      </c>
    </row>
    <row r="205" spans="1:4" x14ac:dyDescent="0.2">
      <c r="A205" s="3">
        <v>201</v>
      </c>
      <c r="B205">
        <v>110</v>
      </c>
      <c r="C205">
        <v>83.333333330000002</v>
      </c>
      <c r="D205">
        <v>30</v>
      </c>
    </row>
    <row r="206" spans="1:4" x14ac:dyDescent="0.2">
      <c r="A206" s="3">
        <v>202</v>
      </c>
      <c r="B206">
        <v>110</v>
      </c>
      <c r="C206">
        <v>83.333333330000002</v>
      </c>
      <c r="D206">
        <v>30</v>
      </c>
    </row>
    <row r="207" spans="1:4" x14ac:dyDescent="0.2">
      <c r="A207" s="3">
        <v>203</v>
      </c>
      <c r="B207">
        <v>110</v>
      </c>
      <c r="C207">
        <v>83.333333330000002</v>
      </c>
      <c r="D207">
        <v>30</v>
      </c>
    </row>
    <row r="208" spans="1:4" x14ac:dyDescent="0.2">
      <c r="A208" s="3">
        <v>204</v>
      </c>
      <c r="B208">
        <v>110</v>
      </c>
      <c r="C208">
        <v>83.333333330000002</v>
      </c>
      <c r="D208">
        <v>30</v>
      </c>
    </row>
    <row r="209" spans="1:4" x14ac:dyDescent="0.2">
      <c r="A209" s="3">
        <v>205</v>
      </c>
      <c r="B209">
        <v>110</v>
      </c>
      <c r="C209">
        <v>83.333333330000002</v>
      </c>
      <c r="D209">
        <v>30</v>
      </c>
    </row>
    <row r="210" spans="1:4" x14ac:dyDescent="0.2">
      <c r="A210" s="3">
        <v>206</v>
      </c>
      <c r="B210">
        <v>110</v>
      </c>
      <c r="C210">
        <v>83.333333330000002</v>
      </c>
      <c r="D210">
        <v>30</v>
      </c>
    </row>
    <row r="211" spans="1:4" x14ac:dyDescent="0.2">
      <c r="A211" s="3">
        <v>207</v>
      </c>
      <c r="B211">
        <v>110</v>
      </c>
      <c r="C211">
        <v>83.333333330000002</v>
      </c>
      <c r="D211">
        <v>30</v>
      </c>
    </row>
    <row r="212" spans="1:4" x14ac:dyDescent="0.2">
      <c r="A212" s="3">
        <v>208</v>
      </c>
      <c r="B212">
        <v>110</v>
      </c>
      <c r="C212">
        <v>83.333333330000002</v>
      </c>
      <c r="D212">
        <v>30</v>
      </c>
    </row>
    <row r="213" spans="1:4" x14ac:dyDescent="0.2">
      <c r="A213" s="3">
        <v>209</v>
      </c>
      <c r="B213">
        <v>110</v>
      </c>
      <c r="C213">
        <v>83.333333330000002</v>
      </c>
      <c r="D213">
        <v>30</v>
      </c>
    </row>
    <row r="214" spans="1:4" x14ac:dyDescent="0.2">
      <c r="A214" s="3">
        <v>210</v>
      </c>
      <c r="B214">
        <v>110</v>
      </c>
      <c r="C214">
        <v>83.333333330000002</v>
      </c>
      <c r="D214">
        <v>30</v>
      </c>
    </row>
    <row r="215" spans="1:4" x14ac:dyDescent="0.2">
      <c r="A215" s="3">
        <v>211</v>
      </c>
      <c r="B215">
        <v>110</v>
      </c>
      <c r="C215">
        <v>83.333333330000002</v>
      </c>
      <c r="D215">
        <v>30</v>
      </c>
    </row>
    <row r="216" spans="1:4" x14ac:dyDescent="0.2">
      <c r="A216" s="3">
        <v>212</v>
      </c>
      <c r="B216">
        <v>110</v>
      </c>
      <c r="C216">
        <v>83.333333330000002</v>
      </c>
      <c r="D216">
        <v>30</v>
      </c>
    </row>
    <row r="217" spans="1:4" x14ac:dyDescent="0.2">
      <c r="A217" s="3">
        <v>213</v>
      </c>
      <c r="B217">
        <v>110</v>
      </c>
      <c r="C217">
        <v>83.333333330000002</v>
      </c>
      <c r="D217">
        <v>30</v>
      </c>
    </row>
    <row r="218" spans="1:4" x14ac:dyDescent="0.2">
      <c r="A218" s="3">
        <v>214</v>
      </c>
      <c r="B218">
        <v>110</v>
      </c>
      <c r="C218">
        <v>83.333333330000002</v>
      </c>
      <c r="D218">
        <v>30</v>
      </c>
    </row>
    <row r="219" spans="1:4" x14ac:dyDescent="0.2">
      <c r="A219" s="3">
        <v>215</v>
      </c>
      <c r="B219">
        <v>110</v>
      </c>
      <c r="C219">
        <v>83.333333330000002</v>
      </c>
      <c r="D219">
        <v>30</v>
      </c>
    </row>
    <row r="220" spans="1:4" x14ac:dyDescent="0.2">
      <c r="A220" s="3">
        <v>216</v>
      </c>
      <c r="B220">
        <v>110</v>
      </c>
      <c r="C220">
        <v>83.333333330000002</v>
      </c>
      <c r="D220">
        <v>30</v>
      </c>
    </row>
    <row r="221" spans="1:4" x14ac:dyDescent="0.2">
      <c r="A221" s="3">
        <v>217</v>
      </c>
      <c r="B221">
        <v>110</v>
      </c>
      <c r="C221">
        <v>83.333333330000002</v>
      </c>
      <c r="D221">
        <v>30</v>
      </c>
    </row>
    <row r="222" spans="1:4" x14ac:dyDescent="0.2">
      <c r="A222" s="3">
        <v>218</v>
      </c>
      <c r="B222">
        <v>110</v>
      </c>
      <c r="C222">
        <v>83.333333330000002</v>
      </c>
      <c r="D222">
        <v>30</v>
      </c>
    </row>
    <row r="223" spans="1:4" x14ac:dyDescent="0.2">
      <c r="A223" s="3">
        <v>219</v>
      </c>
      <c r="B223">
        <v>110</v>
      </c>
      <c r="C223">
        <v>83.333333330000002</v>
      </c>
      <c r="D223">
        <v>30</v>
      </c>
    </row>
    <row r="224" spans="1:4" x14ac:dyDescent="0.2">
      <c r="A224" s="3">
        <v>220</v>
      </c>
      <c r="B224">
        <v>110</v>
      </c>
      <c r="C224">
        <v>83.333333330000002</v>
      </c>
      <c r="D224">
        <v>30</v>
      </c>
    </row>
    <row r="225" spans="1:4" x14ac:dyDescent="0.2">
      <c r="A225" s="3">
        <v>221</v>
      </c>
      <c r="B225">
        <v>110</v>
      </c>
      <c r="C225">
        <v>83.333333330000002</v>
      </c>
      <c r="D225">
        <v>30</v>
      </c>
    </row>
    <row r="226" spans="1:4" x14ac:dyDescent="0.2">
      <c r="A226" s="3">
        <v>222</v>
      </c>
      <c r="B226">
        <v>110</v>
      </c>
      <c r="C226">
        <v>83.333333330000002</v>
      </c>
      <c r="D226">
        <v>30</v>
      </c>
    </row>
    <row r="227" spans="1:4" x14ac:dyDescent="0.2">
      <c r="A227" s="3">
        <v>223</v>
      </c>
      <c r="B227">
        <v>110</v>
      </c>
      <c r="C227">
        <v>83.333333330000002</v>
      </c>
      <c r="D227">
        <v>30</v>
      </c>
    </row>
    <row r="228" spans="1:4" x14ac:dyDescent="0.2">
      <c r="A228" s="3">
        <v>224</v>
      </c>
      <c r="B228">
        <v>110</v>
      </c>
      <c r="C228">
        <v>83.333333330000002</v>
      </c>
      <c r="D228">
        <v>30</v>
      </c>
    </row>
    <row r="229" spans="1:4" x14ac:dyDescent="0.2">
      <c r="A229" s="3">
        <v>225</v>
      </c>
      <c r="B229">
        <v>110</v>
      </c>
      <c r="C229">
        <v>83.333333330000002</v>
      </c>
      <c r="D229">
        <v>30</v>
      </c>
    </row>
    <row r="230" spans="1:4" x14ac:dyDescent="0.2">
      <c r="A230" s="3">
        <v>226</v>
      </c>
      <c r="B230">
        <v>110</v>
      </c>
      <c r="C230">
        <v>83.333333330000002</v>
      </c>
      <c r="D230">
        <v>30</v>
      </c>
    </row>
    <row r="231" spans="1:4" x14ac:dyDescent="0.2">
      <c r="A231" s="3">
        <v>227</v>
      </c>
      <c r="B231">
        <v>110</v>
      </c>
      <c r="C231">
        <v>83.333333330000002</v>
      </c>
      <c r="D231">
        <v>30</v>
      </c>
    </row>
    <row r="232" spans="1:4" x14ac:dyDescent="0.2">
      <c r="A232" s="3">
        <v>228</v>
      </c>
      <c r="B232">
        <v>110</v>
      </c>
      <c r="C232">
        <v>83.333333330000002</v>
      </c>
      <c r="D232">
        <v>30</v>
      </c>
    </row>
    <row r="233" spans="1:4" x14ac:dyDescent="0.2">
      <c r="A233" s="3">
        <v>229</v>
      </c>
      <c r="B233">
        <v>110</v>
      </c>
      <c r="C233">
        <v>83.333333330000002</v>
      </c>
      <c r="D233">
        <v>30</v>
      </c>
    </row>
    <row r="234" spans="1:4" x14ac:dyDescent="0.2">
      <c r="A234" s="3">
        <v>230</v>
      </c>
      <c r="B234">
        <v>110</v>
      </c>
      <c r="C234">
        <v>83.333333330000002</v>
      </c>
      <c r="D234">
        <v>30</v>
      </c>
    </row>
    <row r="235" spans="1:4" x14ac:dyDescent="0.2">
      <c r="A235" s="3">
        <v>231</v>
      </c>
      <c r="B235">
        <v>110</v>
      </c>
      <c r="C235">
        <v>83.333333330000002</v>
      </c>
      <c r="D235">
        <v>30</v>
      </c>
    </row>
    <row r="236" spans="1:4" x14ac:dyDescent="0.2">
      <c r="A236" s="3">
        <v>232</v>
      </c>
      <c r="B236">
        <v>110</v>
      </c>
      <c r="C236">
        <v>83.333333330000002</v>
      </c>
      <c r="D236">
        <v>30</v>
      </c>
    </row>
    <row r="237" spans="1:4" x14ac:dyDescent="0.2">
      <c r="A237" s="3">
        <v>233</v>
      </c>
      <c r="B237">
        <v>110</v>
      </c>
      <c r="C237">
        <v>83.333333330000002</v>
      </c>
      <c r="D237">
        <v>30</v>
      </c>
    </row>
    <row r="238" spans="1:4" x14ac:dyDescent="0.2">
      <c r="A238" s="3">
        <v>234</v>
      </c>
      <c r="B238">
        <v>110</v>
      </c>
      <c r="C238">
        <v>83.333333330000002</v>
      </c>
      <c r="D238">
        <v>30</v>
      </c>
    </row>
    <row r="239" spans="1:4" x14ac:dyDescent="0.2">
      <c r="A239" s="3">
        <v>235</v>
      </c>
      <c r="B239">
        <v>110</v>
      </c>
      <c r="C239">
        <v>83.333333330000002</v>
      </c>
      <c r="D239">
        <v>30</v>
      </c>
    </row>
    <row r="240" spans="1:4" x14ac:dyDescent="0.2">
      <c r="A240" s="3">
        <v>236</v>
      </c>
      <c r="B240">
        <v>110</v>
      </c>
      <c r="C240">
        <v>83.333333330000002</v>
      </c>
      <c r="D240">
        <v>30</v>
      </c>
    </row>
    <row r="241" spans="1:4" x14ac:dyDescent="0.2">
      <c r="A241" s="3">
        <v>237</v>
      </c>
      <c r="B241">
        <v>110</v>
      </c>
      <c r="C241">
        <v>83.333333330000002</v>
      </c>
      <c r="D241">
        <v>30</v>
      </c>
    </row>
    <row r="242" spans="1:4" x14ac:dyDescent="0.2">
      <c r="A242" s="3">
        <v>238</v>
      </c>
      <c r="B242">
        <v>110</v>
      </c>
      <c r="C242">
        <v>83.333333330000002</v>
      </c>
      <c r="D242">
        <v>30</v>
      </c>
    </row>
    <row r="243" spans="1:4" x14ac:dyDescent="0.2">
      <c r="A243" s="3">
        <v>239</v>
      </c>
      <c r="B243">
        <v>110</v>
      </c>
      <c r="C243">
        <v>83.333333330000002</v>
      </c>
      <c r="D243">
        <v>30</v>
      </c>
    </row>
    <row r="244" spans="1:4" x14ac:dyDescent="0.2">
      <c r="A244" s="3">
        <v>240</v>
      </c>
      <c r="B244">
        <v>110</v>
      </c>
      <c r="C244">
        <v>83.333333330000002</v>
      </c>
      <c r="D244">
        <v>30</v>
      </c>
    </row>
    <row r="245" spans="1:4" x14ac:dyDescent="0.2">
      <c r="A245" s="3">
        <v>241</v>
      </c>
      <c r="B245">
        <v>110</v>
      </c>
      <c r="C245">
        <v>83.333333330000002</v>
      </c>
      <c r="D245">
        <v>30</v>
      </c>
    </row>
    <row r="246" spans="1:4" x14ac:dyDescent="0.2">
      <c r="A246" s="3">
        <v>242</v>
      </c>
      <c r="B246">
        <v>110</v>
      </c>
      <c r="C246">
        <v>83.333333330000002</v>
      </c>
      <c r="D246">
        <v>30</v>
      </c>
    </row>
    <row r="247" spans="1:4" x14ac:dyDescent="0.2">
      <c r="A247" s="3">
        <v>243</v>
      </c>
      <c r="B247">
        <v>110</v>
      </c>
      <c r="C247">
        <v>83.333333330000002</v>
      </c>
      <c r="D247">
        <v>30</v>
      </c>
    </row>
    <row r="248" spans="1:4" x14ac:dyDescent="0.2">
      <c r="A248" s="3">
        <v>244</v>
      </c>
      <c r="B248">
        <v>110</v>
      </c>
      <c r="C248">
        <v>83.333333330000002</v>
      </c>
      <c r="D248">
        <v>30</v>
      </c>
    </row>
    <row r="249" spans="1:4" x14ac:dyDescent="0.2">
      <c r="A249" s="3">
        <v>245</v>
      </c>
      <c r="B249">
        <v>110</v>
      </c>
      <c r="C249">
        <v>83.333333330000002</v>
      </c>
      <c r="D249">
        <v>30</v>
      </c>
    </row>
    <row r="250" spans="1:4" x14ac:dyDescent="0.2">
      <c r="A250" s="3">
        <v>246</v>
      </c>
      <c r="B250">
        <v>110</v>
      </c>
      <c r="C250">
        <v>83.333333330000002</v>
      </c>
      <c r="D250">
        <v>30</v>
      </c>
    </row>
    <row r="251" spans="1:4" x14ac:dyDescent="0.2">
      <c r="A251" s="3">
        <v>247</v>
      </c>
      <c r="B251">
        <v>110</v>
      </c>
      <c r="C251">
        <v>83.333333330000002</v>
      </c>
      <c r="D251">
        <v>30</v>
      </c>
    </row>
    <row r="252" spans="1:4" x14ac:dyDescent="0.2">
      <c r="A252" s="3">
        <v>248</v>
      </c>
      <c r="B252">
        <v>110</v>
      </c>
      <c r="C252">
        <v>83.333333330000002</v>
      </c>
      <c r="D252">
        <v>30</v>
      </c>
    </row>
    <row r="253" spans="1:4" x14ac:dyDescent="0.2">
      <c r="A253" s="3">
        <v>249</v>
      </c>
      <c r="B253">
        <v>110</v>
      </c>
      <c r="C253">
        <v>83.333333330000002</v>
      </c>
      <c r="D253">
        <v>30</v>
      </c>
    </row>
    <row r="254" spans="1:4" x14ac:dyDescent="0.2">
      <c r="A254" s="3">
        <v>250</v>
      </c>
      <c r="B254">
        <v>110</v>
      </c>
      <c r="C254">
        <v>83.333333330000002</v>
      </c>
      <c r="D254">
        <v>30</v>
      </c>
    </row>
    <row r="255" spans="1:4" x14ac:dyDescent="0.2">
      <c r="A255" s="3">
        <v>251</v>
      </c>
      <c r="B255">
        <v>110</v>
      </c>
      <c r="C255">
        <v>83.333333330000002</v>
      </c>
      <c r="D255">
        <v>30</v>
      </c>
    </row>
    <row r="256" spans="1:4" x14ac:dyDescent="0.2">
      <c r="A256" s="3">
        <v>252</v>
      </c>
      <c r="B256">
        <v>110</v>
      </c>
      <c r="C256">
        <v>83.333333330000002</v>
      </c>
      <c r="D256">
        <v>30</v>
      </c>
    </row>
    <row r="257" spans="1:4" x14ac:dyDescent="0.2">
      <c r="A257" s="3">
        <v>253</v>
      </c>
      <c r="B257">
        <v>110</v>
      </c>
      <c r="C257">
        <v>83.333333330000002</v>
      </c>
      <c r="D257">
        <v>30</v>
      </c>
    </row>
    <row r="258" spans="1:4" x14ac:dyDescent="0.2">
      <c r="A258" s="3">
        <v>254</v>
      </c>
      <c r="B258">
        <v>110</v>
      </c>
      <c r="C258">
        <v>83.333333330000002</v>
      </c>
      <c r="D258">
        <v>30</v>
      </c>
    </row>
    <row r="259" spans="1:4" x14ac:dyDescent="0.2">
      <c r="A259" s="3">
        <v>255</v>
      </c>
      <c r="B259">
        <v>110</v>
      </c>
      <c r="C259">
        <v>83.333333330000002</v>
      </c>
      <c r="D259">
        <v>30</v>
      </c>
    </row>
    <row r="260" spans="1:4" x14ac:dyDescent="0.2">
      <c r="A260" s="3">
        <v>256</v>
      </c>
      <c r="B260">
        <v>110</v>
      </c>
      <c r="C260">
        <v>83.333333330000002</v>
      </c>
      <c r="D260">
        <v>30</v>
      </c>
    </row>
    <row r="261" spans="1:4" x14ac:dyDescent="0.2">
      <c r="A261" s="3">
        <v>257</v>
      </c>
      <c r="B261">
        <v>110</v>
      </c>
      <c r="C261">
        <v>83.333333330000002</v>
      </c>
      <c r="D261">
        <v>30</v>
      </c>
    </row>
    <row r="262" spans="1:4" x14ac:dyDescent="0.2">
      <c r="A262" s="3">
        <v>258</v>
      </c>
      <c r="B262">
        <v>110</v>
      </c>
      <c r="C262">
        <v>83.333333330000002</v>
      </c>
      <c r="D262">
        <v>30</v>
      </c>
    </row>
    <row r="263" spans="1:4" x14ac:dyDescent="0.2">
      <c r="A263" s="3">
        <v>259</v>
      </c>
      <c r="B263">
        <v>110</v>
      </c>
      <c r="C263">
        <v>83.333333330000002</v>
      </c>
      <c r="D263">
        <v>30</v>
      </c>
    </row>
    <row r="264" spans="1:4" x14ac:dyDescent="0.2">
      <c r="A264" s="3">
        <v>260</v>
      </c>
      <c r="B264">
        <v>110</v>
      </c>
      <c r="C264">
        <v>83.333333330000002</v>
      </c>
      <c r="D264">
        <v>30</v>
      </c>
    </row>
    <row r="265" spans="1:4" x14ac:dyDescent="0.2">
      <c r="A265" s="3">
        <v>261</v>
      </c>
      <c r="B265">
        <v>110</v>
      </c>
      <c r="C265">
        <v>83.333333330000002</v>
      </c>
      <c r="D265">
        <v>30</v>
      </c>
    </row>
    <row r="266" spans="1:4" x14ac:dyDescent="0.2">
      <c r="A266" s="3">
        <v>262</v>
      </c>
      <c r="B266">
        <v>110</v>
      </c>
      <c r="C266">
        <v>83.333333330000002</v>
      </c>
      <c r="D266">
        <v>30</v>
      </c>
    </row>
    <row r="267" spans="1:4" x14ac:dyDescent="0.2">
      <c r="A267" s="3">
        <v>263</v>
      </c>
      <c r="B267">
        <v>110</v>
      </c>
      <c r="C267">
        <v>83.333333330000002</v>
      </c>
      <c r="D267">
        <v>30</v>
      </c>
    </row>
    <row r="268" spans="1:4" x14ac:dyDescent="0.2">
      <c r="A268" s="3">
        <v>264</v>
      </c>
      <c r="B268">
        <v>110</v>
      </c>
      <c r="C268">
        <v>83.333333330000002</v>
      </c>
      <c r="D268">
        <v>30</v>
      </c>
    </row>
    <row r="269" spans="1:4" x14ac:dyDescent="0.2">
      <c r="A269" s="3">
        <v>265</v>
      </c>
      <c r="B269">
        <v>110</v>
      </c>
      <c r="C269">
        <v>83.333333330000002</v>
      </c>
      <c r="D269">
        <v>30</v>
      </c>
    </row>
    <row r="270" spans="1:4" x14ac:dyDescent="0.2">
      <c r="A270" s="3">
        <v>266</v>
      </c>
      <c r="B270">
        <v>110</v>
      </c>
      <c r="C270">
        <v>83.333333330000002</v>
      </c>
      <c r="D270">
        <v>30</v>
      </c>
    </row>
    <row r="271" spans="1:4" x14ac:dyDescent="0.2">
      <c r="A271" s="3">
        <v>267</v>
      </c>
      <c r="B271">
        <v>110</v>
      </c>
      <c r="C271">
        <v>83.333333330000002</v>
      </c>
      <c r="D271">
        <v>30</v>
      </c>
    </row>
    <row r="272" spans="1:4" x14ac:dyDescent="0.2">
      <c r="A272" s="3">
        <v>268</v>
      </c>
      <c r="B272">
        <v>110</v>
      </c>
      <c r="C272">
        <v>83.333333330000002</v>
      </c>
      <c r="D272">
        <v>30</v>
      </c>
    </row>
    <row r="273" spans="1:4" x14ac:dyDescent="0.2">
      <c r="A273" s="3">
        <v>269</v>
      </c>
      <c r="B273">
        <v>110</v>
      </c>
      <c r="C273">
        <v>83.333333330000002</v>
      </c>
      <c r="D273">
        <v>30</v>
      </c>
    </row>
    <row r="274" spans="1:4" x14ac:dyDescent="0.2">
      <c r="A274" s="3">
        <v>270</v>
      </c>
      <c r="B274">
        <v>110</v>
      </c>
      <c r="C274">
        <v>83.333333330000002</v>
      </c>
      <c r="D274">
        <v>30</v>
      </c>
    </row>
    <row r="275" spans="1:4" x14ac:dyDescent="0.2">
      <c r="A275" s="3">
        <v>271</v>
      </c>
      <c r="B275">
        <v>110</v>
      </c>
      <c r="C275">
        <v>83.333333330000002</v>
      </c>
      <c r="D275">
        <v>30</v>
      </c>
    </row>
    <row r="276" spans="1:4" x14ac:dyDescent="0.2">
      <c r="A276" s="3">
        <v>272</v>
      </c>
      <c r="B276">
        <v>110</v>
      </c>
      <c r="C276">
        <v>83.333333330000002</v>
      </c>
      <c r="D276">
        <v>30</v>
      </c>
    </row>
    <row r="277" spans="1:4" x14ac:dyDescent="0.2">
      <c r="A277" s="3">
        <v>273</v>
      </c>
      <c r="B277">
        <v>110</v>
      </c>
      <c r="C277">
        <v>83.333333330000002</v>
      </c>
      <c r="D277">
        <v>30</v>
      </c>
    </row>
    <row r="278" spans="1:4" x14ac:dyDescent="0.2">
      <c r="A278" s="3">
        <v>274</v>
      </c>
      <c r="B278">
        <v>110</v>
      </c>
      <c r="C278">
        <v>83.333333330000002</v>
      </c>
      <c r="D278">
        <v>30</v>
      </c>
    </row>
    <row r="279" spans="1:4" x14ac:dyDescent="0.2">
      <c r="A279" s="3">
        <v>275</v>
      </c>
      <c r="B279">
        <v>80</v>
      </c>
      <c r="C279">
        <v>63.333333330000002</v>
      </c>
      <c r="D279">
        <v>30</v>
      </c>
    </row>
    <row r="280" spans="1:4" x14ac:dyDescent="0.2">
      <c r="A280" s="3">
        <v>276</v>
      </c>
      <c r="B280">
        <v>80</v>
      </c>
      <c r="C280">
        <v>63.333333330000002</v>
      </c>
      <c r="D280">
        <v>30</v>
      </c>
    </row>
    <row r="281" spans="1:4" x14ac:dyDescent="0.2">
      <c r="A281" s="3">
        <v>277</v>
      </c>
      <c r="B281">
        <v>80</v>
      </c>
      <c r="C281">
        <v>63.333333330000002</v>
      </c>
      <c r="D281">
        <v>30</v>
      </c>
    </row>
    <row r="282" spans="1:4" x14ac:dyDescent="0.2">
      <c r="A282" s="3">
        <v>278</v>
      </c>
      <c r="B282">
        <v>80</v>
      </c>
      <c r="C282">
        <v>63.333333330000002</v>
      </c>
      <c r="D282">
        <v>30</v>
      </c>
    </row>
    <row r="283" spans="1:4" x14ac:dyDescent="0.2">
      <c r="A283" s="3">
        <v>279</v>
      </c>
      <c r="B283">
        <v>80</v>
      </c>
      <c r="C283">
        <v>63.333333330000002</v>
      </c>
      <c r="D283">
        <v>30</v>
      </c>
    </row>
    <row r="284" spans="1:4" x14ac:dyDescent="0.2">
      <c r="A284" s="3">
        <v>280</v>
      </c>
      <c r="B284">
        <v>80</v>
      </c>
      <c r="C284">
        <v>63.333333330000002</v>
      </c>
      <c r="D284">
        <v>30</v>
      </c>
    </row>
    <row r="285" spans="1:4" x14ac:dyDescent="0.2">
      <c r="A285" s="3">
        <v>281</v>
      </c>
      <c r="B285">
        <v>80</v>
      </c>
      <c r="C285">
        <v>63.333333330000002</v>
      </c>
      <c r="D285">
        <v>30</v>
      </c>
    </row>
    <row r="286" spans="1:4" x14ac:dyDescent="0.2">
      <c r="A286" s="3">
        <v>282</v>
      </c>
      <c r="B286">
        <v>80</v>
      </c>
      <c r="C286">
        <v>63.333333330000002</v>
      </c>
      <c r="D286">
        <v>30</v>
      </c>
    </row>
    <row r="287" spans="1:4" x14ac:dyDescent="0.2">
      <c r="A287" s="3">
        <v>283</v>
      </c>
      <c r="B287">
        <v>80</v>
      </c>
      <c r="C287">
        <v>63.333333330000002</v>
      </c>
      <c r="D287">
        <v>30</v>
      </c>
    </row>
    <row r="288" spans="1:4" x14ac:dyDescent="0.2">
      <c r="A288" s="3">
        <v>284</v>
      </c>
      <c r="B288">
        <v>80</v>
      </c>
      <c r="C288">
        <v>63.333333330000002</v>
      </c>
      <c r="D288">
        <v>30</v>
      </c>
    </row>
    <row r="289" spans="1:4" x14ac:dyDescent="0.2">
      <c r="A289" s="3">
        <v>285</v>
      </c>
      <c r="B289">
        <v>80</v>
      </c>
      <c r="C289">
        <v>63.333333330000002</v>
      </c>
      <c r="D289">
        <v>30</v>
      </c>
    </row>
    <row r="290" spans="1:4" x14ac:dyDescent="0.2">
      <c r="A290" s="3">
        <v>286</v>
      </c>
      <c r="B290">
        <v>80</v>
      </c>
      <c r="C290">
        <v>63.333333330000002</v>
      </c>
      <c r="D290">
        <v>30</v>
      </c>
    </row>
    <row r="291" spans="1:4" x14ac:dyDescent="0.2">
      <c r="A291" s="3">
        <v>287</v>
      </c>
      <c r="B291">
        <v>80</v>
      </c>
      <c r="C291">
        <v>63.333333330000002</v>
      </c>
      <c r="D291">
        <v>30</v>
      </c>
    </row>
    <row r="292" spans="1:4" x14ac:dyDescent="0.2">
      <c r="A292" s="3">
        <v>288</v>
      </c>
      <c r="B292">
        <v>80</v>
      </c>
      <c r="C292">
        <v>63.333333330000002</v>
      </c>
      <c r="D292">
        <v>30</v>
      </c>
    </row>
    <row r="293" spans="1:4" x14ac:dyDescent="0.2">
      <c r="A293" s="3">
        <v>289</v>
      </c>
      <c r="B293">
        <v>80</v>
      </c>
      <c r="C293">
        <v>63.333333330000002</v>
      </c>
      <c r="D293">
        <v>30</v>
      </c>
    </row>
    <row r="294" spans="1:4" x14ac:dyDescent="0.2">
      <c r="A294" s="3">
        <v>290</v>
      </c>
      <c r="B294">
        <v>80</v>
      </c>
      <c r="C294">
        <v>63.333333330000002</v>
      </c>
      <c r="D294">
        <v>30</v>
      </c>
    </row>
    <row r="295" spans="1:4" x14ac:dyDescent="0.2">
      <c r="A295" s="3">
        <v>291</v>
      </c>
      <c r="B295">
        <v>80</v>
      </c>
      <c r="C295">
        <v>63.333333330000002</v>
      </c>
      <c r="D295">
        <v>30</v>
      </c>
    </row>
    <row r="296" spans="1:4" x14ac:dyDescent="0.2">
      <c r="A296" s="3">
        <v>292</v>
      </c>
      <c r="B296">
        <v>80</v>
      </c>
      <c r="C296">
        <v>63.333333330000002</v>
      </c>
      <c r="D296">
        <v>30</v>
      </c>
    </row>
    <row r="297" spans="1:4" x14ac:dyDescent="0.2">
      <c r="A297" s="3">
        <v>293</v>
      </c>
      <c r="B297">
        <v>80</v>
      </c>
      <c r="C297">
        <v>63.333333330000002</v>
      </c>
      <c r="D297">
        <v>30</v>
      </c>
    </row>
    <row r="298" spans="1:4" x14ac:dyDescent="0.2">
      <c r="A298" s="3">
        <v>294</v>
      </c>
      <c r="B298">
        <v>80</v>
      </c>
      <c r="C298">
        <v>63.333333330000002</v>
      </c>
      <c r="D298">
        <v>30</v>
      </c>
    </row>
    <row r="299" spans="1:4" x14ac:dyDescent="0.2">
      <c r="A299" s="3">
        <v>295</v>
      </c>
      <c r="B299">
        <v>80</v>
      </c>
      <c r="C299">
        <v>63.333333330000002</v>
      </c>
      <c r="D299">
        <v>30</v>
      </c>
    </row>
    <row r="300" spans="1:4" x14ac:dyDescent="0.2">
      <c r="A300" s="3">
        <v>296</v>
      </c>
      <c r="B300">
        <v>80</v>
      </c>
      <c r="C300">
        <v>63.333333330000002</v>
      </c>
      <c r="D300">
        <v>30</v>
      </c>
    </row>
    <row r="301" spans="1:4" x14ac:dyDescent="0.2">
      <c r="A301" s="3">
        <v>297</v>
      </c>
      <c r="B301">
        <v>80</v>
      </c>
      <c r="C301">
        <v>63.333333330000002</v>
      </c>
      <c r="D301">
        <v>30</v>
      </c>
    </row>
    <row r="302" spans="1:4" x14ac:dyDescent="0.2">
      <c r="A302" s="3">
        <v>298</v>
      </c>
      <c r="B302">
        <v>80</v>
      </c>
      <c r="C302">
        <v>63.333333330000002</v>
      </c>
      <c r="D302">
        <v>30</v>
      </c>
    </row>
    <row r="303" spans="1:4" x14ac:dyDescent="0.2">
      <c r="A303" s="3">
        <v>299</v>
      </c>
      <c r="B303">
        <v>80</v>
      </c>
      <c r="C303">
        <v>63.333333330000002</v>
      </c>
      <c r="D303">
        <v>30</v>
      </c>
    </row>
    <row r="304" spans="1:4" x14ac:dyDescent="0.2">
      <c r="A304" s="3">
        <v>300</v>
      </c>
      <c r="B304">
        <v>80</v>
      </c>
      <c r="C304">
        <v>63.333333330000002</v>
      </c>
      <c r="D304">
        <v>30</v>
      </c>
    </row>
    <row r="305" spans="1:4" x14ac:dyDescent="0.2">
      <c r="A305" s="3">
        <v>301</v>
      </c>
      <c r="B305">
        <v>80</v>
      </c>
      <c r="C305">
        <v>63.333333330000002</v>
      </c>
      <c r="D305">
        <v>30</v>
      </c>
    </row>
    <row r="306" spans="1:4" x14ac:dyDescent="0.2">
      <c r="A306" s="3">
        <v>302</v>
      </c>
      <c r="B306">
        <v>80</v>
      </c>
      <c r="C306">
        <v>63.333333330000002</v>
      </c>
      <c r="D306">
        <v>30</v>
      </c>
    </row>
    <row r="307" spans="1:4" x14ac:dyDescent="0.2">
      <c r="A307" s="3">
        <v>303</v>
      </c>
      <c r="B307">
        <v>80</v>
      </c>
      <c r="C307">
        <v>63.333333330000002</v>
      </c>
      <c r="D307">
        <v>30</v>
      </c>
    </row>
    <row r="308" spans="1:4" x14ac:dyDescent="0.2">
      <c r="A308" s="3">
        <v>304</v>
      </c>
      <c r="B308">
        <v>80</v>
      </c>
      <c r="C308">
        <v>63.333333330000002</v>
      </c>
      <c r="D308">
        <v>30</v>
      </c>
    </row>
    <row r="309" spans="1:4" x14ac:dyDescent="0.2">
      <c r="A309" s="3">
        <v>305</v>
      </c>
      <c r="B309">
        <v>80</v>
      </c>
      <c r="C309">
        <v>63.333333330000002</v>
      </c>
      <c r="D309">
        <v>30</v>
      </c>
    </row>
    <row r="310" spans="1:4" x14ac:dyDescent="0.2">
      <c r="A310" s="3">
        <v>306</v>
      </c>
      <c r="B310">
        <v>30</v>
      </c>
      <c r="C310">
        <v>30</v>
      </c>
      <c r="D310">
        <v>30</v>
      </c>
    </row>
    <row r="311" spans="1:4" x14ac:dyDescent="0.2">
      <c r="A311" s="3">
        <v>307</v>
      </c>
      <c r="B311">
        <v>30</v>
      </c>
      <c r="C311">
        <v>30</v>
      </c>
      <c r="D311">
        <v>30</v>
      </c>
    </row>
    <row r="312" spans="1:4" x14ac:dyDescent="0.2">
      <c r="A312" s="3">
        <v>308</v>
      </c>
      <c r="B312">
        <v>30</v>
      </c>
      <c r="C312">
        <v>30</v>
      </c>
      <c r="D312">
        <v>30</v>
      </c>
    </row>
    <row r="313" spans="1:4" x14ac:dyDescent="0.2">
      <c r="A313" s="3">
        <v>309</v>
      </c>
      <c r="B313">
        <v>30</v>
      </c>
      <c r="C313">
        <v>30</v>
      </c>
      <c r="D313">
        <v>30</v>
      </c>
    </row>
    <row r="314" spans="1:4" x14ac:dyDescent="0.2">
      <c r="A314" s="3">
        <v>310</v>
      </c>
      <c r="B314">
        <v>30</v>
      </c>
      <c r="C314">
        <v>30</v>
      </c>
      <c r="D314">
        <v>30</v>
      </c>
    </row>
    <row r="315" spans="1:4" x14ac:dyDescent="0.2">
      <c r="A315" s="3">
        <v>311</v>
      </c>
      <c r="B315">
        <v>30</v>
      </c>
      <c r="C315">
        <v>30</v>
      </c>
      <c r="D315">
        <v>30</v>
      </c>
    </row>
    <row r="316" spans="1:4" x14ac:dyDescent="0.2">
      <c r="A316" s="3">
        <v>312</v>
      </c>
      <c r="B316">
        <v>30</v>
      </c>
      <c r="C316">
        <v>30</v>
      </c>
      <c r="D316">
        <v>30</v>
      </c>
    </row>
    <row r="317" spans="1:4" x14ac:dyDescent="0.2">
      <c r="A317" s="3">
        <v>313</v>
      </c>
      <c r="B317">
        <v>30</v>
      </c>
      <c r="C317">
        <v>30</v>
      </c>
      <c r="D317">
        <v>30</v>
      </c>
    </row>
    <row r="318" spans="1:4" x14ac:dyDescent="0.2">
      <c r="A318" s="3">
        <v>314</v>
      </c>
      <c r="B318">
        <v>30</v>
      </c>
      <c r="C318">
        <v>30</v>
      </c>
      <c r="D318">
        <v>30</v>
      </c>
    </row>
    <row r="319" spans="1:4" x14ac:dyDescent="0.2">
      <c r="A319" s="3">
        <v>315</v>
      </c>
      <c r="B319">
        <v>30</v>
      </c>
      <c r="C319">
        <v>30</v>
      </c>
      <c r="D319">
        <v>30</v>
      </c>
    </row>
    <row r="320" spans="1:4" x14ac:dyDescent="0.2">
      <c r="A320" s="3">
        <v>316</v>
      </c>
      <c r="B320">
        <v>30</v>
      </c>
      <c r="C320">
        <v>30</v>
      </c>
      <c r="D320">
        <v>30</v>
      </c>
    </row>
    <row r="321" spans="1:4" x14ac:dyDescent="0.2">
      <c r="A321" s="3">
        <v>317</v>
      </c>
      <c r="B321">
        <v>30</v>
      </c>
      <c r="C321">
        <v>30</v>
      </c>
      <c r="D321">
        <v>30</v>
      </c>
    </row>
    <row r="322" spans="1:4" x14ac:dyDescent="0.2">
      <c r="A322" s="3">
        <v>318</v>
      </c>
      <c r="B322">
        <v>30</v>
      </c>
      <c r="C322">
        <v>30</v>
      </c>
      <c r="D322">
        <v>30</v>
      </c>
    </row>
    <row r="323" spans="1:4" x14ac:dyDescent="0.2">
      <c r="A323" s="3">
        <v>319</v>
      </c>
      <c r="B323">
        <v>30</v>
      </c>
      <c r="C323">
        <v>30</v>
      </c>
      <c r="D323">
        <v>30</v>
      </c>
    </row>
    <row r="324" spans="1:4" x14ac:dyDescent="0.2">
      <c r="A324" s="3">
        <v>320</v>
      </c>
      <c r="B324">
        <v>30</v>
      </c>
      <c r="C324">
        <v>30</v>
      </c>
      <c r="D324">
        <v>30</v>
      </c>
    </row>
    <row r="325" spans="1:4" x14ac:dyDescent="0.2">
      <c r="A325" s="3">
        <v>321</v>
      </c>
      <c r="B325">
        <v>30</v>
      </c>
      <c r="C325">
        <v>30</v>
      </c>
      <c r="D325">
        <v>30</v>
      </c>
    </row>
    <row r="326" spans="1:4" x14ac:dyDescent="0.2">
      <c r="A326" s="3">
        <v>322</v>
      </c>
      <c r="B326">
        <v>30</v>
      </c>
      <c r="C326">
        <v>30</v>
      </c>
      <c r="D326">
        <v>30</v>
      </c>
    </row>
    <row r="327" spans="1:4" x14ac:dyDescent="0.2">
      <c r="A327" s="3">
        <v>323</v>
      </c>
      <c r="B327">
        <v>30</v>
      </c>
      <c r="C327">
        <v>30</v>
      </c>
      <c r="D327">
        <v>30</v>
      </c>
    </row>
    <row r="328" spans="1:4" x14ac:dyDescent="0.2">
      <c r="A328" s="3">
        <v>324</v>
      </c>
      <c r="B328">
        <v>30</v>
      </c>
      <c r="C328">
        <v>30</v>
      </c>
      <c r="D328">
        <v>30</v>
      </c>
    </row>
    <row r="329" spans="1:4" x14ac:dyDescent="0.2">
      <c r="A329" s="3">
        <v>325</v>
      </c>
      <c r="B329">
        <v>30</v>
      </c>
      <c r="C329">
        <v>30</v>
      </c>
      <c r="D329">
        <v>30</v>
      </c>
    </row>
    <row r="330" spans="1:4" x14ac:dyDescent="0.2">
      <c r="A330" s="3">
        <v>326</v>
      </c>
      <c r="B330">
        <v>30</v>
      </c>
      <c r="C330">
        <v>30</v>
      </c>
      <c r="D330">
        <v>30</v>
      </c>
    </row>
    <row r="331" spans="1:4" x14ac:dyDescent="0.2">
      <c r="A331" s="3">
        <v>327</v>
      </c>
      <c r="B331">
        <v>30</v>
      </c>
      <c r="C331">
        <v>30</v>
      </c>
      <c r="D331">
        <v>30</v>
      </c>
    </row>
    <row r="332" spans="1:4" x14ac:dyDescent="0.2">
      <c r="A332" s="3">
        <v>328</v>
      </c>
      <c r="B332">
        <v>30</v>
      </c>
      <c r="C332">
        <v>30</v>
      </c>
      <c r="D332">
        <v>30</v>
      </c>
    </row>
    <row r="333" spans="1:4" x14ac:dyDescent="0.2">
      <c r="A333" s="3">
        <v>329</v>
      </c>
      <c r="B333">
        <v>30</v>
      </c>
      <c r="C333">
        <v>30</v>
      </c>
      <c r="D333">
        <v>30</v>
      </c>
    </row>
    <row r="334" spans="1:4" x14ac:dyDescent="0.2">
      <c r="A334" s="3">
        <v>330</v>
      </c>
      <c r="B334">
        <v>30</v>
      </c>
      <c r="C334">
        <v>30</v>
      </c>
      <c r="D334">
        <v>30</v>
      </c>
    </row>
    <row r="335" spans="1:4" x14ac:dyDescent="0.2">
      <c r="A335" s="3">
        <v>331</v>
      </c>
      <c r="B335">
        <v>30</v>
      </c>
      <c r="C335">
        <v>30</v>
      </c>
      <c r="D335">
        <v>30</v>
      </c>
    </row>
    <row r="336" spans="1:4" x14ac:dyDescent="0.2">
      <c r="A336" s="3">
        <v>332</v>
      </c>
      <c r="B336">
        <v>30</v>
      </c>
      <c r="C336">
        <v>30</v>
      </c>
      <c r="D336">
        <v>30</v>
      </c>
    </row>
    <row r="337" spans="1:4" x14ac:dyDescent="0.2">
      <c r="A337" s="3">
        <v>333</v>
      </c>
      <c r="B337">
        <v>30</v>
      </c>
      <c r="C337">
        <v>30</v>
      </c>
      <c r="D337">
        <v>30</v>
      </c>
    </row>
    <row r="338" spans="1:4" x14ac:dyDescent="0.2">
      <c r="A338" s="3">
        <v>334</v>
      </c>
      <c r="B338">
        <v>30</v>
      </c>
      <c r="C338">
        <v>30</v>
      </c>
      <c r="D338">
        <v>30</v>
      </c>
    </row>
    <row r="339" spans="1:4" x14ac:dyDescent="0.2">
      <c r="A339" s="3">
        <v>335</v>
      </c>
      <c r="B339">
        <v>30</v>
      </c>
      <c r="C339">
        <v>30</v>
      </c>
      <c r="D339">
        <v>30</v>
      </c>
    </row>
    <row r="340" spans="1:4" x14ac:dyDescent="0.2">
      <c r="A340" s="3">
        <v>336</v>
      </c>
      <c r="B340">
        <v>30</v>
      </c>
      <c r="C340">
        <v>30</v>
      </c>
      <c r="D340">
        <v>30</v>
      </c>
    </row>
    <row r="341" spans="1:4" x14ac:dyDescent="0.2">
      <c r="A341" s="3">
        <v>337</v>
      </c>
      <c r="B341">
        <v>30</v>
      </c>
      <c r="C341">
        <v>30</v>
      </c>
      <c r="D341">
        <v>30</v>
      </c>
    </row>
    <row r="342" spans="1:4" x14ac:dyDescent="0.2">
      <c r="A342" s="3">
        <v>338</v>
      </c>
      <c r="B342">
        <v>30</v>
      </c>
      <c r="C342">
        <v>30</v>
      </c>
      <c r="D342">
        <v>30</v>
      </c>
    </row>
    <row r="343" spans="1:4" x14ac:dyDescent="0.2">
      <c r="A343" s="3">
        <v>339</v>
      </c>
      <c r="B343">
        <v>30</v>
      </c>
      <c r="C343">
        <v>30</v>
      </c>
      <c r="D343">
        <v>30</v>
      </c>
    </row>
    <row r="344" spans="1:4" x14ac:dyDescent="0.2">
      <c r="A344" s="3">
        <v>340</v>
      </c>
      <c r="B344">
        <v>30</v>
      </c>
      <c r="C344">
        <v>30</v>
      </c>
      <c r="D344">
        <v>30</v>
      </c>
    </row>
    <row r="345" spans="1:4" x14ac:dyDescent="0.2">
      <c r="A345" s="3">
        <v>341</v>
      </c>
      <c r="B345">
        <v>30</v>
      </c>
      <c r="C345">
        <v>30</v>
      </c>
      <c r="D345">
        <v>30</v>
      </c>
    </row>
    <row r="346" spans="1:4" x14ac:dyDescent="0.2">
      <c r="A346" s="3">
        <v>342</v>
      </c>
      <c r="B346">
        <v>30</v>
      </c>
      <c r="C346">
        <v>30</v>
      </c>
      <c r="D346">
        <v>30</v>
      </c>
    </row>
    <row r="347" spans="1:4" x14ac:dyDescent="0.2">
      <c r="A347" s="3">
        <v>343</v>
      </c>
      <c r="B347">
        <v>30</v>
      </c>
      <c r="C347">
        <v>30</v>
      </c>
      <c r="D347">
        <v>30</v>
      </c>
    </row>
    <row r="348" spans="1:4" x14ac:dyDescent="0.2">
      <c r="A348" s="3">
        <v>344</v>
      </c>
      <c r="B348">
        <v>30</v>
      </c>
      <c r="C348">
        <v>30</v>
      </c>
      <c r="D348">
        <v>30</v>
      </c>
    </row>
    <row r="349" spans="1:4" x14ac:dyDescent="0.2">
      <c r="A349" s="3">
        <v>345</v>
      </c>
      <c r="B349">
        <v>30</v>
      </c>
      <c r="C349">
        <v>30</v>
      </c>
      <c r="D349">
        <v>30</v>
      </c>
    </row>
    <row r="350" spans="1:4" x14ac:dyDescent="0.2">
      <c r="A350" s="3">
        <v>346</v>
      </c>
      <c r="B350">
        <v>30</v>
      </c>
      <c r="C350">
        <v>30</v>
      </c>
      <c r="D350">
        <v>30</v>
      </c>
    </row>
    <row r="351" spans="1:4" x14ac:dyDescent="0.2">
      <c r="A351" s="3">
        <v>347</v>
      </c>
      <c r="B351">
        <v>30</v>
      </c>
      <c r="C351">
        <v>30</v>
      </c>
      <c r="D351">
        <v>30</v>
      </c>
    </row>
    <row r="352" spans="1:4" x14ac:dyDescent="0.2">
      <c r="A352" s="3">
        <v>348</v>
      </c>
      <c r="B352">
        <v>30</v>
      </c>
      <c r="C352">
        <v>30</v>
      </c>
      <c r="D352">
        <v>30</v>
      </c>
    </row>
    <row r="353" spans="1:4" x14ac:dyDescent="0.2">
      <c r="A353" s="3">
        <v>349</v>
      </c>
      <c r="B353">
        <v>30</v>
      </c>
      <c r="C353">
        <v>30</v>
      </c>
      <c r="D353">
        <v>30</v>
      </c>
    </row>
    <row r="354" spans="1:4" x14ac:dyDescent="0.2">
      <c r="A354" s="3">
        <v>350</v>
      </c>
      <c r="B354">
        <v>30</v>
      </c>
      <c r="C354">
        <v>30</v>
      </c>
      <c r="D354">
        <v>30</v>
      </c>
    </row>
    <row r="355" spans="1:4" x14ac:dyDescent="0.2">
      <c r="A355" s="3">
        <v>351</v>
      </c>
      <c r="B355">
        <v>30</v>
      </c>
      <c r="C355">
        <v>30</v>
      </c>
      <c r="D355">
        <v>30</v>
      </c>
    </row>
    <row r="356" spans="1:4" x14ac:dyDescent="0.2">
      <c r="A356" s="3">
        <v>352</v>
      </c>
      <c r="B356">
        <v>30</v>
      </c>
      <c r="C356">
        <v>30</v>
      </c>
      <c r="D356">
        <v>30</v>
      </c>
    </row>
    <row r="357" spans="1:4" x14ac:dyDescent="0.2">
      <c r="A357" s="3">
        <v>353</v>
      </c>
      <c r="B357">
        <v>30</v>
      </c>
      <c r="C357">
        <v>30</v>
      </c>
      <c r="D357">
        <v>30</v>
      </c>
    </row>
    <row r="358" spans="1:4" x14ac:dyDescent="0.2">
      <c r="A358" s="3">
        <v>354</v>
      </c>
      <c r="B358">
        <v>30</v>
      </c>
      <c r="C358">
        <v>30</v>
      </c>
      <c r="D358">
        <v>30</v>
      </c>
    </row>
    <row r="359" spans="1:4" x14ac:dyDescent="0.2">
      <c r="A359" s="3">
        <v>355</v>
      </c>
      <c r="B359">
        <v>30</v>
      </c>
      <c r="C359">
        <v>30</v>
      </c>
      <c r="D359">
        <v>30</v>
      </c>
    </row>
    <row r="360" spans="1:4" x14ac:dyDescent="0.2">
      <c r="A360" s="3">
        <v>356</v>
      </c>
      <c r="B360">
        <v>30</v>
      </c>
      <c r="C360">
        <v>30</v>
      </c>
      <c r="D360">
        <v>30</v>
      </c>
    </row>
    <row r="361" spans="1:4" x14ac:dyDescent="0.2">
      <c r="A361" s="3">
        <v>357</v>
      </c>
      <c r="B361">
        <v>30</v>
      </c>
      <c r="C361">
        <v>30</v>
      </c>
      <c r="D361">
        <v>30</v>
      </c>
    </row>
    <row r="362" spans="1:4" x14ac:dyDescent="0.2">
      <c r="A362" s="3">
        <v>358</v>
      </c>
      <c r="B362">
        <v>30</v>
      </c>
      <c r="C362">
        <v>30</v>
      </c>
      <c r="D362">
        <v>30</v>
      </c>
    </row>
    <row r="363" spans="1:4" x14ac:dyDescent="0.2">
      <c r="A363" s="3">
        <v>359</v>
      </c>
      <c r="B363">
        <v>30</v>
      </c>
      <c r="C363">
        <v>30</v>
      </c>
      <c r="D363">
        <v>30</v>
      </c>
    </row>
    <row r="364" spans="1:4" x14ac:dyDescent="0.2">
      <c r="A364" s="3">
        <v>360</v>
      </c>
      <c r="B364">
        <v>30</v>
      </c>
      <c r="C364">
        <v>30</v>
      </c>
      <c r="D364">
        <v>30</v>
      </c>
    </row>
    <row r="365" spans="1:4" x14ac:dyDescent="0.2">
      <c r="A365" s="3">
        <v>361</v>
      </c>
      <c r="B365">
        <v>30</v>
      </c>
      <c r="C365">
        <v>30</v>
      </c>
      <c r="D365">
        <v>30</v>
      </c>
    </row>
    <row r="366" spans="1:4" x14ac:dyDescent="0.2">
      <c r="A366" s="3">
        <v>362</v>
      </c>
      <c r="B366">
        <v>30</v>
      </c>
      <c r="C366">
        <v>30</v>
      </c>
      <c r="D366">
        <v>30</v>
      </c>
    </row>
    <row r="367" spans="1:4" x14ac:dyDescent="0.2">
      <c r="A367" s="3">
        <v>363</v>
      </c>
      <c r="B367">
        <v>30</v>
      </c>
      <c r="C367">
        <v>30</v>
      </c>
      <c r="D367">
        <v>30</v>
      </c>
    </row>
    <row r="368" spans="1:4" x14ac:dyDescent="0.2">
      <c r="A368" s="3">
        <v>364</v>
      </c>
      <c r="B368">
        <v>30</v>
      </c>
      <c r="C368">
        <v>30</v>
      </c>
      <c r="D368">
        <v>30</v>
      </c>
    </row>
    <row r="369" spans="1:4" x14ac:dyDescent="0.2">
      <c r="A369" s="3">
        <v>365</v>
      </c>
      <c r="B369">
        <v>30</v>
      </c>
      <c r="C369">
        <v>30</v>
      </c>
      <c r="D369">
        <v>30</v>
      </c>
    </row>
    <row r="370" spans="1:4" x14ac:dyDescent="0.2">
      <c r="A370" s="2" t="s">
        <v>21</v>
      </c>
    </row>
    <row r="371" spans="1:4" x14ac:dyDescent="0.2">
      <c r="A371" s="3" t="s">
        <v>21</v>
      </c>
    </row>
    <row r="372" spans="1:4" x14ac:dyDescent="0.2">
      <c r="A372" s="2" t="s">
        <v>22</v>
      </c>
      <c r="B372">
        <v>71.890410958904113</v>
      </c>
      <c r="C372">
        <v>57.926940637314942</v>
      </c>
      <c r="D372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70"/>
  <sheetViews>
    <sheetView topLeftCell="AK2" zoomScale="118" workbookViewId="0">
      <selection activeCell="AV16" sqref="AV16"/>
    </sheetView>
  </sheetViews>
  <sheetFormatPr baseColWidth="10" defaultColWidth="8.83203125" defaultRowHeight="15" x14ac:dyDescent="0.2"/>
  <cols>
    <col min="1" max="1" width="13.1640625" bestFit="1" customWidth="1"/>
    <col min="2" max="2" width="19.83203125" bestFit="1" customWidth="1"/>
    <col min="3" max="3" width="18.33203125" bestFit="1" customWidth="1"/>
    <col min="16" max="16" width="10.83203125" bestFit="1" customWidth="1"/>
    <col min="31" max="31" width="14.5" bestFit="1" customWidth="1"/>
    <col min="32" max="32" width="14.5" customWidth="1"/>
    <col min="33" max="33" width="16.83203125" bestFit="1" customWidth="1"/>
    <col min="40" max="40" width="12.1640625" customWidth="1"/>
    <col min="42" max="42" width="12.1640625" customWidth="1"/>
    <col min="43" max="44" width="13" customWidth="1"/>
    <col min="45" max="45" width="12.6640625" bestFit="1" customWidth="1"/>
    <col min="46" max="46" width="10.1640625" bestFit="1" customWidth="1"/>
    <col min="47" max="47" width="12.1640625" customWidth="1"/>
    <col min="48" max="48" width="13.83203125" customWidth="1"/>
    <col min="49" max="49" width="13.5" customWidth="1"/>
    <col min="50" max="50" width="11.1640625" customWidth="1"/>
  </cols>
  <sheetData>
    <row r="1" spans="1:50" x14ac:dyDescent="0.2">
      <c r="AG1" t="s">
        <v>83</v>
      </c>
      <c r="AH1" t="s">
        <v>71</v>
      </c>
      <c r="AL1" s="16" t="s">
        <v>84</v>
      </c>
      <c r="AM1" s="16"/>
      <c r="AN1" s="16"/>
      <c r="AO1" s="16"/>
      <c r="AP1" s="16"/>
      <c r="AQ1" s="16"/>
      <c r="AR1" s="16"/>
      <c r="AS1" s="16"/>
      <c r="AU1" s="16" t="s">
        <v>70</v>
      </c>
      <c r="AV1" s="16"/>
    </row>
    <row r="2" spans="1:50" x14ac:dyDescent="0.2">
      <c r="P2" s="16" t="s">
        <v>75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D2" s="7"/>
      <c r="AE2" s="7" t="s">
        <v>81</v>
      </c>
      <c r="AF2" s="7" t="s">
        <v>60</v>
      </c>
      <c r="AG2" s="7" t="s">
        <v>61</v>
      </c>
      <c r="AH2" s="7" t="s">
        <v>39</v>
      </c>
      <c r="AI2" s="7" t="s">
        <v>82</v>
      </c>
      <c r="AJ2" s="7" t="s">
        <v>72</v>
      </c>
      <c r="AK2" s="7" t="s">
        <v>32</v>
      </c>
      <c r="AL2" s="9" t="s">
        <v>32</v>
      </c>
      <c r="AM2" s="9" t="s">
        <v>62</v>
      </c>
      <c r="AN2" s="9" t="s">
        <v>63</v>
      </c>
      <c r="AO2" s="9" t="s">
        <v>31</v>
      </c>
      <c r="AP2" s="9" t="s">
        <v>65</v>
      </c>
      <c r="AQ2" s="9" t="s">
        <v>64</v>
      </c>
      <c r="AR2" s="9" t="s">
        <v>71</v>
      </c>
      <c r="AS2" s="9" t="s">
        <v>66</v>
      </c>
      <c r="AT2" s="10" t="s">
        <v>67</v>
      </c>
      <c r="AU2" s="9" t="s">
        <v>68</v>
      </c>
      <c r="AV2" s="10" t="s">
        <v>69</v>
      </c>
      <c r="AW2" s="9" t="s">
        <v>89</v>
      </c>
      <c r="AX2" s="10" t="s">
        <v>90</v>
      </c>
    </row>
    <row r="3" spans="1:50" x14ac:dyDescent="0.2">
      <c r="A3" s="1" t="s">
        <v>20</v>
      </c>
      <c r="B3" t="s">
        <v>26</v>
      </c>
      <c r="C3" t="s">
        <v>27</v>
      </c>
      <c r="P3" t="s">
        <v>35</v>
      </c>
      <c r="Q3" t="s">
        <v>28</v>
      </c>
      <c r="R3" t="s">
        <v>29</v>
      </c>
      <c r="S3" t="s">
        <v>36</v>
      </c>
      <c r="T3" t="s">
        <v>37</v>
      </c>
      <c r="U3" t="s">
        <v>38</v>
      </c>
      <c r="V3" t="s">
        <v>39</v>
      </c>
      <c r="W3" t="s">
        <v>30</v>
      </c>
      <c r="X3" t="s">
        <v>31</v>
      </c>
      <c r="Y3" t="s">
        <v>32</v>
      </c>
      <c r="Z3" t="s">
        <v>33</v>
      </c>
      <c r="AA3" t="s">
        <v>34</v>
      </c>
      <c r="AB3" t="s">
        <v>74</v>
      </c>
      <c r="AD3" s="7" t="s">
        <v>54</v>
      </c>
      <c r="AE3" s="7">
        <v>0.01</v>
      </c>
      <c r="AF3" s="7">
        <f>AE3/100</f>
        <v>1E-4</v>
      </c>
      <c r="AG3" s="7">
        <f>AF3/0.1</f>
        <v>1E-3</v>
      </c>
      <c r="AH3" s="7">
        <f>0.2*AF3</f>
        <v>2.0000000000000002E-5</v>
      </c>
      <c r="AI3" s="7">
        <f>0.64*AG3</f>
        <v>6.4000000000000005E-4</v>
      </c>
      <c r="AJ3" s="7">
        <v>2</v>
      </c>
      <c r="AK3" s="7">
        <v>1</v>
      </c>
      <c r="AL3" s="9">
        <v>3</v>
      </c>
      <c r="AM3" s="9">
        <v>2</v>
      </c>
      <c r="AN3" s="9">
        <v>2</v>
      </c>
      <c r="AO3" s="9">
        <v>0.41</v>
      </c>
      <c r="AP3" s="9">
        <f>0.65*AS3</f>
        <v>6.5000000000000006E-3</v>
      </c>
      <c r="AQ3" s="9">
        <f>0.1*AS3</f>
        <v>1E-3</v>
      </c>
      <c r="AR3" s="9">
        <f>0.2*AQ3</f>
        <v>2.0000000000000001E-4</v>
      </c>
      <c r="AS3" s="12">
        <v>0.01</v>
      </c>
      <c r="AT3" s="10">
        <f>AG3</f>
        <v>1E-3</v>
      </c>
      <c r="AU3" s="6">
        <f>(LN((AN3-AP3+AQ3)/AQ3)*LN((AM3-AP3+AR3)/AR3))/(AO3^2*AL3)</f>
        <v>138.72211682726692</v>
      </c>
      <c r="AV3" s="6">
        <f>(LN((AJ3-AI3+AF3)/AF3)*LN((AJ3-AI3+AH3)/AH3))/(AO3^2*AK3)</f>
        <v>678.23875462601859</v>
      </c>
      <c r="AW3">
        <v>339</v>
      </c>
      <c r="AX3">
        <v>23</v>
      </c>
    </row>
    <row r="4" spans="1:50" x14ac:dyDescent="0.2">
      <c r="A4" s="2">
        <v>1</v>
      </c>
      <c r="B4">
        <v>718.08922140000004</v>
      </c>
      <c r="C4">
        <v>104.48002649999999</v>
      </c>
      <c r="P4">
        <v>0.94635246037002407</v>
      </c>
      <c r="Q4">
        <v>2</v>
      </c>
      <c r="R4">
        <f>0.64*P4</f>
        <v>0.60566557463681547</v>
      </c>
      <c r="S4">
        <v>1E-3</v>
      </c>
      <c r="T4">
        <f>0.13*P4</f>
        <v>0.12302581984810314</v>
      </c>
      <c r="U4">
        <f>0.2*S4</f>
        <v>2.0000000000000001E-4</v>
      </c>
      <c r="V4">
        <f>0.2*T4</f>
        <v>2.460516396962063E-2</v>
      </c>
      <c r="W4">
        <v>2</v>
      </c>
      <c r="X4">
        <v>0.41</v>
      </c>
      <c r="Y4">
        <v>1.5</v>
      </c>
      <c r="Z4">
        <f>LN((Q4-0+S4)/(S4))*LN((W4-0+U4)/U4)/(X4^2*Y4)</f>
        <v>277.66116560808865</v>
      </c>
      <c r="AA4">
        <f>LN((Q4-R4+T4)/(T4))*LN((W4-R4+V4)/V4)/(X4^2*Y4)</f>
        <v>40.399680093078835</v>
      </c>
      <c r="AB4">
        <f>Z4*0.1455</f>
        <v>40.399699595976898</v>
      </c>
      <c r="AD4" s="7" t="s">
        <v>55</v>
      </c>
      <c r="AE4" s="7">
        <v>40</v>
      </c>
      <c r="AF4" s="7">
        <f t="shared" ref="AF4:AF8" si="0">AE4/100</f>
        <v>0.4</v>
      </c>
      <c r="AG4" s="7">
        <f t="shared" ref="AG4:AG9" si="1">AF4/0.1</f>
        <v>4</v>
      </c>
      <c r="AH4" s="7">
        <f t="shared" ref="AH4:AH9" si="2">0.2*AF4</f>
        <v>8.0000000000000016E-2</v>
      </c>
      <c r="AI4" s="7">
        <f>0.64*AG4</f>
        <v>2.56</v>
      </c>
      <c r="AJ4" s="7">
        <v>10</v>
      </c>
      <c r="AK4" s="8">
        <f>AK7*(LN((AJ4-$AI7)/AF7)/LN((AJ7-$AI7)/AF7))</f>
        <v>1.6843554936026144</v>
      </c>
      <c r="AL4" s="9">
        <v>3</v>
      </c>
      <c r="AM4" s="12">
        <v>2</v>
      </c>
      <c r="AN4" s="9">
        <v>2</v>
      </c>
      <c r="AO4" s="9">
        <v>0.41</v>
      </c>
      <c r="AP4" s="9">
        <f t="shared" ref="AP4:AP8" si="3">0.65*AS4</f>
        <v>6.5000000000000006E-3</v>
      </c>
      <c r="AQ4" s="9">
        <f t="shared" ref="AQ4:AQ8" si="4">0.1*AS4</f>
        <v>1E-3</v>
      </c>
      <c r="AR4" s="9">
        <f t="shared" ref="AR4:AR8" si="5">0.2*AQ4</f>
        <v>2.0000000000000001E-4</v>
      </c>
      <c r="AS4" s="12">
        <v>0.01</v>
      </c>
      <c r="AT4" s="10">
        <f t="shared" ref="AT4:AT8" si="6">AG4</f>
        <v>4</v>
      </c>
      <c r="AU4" s="6">
        <f t="shared" ref="AU4:AU8" si="7">(LN((AN4-AP4+AQ4)/AQ4)*LN((AM4-AP4+AR4)/AR4))/(AO4^2*AL4)</f>
        <v>138.72211682726692</v>
      </c>
      <c r="AV4" s="6">
        <f t="shared" ref="AV4:AV9" si="8">(LN((AJ4-AI4+AF4)/AF4)*LN((AJ4-AI4+AH4)/AH4))/(AO4^2*AK4)</f>
        <v>47.745639564530563</v>
      </c>
      <c r="AW4" s="11" t="s">
        <v>91</v>
      </c>
      <c r="AX4" s="11"/>
    </row>
    <row r="5" spans="1:50" x14ac:dyDescent="0.2">
      <c r="A5" s="2">
        <v>2</v>
      </c>
      <c r="B5">
        <v>181.79473960000001</v>
      </c>
      <c r="C5">
        <v>26.45063962</v>
      </c>
      <c r="P5" s="11" t="s">
        <v>76</v>
      </c>
      <c r="AD5" s="7" t="s">
        <v>56</v>
      </c>
      <c r="AE5" s="7">
        <v>110</v>
      </c>
      <c r="AF5" s="7">
        <f t="shared" si="0"/>
        <v>1.1000000000000001</v>
      </c>
      <c r="AG5" s="7">
        <f t="shared" si="1"/>
        <v>11</v>
      </c>
      <c r="AH5" s="7">
        <f t="shared" si="2"/>
        <v>0.22000000000000003</v>
      </c>
      <c r="AI5" s="7">
        <f t="shared" ref="AI5:AI9" si="9">0.64*AG5</f>
        <v>7.04</v>
      </c>
      <c r="AJ5" s="13">
        <v>10</v>
      </c>
      <c r="AK5" s="8">
        <f>AK7*(LN((AJ5-$AI7)/AF7)/LN((AJ7-$AI7)/AF7))</f>
        <v>1.6843554936026144</v>
      </c>
      <c r="AL5" s="9">
        <v>3</v>
      </c>
      <c r="AM5" s="12">
        <v>2</v>
      </c>
      <c r="AN5" s="9">
        <v>2</v>
      </c>
      <c r="AO5" s="9">
        <v>0.41</v>
      </c>
      <c r="AP5" s="9">
        <f t="shared" si="3"/>
        <v>0.84500000000000008</v>
      </c>
      <c r="AQ5" s="9">
        <f t="shared" si="4"/>
        <v>0.13</v>
      </c>
      <c r="AR5" s="9">
        <f t="shared" si="5"/>
        <v>2.6000000000000002E-2</v>
      </c>
      <c r="AS5" s="12">
        <v>1.3</v>
      </c>
      <c r="AT5" s="10">
        <f t="shared" si="6"/>
        <v>11</v>
      </c>
      <c r="AU5" s="6">
        <f t="shared" si="7"/>
        <v>17.335761268602759</v>
      </c>
      <c r="AV5" s="6">
        <f>(LN((AJ5-AI5+AF5)/AF5)*LN((AJ5-AI5+AH5)/AH5))/(AO5^2*AK5)</f>
        <v>12.318979800481625</v>
      </c>
    </row>
    <row r="6" spans="1:50" x14ac:dyDescent="0.2">
      <c r="A6" s="2">
        <v>3</v>
      </c>
      <c r="B6">
        <v>89.260983370000005</v>
      </c>
      <c r="C6">
        <v>12.98723004</v>
      </c>
      <c r="P6" s="11" t="s">
        <v>77</v>
      </c>
      <c r="AD6" s="7" t="s">
        <v>57</v>
      </c>
      <c r="AE6" s="7">
        <v>3</v>
      </c>
      <c r="AF6" s="7">
        <f t="shared" si="0"/>
        <v>0.03</v>
      </c>
      <c r="AG6" s="7">
        <f t="shared" si="1"/>
        <v>0.3</v>
      </c>
      <c r="AH6" s="7">
        <f t="shared" si="2"/>
        <v>6.0000000000000001E-3</v>
      </c>
      <c r="AI6" s="7">
        <f t="shared" si="9"/>
        <v>0.192</v>
      </c>
      <c r="AJ6" s="7">
        <v>2</v>
      </c>
      <c r="AK6" s="7">
        <v>1</v>
      </c>
      <c r="AL6" s="9">
        <v>3</v>
      </c>
      <c r="AM6" s="9">
        <v>2</v>
      </c>
      <c r="AN6" s="9">
        <v>2</v>
      </c>
      <c r="AO6" s="9">
        <v>0.41</v>
      </c>
      <c r="AP6" s="9">
        <f t="shared" si="3"/>
        <v>0.84500000000000008</v>
      </c>
      <c r="AQ6" s="9">
        <f t="shared" si="4"/>
        <v>0.13</v>
      </c>
      <c r="AR6" s="9">
        <f t="shared" si="5"/>
        <v>2.6000000000000002E-2</v>
      </c>
      <c r="AS6" s="12">
        <v>1.3</v>
      </c>
      <c r="AT6" s="10">
        <f t="shared" si="6"/>
        <v>0.3</v>
      </c>
      <c r="AU6" s="6">
        <f t="shared" si="7"/>
        <v>17.335761268602759</v>
      </c>
      <c r="AV6" s="6">
        <f t="shared" si="8"/>
        <v>139.82328426953887</v>
      </c>
    </row>
    <row r="7" spans="1:50" x14ac:dyDescent="0.2">
      <c r="A7" s="2">
        <v>4</v>
      </c>
      <c r="B7">
        <v>146.8588676</v>
      </c>
      <c r="C7">
        <v>21.36756536</v>
      </c>
      <c r="P7" s="11" t="s">
        <v>80</v>
      </c>
      <c r="AD7" s="7" t="s">
        <v>58</v>
      </c>
      <c r="AE7" s="7">
        <v>9</v>
      </c>
      <c r="AF7" s="7">
        <f t="shared" si="0"/>
        <v>0.09</v>
      </c>
      <c r="AG7" s="7">
        <f t="shared" si="1"/>
        <v>0.89999999999999991</v>
      </c>
      <c r="AH7" s="7">
        <f t="shared" si="2"/>
        <v>1.7999999999999999E-2</v>
      </c>
      <c r="AI7" s="7">
        <f t="shared" si="9"/>
        <v>0.57599999999999996</v>
      </c>
      <c r="AJ7" s="7">
        <v>2</v>
      </c>
      <c r="AK7" s="7">
        <v>1</v>
      </c>
      <c r="AL7" s="9">
        <v>3</v>
      </c>
      <c r="AM7" s="9">
        <v>2</v>
      </c>
      <c r="AN7" s="9">
        <v>2</v>
      </c>
      <c r="AO7" s="9">
        <v>0.41</v>
      </c>
      <c r="AP7" s="9">
        <f t="shared" si="3"/>
        <v>0.84500000000000008</v>
      </c>
      <c r="AQ7" s="9">
        <f t="shared" si="4"/>
        <v>0.13</v>
      </c>
      <c r="AR7" s="9">
        <f t="shared" si="5"/>
        <v>2.6000000000000002E-2</v>
      </c>
      <c r="AS7" s="12">
        <v>1.3</v>
      </c>
      <c r="AT7" s="10">
        <f t="shared" si="6"/>
        <v>0.89999999999999991</v>
      </c>
      <c r="AU7" s="6">
        <f t="shared" si="7"/>
        <v>17.335761268602759</v>
      </c>
      <c r="AV7" s="6">
        <f t="shared" si="8"/>
        <v>73.605399320861949</v>
      </c>
    </row>
    <row r="8" spans="1:50" ht="16" thickBot="1" x14ac:dyDescent="0.25">
      <c r="A8" s="2">
        <v>5</v>
      </c>
      <c r="B8">
        <v>76.113258119999998</v>
      </c>
      <c r="C8">
        <v>11.074271810000001</v>
      </c>
      <c r="AD8" s="7" t="s">
        <v>59</v>
      </c>
      <c r="AE8" s="7">
        <v>9</v>
      </c>
      <c r="AF8" s="7">
        <f t="shared" si="0"/>
        <v>0.09</v>
      </c>
      <c r="AG8" s="7">
        <f t="shared" si="1"/>
        <v>0.89999999999999991</v>
      </c>
      <c r="AH8" s="7">
        <f t="shared" si="2"/>
        <v>1.7999999999999999E-2</v>
      </c>
      <c r="AI8" s="7">
        <f t="shared" si="9"/>
        <v>0.57599999999999996</v>
      </c>
      <c r="AJ8" s="7">
        <v>2</v>
      </c>
      <c r="AK8" s="7">
        <v>1</v>
      </c>
      <c r="AL8" s="9">
        <v>3</v>
      </c>
      <c r="AM8" s="9">
        <v>2</v>
      </c>
      <c r="AN8" s="9">
        <v>2</v>
      </c>
      <c r="AO8" s="9">
        <v>0.41</v>
      </c>
      <c r="AP8" s="9">
        <f t="shared" si="3"/>
        <v>0.84500000000000008</v>
      </c>
      <c r="AQ8" s="9">
        <f t="shared" si="4"/>
        <v>0.13</v>
      </c>
      <c r="AR8" s="9">
        <f t="shared" si="5"/>
        <v>2.6000000000000002E-2</v>
      </c>
      <c r="AS8" s="12">
        <v>1.3</v>
      </c>
      <c r="AT8" s="10">
        <f t="shared" si="6"/>
        <v>0.89999999999999991</v>
      </c>
      <c r="AU8" s="6">
        <f t="shared" si="7"/>
        <v>17.335761268602759</v>
      </c>
      <c r="AV8" s="6">
        <f t="shared" si="8"/>
        <v>73.605399320861949</v>
      </c>
    </row>
    <row r="9" spans="1:50" x14ac:dyDescent="0.2">
      <c r="A9" s="2">
        <v>6</v>
      </c>
      <c r="B9">
        <v>97.379412770000002</v>
      </c>
      <c r="C9">
        <v>14.16843941</v>
      </c>
      <c r="P9" s="5" t="s">
        <v>53</v>
      </c>
      <c r="Q9" s="5"/>
      <c r="AD9" s="7" t="s">
        <v>93</v>
      </c>
      <c r="AF9">
        <v>1E-3</v>
      </c>
      <c r="AG9" s="7">
        <f t="shared" si="1"/>
        <v>0.01</v>
      </c>
      <c r="AH9" s="7">
        <f t="shared" si="2"/>
        <v>2.0000000000000001E-4</v>
      </c>
      <c r="AI9" s="7">
        <f t="shared" si="9"/>
        <v>6.4000000000000003E-3</v>
      </c>
      <c r="AJ9" s="7">
        <v>2</v>
      </c>
      <c r="AK9" s="7">
        <v>1</v>
      </c>
      <c r="AO9" s="9">
        <v>0.41</v>
      </c>
      <c r="AV9" s="6">
        <f t="shared" si="8"/>
        <v>416.17136367667081</v>
      </c>
      <c r="AW9" t="s">
        <v>109</v>
      </c>
    </row>
    <row r="10" spans="1:50" x14ac:dyDescent="0.2">
      <c r="A10" s="2">
        <v>7</v>
      </c>
      <c r="B10">
        <v>267.496306</v>
      </c>
      <c r="C10">
        <v>38.91998418</v>
      </c>
      <c r="AF10" t="s">
        <v>94</v>
      </c>
      <c r="AJ10" s="11" t="s">
        <v>85</v>
      </c>
      <c r="AV10" s="14" t="s">
        <v>92</v>
      </c>
    </row>
    <row r="11" spans="1:50" x14ac:dyDescent="0.2">
      <c r="A11" s="2">
        <v>8</v>
      </c>
      <c r="B11">
        <v>377.59904660000001</v>
      </c>
      <c r="C11">
        <v>54.939633149999999</v>
      </c>
      <c r="P11" t="s">
        <v>40</v>
      </c>
      <c r="Q11">
        <v>46.913703294427357</v>
      </c>
      <c r="AM11" s="11" t="s">
        <v>86</v>
      </c>
    </row>
    <row r="12" spans="1:50" x14ac:dyDescent="0.2">
      <c r="A12" s="2">
        <v>9</v>
      </c>
      <c r="B12">
        <v>284.10078340000001</v>
      </c>
      <c r="C12">
        <v>41.335890429999999</v>
      </c>
      <c r="P12" t="s">
        <v>41</v>
      </c>
      <c r="Q12">
        <v>3.1511030740237103</v>
      </c>
      <c r="AS12" s="11" t="s">
        <v>87</v>
      </c>
    </row>
    <row r="13" spans="1:50" x14ac:dyDescent="0.2">
      <c r="A13" s="2">
        <v>10</v>
      </c>
      <c r="B13">
        <v>210.24318450000001</v>
      </c>
      <c r="C13">
        <v>30.589810889999999</v>
      </c>
      <c r="P13" t="s">
        <v>42</v>
      </c>
      <c r="Q13">
        <v>28.870135950000002</v>
      </c>
      <c r="AT13" s="11" t="s">
        <v>88</v>
      </c>
    </row>
    <row r="14" spans="1:50" x14ac:dyDescent="0.2">
      <c r="A14" s="2">
        <v>11</v>
      </c>
      <c r="B14">
        <v>122.7141274</v>
      </c>
      <c r="C14">
        <v>17.854571409999998</v>
      </c>
      <c r="P14" t="s">
        <v>43</v>
      </c>
      <c r="Q14">
        <v>252.49339739999999</v>
      </c>
      <c r="AL14" s="16" t="s">
        <v>97</v>
      </c>
      <c r="AM14" s="16"/>
    </row>
    <row r="15" spans="1:50" x14ac:dyDescent="0.2">
      <c r="A15" s="2">
        <v>12</v>
      </c>
      <c r="B15">
        <v>415.24601039999999</v>
      </c>
      <c r="C15">
        <v>60.417163879999997</v>
      </c>
      <c r="P15" t="s">
        <v>44</v>
      </c>
      <c r="Q15">
        <v>60.201739699442335</v>
      </c>
      <c r="AK15" t="s">
        <v>98</v>
      </c>
      <c r="AL15" t="s">
        <v>95</v>
      </c>
      <c r="AM15" t="s">
        <v>99</v>
      </c>
      <c r="AN15" t="s">
        <v>96</v>
      </c>
      <c r="AO15" s="11" t="s">
        <v>102</v>
      </c>
      <c r="AP15" t="s">
        <v>101</v>
      </c>
      <c r="AQ15" t="s">
        <v>103</v>
      </c>
      <c r="AV15">
        <f>AV9/(60*60*24)</f>
        <v>4.8167981907022081E-3</v>
      </c>
    </row>
    <row r="16" spans="1:50" x14ac:dyDescent="0.2">
      <c r="A16" s="2">
        <v>13</v>
      </c>
      <c r="B16">
        <v>95.372509370000003</v>
      </c>
      <c r="C16">
        <v>13.876440430000001</v>
      </c>
      <c r="P16" t="s">
        <v>45</v>
      </c>
      <c r="Q16">
        <v>3624.2494628394115</v>
      </c>
      <c r="AK16" s="6">
        <v>198</v>
      </c>
      <c r="AL16">
        <v>1</v>
      </c>
      <c r="AM16" t="s">
        <v>54</v>
      </c>
      <c r="AN16">
        <v>1E-3</v>
      </c>
      <c r="AO16">
        <f>1-AN16/3</f>
        <v>0.9996666666666667</v>
      </c>
      <c r="AP16">
        <f>$AK$16/AO16</f>
        <v>198.06602200733576</v>
      </c>
      <c r="AQ16" s="15">
        <f>($AK$16-AP16)/$AK$16</f>
        <v>-3.3344448149374089E-4</v>
      </c>
    </row>
    <row r="17" spans="1:43" x14ac:dyDescent="0.2">
      <c r="A17" s="2">
        <v>14</v>
      </c>
      <c r="B17">
        <v>94.916077580000007</v>
      </c>
      <c r="C17">
        <v>13.81003085</v>
      </c>
      <c r="P17" t="s">
        <v>46</v>
      </c>
      <c r="Q17">
        <v>11.778559859195726</v>
      </c>
      <c r="AL17">
        <v>2</v>
      </c>
      <c r="AM17" t="s">
        <v>55</v>
      </c>
      <c r="AN17">
        <v>0.01</v>
      </c>
      <c r="AO17">
        <f t="shared" ref="AO17:AO21" si="10">1-AN17/3</f>
        <v>0.9966666666666667</v>
      </c>
      <c r="AP17">
        <f t="shared" ref="AP17:AP21" si="11">$AK$16/AO17</f>
        <v>198.66220735785953</v>
      </c>
      <c r="AQ17" s="15">
        <f t="shared" ref="AQ17:AQ21" si="12">($AK$16-AP17)/$AK$16</f>
        <v>-3.3444816053511571E-3</v>
      </c>
    </row>
    <row r="18" spans="1:43" x14ac:dyDescent="0.2">
      <c r="A18" s="2">
        <v>15</v>
      </c>
      <c r="B18">
        <v>278.21760080000001</v>
      </c>
      <c r="C18">
        <v>40.479903389999997</v>
      </c>
      <c r="P18" t="s">
        <v>47</v>
      </c>
      <c r="Q18">
        <v>3.3406593271368474</v>
      </c>
      <c r="AL18">
        <v>3</v>
      </c>
      <c r="AM18" t="s">
        <v>56</v>
      </c>
      <c r="AN18">
        <v>0.99</v>
      </c>
      <c r="AO18">
        <f t="shared" si="10"/>
        <v>0.66999999999999993</v>
      </c>
      <c r="AP18">
        <f t="shared" si="11"/>
        <v>295.52238805970154</v>
      </c>
      <c r="AQ18" s="15">
        <f t="shared" si="12"/>
        <v>-0.49253731343283608</v>
      </c>
    </row>
    <row r="19" spans="1:43" x14ac:dyDescent="0.2">
      <c r="A19" s="2">
        <v>16</v>
      </c>
      <c r="B19">
        <v>222.72286009999999</v>
      </c>
      <c r="C19">
        <v>32.405569720000003</v>
      </c>
      <c r="P19" t="s">
        <v>48</v>
      </c>
      <c r="Q19">
        <v>445.53841358199998</v>
      </c>
      <c r="AL19">
        <v>4</v>
      </c>
      <c r="AM19" t="s">
        <v>57</v>
      </c>
      <c r="AN19">
        <v>0.5</v>
      </c>
      <c r="AO19">
        <f t="shared" si="10"/>
        <v>0.83333333333333337</v>
      </c>
      <c r="AP19">
        <f t="shared" si="11"/>
        <v>237.6</v>
      </c>
      <c r="AQ19" s="15">
        <f t="shared" si="12"/>
        <v>-0.19999999999999998</v>
      </c>
    </row>
    <row r="20" spans="1:43" x14ac:dyDescent="0.2">
      <c r="A20" s="2">
        <v>17</v>
      </c>
      <c r="B20">
        <v>131.46835490000001</v>
      </c>
      <c r="C20">
        <v>19.12828768</v>
      </c>
      <c r="P20" t="s">
        <v>49</v>
      </c>
      <c r="Q20">
        <v>6.688566818</v>
      </c>
      <c r="AL20">
        <v>5</v>
      </c>
      <c r="AM20" t="s">
        <v>58</v>
      </c>
      <c r="AN20">
        <v>0.2</v>
      </c>
      <c r="AO20">
        <f t="shared" si="10"/>
        <v>0.93333333333333335</v>
      </c>
      <c r="AP20">
        <f t="shared" si="11"/>
        <v>212.14285714285714</v>
      </c>
      <c r="AQ20" s="15">
        <f t="shared" si="12"/>
        <v>-7.1428571428571411E-2</v>
      </c>
    </row>
    <row r="21" spans="1:43" x14ac:dyDescent="0.2">
      <c r="A21" s="2">
        <v>18</v>
      </c>
      <c r="B21">
        <v>139.5282239</v>
      </c>
      <c r="C21">
        <v>20.300976670000001</v>
      </c>
      <c r="P21" t="s">
        <v>50</v>
      </c>
      <c r="Q21">
        <v>452.2269804</v>
      </c>
      <c r="AL21">
        <v>6</v>
      </c>
      <c r="AM21" t="s">
        <v>100</v>
      </c>
      <c r="AN21">
        <v>0.1</v>
      </c>
      <c r="AO21">
        <f t="shared" si="10"/>
        <v>0.96666666666666667</v>
      </c>
      <c r="AP21">
        <f t="shared" si="11"/>
        <v>204.82758620689654</v>
      </c>
      <c r="AQ21" s="15">
        <f t="shared" si="12"/>
        <v>-3.4482758620689599E-2</v>
      </c>
    </row>
    <row r="22" spans="1:43" x14ac:dyDescent="0.2">
      <c r="A22" s="2">
        <v>19</v>
      </c>
      <c r="B22">
        <v>137.68322259999999</v>
      </c>
      <c r="C22">
        <v>20.032534009999999</v>
      </c>
      <c r="P22" t="s">
        <v>51</v>
      </c>
      <c r="Q22">
        <v>17123.501702465986</v>
      </c>
    </row>
    <row r="23" spans="1:43" ht="16" thickBot="1" x14ac:dyDescent="0.25">
      <c r="A23" s="2">
        <v>20</v>
      </c>
      <c r="B23">
        <v>123.0040604</v>
      </c>
      <c r="C23">
        <v>17.89675587</v>
      </c>
      <c r="P23" s="4" t="s">
        <v>52</v>
      </c>
      <c r="Q23" s="4">
        <v>365</v>
      </c>
    </row>
    <row r="24" spans="1:43" x14ac:dyDescent="0.2">
      <c r="A24" s="2">
        <v>21</v>
      </c>
      <c r="B24">
        <v>495.82351</v>
      </c>
      <c r="C24">
        <v>72.140970679999995</v>
      </c>
    </row>
    <row r="25" spans="1:43" x14ac:dyDescent="0.2">
      <c r="A25" s="2">
        <v>22</v>
      </c>
      <c r="B25">
        <v>131.01344710000001</v>
      </c>
      <c r="C25">
        <v>19.062099830000001</v>
      </c>
    </row>
    <row r="26" spans="1:43" x14ac:dyDescent="0.2">
      <c r="A26" s="2">
        <v>23</v>
      </c>
      <c r="B26">
        <v>176.25550079999999</v>
      </c>
      <c r="C26">
        <v>25.644695460000001</v>
      </c>
    </row>
    <row r="27" spans="1:43" x14ac:dyDescent="0.2">
      <c r="A27" s="2">
        <v>24</v>
      </c>
      <c r="B27">
        <v>196.736773</v>
      </c>
      <c r="C27">
        <v>28.624664790000001</v>
      </c>
    </row>
    <row r="28" spans="1:43" x14ac:dyDescent="0.2">
      <c r="A28" s="2">
        <v>25</v>
      </c>
      <c r="B28">
        <v>142.19588540000001</v>
      </c>
      <c r="C28">
        <v>20.689114159999999</v>
      </c>
    </row>
    <row r="29" spans="1:43" x14ac:dyDescent="0.2">
      <c r="A29" s="2">
        <v>26</v>
      </c>
      <c r="B29">
        <v>119.2702601</v>
      </c>
      <c r="C29">
        <v>17.353498099999999</v>
      </c>
    </row>
    <row r="30" spans="1:43" x14ac:dyDescent="0.2">
      <c r="A30" s="2">
        <v>27</v>
      </c>
      <c r="B30">
        <v>271.8614546</v>
      </c>
      <c r="C30">
        <v>39.55510142</v>
      </c>
    </row>
    <row r="31" spans="1:43" x14ac:dyDescent="0.2">
      <c r="A31" s="2">
        <v>28</v>
      </c>
      <c r="B31">
        <v>116.76247499999999</v>
      </c>
      <c r="C31">
        <v>16.988622190000001</v>
      </c>
    </row>
    <row r="32" spans="1:43" x14ac:dyDescent="0.2">
      <c r="A32" s="2">
        <v>29</v>
      </c>
      <c r="B32">
        <v>124.885082</v>
      </c>
      <c r="C32">
        <v>18.170439389999999</v>
      </c>
    </row>
    <row r="33" spans="1:3" x14ac:dyDescent="0.2">
      <c r="A33" s="2">
        <v>30</v>
      </c>
      <c r="B33">
        <v>359.66472229999999</v>
      </c>
      <c r="C33">
        <v>52.330237799999999</v>
      </c>
    </row>
    <row r="34" spans="1:3" x14ac:dyDescent="0.2">
      <c r="A34" s="2">
        <v>31</v>
      </c>
      <c r="B34">
        <v>141.42334410000001</v>
      </c>
      <c r="C34">
        <v>20.576711499999998</v>
      </c>
    </row>
    <row r="35" spans="1:3" x14ac:dyDescent="0.2">
      <c r="A35" s="2">
        <v>32</v>
      </c>
      <c r="B35">
        <v>1228.589228</v>
      </c>
      <c r="C35">
        <v>178.75638749999999</v>
      </c>
    </row>
    <row r="36" spans="1:3" x14ac:dyDescent="0.2">
      <c r="A36" s="2">
        <v>33</v>
      </c>
      <c r="B36">
        <v>234.24732760000001</v>
      </c>
      <c r="C36">
        <v>34.082348349999997</v>
      </c>
    </row>
    <row r="37" spans="1:3" x14ac:dyDescent="0.2">
      <c r="A37" s="2">
        <v>34</v>
      </c>
      <c r="B37">
        <v>1046.461679</v>
      </c>
      <c r="C37">
        <v>152.25732500000001</v>
      </c>
    </row>
    <row r="38" spans="1:3" x14ac:dyDescent="0.2">
      <c r="A38" s="2">
        <v>35</v>
      </c>
      <c r="B38">
        <v>164.4912119</v>
      </c>
      <c r="C38">
        <v>23.93302345</v>
      </c>
    </row>
    <row r="39" spans="1:3" x14ac:dyDescent="0.2">
      <c r="A39" s="2">
        <v>36</v>
      </c>
      <c r="B39">
        <v>191.5785411</v>
      </c>
      <c r="C39">
        <v>27.8741561</v>
      </c>
    </row>
    <row r="40" spans="1:3" x14ac:dyDescent="0.2">
      <c r="A40" s="2">
        <v>37</v>
      </c>
      <c r="B40">
        <v>281.03356839999998</v>
      </c>
      <c r="C40">
        <v>40.889619009999997</v>
      </c>
    </row>
    <row r="41" spans="1:3" x14ac:dyDescent="0.2">
      <c r="A41" s="2">
        <v>38</v>
      </c>
      <c r="B41">
        <v>1735.3822849999999</v>
      </c>
      <c r="C41">
        <v>252.49339739999999</v>
      </c>
    </row>
    <row r="42" spans="1:3" x14ac:dyDescent="0.2">
      <c r="A42" s="2">
        <v>39</v>
      </c>
      <c r="B42">
        <v>132.894623</v>
      </c>
      <c r="C42">
        <v>19.335805799999999</v>
      </c>
    </row>
    <row r="43" spans="1:3" x14ac:dyDescent="0.2">
      <c r="A43" s="2">
        <v>40</v>
      </c>
      <c r="B43">
        <v>105.4943638</v>
      </c>
      <c r="C43">
        <v>15.3491427</v>
      </c>
    </row>
    <row r="44" spans="1:3" x14ac:dyDescent="0.2">
      <c r="A44" s="2">
        <v>41</v>
      </c>
      <c r="B44">
        <v>75.946708319999999</v>
      </c>
      <c r="C44">
        <v>11.050039269999999</v>
      </c>
    </row>
    <row r="45" spans="1:3" x14ac:dyDescent="0.2">
      <c r="A45" s="2">
        <v>42</v>
      </c>
      <c r="B45">
        <v>71.488456639999995</v>
      </c>
      <c r="C45">
        <v>10.401375789999999</v>
      </c>
    </row>
    <row r="46" spans="1:3" x14ac:dyDescent="0.2">
      <c r="A46" s="2">
        <v>43</v>
      </c>
      <c r="B46">
        <v>107.64842299999999</v>
      </c>
      <c r="C46">
        <v>15.66255243</v>
      </c>
    </row>
    <row r="47" spans="1:3" x14ac:dyDescent="0.2">
      <c r="A47" s="2">
        <v>44</v>
      </c>
      <c r="B47">
        <v>143.66738480000001</v>
      </c>
      <c r="C47">
        <v>20.903213300000001</v>
      </c>
    </row>
    <row r="48" spans="1:3" x14ac:dyDescent="0.2">
      <c r="A48" s="2">
        <v>45</v>
      </c>
      <c r="B48">
        <v>97.039083969999993</v>
      </c>
      <c r="C48">
        <v>14.1189225</v>
      </c>
    </row>
    <row r="49" spans="1:3" x14ac:dyDescent="0.2">
      <c r="A49" s="2">
        <v>46</v>
      </c>
      <c r="B49">
        <v>146.7036803</v>
      </c>
      <c r="C49">
        <v>21.344986039999998</v>
      </c>
    </row>
    <row r="50" spans="1:3" x14ac:dyDescent="0.2">
      <c r="A50" s="2">
        <v>47</v>
      </c>
      <c r="B50">
        <v>150.6844242</v>
      </c>
      <c r="C50">
        <v>21.92417343</v>
      </c>
    </row>
    <row r="51" spans="1:3" x14ac:dyDescent="0.2">
      <c r="A51" s="2">
        <v>48</v>
      </c>
      <c r="B51">
        <v>157.22602810000001</v>
      </c>
      <c r="C51">
        <v>22.875958990000001</v>
      </c>
    </row>
    <row r="52" spans="1:3" x14ac:dyDescent="0.2">
      <c r="A52" s="2">
        <v>49</v>
      </c>
      <c r="B52">
        <v>203.86282349999999</v>
      </c>
      <c r="C52">
        <v>29.66148574</v>
      </c>
    </row>
    <row r="53" spans="1:3" x14ac:dyDescent="0.2">
      <c r="A53" s="2">
        <v>50</v>
      </c>
      <c r="B53">
        <v>2313.8430469999998</v>
      </c>
      <c r="C53">
        <v>336.65786320000001</v>
      </c>
    </row>
    <row r="54" spans="1:3" x14ac:dyDescent="0.2">
      <c r="A54" s="2">
        <v>51</v>
      </c>
      <c r="B54">
        <v>203.2658606</v>
      </c>
      <c r="C54">
        <v>29.574629269999999</v>
      </c>
    </row>
    <row r="55" spans="1:3" x14ac:dyDescent="0.2">
      <c r="A55" s="2">
        <v>52</v>
      </c>
      <c r="B55">
        <v>128.62623479999999</v>
      </c>
      <c r="C55">
        <v>18.714766950000001</v>
      </c>
    </row>
    <row r="56" spans="1:3" x14ac:dyDescent="0.2">
      <c r="A56" s="2">
        <v>53</v>
      </c>
      <c r="B56">
        <v>163.52247679999999</v>
      </c>
      <c r="C56">
        <v>23.792075130000001</v>
      </c>
    </row>
    <row r="57" spans="1:3" x14ac:dyDescent="0.2">
      <c r="A57" s="2">
        <v>54</v>
      </c>
      <c r="B57">
        <v>66.162311110000005</v>
      </c>
      <c r="C57">
        <v>9.6264361189999992</v>
      </c>
    </row>
    <row r="58" spans="1:3" x14ac:dyDescent="0.2">
      <c r="A58" s="2">
        <v>55</v>
      </c>
      <c r="B58">
        <v>60.021868920000003</v>
      </c>
      <c r="C58">
        <v>8.7330185</v>
      </c>
    </row>
    <row r="59" spans="1:3" x14ac:dyDescent="0.2">
      <c r="A59" s="2">
        <v>56</v>
      </c>
      <c r="B59">
        <v>72.370416750000004</v>
      </c>
      <c r="C59">
        <v>10.529698590000001</v>
      </c>
    </row>
    <row r="60" spans="1:3" x14ac:dyDescent="0.2">
      <c r="A60" s="2">
        <v>57</v>
      </c>
      <c r="B60">
        <v>76.476633939999999</v>
      </c>
      <c r="C60">
        <v>11.12714201</v>
      </c>
    </row>
    <row r="61" spans="1:3" x14ac:dyDescent="0.2">
      <c r="A61" s="2">
        <v>58</v>
      </c>
      <c r="B61">
        <v>211.20271220000001</v>
      </c>
      <c r="C61">
        <v>30.72941956</v>
      </c>
    </row>
    <row r="62" spans="1:3" x14ac:dyDescent="0.2">
      <c r="A62" s="2">
        <v>59</v>
      </c>
      <c r="B62">
        <v>111.7798573</v>
      </c>
      <c r="C62">
        <v>16.263664890000001</v>
      </c>
    </row>
    <row r="63" spans="1:3" x14ac:dyDescent="0.2">
      <c r="A63" s="2">
        <v>60</v>
      </c>
      <c r="B63">
        <v>160.93189659999999</v>
      </c>
      <c r="C63">
        <v>23.415152769999999</v>
      </c>
    </row>
    <row r="64" spans="1:3" x14ac:dyDescent="0.2">
      <c r="A64" s="2">
        <v>61</v>
      </c>
      <c r="B64">
        <v>74.426688420000005</v>
      </c>
      <c r="C64">
        <v>10.82888052</v>
      </c>
    </row>
    <row r="65" spans="1:3" x14ac:dyDescent="0.2">
      <c r="A65" s="2">
        <v>62</v>
      </c>
      <c r="B65">
        <v>87.793370240000002</v>
      </c>
      <c r="C65">
        <v>12.77369633</v>
      </c>
    </row>
    <row r="66" spans="1:3" x14ac:dyDescent="0.2">
      <c r="A66" s="2">
        <v>63</v>
      </c>
      <c r="B66">
        <v>91.556770369999995</v>
      </c>
      <c r="C66">
        <v>13.321260799999999</v>
      </c>
    </row>
    <row r="67" spans="1:3" x14ac:dyDescent="0.2">
      <c r="A67" s="2">
        <v>64</v>
      </c>
      <c r="B67">
        <v>96.881076629999995</v>
      </c>
      <c r="C67">
        <v>14.09593286</v>
      </c>
    </row>
    <row r="68" spans="1:3" x14ac:dyDescent="0.2">
      <c r="A68" s="2">
        <v>65</v>
      </c>
      <c r="B68">
        <v>103.5791466</v>
      </c>
      <c r="C68">
        <v>15.0704838</v>
      </c>
    </row>
    <row r="69" spans="1:3" x14ac:dyDescent="0.2">
      <c r="A69" s="2">
        <v>66</v>
      </c>
      <c r="B69">
        <v>66.40493438</v>
      </c>
      <c r="C69">
        <v>9.6617371439999999</v>
      </c>
    </row>
    <row r="70" spans="1:3" x14ac:dyDescent="0.2">
      <c r="A70" s="2">
        <v>67</v>
      </c>
      <c r="B70">
        <v>109.5742564</v>
      </c>
      <c r="C70">
        <v>15.94275595</v>
      </c>
    </row>
    <row r="71" spans="1:3" x14ac:dyDescent="0.2">
      <c r="A71" s="2">
        <v>68</v>
      </c>
      <c r="B71">
        <v>230.87125739999999</v>
      </c>
      <c r="C71">
        <v>33.591139339999998</v>
      </c>
    </row>
    <row r="72" spans="1:3" x14ac:dyDescent="0.2">
      <c r="A72" s="2">
        <v>69</v>
      </c>
      <c r="B72">
        <v>172.31764519999999</v>
      </c>
      <c r="C72">
        <v>25.071748190000001</v>
      </c>
    </row>
    <row r="73" spans="1:3" x14ac:dyDescent="0.2">
      <c r="A73" s="2">
        <v>70</v>
      </c>
      <c r="B73">
        <v>119.9573008</v>
      </c>
      <c r="C73">
        <v>17.45346065</v>
      </c>
    </row>
    <row r="74" spans="1:3" x14ac:dyDescent="0.2">
      <c r="A74" s="2">
        <v>71</v>
      </c>
      <c r="B74">
        <v>128.98474709999999</v>
      </c>
      <c r="C74">
        <v>18.7669295</v>
      </c>
    </row>
    <row r="75" spans="1:3" x14ac:dyDescent="0.2">
      <c r="A75" s="2">
        <v>72</v>
      </c>
      <c r="B75">
        <v>265.61973749999999</v>
      </c>
      <c r="C75">
        <v>38.64694858</v>
      </c>
    </row>
    <row r="76" spans="1:3" x14ac:dyDescent="0.2">
      <c r="A76" s="2">
        <v>73</v>
      </c>
      <c r="B76">
        <v>176.6292402</v>
      </c>
      <c r="C76">
        <v>25.699073519999999</v>
      </c>
    </row>
    <row r="77" spans="1:3" x14ac:dyDescent="0.2">
      <c r="A77" s="2">
        <v>74</v>
      </c>
      <c r="B77">
        <v>277.84639650000003</v>
      </c>
      <c r="C77">
        <v>40.42589418</v>
      </c>
    </row>
    <row r="78" spans="1:3" x14ac:dyDescent="0.2">
      <c r="A78" s="2">
        <v>75</v>
      </c>
      <c r="B78">
        <v>412.7767576</v>
      </c>
      <c r="C78">
        <v>60.057894320000003</v>
      </c>
    </row>
    <row r="79" spans="1:3" x14ac:dyDescent="0.2">
      <c r="A79" s="2">
        <v>76</v>
      </c>
      <c r="B79">
        <v>211.4171312</v>
      </c>
      <c r="C79">
        <v>30.760616939999998</v>
      </c>
    </row>
    <row r="80" spans="1:3" x14ac:dyDescent="0.2">
      <c r="A80" s="2">
        <v>77</v>
      </c>
      <c r="B80">
        <v>121.53246230000001</v>
      </c>
      <c r="C80">
        <v>17.682642359999999</v>
      </c>
    </row>
    <row r="81" spans="1:3" x14ac:dyDescent="0.2">
      <c r="A81" s="2">
        <v>78</v>
      </c>
      <c r="B81">
        <v>226.35421109999999</v>
      </c>
      <c r="C81">
        <v>32.933921400000003</v>
      </c>
    </row>
    <row r="82" spans="1:3" x14ac:dyDescent="0.2">
      <c r="A82" s="2">
        <v>79</v>
      </c>
      <c r="B82">
        <v>80.606105749999998</v>
      </c>
      <c r="C82">
        <v>11.72796891</v>
      </c>
    </row>
    <row r="83" spans="1:3" x14ac:dyDescent="0.2">
      <c r="A83" s="2">
        <v>80</v>
      </c>
      <c r="B83">
        <v>115.5958225</v>
      </c>
      <c r="C83">
        <v>16.818877430000001</v>
      </c>
    </row>
    <row r="84" spans="1:3" x14ac:dyDescent="0.2">
      <c r="A84" s="2">
        <v>81</v>
      </c>
      <c r="B84">
        <v>45.970391659999997</v>
      </c>
      <c r="C84">
        <v>6.688566818</v>
      </c>
    </row>
    <row r="85" spans="1:3" x14ac:dyDescent="0.2">
      <c r="A85" s="2">
        <v>82</v>
      </c>
      <c r="B85">
        <v>58.169238610000001</v>
      </c>
      <c r="C85">
        <v>8.4634658340000009</v>
      </c>
    </row>
    <row r="86" spans="1:3" x14ac:dyDescent="0.2">
      <c r="A86" s="2">
        <v>83</v>
      </c>
      <c r="B86">
        <v>219.09087239999999</v>
      </c>
      <c r="C86">
        <v>31.87712539</v>
      </c>
    </row>
    <row r="87" spans="1:3" x14ac:dyDescent="0.2">
      <c r="A87" s="2">
        <v>84</v>
      </c>
      <c r="B87">
        <v>300.282443</v>
      </c>
      <c r="C87">
        <v>43.69027784</v>
      </c>
    </row>
    <row r="88" spans="1:3" x14ac:dyDescent="0.2">
      <c r="A88" s="2">
        <v>85</v>
      </c>
      <c r="B88">
        <v>298.5603931</v>
      </c>
      <c r="C88">
        <v>43.43972428</v>
      </c>
    </row>
    <row r="89" spans="1:3" x14ac:dyDescent="0.2">
      <c r="A89" s="2">
        <v>86</v>
      </c>
      <c r="B89">
        <v>176.55436560000001</v>
      </c>
      <c r="C89">
        <v>25.688179470000001</v>
      </c>
    </row>
    <row r="90" spans="1:3" x14ac:dyDescent="0.2">
      <c r="A90" s="2">
        <v>87</v>
      </c>
      <c r="B90">
        <v>189.83215519999999</v>
      </c>
      <c r="C90">
        <v>27.620061700000001</v>
      </c>
    </row>
    <row r="91" spans="1:3" x14ac:dyDescent="0.2">
      <c r="A91" s="2">
        <v>88</v>
      </c>
      <c r="B91">
        <v>140.84942459999999</v>
      </c>
      <c r="C91">
        <v>20.493207770000001</v>
      </c>
    </row>
    <row r="92" spans="1:3" x14ac:dyDescent="0.2">
      <c r="A92" s="2">
        <v>89</v>
      </c>
      <c r="B92">
        <v>68.513200920000003</v>
      </c>
      <c r="C92">
        <v>9.9684841859999995</v>
      </c>
    </row>
    <row r="93" spans="1:3" x14ac:dyDescent="0.2">
      <c r="A93" s="2">
        <v>90</v>
      </c>
      <c r="B93">
        <v>85.067759069999994</v>
      </c>
      <c r="C93">
        <v>12.37712732</v>
      </c>
    </row>
    <row r="94" spans="1:3" x14ac:dyDescent="0.2">
      <c r="A94" s="2">
        <v>91</v>
      </c>
      <c r="B94">
        <v>176.55436560000001</v>
      </c>
      <c r="C94">
        <v>25.688179470000001</v>
      </c>
    </row>
    <row r="95" spans="1:3" x14ac:dyDescent="0.2">
      <c r="A95" s="2">
        <v>92</v>
      </c>
      <c r="B95">
        <v>169.30558880000001</v>
      </c>
      <c r="C95">
        <v>24.633502180000001</v>
      </c>
    </row>
    <row r="96" spans="1:3" x14ac:dyDescent="0.2">
      <c r="A96" s="2">
        <v>93</v>
      </c>
      <c r="B96">
        <v>67.426217969999996</v>
      </c>
      <c r="C96">
        <v>9.8103311269999995</v>
      </c>
    </row>
    <row r="97" spans="1:3" x14ac:dyDescent="0.2">
      <c r="A97" s="2">
        <v>94</v>
      </c>
      <c r="B97">
        <v>118.6586178</v>
      </c>
      <c r="C97">
        <v>17.264505799999998</v>
      </c>
    </row>
    <row r="98" spans="1:3" x14ac:dyDescent="0.2">
      <c r="A98" s="2">
        <v>95</v>
      </c>
      <c r="B98">
        <v>313.15169049999997</v>
      </c>
      <c r="C98">
        <v>45.562718320000002</v>
      </c>
    </row>
    <row r="99" spans="1:3" x14ac:dyDescent="0.2">
      <c r="A99" s="2">
        <v>96</v>
      </c>
      <c r="B99">
        <v>107.28793109999999</v>
      </c>
      <c r="C99">
        <v>15.61010185</v>
      </c>
    </row>
    <row r="100" spans="1:3" x14ac:dyDescent="0.2">
      <c r="A100" s="2">
        <v>97</v>
      </c>
      <c r="B100">
        <v>225.2524329</v>
      </c>
      <c r="C100">
        <v>32.773615669999998</v>
      </c>
    </row>
    <row r="101" spans="1:3" x14ac:dyDescent="0.2">
      <c r="A101" s="2">
        <v>98</v>
      </c>
      <c r="B101">
        <v>215.24121360000001</v>
      </c>
      <c r="C101">
        <v>31.317010530000001</v>
      </c>
    </row>
    <row r="102" spans="1:3" x14ac:dyDescent="0.2">
      <c r="A102" s="2">
        <v>99</v>
      </c>
      <c r="B102">
        <v>184.1254414</v>
      </c>
      <c r="C102">
        <v>26.789750380000001</v>
      </c>
    </row>
    <row r="103" spans="1:3" x14ac:dyDescent="0.2">
      <c r="A103" s="2">
        <v>100</v>
      </c>
      <c r="B103">
        <v>149.22671030000001</v>
      </c>
      <c r="C103">
        <v>21.712080029999999</v>
      </c>
    </row>
    <row r="104" spans="1:3" x14ac:dyDescent="0.2">
      <c r="A104" s="2">
        <v>101</v>
      </c>
      <c r="B104">
        <v>132.894623</v>
      </c>
      <c r="C104">
        <v>19.335805799999999</v>
      </c>
    </row>
    <row r="105" spans="1:3" x14ac:dyDescent="0.2">
      <c r="A105" s="2">
        <v>102</v>
      </c>
      <c r="B105">
        <v>163.52247679999999</v>
      </c>
      <c r="C105">
        <v>23.792075130000001</v>
      </c>
    </row>
    <row r="106" spans="1:3" x14ac:dyDescent="0.2">
      <c r="A106" s="2">
        <v>103</v>
      </c>
      <c r="B106">
        <v>152.95326789999999</v>
      </c>
      <c r="C106">
        <v>22.254284009999999</v>
      </c>
    </row>
    <row r="107" spans="1:3" x14ac:dyDescent="0.2">
      <c r="A107" s="2">
        <v>104</v>
      </c>
      <c r="B107">
        <v>104.85693569999999</v>
      </c>
      <c r="C107">
        <v>15.25639863</v>
      </c>
    </row>
    <row r="108" spans="1:3" x14ac:dyDescent="0.2">
      <c r="A108" s="2">
        <v>105</v>
      </c>
      <c r="B108">
        <v>74.868191339999996</v>
      </c>
      <c r="C108">
        <v>10.89311799</v>
      </c>
    </row>
    <row r="109" spans="1:3" x14ac:dyDescent="0.2">
      <c r="A109" s="2">
        <v>106</v>
      </c>
      <c r="B109">
        <v>82.983014229999995</v>
      </c>
      <c r="C109">
        <v>12.07380262</v>
      </c>
    </row>
    <row r="110" spans="1:3" x14ac:dyDescent="0.2">
      <c r="A110" s="2">
        <v>107</v>
      </c>
      <c r="B110">
        <v>140.99246729999999</v>
      </c>
      <c r="C110">
        <v>20.5140201</v>
      </c>
    </row>
    <row r="111" spans="1:3" x14ac:dyDescent="0.2">
      <c r="A111" s="2">
        <v>108</v>
      </c>
      <c r="B111">
        <v>118.8278883</v>
      </c>
      <c r="C111">
        <v>17.289134199999999</v>
      </c>
    </row>
    <row r="112" spans="1:3" x14ac:dyDescent="0.2">
      <c r="A112" s="2">
        <v>109</v>
      </c>
      <c r="B112">
        <v>179.83236110000001</v>
      </c>
      <c r="C112">
        <v>26.1651189</v>
      </c>
    </row>
    <row r="113" spans="1:3" x14ac:dyDescent="0.2">
      <c r="A113" s="2">
        <v>110</v>
      </c>
      <c r="B113">
        <v>159.7590136</v>
      </c>
      <c r="C113">
        <v>23.24450148</v>
      </c>
    </row>
    <row r="114" spans="1:3" x14ac:dyDescent="0.2">
      <c r="A114" s="2">
        <v>111</v>
      </c>
      <c r="B114">
        <v>226.35421109999999</v>
      </c>
      <c r="C114">
        <v>32.933921400000003</v>
      </c>
    </row>
    <row r="115" spans="1:3" x14ac:dyDescent="0.2">
      <c r="A115" s="2">
        <v>112</v>
      </c>
      <c r="B115">
        <v>240.3299183</v>
      </c>
      <c r="C115">
        <v>34.967348739999998</v>
      </c>
    </row>
    <row r="116" spans="1:3" x14ac:dyDescent="0.2">
      <c r="A116" s="2">
        <v>113</v>
      </c>
      <c r="B116">
        <v>609.79758189999995</v>
      </c>
      <c r="C116">
        <v>88.7238878</v>
      </c>
    </row>
    <row r="117" spans="1:3" x14ac:dyDescent="0.2">
      <c r="A117" s="2">
        <v>114</v>
      </c>
      <c r="B117">
        <v>400.47283499999998</v>
      </c>
      <c r="C117">
        <v>58.267707090000002</v>
      </c>
    </row>
    <row r="118" spans="1:3" x14ac:dyDescent="0.2">
      <c r="A118" s="2">
        <v>115</v>
      </c>
      <c r="B118">
        <v>243.84762789999999</v>
      </c>
      <c r="C118">
        <v>35.479165909999999</v>
      </c>
    </row>
    <row r="119" spans="1:3" x14ac:dyDescent="0.2">
      <c r="A119" s="2">
        <v>116</v>
      </c>
      <c r="B119">
        <v>746.40098279999995</v>
      </c>
      <c r="C119">
        <v>108.5993107</v>
      </c>
    </row>
    <row r="120" spans="1:3" x14ac:dyDescent="0.2">
      <c r="A120" s="2">
        <v>117</v>
      </c>
      <c r="B120">
        <v>268.0127081</v>
      </c>
      <c r="C120">
        <v>38.995119279999997</v>
      </c>
    </row>
    <row r="121" spans="1:3" x14ac:dyDescent="0.2">
      <c r="A121" s="2">
        <v>118</v>
      </c>
      <c r="B121">
        <v>171.39578119999999</v>
      </c>
      <c r="C121">
        <v>24.937619489999999</v>
      </c>
    </row>
    <row r="122" spans="1:3" x14ac:dyDescent="0.2">
      <c r="A122" s="2">
        <v>119</v>
      </c>
      <c r="B122">
        <v>518.02456270000005</v>
      </c>
      <c r="C122">
        <v>75.371163390000007</v>
      </c>
    </row>
    <row r="123" spans="1:3" x14ac:dyDescent="0.2">
      <c r="A123" s="2">
        <v>120</v>
      </c>
      <c r="B123">
        <v>128.8650212</v>
      </c>
      <c r="C123">
        <v>18.749509710000002</v>
      </c>
    </row>
    <row r="124" spans="1:3" x14ac:dyDescent="0.2">
      <c r="A124" s="2">
        <v>121</v>
      </c>
      <c r="B124">
        <v>358.11844230000003</v>
      </c>
      <c r="C124">
        <v>52.10525827</v>
      </c>
    </row>
    <row r="125" spans="1:3" x14ac:dyDescent="0.2">
      <c r="A125" s="2">
        <v>122</v>
      </c>
      <c r="B125">
        <v>258.85130420000002</v>
      </c>
      <c r="C125">
        <v>37.662159959999997</v>
      </c>
    </row>
    <row r="126" spans="1:3" x14ac:dyDescent="0.2">
      <c r="A126" s="2">
        <v>123</v>
      </c>
      <c r="B126">
        <v>168.62014110000001</v>
      </c>
      <c r="C126">
        <v>24.533771399999999</v>
      </c>
    </row>
    <row r="127" spans="1:3" x14ac:dyDescent="0.2">
      <c r="A127" s="2">
        <v>124</v>
      </c>
      <c r="B127">
        <v>96.454781940000004</v>
      </c>
      <c r="C127">
        <v>14.033908139999999</v>
      </c>
    </row>
    <row r="128" spans="1:3" x14ac:dyDescent="0.2">
      <c r="A128" s="2">
        <v>125</v>
      </c>
      <c r="B128">
        <v>92.512605160000007</v>
      </c>
      <c r="C128">
        <v>13.46033216</v>
      </c>
    </row>
    <row r="129" spans="1:3" x14ac:dyDescent="0.2">
      <c r="A129" s="2">
        <v>126</v>
      </c>
      <c r="B129">
        <v>75.328585349999997</v>
      </c>
      <c r="C129">
        <v>10.960104060000001</v>
      </c>
    </row>
    <row r="130" spans="1:3" x14ac:dyDescent="0.2">
      <c r="A130" s="2">
        <v>127</v>
      </c>
      <c r="B130">
        <v>112.74817229999999</v>
      </c>
      <c r="C130">
        <v>16.404552079999998</v>
      </c>
    </row>
    <row r="131" spans="1:3" x14ac:dyDescent="0.2">
      <c r="A131" s="2">
        <v>128</v>
      </c>
      <c r="B131">
        <v>86.732975510000003</v>
      </c>
      <c r="C131">
        <v>12.61941178</v>
      </c>
    </row>
    <row r="132" spans="1:3" x14ac:dyDescent="0.2">
      <c r="A132" s="2">
        <v>129</v>
      </c>
      <c r="B132">
        <v>142.0019599</v>
      </c>
      <c r="C132">
        <v>20.66089852</v>
      </c>
    </row>
    <row r="133" spans="1:3" x14ac:dyDescent="0.2">
      <c r="A133" s="2">
        <v>130</v>
      </c>
      <c r="B133">
        <v>156.69365999999999</v>
      </c>
      <c r="C133">
        <v>22.79850089</v>
      </c>
    </row>
    <row r="134" spans="1:3" x14ac:dyDescent="0.2">
      <c r="A134" s="2">
        <v>131</v>
      </c>
      <c r="B134">
        <v>184.28838429999999</v>
      </c>
      <c r="C134">
        <v>26.813458130000001</v>
      </c>
    </row>
    <row r="135" spans="1:3" x14ac:dyDescent="0.2">
      <c r="A135" s="2">
        <v>132</v>
      </c>
      <c r="B135">
        <v>215.1300353</v>
      </c>
      <c r="C135">
        <v>31.300834380000001</v>
      </c>
    </row>
    <row r="136" spans="1:3" x14ac:dyDescent="0.2">
      <c r="A136" s="2">
        <v>133</v>
      </c>
      <c r="B136">
        <v>211.73957720000001</v>
      </c>
      <c r="C136">
        <v>30.807531959999999</v>
      </c>
    </row>
    <row r="137" spans="1:3" x14ac:dyDescent="0.2">
      <c r="A137" s="2">
        <v>134</v>
      </c>
      <c r="B137">
        <v>225.13067480000001</v>
      </c>
      <c r="C137">
        <v>32.755900199999999</v>
      </c>
    </row>
    <row r="138" spans="1:3" x14ac:dyDescent="0.2">
      <c r="A138" s="2">
        <v>135</v>
      </c>
      <c r="B138">
        <v>175.14371249999999</v>
      </c>
      <c r="C138">
        <v>25.482933289999998</v>
      </c>
    </row>
    <row r="139" spans="1:3" x14ac:dyDescent="0.2">
      <c r="A139" s="2">
        <v>136</v>
      </c>
      <c r="B139">
        <v>128.11188820000001</v>
      </c>
      <c r="C139">
        <v>18.6399309</v>
      </c>
    </row>
    <row r="140" spans="1:3" x14ac:dyDescent="0.2">
      <c r="A140" s="2">
        <v>137</v>
      </c>
      <c r="B140">
        <v>331.33790649999997</v>
      </c>
      <c r="C140">
        <v>48.208763220000002</v>
      </c>
    </row>
    <row r="141" spans="1:3" x14ac:dyDescent="0.2">
      <c r="A141" s="2">
        <v>138</v>
      </c>
      <c r="B141">
        <v>242.28722999999999</v>
      </c>
      <c r="C141">
        <v>35.252132269999997</v>
      </c>
    </row>
    <row r="142" spans="1:3" x14ac:dyDescent="0.2">
      <c r="A142" s="2">
        <v>139</v>
      </c>
      <c r="B142">
        <v>334.26304049999999</v>
      </c>
      <c r="C142">
        <v>48.634362250000002</v>
      </c>
    </row>
    <row r="143" spans="1:3" x14ac:dyDescent="0.2">
      <c r="A143" s="2">
        <v>140</v>
      </c>
      <c r="B143">
        <v>198.7078952</v>
      </c>
      <c r="C143">
        <v>28.911457710000001</v>
      </c>
    </row>
    <row r="144" spans="1:3" x14ac:dyDescent="0.2">
      <c r="A144" s="2">
        <v>141</v>
      </c>
      <c r="B144">
        <v>132.894623</v>
      </c>
      <c r="C144">
        <v>19.335805799999999</v>
      </c>
    </row>
    <row r="145" spans="1:3" x14ac:dyDescent="0.2">
      <c r="A145" s="2">
        <v>142</v>
      </c>
      <c r="B145">
        <v>221.7740939</v>
      </c>
      <c r="C145">
        <v>32.26752682</v>
      </c>
    </row>
    <row r="146" spans="1:3" x14ac:dyDescent="0.2">
      <c r="A146" s="2">
        <v>143</v>
      </c>
      <c r="B146">
        <v>82.359451930000006</v>
      </c>
      <c r="C146">
        <v>11.98307601</v>
      </c>
    </row>
    <row r="147" spans="1:3" x14ac:dyDescent="0.2">
      <c r="A147" s="2">
        <v>144</v>
      </c>
      <c r="B147">
        <v>88.221086299999996</v>
      </c>
      <c r="C147">
        <v>12.835927849999999</v>
      </c>
    </row>
    <row r="148" spans="1:3" x14ac:dyDescent="0.2">
      <c r="A148" s="2">
        <v>145</v>
      </c>
      <c r="B148">
        <v>614.29461419999996</v>
      </c>
      <c r="C148">
        <v>89.378193760000002</v>
      </c>
    </row>
    <row r="149" spans="1:3" x14ac:dyDescent="0.2">
      <c r="A149" s="2">
        <v>146</v>
      </c>
      <c r="B149">
        <v>417.74498340000002</v>
      </c>
      <c r="C149">
        <v>60.780757639999997</v>
      </c>
    </row>
    <row r="150" spans="1:3" x14ac:dyDescent="0.2">
      <c r="A150" s="2">
        <v>147</v>
      </c>
      <c r="B150">
        <v>428.48945309999999</v>
      </c>
      <c r="C150">
        <v>62.344048729999997</v>
      </c>
    </row>
    <row r="151" spans="1:3" x14ac:dyDescent="0.2">
      <c r="A151" s="2">
        <v>148</v>
      </c>
      <c r="B151">
        <v>950.89440279999997</v>
      </c>
      <c r="C151">
        <v>138.35254649999999</v>
      </c>
    </row>
    <row r="152" spans="1:3" x14ac:dyDescent="0.2">
      <c r="A152" s="2">
        <v>149</v>
      </c>
      <c r="B152">
        <v>289.43137489999998</v>
      </c>
      <c r="C152">
        <v>42.111476979999999</v>
      </c>
    </row>
    <row r="153" spans="1:3" x14ac:dyDescent="0.2">
      <c r="A153" s="2">
        <v>150</v>
      </c>
      <c r="B153">
        <v>225.9857561</v>
      </c>
      <c r="C153">
        <v>32.880312189999998</v>
      </c>
    </row>
    <row r="154" spans="1:3" x14ac:dyDescent="0.2">
      <c r="A154" s="2">
        <v>151</v>
      </c>
      <c r="B154">
        <v>385.28376359999999</v>
      </c>
      <c r="C154">
        <v>56.057738550000003</v>
      </c>
    </row>
    <row r="155" spans="1:3" x14ac:dyDescent="0.2">
      <c r="A155" s="2">
        <v>152</v>
      </c>
      <c r="B155">
        <v>204.06259109999999</v>
      </c>
      <c r="C155">
        <v>29.690551379999999</v>
      </c>
    </row>
    <row r="156" spans="1:3" x14ac:dyDescent="0.2">
      <c r="A156" s="2">
        <v>153</v>
      </c>
      <c r="B156">
        <v>95.307036249999996</v>
      </c>
      <c r="C156">
        <v>13.866914270000001</v>
      </c>
    </row>
    <row r="157" spans="1:3" x14ac:dyDescent="0.2">
      <c r="A157" s="2">
        <v>154</v>
      </c>
      <c r="B157">
        <v>79.696086570000006</v>
      </c>
      <c r="C157">
        <v>11.5955636</v>
      </c>
    </row>
    <row r="158" spans="1:3" x14ac:dyDescent="0.2">
      <c r="A158" s="2">
        <v>155</v>
      </c>
      <c r="B158">
        <v>67.656229440000004</v>
      </c>
      <c r="C158">
        <v>9.843797168</v>
      </c>
    </row>
    <row r="159" spans="1:3" x14ac:dyDescent="0.2">
      <c r="A159" s="2">
        <v>156</v>
      </c>
      <c r="B159">
        <v>126.171387</v>
      </c>
      <c r="C159">
        <v>18.357593269999999</v>
      </c>
    </row>
    <row r="160" spans="1:3" x14ac:dyDescent="0.2">
      <c r="A160" s="2">
        <v>157</v>
      </c>
      <c r="B160">
        <v>128.62623479999999</v>
      </c>
      <c r="C160">
        <v>18.714766950000001</v>
      </c>
    </row>
    <row r="161" spans="1:3" x14ac:dyDescent="0.2">
      <c r="A161" s="2">
        <v>158</v>
      </c>
      <c r="B161">
        <v>232.02882919999999</v>
      </c>
      <c r="C161">
        <v>33.759562879999997</v>
      </c>
    </row>
    <row r="162" spans="1:3" x14ac:dyDescent="0.2">
      <c r="A162" s="2">
        <v>159</v>
      </c>
      <c r="B162">
        <v>103.3221901</v>
      </c>
      <c r="C162">
        <v>15.033097339999999</v>
      </c>
    </row>
    <row r="163" spans="1:3" x14ac:dyDescent="0.2">
      <c r="A163" s="2">
        <v>160</v>
      </c>
      <c r="B163">
        <v>179.75474679999999</v>
      </c>
      <c r="C163">
        <v>26.15382623</v>
      </c>
    </row>
    <row r="164" spans="1:3" x14ac:dyDescent="0.2">
      <c r="A164" s="2">
        <v>161</v>
      </c>
      <c r="B164">
        <v>159.14854729999999</v>
      </c>
      <c r="C164">
        <v>23.155680310000001</v>
      </c>
    </row>
    <row r="165" spans="1:3" x14ac:dyDescent="0.2">
      <c r="A165" s="2">
        <v>162</v>
      </c>
      <c r="B165">
        <v>212.27917859999999</v>
      </c>
      <c r="C165">
        <v>30.886042490000001</v>
      </c>
    </row>
    <row r="166" spans="1:3" x14ac:dyDescent="0.2">
      <c r="A166" s="2">
        <v>163</v>
      </c>
      <c r="B166">
        <v>239.50071790000001</v>
      </c>
      <c r="C166">
        <v>34.84670234</v>
      </c>
    </row>
    <row r="167" spans="1:3" x14ac:dyDescent="0.2">
      <c r="A167" s="2">
        <v>164</v>
      </c>
      <c r="B167">
        <v>134.52575849999999</v>
      </c>
      <c r="C167">
        <v>19.573131579999998</v>
      </c>
    </row>
    <row r="168" spans="1:3" x14ac:dyDescent="0.2">
      <c r="A168" s="2">
        <v>165</v>
      </c>
      <c r="B168">
        <v>556.80715029999999</v>
      </c>
      <c r="C168">
        <v>81.013924290000006</v>
      </c>
    </row>
    <row r="169" spans="1:3" x14ac:dyDescent="0.2">
      <c r="A169" s="2">
        <v>166</v>
      </c>
      <c r="B169">
        <v>469.0222392</v>
      </c>
      <c r="C169">
        <v>68.241458750000007</v>
      </c>
    </row>
    <row r="170" spans="1:3" x14ac:dyDescent="0.2">
      <c r="A170" s="2">
        <v>167</v>
      </c>
      <c r="B170">
        <v>414.00770219999998</v>
      </c>
      <c r="C170">
        <v>60.236993409999997</v>
      </c>
    </row>
    <row r="171" spans="1:3" x14ac:dyDescent="0.2">
      <c r="A171" s="2">
        <v>168</v>
      </c>
      <c r="B171">
        <v>288.03025480000002</v>
      </c>
      <c r="C171">
        <v>41.907617819999999</v>
      </c>
    </row>
    <row r="172" spans="1:3" x14ac:dyDescent="0.2">
      <c r="A172" s="2">
        <v>169</v>
      </c>
      <c r="B172">
        <v>234.24732760000001</v>
      </c>
      <c r="C172">
        <v>34.082348349999997</v>
      </c>
    </row>
    <row r="173" spans="1:3" x14ac:dyDescent="0.2">
      <c r="A173" s="2">
        <v>170</v>
      </c>
      <c r="B173">
        <v>335.06978959999998</v>
      </c>
      <c r="C173">
        <v>48.751742049999997</v>
      </c>
    </row>
    <row r="174" spans="1:3" x14ac:dyDescent="0.2">
      <c r="A174" s="2">
        <v>171</v>
      </c>
      <c r="B174">
        <v>235.1732063</v>
      </c>
      <c r="C174">
        <v>34.217061190000003</v>
      </c>
    </row>
    <row r="175" spans="1:3" x14ac:dyDescent="0.2">
      <c r="A175" s="2">
        <v>172</v>
      </c>
      <c r="B175">
        <v>259.65819729999998</v>
      </c>
      <c r="C175">
        <v>37.779560699999998</v>
      </c>
    </row>
    <row r="176" spans="1:3" x14ac:dyDescent="0.2">
      <c r="A176" s="2">
        <v>173</v>
      </c>
      <c r="B176">
        <v>542.30696409999996</v>
      </c>
      <c r="C176">
        <v>78.904186679999995</v>
      </c>
    </row>
    <row r="177" spans="1:3" x14ac:dyDescent="0.2">
      <c r="A177" s="2">
        <v>174</v>
      </c>
      <c r="B177">
        <v>144.9675421</v>
      </c>
      <c r="C177">
        <v>21.092382659999998</v>
      </c>
    </row>
    <row r="178" spans="1:3" x14ac:dyDescent="0.2">
      <c r="A178" s="2">
        <v>175</v>
      </c>
      <c r="B178">
        <v>203.7630863</v>
      </c>
      <c r="C178">
        <v>29.64697425</v>
      </c>
    </row>
    <row r="179" spans="1:3" x14ac:dyDescent="0.2">
      <c r="A179" s="2">
        <v>176</v>
      </c>
      <c r="B179">
        <v>248.6517901</v>
      </c>
      <c r="C179">
        <v>36.178158430000003</v>
      </c>
    </row>
    <row r="180" spans="1:3" x14ac:dyDescent="0.2">
      <c r="A180" s="2">
        <v>177</v>
      </c>
      <c r="B180">
        <v>175.5127469</v>
      </c>
      <c r="C180">
        <v>25.53662679</v>
      </c>
    </row>
    <row r="181" spans="1:3" x14ac:dyDescent="0.2">
      <c r="A181" s="2">
        <v>178</v>
      </c>
      <c r="B181">
        <v>118.8618003</v>
      </c>
      <c r="C181">
        <v>17.29406831</v>
      </c>
    </row>
    <row r="182" spans="1:3" x14ac:dyDescent="0.2">
      <c r="A182" s="2">
        <v>179</v>
      </c>
      <c r="B182">
        <v>237.99528480000001</v>
      </c>
      <c r="C182">
        <v>34.627665919999998</v>
      </c>
    </row>
    <row r="183" spans="1:3" x14ac:dyDescent="0.2">
      <c r="A183" s="2">
        <v>180</v>
      </c>
      <c r="B183">
        <v>106.0315042</v>
      </c>
      <c r="C183">
        <v>15.427295150000001</v>
      </c>
    </row>
    <row r="184" spans="1:3" x14ac:dyDescent="0.2">
      <c r="A184" s="2">
        <v>181</v>
      </c>
      <c r="B184">
        <v>130.64358480000001</v>
      </c>
      <c r="C184">
        <v>19.008285870000002</v>
      </c>
    </row>
    <row r="185" spans="1:3" x14ac:dyDescent="0.2">
      <c r="A185" s="2">
        <v>182</v>
      </c>
      <c r="B185">
        <v>265.78924599999999</v>
      </c>
      <c r="C185">
        <v>38.671611589999998</v>
      </c>
    </row>
    <row r="186" spans="1:3" x14ac:dyDescent="0.2">
      <c r="A186" s="2">
        <v>183</v>
      </c>
      <c r="B186">
        <v>166.19782459999999</v>
      </c>
      <c r="C186">
        <v>24.18133095</v>
      </c>
    </row>
    <row r="187" spans="1:3" x14ac:dyDescent="0.2">
      <c r="A187" s="2">
        <v>184</v>
      </c>
      <c r="B187">
        <v>1186.586178</v>
      </c>
      <c r="C187">
        <v>172.64505800000001</v>
      </c>
    </row>
    <row r="188" spans="1:3" x14ac:dyDescent="0.2">
      <c r="A188" s="2">
        <v>185</v>
      </c>
      <c r="B188">
        <v>172.46035130000001</v>
      </c>
      <c r="C188">
        <v>25.09251154</v>
      </c>
    </row>
    <row r="189" spans="1:3" x14ac:dyDescent="0.2">
      <c r="A189" s="2">
        <v>186</v>
      </c>
      <c r="B189">
        <v>105.2278293</v>
      </c>
      <c r="C189">
        <v>15.31036265</v>
      </c>
    </row>
    <row r="190" spans="1:3" x14ac:dyDescent="0.2">
      <c r="A190" s="2">
        <v>187</v>
      </c>
      <c r="B190">
        <v>81.489287500000003</v>
      </c>
      <c r="C190">
        <v>11.856469450000001</v>
      </c>
    </row>
    <row r="191" spans="1:3" x14ac:dyDescent="0.2">
      <c r="A191" s="2">
        <v>188</v>
      </c>
      <c r="B191">
        <v>79.090723209999993</v>
      </c>
      <c r="C191">
        <v>11.50748488</v>
      </c>
    </row>
    <row r="192" spans="1:3" x14ac:dyDescent="0.2">
      <c r="A192" s="2">
        <v>189</v>
      </c>
      <c r="B192">
        <v>286.6426348</v>
      </c>
      <c r="C192">
        <v>41.705722899999998</v>
      </c>
    </row>
    <row r="193" spans="1:3" x14ac:dyDescent="0.2">
      <c r="A193" s="2">
        <v>190</v>
      </c>
      <c r="B193">
        <v>213.03925749999999</v>
      </c>
      <c r="C193">
        <v>30.996631900000001</v>
      </c>
    </row>
    <row r="194" spans="1:3" x14ac:dyDescent="0.2">
      <c r="A194" s="2">
        <v>191</v>
      </c>
      <c r="B194">
        <v>186.85139000000001</v>
      </c>
      <c r="C194">
        <v>27.18636849</v>
      </c>
    </row>
    <row r="195" spans="1:3" x14ac:dyDescent="0.2">
      <c r="A195" s="2">
        <v>192</v>
      </c>
      <c r="B195">
        <v>135.4885323</v>
      </c>
      <c r="C195">
        <v>19.713212550000001</v>
      </c>
    </row>
    <row r="196" spans="1:3" x14ac:dyDescent="0.2">
      <c r="A196" s="2">
        <v>193</v>
      </c>
      <c r="B196">
        <v>106.95730570000001</v>
      </c>
      <c r="C196">
        <v>15.56199676</v>
      </c>
    </row>
    <row r="197" spans="1:3" x14ac:dyDescent="0.2">
      <c r="A197" s="2">
        <v>194</v>
      </c>
      <c r="B197">
        <v>121.9952397</v>
      </c>
      <c r="C197">
        <v>17.749975209999999</v>
      </c>
    </row>
    <row r="198" spans="1:3" x14ac:dyDescent="0.2">
      <c r="A198" s="2">
        <v>195</v>
      </c>
      <c r="B198">
        <v>151.6169452</v>
      </c>
      <c r="C198">
        <v>22.0598527</v>
      </c>
    </row>
    <row r="199" spans="1:3" x14ac:dyDescent="0.2">
      <c r="A199" s="2">
        <v>196</v>
      </c>
      <c r="B199">
        <v>549.46140949999995</v>
      </c>
      <c r="C199">
        <v>79.945139010000005</v>
      </c>
    </row>
    <row r="200" spans="1:3" x14ac:dyDescent="0.2">
      <c r="A200" s="2">
        <v>197</v>
      </c>
      <c r="B200">
        <v>168.07576610000001</v>
      </c>
      <c r="C200">
        <v>24.454566329999999</v>
      </c>
    </row>
    <row r="201" spans="1:3" x14ac:dyDescent="0.2">
      <c r="A201" s="2">
        <v>198</v>
      </c>
      <c r="B201">
        <v>191.66670429999999</v>
      </c>
      <c r="C201">
        <v>27.886983600000001</v>
      </c>
    </row>
    <row r="202" spans="1:3" x14ac:dyDescent="0.2">
      <c r="A202" s="2">
        <v>199</v>
      </c>
      <c r="B202">
        <v>92.328031129999999</v>
      </c>
      <c r="C202">
        <v>13.433477140000001</v>
      </c>
    </row>
    <row r="203" spans="1:3" x14ac:dyDescent="0.2">
      <c r="A203" s="2">
        <v>200</v>
      </c>
      <c r="B203">
        <v>132.68293990000001</v>
      </c>
      <c r="C203">
        <v>19.30500649</v>
      </c>
    </row>
    <row r="204" spans="1:3" x14ac:dyDescent="0.2">
      <c r="A204" s="2">
        <v>201</v>
      </c>
      <c r="B204">
        <v>189.48669169999999</v>
      </c>
      <c r="C204">
        <v>27.56979771</v>
      </c>
    </row>
    <row r="205" spans="1:3" x14ac:dyDescent="0.2">
      <c r="A205" s="2">
        <v>202</v>
      </c>
      <c r="B205">
        <v>255.2032772</v>
      </c>
      <c r="C205">
        <v>37.13138197</v>
      </c>
    </row>
    <row r="206" spans="1:3" x14ac:dyDescent="0.2">
      <c r="A206" s="2">
        <v>203</v>
      </c>
      <c r="B206">
        <v>296.01403579999999</v>
      </c>
      <c r="C206">
        <v>43.069236220000001</v>
      </c>
    </row>
    <row r="207" spans="1:3" x14ac:dyDescent="0.2">
      <c r="A207" s="2">
        <v>204</v>
      </c>
      <c r="B207">
        <v>216.2470137</v>
      </c>
      <c r="C207">
        <v>31.4633517</v>
      </c>
    </row>
    <row r="208" spans="1:3" x14ac:dyDescent="0.2">
      <c r="A208" s="2">
        <v>205</v>
      </c>
      <c r="B208">
        <v>188.2023264</v>
      </c>
      <c r="C208">
        <v>27.382926059999999</v>
      </c>
    </row>
    <row r="209" spans="1:3" x14ac:dyDescent="0.2">
      <c r="A209" s="2">
        <v>206</v>
      </c>
      <c r="B209">
        <v>459.19707649999998</v>
      </c>
      <c r="C209">
        <v>66.811924329999997</v>
      </c>
    </row>
    <row r="210" spans="1:3" x14ac:dyDescent="0.2">
      <c r="A210" s="2">
        <v>207</v>
      </c>
      <c r="B210">
        <v>146.08619730000001</v>
      </c>
      <c r="C210">
        <v>21.25514394</v>
      </c>
    </row>
    <row r="211" spans="1:3" x14ac:dyDescent="0.2">
      <c r="A211" s="2">
        <v>208</v>
      </c>
      <c r="B211">
        <v>201.30099000000001</v>
      </c>
      <c r="C211">
        <v>29.288745949999999</v>
      </c>
    </row>
    <row r="212" spans="1:3" x14ac:dyDescent="0.2">
      <c r="A212" s="2">
        <v>209</v>
      </c>
      <c r="B212">
        <v>150.08711650000001</v>
      </c>
      <c r="C212">
        <v>21.837266799999998</v>
      </c>
    </row>
    <row r="213" spans="1:3" x14ac:dyDescent="0.2">
      <c r="A213" s="2">
        <v>210</v>
      </c>
      <c r="B213">
        <v>120.5475393</v>
      </c>
      <c r="C213">
        <v>17.539338749999999</v>
      </c>
    </row>
    <row r="214" spans="1:3" x14ac:dyDescent="0.2">
      <c r="A214" s="2">
        <v>211</v>
      </c>
      <c r="B214">
        <v>125.94247</v>
      </c>
      <c r="C214">
        <v>18.324286470000001</v>
      </c>
    </row>
    <row r="215" spans="1:3" x14ac:dyDescent="0.2">
      <c r="A215" s="2">
        <v>212</v>
      </c>
      <c r="B215">
        <v>158.48240050000001</v>
      </c>
      <c r="C215">
        <v>23.058757750000002</v>
      </c>
    </row>
    <row r="216" spans="1:3" x14ac:dyDescent="0.2">
      <c r="A216" s="2">
        <v>213</v>
      </c>
      <c r="B216">
        <v>263.1028101</v>
      </c>
      <c r="C216">
        <v>38.280742490000002</v>
      </c>
    </row>
    <row r="217" spans="1:3" x14ac:dyDescent="0.2">
      <c r="A217" s="2">
        <v>214</v>
      </c>
      <c r="B217">
        <v>151.6721589</v>
      </c>
      <c r="C217">
        <v>22.06788615</v>
      </c>
    </row>
    <row r="218" spans="1:3" x14ac:dyDescent="0.2">
      <c r="A218" s="2">
        <v>215</v>
      </c>
      <c r="B218">
        <v>102.7106655</v>
      </c>
      <c r="C218">
        <v>14.944122159999999</v>
      </c>
    </row>
    <row r="219" spans="1:3" x14ac:dyDescent="0.2">
      <c r="A219" s="2">
        <v>216</v>
      </c>
      <c r="B219">
        <v>240.46867689999999</v>
      </c>
      <c r="C219">
        <v>34.98753774</v>
      </c>
    </row>
    <row r="220" spans="1:3" x14ac:dyDescent="0.2">
      <c r="A220" s="2">
        <v>217</v>
      </c>
      <c r="B220">
        <v>533.96378000000004</v>
      </c>
      <c r="C220">
        <v>77.690276109999999</v>
      </c>
    </row>
    <row r="221" spans="1:3" x14ac:dyDescent="0.2">
      <c r="A221" s="2">
        <v>218</v>
      </c>
      <c r="B221">
        <v>316.00284399999998</v>
      </c>
      <c r="C221">
        <v>45.977553389999997</v>
      </c>
    </row>
    <row r="222" spans="1:3" x14ac:dyDescent="0.2">
      <c r="A222" s="2">
        <v>219</v>
      </c>
      <c r="B222">
        <v>874.98266469999999</v>
      </c>
      <c r="C222">
        <v>127.3075953</v>
      </c>
    </row>
    <row r="223" spans="1:3" x14ac:dyDescent="0.2">
      <c r="A223" s="2">
        <v>220</v>
      </c>
      <c r="B223">
        <v>219.09087239999999</v>
      </c>
      <c r="C223">
        <v>31.87712539</v>
      </c>
    </row>
    <row r="224" spans="1:3" x14ac:dyDescent="0.2">
      <c r="A224" s="2">
        <v>221</v>
      </c>
      <c r="B224">
        <v>226.47729659999999</v>
      </c>
      <c r="C224">
        <v>32.951830000000001</v>
      </c>
    </row>
    <row r="225" spans="1:3" x14ac:dyDescent="0.2">
      <c r="A225" s="2">
        <v>222</v>
      </c>
      <c r="B225">
        <v>135.3124589</v>
      </c>
      <c r="C225">
        <v>19.68759434</v>
      </c>
    </row>
    <row r="226" spans="1:3" x14ac:dyDescent="0.2">
      <c r="A226" s="2">
        <v>223</v>
      </c>
      <c r="B226">
        <v>268.0127081</v>
      </c>
      <c r="C226">
        <v>38.995119279999997</v>
      </c>
    </row>
    <row r="227" spans="1:3" x14ac:dyDescent="0.2">
      <c r="A227" s="2">
        <v>224</v>
      </c>
      <c r="B227">
        <v>191.66670429999999</v>
      </c>
      <c r="C227">
        <v>27.886983600000001</v>
      </c>
    </row>
    <row r="228" spans="1:3" x14ac:dyDescent="0.2">
      <c r="A228" s="2">
        <v>225</v>
      </c>
      <c r="B228">
        <v>146.4457625</v>
      </c>
      <c r="C228">
        <v>21.307459690000002</v>
      </c>
    </row>
    <row r="229" spans="1:3" x14ac:dyDescent="0.2">
      <c r="A229" s="2">
        <v>226</v>
      </c>
      <c r="B229">
        <v>107.4262957</v>
      </c>
      <c r="C229">
        <v>15.630233520000001</v>
      </c>
    </row>
    <row r="230" spans="1:3" x14ac:dyDescent="0.2">
      <c r="A230" s="2">
        <v>227</v>
      </c>
      <c r="B230">
        <v>147.22225109999999</v>
      </c>
      <c r="C230">
        <v>21.420436680000002</v>
      </c>
    </row>
    <row r="231" spans="1:3" x14ac:dyDescent="0.2">
      <c r="A231" s="2">
        <v>228</v>
      </c>
      <c r="B231">
        <v>271.33012930000001</v>
      </c>
      <c r="C231">
        <v>39.477795030000003</v>
      </c>
    </row>
    <row r="232" spans="1:3" x14ac:dyDescent="0.2">
      <c r="A232" s="2">
        <v>229</v>
      </c>
      <c r="B232">
        <v>414.00770219999998</v>
      </c>
      <c r="C232">
        <v>60.236993409999997</v>
      </c>
    </row>
    <row r="233" spans="1:3" x14ac:dyDescent="0.2">
      <c r="A233" s="2">
        <v>230</v>
      </c>
      <c r="B233">
        <v>144.11479180000001</v>
      </c>
      <c r="C233">
        <v>20.968309820000002</v>
      </c>
    </row>
    <row r="234" spans="1:3" x14ac:dyDescent="0.2">
      <c r="A234" s="2">
        <v>231</v>
      </c>
      <c r="B234">
        <v>250.89864360000001</v>
      </c>
      <c r="C234">
        <v>36.505069499999998</v>
      </c>
    </row>
    <row r="235" spans="1:3" x14ac:dyDescent="0.2">
      <c r="A235" s="2">
        <v>232</v>
      </c>
      <c r="B235">
        <v>250.14519419999999</v>
      </c>
      <c r="C235">
        <v>36.395444670000003</v>
      </c>
    </row>
    <row r="236" spans="1:3" x14ac:dyDescent="0.2">
      <c r="A236" s="2">
        <v>233</v>
      </c>
      <c r="B236">
        <v>258.20939149999998</v>
      </c>
      <c r="C236">
        <v>37.568763400000002</v>
      </c>
    </row>
    <row r="237" spans="1:3" x14ac:dyDescent="0.2">
      <c r="A237" s="2">
        <v>234</v>
      </c>
      <c r="B237">
        <v>166.66336469999999</v>
      </c>
      <c r="C237">
        <v>24.249065770000001</v>
      </c>
    </row>
    <row r="238" spans="1:3" x14ac:dyDescent="0.2">
      <c r="A238" s="2">
        <v>235</v>
      </c>
      <c r="B238">
        <v>167.46753050000001</v>
      </c>
      <c r="C238">
        <v>24.366069710000001</v>
      </c>
    </row>
    <row r="239" spans="1:3" x14ac:dyDescent="0.2">
      <c r="A239" s="2">
        <v>236</v>
      </c>
      <c r="B239">
        <v>268.18528550000002</v>
      </c>
      <c r="C239">
        <v>39.020228830000001</v>
      </c>
    </row>
    <row r="240" spans="1:3" x14ac:dyDescent="0.2">
      <c r="A240" s="2">
        <v>237</v>
      </c>
      <c r="B240">
        <v>214.35499150000001</v>
      </c>
      <c r="C240">
        <v>31.188067610000001</v>
      </c>
    </row>
    <row r="241" spans="1:3" x14ac:dyDescent="0.2">
      <c r="A241" s="2">
        <v>238</v>
      </c>
      <c r="B241">
        <v>142.48776889999999</v>
      </c>
      <c r="C241">
        <v>20.731582400000001</v>
      </c>
    </row>
    <row r="242" spans="1:3" x14ac:dyDescent="0.2">
      <c r="A242" s="2">
        <v>239</v>
      </c>
      <c r="B242">
        <v>166.264171</v>
      </c>
      <c r="C242">
        <v>24.190984180000001</v>
      </c>
    </row>
    <row r="243" spans="1:3" x14ac:dyDescent="0.2">
      <c r="A243" s="2">
        <v>240</v>
      </c>
      <c r="B243">
        <v>295.38421870000002</v>
      </c>
      <c r="C243">
        <v>42.977599550000001</v>
      </c>
    </row>
    <row r="244" spans="1:3" x14ac:dyDescent="0.2">
      <c r="A244" s="2">
        <v>241</v>
      </c>
      <c r="B244">
        <v>554.5828874</v>
      </c>
      <c r="C244">
        <v>80.690300089999994</v>
      </c>
    </row>
    <row r="245" spans="1:3" x14ac:dyDescent="0.2">
      <c r="A245" s="2">
        <v>242</v>
      </c>
      <c r="B245">
        <v>1431.2431220000001</v>
      </c>
      <c r="C245">
        <v>208.24197720000001</v>
      </c>
    </row>
    <row r="246" spans="1:3" x14ac:dyDescent="0.2">
      <c r="A246" s="2">
        <v>243</v>
      </c>
      <c r="B246">
        <v>225.00904829999999</v>
      </c>
      <c r="C246">
        <v>32.73820387</v>
      </c>
    </row>
    <row r="247" spans="1:3" x14ac:dyDescent="0.2">
      <c r="A247" s="2">
        <v>244</v>
      </c>
      <c r="B247">
        <v>209.60832830000001</v>
      </c>
      <c r="C247">
        <v>30.497441049999999</v>
      </c>
    </row>
    <row r="248" spans="1:3" x14ac:dyDescent="0.2">
      <c r="A248" s="2">
        <v>245</v>
      </c>
      <c r="B248">
        <v>284.48889919999999</v>
      </c>
      <c r="C248">
        <v>41.39236022</v>
      </c>
    </row>
    <row r="249" spans="1:3" x14ac:dyDescent="0.2">
      <c r="A249" s="2">
        <v>246</v>
      </c>
      <c r="B249">
        <v>203.56390440000001</v>
      </c>
      <c r="C249">
        <v>29.61799383</v>
      </c>
    </row>
    <row r="250" spans="1:3" x14ac:dyDescent="0.2">
      <c r="A250" s="2">
        <v>247</v>
      </c>
      <c r="B250">
        <v>120.4081377</v>
      </c>
      <c r="C250">
        <v>17.519056190000001</v>
      </c>
    </row>
    <row r="251" spans="1:3" x14ac:dyDescent="0.2">
      <c r="A251" s="2">
        <v>248</v>
      </c>
      <c r="B251">
        <v>217.83041230000001</v>
      </c>
      <c r="C251">
        <v>31.693731889999999</v>
      </c>
    </row>
    <row r="252" spans="1:3" x14ac:dyDescent="0.2">
      <c r="A252" s="2">
        <v>249</v>
      </c>
      <c r="B252">
        <v>127.0566652</v>
      </c>
      <c r="C252">
        <v>18.486398829999999</v>
      </c>
    </row>
    <row r="253" spans="1:3" x14ac:dyDescent="0.2">
      <c r="A253" s="2">
        <v>250</v>
      </c>
      <c r="B253">
        <v>182.03310680000001</v>
      </c>
      <c r="C253">
        <v>26.4853214</v>
      </c>
    </row>
    <row r="254" spans="1:3" x14ac:dyDescent="0.2">
      <c r="A254" s="2">
        <v>251</v>
      </c>
      <c r="B254">
        <v>154.48506990000001</v>
      </c>
      <c r="C254">
        <v>22.477157040000002</v>
      </c>
    </row>
    <row r="255" spans="1:3" x14ac:dyDescent="0.2">
      <c r="A255" s="2">
        <v>252</v>
      </c>
      <c r="B255">
        <v>168.4155877</v>
      </c>
      <c r="C255">
        <v>24.504009450000002</v>
      </c>
    </row>
    <row r="256" spans="1:3" x14ac:dyDescent="0.2">
      <c r="A256" s="2">
        <v>253</v>
      </c>
      <c r="B256">
        <v>529.21441979999997</v>
      </c>
      <c r="C256">
        <v>76.999257139999997</v>
      </c>
    </row>
    <row r="257" spans="1:3" x14ac:dyDescent="0.2">
      <c r="A257" s="2">
        <v>254</v>
      </c>
      <c r="B257">
        <v>742.4095337</v>
      </c>
      <c r="C257">
        <v>108.0185657</v>
      </c>
    </row>
    <row r="258" spans="1:3" x14ac:dyDescent="0.2">
      <c r="A258" s="2">
        <v>255</v>
      </c>
      <c r="B258">
        <v>150.4123324</v>
      </c>
      <c r="C258">
        <v>21.884584820000001</v>
      </c>
    </row>
    <row r="259" spans="1:3" x14ac:dyDescent="0.2">
      <c r="A259" s="2">
        <v>256</v>
      </c>
      <c r="B259">
        <v>164.36138450000001</v>
      </c>
      <c r="C259">
        <v>23.914133929999998</v>
      </c>
    </row>
    <row r="260" spans="1:3" x14ac:dyDescent="0.2">
      <c r="A260" s="2">
        <v>257</v>
      </c>
      <c r="B260">
        <v>147.53515709999999</v>
      </c>
      <c r="C260">
        <v>21.465963639999998</v>
      </c>
    </row>
    <row r="261" spans="1:3" x14ac:dyDescent="0.2">
      <c r="A261" s="2">
        <v>258</v>
      </c>
      <c r="B261">
        <v>141.71206140000001</v>
      </c>
      <c r="C261">
        <v>20.618719080000002</v>
      </c>
    </row>
    <row r="262" spans="1:3" x14ac:dyDescent="0.2">
      <c r="A262" s="2">
        <v>259</v>
      </c>
      <c r="B262">
        <v>359.97558199999997</v>
      </c>
      <c r="C262">
        <v>52.375467039999997</v>
      </c>
    </row>
    <row r="263" spans="1:3" x14ac:dyDescent="0.2">
      <c r="A263" s="2">
        <v>260</v>
      </c>
      <c r="B263">
        <v>295.80379859999999</v>
      </c>
      <c r="C263">
        <v>43.038647279999999</v>
      </c>
    </row>
    <row r="264" spans="1:3" x14ac:dyDescent="0.2">
      <c r="A264" s="2">
        <v>261</v>
      </c>
      <c r="B264">
        <v>152.05978400000001</v>
      </c>
      <c r="C264">
        <v>22.124284540000001</v>
      </c>
    </row>
    <row r="265" spans="1:3" x14ac:dyDescent="0.2">
      <c r="A265" s="2">
        <v>262</v>
      </c>
      <c r="B265">
        <v>232.15816520000001</v>
      </c>
      <c r="C265">
        <v>33.778380919999996</v>
      </c>
    </row>
    <row r="266" spans="1:3" x14ac:dyDescent="0.2">
      <c r="A266" s="2">
        <v>263</v>
      </c>
      <c r="B266">
        <v>115.7564615</v>
      </c>
      <c r="C266">
        <v>16.84224996</v>
      </c>
    </row>
    <row r="267" spans="1:3" x14ac:dyDescent="0.2">
      <c r="A267" s="2">
        <v>264</v>
      </c>
      <c r="B267">
        <v>377.94169549999998</v>
      </c>
      <c r="C267">
        <v>54.989487629999999</v>
      </c>
    </row>
    <row r="268" spans="1:3" x14ac:dyDescent="0.2">
      <c r="A268" s="2">
        <v>265</v>
      </c>
      <c r="B268">
        <v>293.71773510000003</v>
      </c>
      <c r="C268">
        <v>42.735130730000002</v>
      </c>
    </row>
    <row r="269" spans="1:3" x14ac:dyDescent="0.2">
      <c r="A269" s="2">
        <v>266</v>
      </c>
      <c r="B269">
        <v>611.58847049999997</v>
      </c>
      <c r="C269">
        <v>88.984457219999996</v>
      </c>
    </row>
    <row r="270" spans="1:3" x14ac:dyDescent="0.2">
      <c r="A270" s="2">
        <v>267</v>
      </c>
      <c r="B270">
        <v>326.1485892</v>
      </c>
      <c r="C270">
        <v>47.453731689999998</v>
      </c>
    </row>
    <row r="271" spans="1:3" x14ac:dyDescent="0.2">
      <c r="A271" s="2">
        <v>268</v>
      </c>
      <c r="B271">
        <v>317.20620589999999</v>
      </c>
      <c r="C271">
        <v>46.152639280000002</v>
      </c>
    </row>
    <row r="272" spans="1:3" x14ac:dyDescent="0.2">
      <c r="A272" s="2">
        <v>269</v>
      </c>
      <c r="B272">
        <v>177.079825</v>
      </c>
      <c r="C272">
        <v>25.764632379999998</v>
      </c>
    </row>
    <row r="273" spans="1:3" x14ac:dyDescent="0.2">
      <c r="A273" s="2">
        <v>270</v>
      </c>
      <c r="B273">
        <v>209.29233590000001</v>
      </c>
      <c r="C273">
        <v>30.45146501</v>
      </c>
    </row>
    <row r="274" spans="1:3" x14ac:dyDescent="0.2">
      <c r="A274" s="2">
        <v>271</v>
      </c>
      <c r="B274">
        <v>3108.1473759999999</v>
      </c>
      <c r="C274">
        <v>452.2269804</v>
      </c>
    </row>
    <row r="275" spans="1:3" x14ac:dyDescent="0.2">
      <c r="A275" s="2">
        <v>272</v>
      </c>
      <c r="B275">
        <v>443.54818790000002</v>
      </c>
      <c r="C275">
        <v>64.535053640000001</v>
      </c>
    </row>
    <row r="276" spans="1:3" x14ac:dyDescent="0.2">
      <c r="A276" s="2">
        <v>273</v>
      </c>
      <c r="B276">
        <v>285.0730653</v>
      </c>
      <c r="C276">
        <v>41.477354800000001</v>
      </c>
    </row>
    <row r="277" spans="1:3" x14ac:dyDescent="0.2">
      <c r="A277" s="2">
        <v>274</v>
      </c>
      <c r="B277">
        <v>185.6851308</v>
      </c>
      <c r="C277">
        <v>27.016680950000001</v>
      </c>
    </row>
    <row r="278" spans="1:3" x14ac:dyDescent="0.2">
      <c r="A278" s="2">
        <v>275</v>
      </c>
      <c r="B278">
        <v>268.87782340000001</v>
      </c>
      <c r="C278">
        <v>39.120991199999999</v>
      </c>
    </row>
    <row r="279" spans="1:3" x14ac:dyDescent="0.2">
      <c r="A279" s="2">
        <v>276</v>
      </c>
      <c r="B279">
        <v>210.04437920000001</v>
      </c>
      <c r="C279">
        <v>30.560885259999999</v>
      </c>
    </row>
    <row r="280" spans="1:3" x14ac:dyDescent="0.2">
      <c r="A280" s="2">
        <v>277</v>
      </c>
      <c r="B280">
        <v>231.7544681</v>
      </c>
      <c r="C280">
        <v>33.719644080000002</v>
      </c>
    </row>
    <row r="281" spans="1:3" x14ac:dyDescent="0.2">
      <c r="A281" s="2">
        <v>278</v>
      </c>
      <c r="B281">
        <v>345.17082640000001</v>
      </c>
      <c r="C281">
        <v>50.221415409999999</v>
      </c>
    </row>
    <row r="282" spans="1:3" x14ac:dyDescent="0.2">
      <c r="A282" s="2">
        <v>279</v>
      </c>
      <c r="B282">
        <v>205.0799524</v>
      </c>
      <c r="C282">
        <v>29.838574690000002</v>
      </c>
    </row>
    <row r="283" spans="1:3" x14ac:dyDescent="0.2">
      <c r="A283" s="2">
        <v>280</v>
      </c>
      <c r="B283">
        <v>237.04709639999999</v>
      </c>
      <c r="C283">
        <v>34.489707099999997</v>
      </c>
    </row>
    <row r="284" spans="1:3" x14ac:dyDescent="0.2">
      <c r="A284" s="2">
        <v>281</v>
      </c>
      <c r="B284">
        <v>252.32366429999999</v>
      </c>
      <c r="C284">
        <v>36.712406129999998</v>
      </c>
    </row>
    <row r="285" spans="1:3" x14ac:dyDescent="0.2">
      <c r="A285" s="2">
        <v>282</v>
      </c>
      <c r="B285">
        <v>452.27826620000002</v>
      </c>
      <c r="C285">
        <v>65.805256270000001</v>
      </c>
    </row>
    <row r="286" spans="1:3" x14ac:dyDescent="0.2">
      <c r="A286" s="2">
        <v>283</v>
      </c>
      <c r="B286">
        <v>225.49634459999999</v>
      </c>
      <c r="C286">
        <v>32.809104150000003</v>
      </c>
    </row>
    <row r="287" spans="1:3" x14ac:dyDescent="0.2">
      <c r="A287" s="2">
        <v>284</v>
      </c>
      <c r="B287">
        <v>230.50390780000001</v>
      </c>
      <c r="C287">
        <v>33.53769097</v>
      </c>
    </row>
    <row r="288" spans="1:3" x14ac:dyDescent="0.2">
      <c r="A288" s="2">
        <v>285</v>
      </c>
      <c r="B288">
        <v>224.76618909999999</v>
      </c>
      <c r="C288">
        <v>32.702868520000003</v>
      </c>
    </row>
    <row r="289" spans="1:3" x14ac:dyDescent="0.2">
      <c r="A289" s="2">
        <v>286</v>
      </c>
      <c r="B289">
        <v>198.99271300000001</v>
      </c>
      <c r="C289">
        <v>28.952897929999999</v>
      </c>
    </row>
    <row r="290" spans="1:3" x14ac:dyDescent="0.2">
      <c r="A290" s="2">
        <v>287</v>
      </c>
      <c r="B290">
        <v>196.3773199</v>
      </c>
      <c r="C290">
        <v>28.572365349999998</v>
      </c>
    </row>
    <row r="291" spans="1:3" x14ac:dyDescent="0.2">
      <c r="A291" s="2">
        <v>288</v>
      </c>
      <c r="B291">
        <v>152.5401267</v>
      </c>
      <c r="C291">
        <v>22.1941731</v>
      </c>
    </row>
    <row r="292" spans="1:3" x14ac:dyDescent="0.2">
      <c r="A292" s="2">
        <v>289</v>
      </c>
      <c r="B292">
        <v>154.89442550000001</v>
      </c>
      <c r="C292">
        <v>22.536717169999999</v>
      </c>
    </row>
    <row r="293" spans="1:3" x14ac:dyDescent="0.2">
      <c r="A293" s="2">
        <v>290</v>
      </c>
      <c r="B293">
        <v>134.58009480000001</v>
      </c>
      <c r="C293">
        <v>19.58103736</v>
      </c>
    </row>
    <row r="294" spans="1:3" x14ac:dyDescent="0.2">
      <c r="A294" s="2">
        <v>291</v>
      </c>
      <c r="B294">
        <v>246.6089843</v>
      </c>
      <c r="C294">
        <v>35.880935749999999</v>
      </c>
    </row>
    <row r="295" spans="1:3" x14ac:dyDescent="0.2">
      <c r="A295" s="2">
        <v>292</v>
      </c>
      <c r="B295">
        <v>188.7139775</v>
      </c>
      <c r="C295">
        <v>27.4573699</v>
      </c>
    </row>
    <row r="296" spans="1:3" x14ac:dyDescent="0.2">
      <c r="A296" s="2">
        <v>293</v>
      </c>
      <c r="B296">
        <v>296.01403579999999</v>
      </c>
      <c r="C296">
        <v>43.069236220000001</v>
      </c>
    </row>
    <row r="297" spans="1:3" x14ac:dyDescent="0.2">
      <c r="A297" s="2">
        <v>294</v>
      </c>
      <c r="B297">
        <v>343.35675880000002</v>
      </c>
      <c r="C297">
        <v>49.95747351</v>
      </c>
    </row>
    <row r="298" spans="1:3" x14ac:dyDescent="0.2">
      <c r="A298" s="2">
        <v>295</v>
      </c>
      <c r="B298">
        <v>205.6622423</v>
      </c>
      <c r="C298">
        <v>29.923296270000002</v>
      </c>
    </row>
    <row r="299" spans="1:3" x14ac:dyDescent="0.2">
      <c r="A299" s="2">
        <v>296</v>
      </c>
      <c r="B299">
        <v>260.14475229999999</v>
      </c>
      <c r="C299">
        <v>37.850353130000002</v>
      </c>
    </row>
    <row r="300" spans="1:3" x14ac:dyDescent="0.2">
      <c r="A300" s="2">
        <v>297</v>
      </c>
      <c r="B300">
        <v>297.28176189999999</v>
      </c>
      <c r="C300">
        <v>43.25368692</v>
      </c>
    </row>
    <row r="301" spans="1:3" x14ac:dyDescent="0.2">
      <c r="A301" s="2">
        <v>298</v>
      </c>
      <c r="B301">
        <v>250.44603029999999</v>
      </c>
      <c r="C301">
        <v>36.439215500000003</v>
      </c>
    </row>
    <row r="302" spans="1:3" x14ac:dyDescent="0.2">
      <c r="A302" s="2">
        <v>299</v>
      </c>
      <c r="B302">
        <v>250.5025177</v>
      </c>
      <c r="C302">
        <v>36.447434250000001</v>
      </c>
    </row>
    <row r="303" spans="1:3" x14ac:dyDescent="0.2">
      <c r="A303" s="2">
        <v>300</v>
      </c>
      <c r="B303">
        <v>384.70545980000003</v>
      </c>
      <c r="C303">
        <v>55.973596919999999</v>
      </c>
    </row>
    <row r="304" spans="1:3" x14ac:dyDescent="0.2">
      <c r="A304" s="2">
        <v>301</v>
      </c>
      <c r="B304">
        <v>259.1936202</v>
      </c>
      <c r="C304">
        <v>37.711965999999997</v>
      </c>
    </row>
    <row r="305" spans="1:3" x14ac:dyDescent="0.2">
      <c r="A305" s="2">
        <v>302</v>
      </c>
      <c r="B305">
        <v>278.19437149999999</v>
      </c>
      <c r="C305">
        <v>40.476523579999999</v>
      </c>
    </row>
    <row r="306" spans="1:3" x14ac:dyDescent="0.2">
      <c r="A306" s="2">
        <v>303</v>
      </c>
      <c r="B306">
        <v>319.67130259999999</v>
      </c>
      <c r="C306">
        <v>46.511304129999999</v>
      </c>
    </row>
    <row r="307" spans="1:3" x14ac:dyDescent="0.2">
      <c r="A307" s="2">
        <v>304</v>
      </c>
      <c r="B307">
        <v>211.94160600000001</v>
      </c>
      <c r="C307">
        <v>30.836926590000001</v>
      </c>
    </row>
    <row r="308" spans="1:3" x14ac:dyDescent="0.2">
      <c r="A308" s="2">
        <v>305</v>
      </c>
      <c r="B308">
        <v>184.38016640000001</v>
      </c>
      <c r="C308">
        <v>26.826812180000001</v>
      </c>
    </row>
    <row r="309" spans="1:3" x14ac:dyDescent="0.2">
      <c r="A309" s="2">
        <v>306</v>
      </c>
      <c r="B309">
        <v>423.04900800000001</v>
      </c>
      <c r="C309">
        <v>61.552478790000002</v>
      </c>
    </row>
    <row r="310" spans="1:3" x14ac:dyDescent="0.2">
      <c r="A310" s="2">
        <v>307</v>
      </c>
      <c r="B310">
        <v>229.03038129999999</v>
      </c>
      <c r="C310">
        <v>33.323296880000001</v>
      </c>
    </row>
    <row r="311" spans="1:3" x14ac:dyDescent="0.2">
      <c r="A311" s="2">
        <v>308</v>
      </c>
      <c r="B311">
        <v>174.33727429999999</v>
      </c>
      <c r="C311">
        <v>25.365598729999999</v>
      </c>
    </row>
    <row r="312" spans="1:3" x14ac:dyDescent="0.2">
      <c r="A312" s="2">
        <v>309</v>
      </c>
      <c r="B312">
        <v>182.91249379999999</v>
      </c>
      <c r="C312">
        <v>26.613269809999998</v>
      </c>
    </row>
    <row r="313" spans="1:3" x14ac:dyDescent="0.2">
      <c r="A313" s="2">
        <v>310</v>
      </c>
      <c r="B313">
        <v>253.22495720000001</v>
      </c>
      <c r="C313">
        <v>36.843541799999997</v>
      </c>
    </row>
    <row r="314" spans="1:3" x14ac:dyDescent="0.2">
      <c r="A314" s="2">
        <v>311</v>
      </c>
      <c r="B314">
        <v>283.49646790000003</v>
      </c>
      <c r="C314">
        <v>41.247964170000003</v>
      </c>
    </row>
    <row r="315" spans="1:3" x14ac:dyDescent="0.2">
      <c r="A315" s="2">
        <v>312</v>
      </c>
      <c r="B315">
        <v>195.27246009999999</v>
      </c>
      <c r="C315">
        <v>28.411611260000001</v>
      </c>
    </row>
    <row r="316" spans="1:3" x14ac:dyDescent="0.2">
      <c r="A316" s="2">
        <v>313</v>
      </c>
      <c r="B316">
        <v>178.3786063</v>
      </c>
      <c r="C316">
        <v>25.95360153</v>
      </c>
    </row>
    <row r="317" spans="1:3" x14ac:dyDescent="0.2">
      <c r="A317" s="2">
        <v>314</v>
      </c>
      <c r="B317">
        <v>143.87210099999999</v>
      </c>
      <c r="C317">
        <v>20.932998959999999</v>
      </c>
    </row>
    <row r="318" spans="1:3" x14ac:dyDescent="0.2">
      <c r="A318" s="2">
        <v>315</v>
      </c>
      <c r="B318">
        <v>299.8770576</v>
      </c>
      <c r="C318">
        <v>43.631295379999997</v>
      </c>
    </row>
    <row r="319" spans="1:3" x14ac:dyDescent="0.2">
      <c r="A319" s="2">
        <v>316</v>
      </c>
      <c r="B319">
        <v>1735.3822849999999</v>
      </c>
      <c r="C319">
        <v>252.49339739999999</v>
      </c>
    </row>
    <row r="320" spans="1:3" x14ac:dyDescent="0.2">
      <c r="A320" s="2">
        <v>317</v>
      </c>
      <c r="B320">
        <v>349.91955339999998</v>
      </c>
      <c r="C320">
        <v>50.912342250000002</v>
      </c>
    </row>
    <row r="321" spans="1:3" x14ac:dyDescent="0.2">
      <c r="A321" s="2">
        <v>318</v>
      </c>
      <c r="B321">
        <v>159.87399780000001</v>
      </c>
      <c r="C321">
        <v>23.261231370000001</v>
      </c>
    </row>
    <row r="322" spans="1:3" x14ac:dyDescent="0.2">
      <c r="A322" s="2">
        <v>319</v>
      </c>
      <c r="B322">
        <v>193.27884370000001</v>
      </c>
      <c r="C322">
        <v>28.1215455</v>
      </c>
    </row>
    <row r="323" spans="1:3" x14ac:dyDescent="0.2">
      <c r="A323" s="2">
        <v>320</v>
      </c>
      <c r="B323">
        <v>196.74839019999999</v>
      </c>
      <c r="C323">
        <v>28.626355060000002</v>
      </c>
    </row>
    <row r="324" spans="1:3" x14ac:dyDescent="0.2">
      <c r="A324" s="2">
        <v>321</v>
      </c>
      <c r="B324">
        <v>318.20590079999999</v>
      </c>
      <c r="C324">
        <v>46.298092150000002</v>
      </c>
    </row>
    <row r="325" spans="1:3" x14ac:dyDescent="0.2">
      <c r="A325" s="2">
        <v>322</v>
      </c>
      <c r="B325">
        <v>164.82483239999999</v>
      </c>
      <c r="C325">
        <v>23.981564330000001</v>
      </c>
    </row>
    <row r="326" spans="1:3" x14ac:dyDescent="0.2">
      <c r="A326" s="2">
        <v>323</v>
      </c>
      <c r="B326">
        <v>251.65664559999999</v>
      </c>
      <c r="C326">
        <v>36.615356720000001</v>
      </c>
    </row>
    <row r="327" spans="1:3" x14ac:dyDescent="0.2">
      <c r="A327" s="2">
        <v>324</v>
      </c>
      <c r="B327">
        <v>198.42389159999999</v>
      </c>
      <c r="C327">
        <v>28.870135950000002</v>
      </c>
    </row>
    <row r="328" spans="1:3" x14ac:dyDescent="0.2">
      <c r="A328" s="2">
        <v>325</v>
      </c>
      <c r="B328">
        <v>270.27368489999998</v>
      </c>
      <c r="C328">
        <v>39.324085250000003</v>
      </c>
    </row>
    <row r="329" spans="1:3" x14ac:dyDescent="0.2">
      <c r="A329" s="2">
        <v>326</v>
      </c>
      <c r="B329">
        <v>246.31729039999999</v>
      </c>
      <c r="C329">
        <v>35.838495080000001</v>
      </c>
    </row>
    <row r="330" spans="1:3" x14ac:dyDescent="0.2">
      <c r="A330" s="2">
        <v>327</v>
      </c>
      <c r="B330">
        <v>249.54568509999999</v>
      </c>
      <c r="C330">
        <v>36.308217720000002</v>
      </c>
    </row>
    <row r="331" spans="1:3" x14ac:dyDescent="0.2">
      <c r="A331" s="2">
        <v>328</v>
      </c>
      <c r="B331">
        <v>180.23118880000001</v>
      </c>
      <c r="C331">
        <v>26.223147239999999</v>
      </c>
    </row>
    <row r="332" spans="1:3" x14ac:dyDescent="0.2">
      <c r="A332" s="2">
        <v>329</v>
      </c>
      <c r="B332">
        <v>163.3300974</v>
      </c>
      <c r="C332">
        <v>23.764084459999999</v>
      </c>
    </row>
    <row r="333" spans="1:3" x14ac:dyDescent="0.2">
      <c r="A333" s="2">
        <v>330</v>
      </c>
      <c r="B333">
        <v>1735.3822849999999</v>
      </c>
      <c r="C333">
        <v>252.49339739999999</v>
      </c>
    </row>
    <row r="334" spans="1:3" x14ac:dyDescent="0.2">
      <c r="A334" s="2">
        <v>331</v>
      </c>
      <c r="B334">
        <v>1735.3822849999999</v>
      </c>
      <c r="C334">
        <v>252.49339739999999</v>
      </c>
    </row>
    <row r="335" spans="1:3" x14ac:dyDescent="0.2">
      <c r="A335" s="2">
        <v>332</v>
      </c>
      <c r="B335">
        <v>1735.3822849999999</v>
      </c>
      <c r="C335">
        <v>252.49339739999999</v>
      </c>
    </row>
    <row r="336" spans="1:3" x14ac:dyDescent="0.2">
      <c r="A336" s="2">
        <v>333</v>
      </c>
      <c r="B336">
        <v>1735.3822849999999</v>
      </c>
      <c r="C336">
        <v>252.49339739999999</v>
      </c>
    </row>
    <row r="337" spans="1:3" x14ac:dyDescent="0.2">
      <c r="A337" s="2">
        <v>334</v>
      </c>
      <c r="B337">
        <v>1735.3822849999999</v>
      </c>
      <c r="C337">
        <v>252.49339739999999</v>
      </c>
    </row>
    <row r="338" spans="1:3" x14ac:dyDescent="0.2">
      <c r="A338" s="2">
        <v>335</v>
      </c>
      <c r="B338">
        <v>1735.3822849999999</v>
      </c>
      <c r="C338">
        <v>252.49339739999999</v>
      </c>
    </row>
    <row r="339" spans="1:3" x14ac:dyDescent="0.2">
      <c r="A339" s="2">
        <v>336</v>
      </c>
      <c r="B339">
        <v>1735.3822849999999</v>
      </c>
      <c r="C339">
        <v>252.49339739999999</v>
      </c>
    </row>
    <row r="340" spans="1:3" x14ac:dyDescent="0.2">
      <c r="A340" s="2">
        <v>337</v>
      </c>
      <c r="B340">
        <v>1735.3822849999999</v>
      </c>
      <c r="C340">
        <v>252.49339739999999</v>
      </c>
    </row>
    <row r="341" spans="1:3" x14ac:dyDescent="0.2">
      <c r="A341" s="2">
        <v>338</v>
      </c>
      <c r="B341">
        <v>1735.3822849999999</v>
      </c>
      <c r="C341">
        <v>252.49339739999999</v>
      </c>
    </row>
    <row r="342" spans="1:3" x14ac:dyDescent="0.2">
      <c r="A342" s="2">
        <v>339</v>
      </c>
      <c r="B342">
        <v>1735.3822849999999</v>
      </c>
      <c r="C342">
        <v>252.49339739999999</v>
      </c>
    </row>
    <row r="343" spans="1:3" x14ac:dyDescent="0.2">
      <c r="A343" s="2">
        <v>340</v>
      </c>
      <c r="B343">
        <v>1735.3822849999999</v>
      </c>
      <c r="C343">
        <v>252.49339739999999</v>
      </c>
    </row>
    <row r="344" spans="1:3" x14ac:dyDescent="0.2">
      <c r="A344" s="2">
        <v>341</v>
      </c>
      <c r="B344">
        <v>1735.3822849999999</v>
      </c>
      <c r="C344">
        <v>252.49339739999999</v>
      </c>
    </row>
    <row r="345" spans="1:3" x14ac:dyDescent="0.2">
      <c r="A345" s="2">
        <v>342</v>
      </c>
      <c r="B345">
        <v>1735.3822849999999</v>
      </c>
      <c r="C345">
        <v>252.49339739999999</v>
      </c>
    </row>
    <row r="346" spans="1:3" x14ac:dyDescent="0.2">
      <c r="A346" s="2">
        <v>343</v>
      </c>
      <c r="B346">
        <v>1735.3822849999999</v>
      </c>
      <c r="C346">
        <v>252.49339739999999</v>
      </c>
    </row>
    <row r="347" spans="1:3" x14ac:dyDescent="0.2">
      <c r="A347" s="2">
        <v>344</v>
      </c>
      <c r="B347">
        <v>354.6119612</v>
      </c>
      <c r="C347">
        <v>51.59507481</v>
      </c>
    </row>
    <row r="348" spans="1:3" x14ac:dyDescent="0.2">
      <c r="A348" s="2">
        <v>345</v>
      </c>
      <c r="B348">
        <v>162.63650060000001</v>
      </c>
      <c r="C348">
        <v>23.66316801</v>
      </c>
    </row>
    <row r="349" spans="1:3" x14ac:dyDescent="0.2">
      <c r="A349" s="2">
        <v>346</v>
      </c>
      <c r="B349">
        <v>177.91189589999999</v>
      </c>
      <c r="C349">
        <v>25.88569644</v>
      </c>
    </row>
    <row r="350" spans="1:3" x14ac:dyDescent="0.2">
      <c r="A350" s="2">
        <v>347</v>
      </c>
      <c r="B350">
        <v>172.04182309999999</v>
      </c>
      <c r="C350">
        <v>25.03161682</v>
      </c>
    </row>
    <row r="351" spans="1:3" x14ac:dyDescent="0.2">
      <c r="A351" s="2">
        <v>348</v>
      </c>
      <c r="B351">
        <v>280.844065</v>
      </c>
      <c r="C351">
        <v>40.86204678</v>
      </c>
    </row>
    <row r="352" spans="1:3" x14ac:dyDescent="0.2">
      <c r="A352" s="2">
        <v>349</v>
      </c>
      <c r="B352">
        <v>285.02429319999999</v>
      </c>
      <c r="C352">
        <v>41.47025859</v>
      </c>
    </row>
    <row r="353" spans="1:3" x14ac:dyDescent="0.2">
      <c r="A353" s="2">
        <v>350</v>
      </c>
      <c r="B353">
        <v>273.49043649999999</v>
      </c>
      <c r="C353">
        <v>39.792113839999999</v>
      </c>
    </row>
    <row r="354" spans="1:3" x14ac:dyDescent="0.2">
      <c r="A354" s="2">
        <v>351</v>
      </c>
      <c r="B354">
        <v>170.65836849999999</v>
      </c>
      <c r="C354">
        <v>24.830327950000001</v>
      </c>
    </row>
    <row r="355" spans="1:3" x14ac:dyDescent="0.2">
      <c r="A355" s="2">
        <v>352</v>
      </c>
      <c r="B355">
        <v>166.264171</v>
      </c>
      <c r="C355">
        <v>24.190984180000001</v>
      </c>
    </row>
    <row r="356" spans="1:3" x14ac:dyDescent="0.2">
      <c r="A356" s="2">
        <v>353</v>
      </c>
      <c r="B356">
        <v>197.10920419999999</v>
      </c>
      <c r="C356">
        <v>28.67885252</v>
      </c>
    </row>
    <row r="357" spans="1:3" x14ac:dyDescent="0.2">
      <c r="A357" s="2">
        <v>354</v>
      </c>
      <c r="B357">
        <v>223.3349412</v>
      </c>
      <c r="C357">
        <v>32.494625839999998</v>
      </c>
    </row>
    <row r="358" spans="1:3" x14ac:dyDescent="0.2">
      <c r="A358" s="2">
        <v>355</v>
      </c>
      <c r="B358">
        <v>162.86704409999999</v>
      </c>
      <c r="C358">
        <v>23.69671146</v>
      </c>
    </row>
    <row r="359" spans="1:3" x14ac:dyDescent="0.2">
      <c r="A359" s="2">
        <v>356</v>
      </c>
      <c r="B359">
        <v>127.9691972</v>
      </c>
      <c r="C359">
        <v>18.619169759999998</v>
      </c>
    </row>
    <row r="360" spans="1:3" x14ac:dyDescent="0.2">
      <c r="A360" s="2">
        <v>357</v>
      </c>
      <c r="B360">
        <v>148.19133550000001</v>
      </c>
      <c r="C360">
        <v>21.56143582</v>
      </c>
    </row>
    <row r="361" spans="1:3" x14ac:dyDescent="0.2">
      <c r="A361" s="2">
        <v>358</v>
      </c>
      <c r="B361">
        <v>155.11796960000001</v>
      </c>
      <c r="C361">
        <v>22.56924222</v>
      </c>
    </row>
    <row r="362" spans="1:3" x14ac:dyDescent="0.2">
      <c r="A362" s="2">
        <v>359</v>
      </c>
      <c r="B362">
        <v>168.4155877</v>
      </c>
      <c r="C362">
        <v>24.504009450000002</v>
      </c>
    </row>
    <row r="363" spans="1:3" x14ac:dyDescent="0.2">
      <c r="A363" s="2">
        <v>360</v>
      </c>
      <c r="B363">
        <v>291.07486569999998</v>
      </c>
      <c r="C363">
        <v>42.350600409999998</v>
      </c>
    </row>
    <row r="364" spans="1:3" x14ac:dyDescent="0.2">
      <c r="A364" s="2">
        <v>361</v>
      </c>
      <c r="B364">
        <v>1735.3822849999999</v>
      </c>
      <c r="C364">
        <v>252.49339739999999</v>
      </c>
    </row>
    <row r="365" spans="1:3" x14ac:dyDescent="0.2">
      <c r="A365" s="2">
        <v>362</v>
      </c>
      <c r="B365">
        <v>554.95236299999999</v>
      </c>
      <c r="C365">
        <v>80.744057789999999</v>
      </c>
    </row>
    <row r="366" spans="1:3" x14ac:dyDescent="0.2">
      <c r="A366" s="2">
        <v>363</v>
      </c>
      <c r="B366">
        <v>1735.3822849999999</v>
      </c>
      <c r="C366">
        <v>252.49339739999999</v>
      </c>
    </row>
    <row r="367" spans="1:3" x14ac:dyDescent="0.2">
      <c r="A367" s="2">
        <v>364</v>
      </c>
      <c r="B367">
        <v>1735.3822849999999</v>
      </c>
      <c r="C367">
        <v>252.49339739999999</v>
      </c>
    </row>
    <row r="368" spans="1:3" x14ac:dyDescent="0.2">
      <c r="A368" s="2">
        <v>365</v>
      </c>
      <c r="B368">
        <v>328.82009149999999</v>
      </c>
      <c r="C368">
        <v>47.842427999999998</v>
      </c>
    </row>
    <row r="369" spans="1:3" x14ac:dyDescent="0.2">
      <c r="A369" s="2" t="s">
        <v>21</v>
      </c>
    </row>
    <row r="370" spans="1:3" x14ac:dyDescent="0.2">
      <c r="A370" s="2" t="s">
        <v>22</v>
      </c>
      <c r="B370">
        <v>322.43698436613698</v>
      </c>
      <c r="C370">
        <v>46.913703294427371</v>
      </c>
    </row>
  </sheetData>
  <mergeCells count="4">
    <mergeCell ref="AU1:AV1"/>
    <mergeCell ref="P2:AB2"/>
    <mergeCell ref="AL1:AS1"/>
    <mergeCell ref="AL14:AM1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66"/>
  <sheetViews>
    <sheetView tabSelected="1" topLeftCell="O1" workbookViewId="0">
      <selection activeCell="U3" sqref="U3"/>
    </sheetView>
  </sheetViews>
  <sheetFormatPr baseColWidth="10" defaultColWidth="8.83203125" defaultRowHeight="15" x14ac:dyDescent="0.2"/>
  <cols>
    <col min="1" max="20" width="12.1640625" customWidth="1"/>
    <col min="21" max="22" width="13.1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73</v>
      </c>
      <c r="V1" t="s">
        <v>78</v>
      </c>
      <c r="W1" s="16" t="s">
        <v>75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>
        <v>274</v>
      </c>
      <c r="B2">
        <v>2006</v>
      </c>
      <c r="C2">
        <v>8</v>
      </c>
      <c r="D2">
        <v>2</v>
      </c>
      <c r="E2">
        <v>4.7</v>
      </c>
      <c r="F2">
        <v>4.32</v>
      </c>
      <c r="G2">
        <v>0.11548</v>
      </c>
      <c r="H2">
        <v>110</v>
      </c>
      <c r="I2">
        <v>83.333333330000002</v>
      </c>
      <c r="J2">
        <v>30</v>
      </c>
      <c r="K2">
        <v>0</v>
      </c>
      <c r="L2">
        <v>8</v>
      </c>
      <c r="M2">
        <v>5.4</v>
      </c>
      <c r="N2">
        <v>4.0999999999999996</v>
      </c>
      <c r="O2">
        <v>3.9</v>
      </c>
      <c r="P2">
        <v>2</v>
      </c>
      <c r="Q2">
        <v>0.91</v>
      </c>
      <c r="R2">
        <v>185.6851308</v>
      </c>
      <c r="S2">
        <v>27.016680950000001</v>
      </c>
      <c r="T2">
        <v>2.5</v>
      </c>
      <c r="W2" t="s">
        <v>35</v>
      </c>
      <c r="X2" t="s">
        <v>28</v>
      </c>
      <c r="Y2" t="s">
        <v>29</v>
      </c>
      <c r="Z2" t="s">
        <v>36</v>
      </c>
      <c r="AA2" t="s">
        <v>37</v>
      </c>
      <c r="AB2" t="s">
        <v>38</v>
      </c>
      <c r="AC2" t="s">
        <v>39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74</v>
      </c>
    </row>
    <row r="3" spans="1:35" x14ac:dyDescent="0.2">
      <c r="A3">
        <v>275</v>
      </c>
      <c r="B3">
        <v>2006</v>
      </c>
      <c r="C3">
        <v>7.3</v>
      </c>
      <c r="D3">
        <v>1.6</v>
      </c>
      <c r="E3">
        <v>3.6</v>
      </c>
      <c r="F3">
        <v>0.76</v>
      </c>
      <c r="G3">
        <v>0.10569000000000001</v>
      </c>
      <c r="H3">
        <v>80</v>
      </c>
      <c r="I3">
        <v>63.333333330000002</v>
      </c>
      <c r="J3">
        <v>30</v>
      </c>
      <c r="K3">
        <v>0</v>
      </c>
      <c r="L3">
        <v>2.9</v>
      </c>
      <c r="M3">
        <v>2.5</v>
      </c>
      <c r="N3">
        <v>6.9</v>
      </c>
      <c r="O3">
        <v>3.4</v>
      </c>
      <c r="P3">
        <v>1.6</v>
      </c>
      <c r="Q3">
        <v>0.55000000000000004</v>
      </c>
      <c r="R3">
        <v>268.87782340000001</v>
      </c>
      <c r="S3">
        <v>39.120991199999999</v>
      </c>
      <c r="T3">
        <v>2.5</v>
      </c>
      <c r="U3">
        <f>(LN(($X$3-0+$Z$3)/$Z$3)*LN(($AD$3-0+$AB$3)/$AB$3))/($AE$3^2*R3)</f>
        <v>1.5489999998718118</v>
      </c>
      <c r="V3">
        <f>(LN(($X$3-$Y$3+$AA$3)/$AA$3)*LN(($AD$3-$Y$3+$AC$3)/$AC$3))/($AE$3^2*S3)</f>
        <v>1.5490282398473139</v>
      </c>
      <c r="W3">
        <v>0.94635246037002407</v>
      </c>
      <c r="X3">
        <v>2</v>
      </c>
      <c r="Y3">
        <f>0.64*W3</f>
        <v>0.60566557463681547</v>
      </c>
      <c r="Z3">
        <v>1E-3</v>
      </c>
      <c r="AA3">
        <f>0.13*W3</f>
        <v>0.12302581984810314</v>
      </c>
      <c r="AB3">
        <f>0.2*Z3</f>
        <v>2.0000000000000001E-4</v>
      </c>
      <c r="AC3">
        <f>0.2*AA3</f>
        <v>2.460516396962063E-2</v>
      </c>
      <c r="AD3">
        <v>2</v>
      </c>
      <c r="AE3">
        <v>0.41</v>
      </c>
      <c r="AF3">
        <v>1.5</v>
      </c>
      <c r="AG3">
        <f>LN((X3-0+Z3)/(Z3))*LN((AD3-0+AB3)/AB3)/(AE3^2*AF3)</f>
        <v>277.66116560808865</v>
      </c>
      <c r="AH3">
        <f>LN((X3-Y3+AA3)/(AA3))*LN((AD3-Y3+AC3)/AC3)/(AE3^2*AF3)</f>
        <v>40.399680093078835</v>
      </c>
      <c r="AI3">
        <f>AG3*0.1455</f>
        <v>40.399699595976898</v>
      </c>
    </row>
    <row r="4" spans="1:35" x14ac:dyDescent="0.2">
      <c r="A4">
        <v>276</v>
      </c>
      <c r="B4">
        <v>2006</v>
      </c>
      <c r="C4">
        <v>5</v>
      </c>
      <c r="D4">
        <v>0.9</v>
      </c>
      <c r="E4">
        <v>2.9</v>
      </c>
      <c r="F4">
        <v>0</v>
      </c>
      <c r="G4">
        <v>8.5589999999999999E-2</v>
      </c>
      <c r="H4">
        <v>80</v>
      </c>
      <c r="I4">
        <v>63.333333330000002</v>
      </c>
      <c r="J4">
        <v>30</v>
      </c>
      <c r="K4">
        <v>0</v>
      </c>
      <c r="L4">
        <v>1.8</v>
      </c>
      <c r="M4">
        <v>1</v>
      </c>
      <c r="N4">
        <v>4.7</v>
      </c>
      <c r="O4">
        <v>3.5</v>
      </c>
      <c r="P4">
        <v>0.9</v>
      </c>
      <c r="Q4">
        <v>0.68</v>
      </c>
      <c r="R4">
        <v>210.04437920000001</v>
      </c>
      <c r="S4">
        <v>30.560885259999999</v>
      </c>
      <c r="T4">
        <v>2.5</v>
      </c>
      <c r="U4">
        <f t="shared" ref="U4:U67" si="0">(LN(($X$3-0+$Z$3)/$Z$3)*LN(($AD$3-0+$AB$3)/$AB$3))/($AE$3^2*R4)</f>
        <v>1.9828750000282465</v>
      </c>
      <c r="V4">
        <f t="shared" ref="V4:V67" si="1">(LN(($X$3-$Y$3+$AA$3)/$AA$3)*LN(($AD$3-$Y$3+$AC$3)/$AC$3))/($AE$3^2*S4)</f>
        <v>1.9829111501208609</v>
      </c>
      <c r="W4" s="11" t="s">
        <v>79</v>
      </c>
    </row>
    <row r="5" spans="1:35" x14ac:dyDescent="0.2">
      <c r="A5">
        <v>277</v>
      </c>
      <c r="B5">
        <v>2006</v>
      </c>
      <c r="C5">
        <v>5.3</v>
      </c>
      <c r="D5">
        <v>0.6</v>
      </c>
      <c r="E5">
        <v>2.7</v>
      </c>
      <c r="F5">
        <v>0.25</v>
      </c>
      <c r="G5">
        <v>8.9580000000000007E-2</v>
      </c>
      <c r="H5">
        <v>80</v>
      </c>
      <c r="I5">
        <v>63.333333330000002</v>
      </c>
      <c r="J5">
        <v>30</v>
      </c>
      <c r="K5">
        <v>0</v>
      </c>
      <c r="L5">
        <v>2.6</v>
      </c>
      <c r="M5">
        <v>2.7</v>
      </c>
      <c r="N5">
        <v>4.0999999999999996</v>
      </c>
      <c r="O5">
        <v>1.6</v>
      </c>
      <c r="P5">
        <v>0.6</v>
      </c>
      <c r="Q5">
        <v>0.67</v>
      </c>
      <c r="R5">
        <v>231.7544681</v>
      </c>
      <c r="S5">
        <v>33.719644080000002</v>
      </c>
      <c r="T5">
        <v>2.5</v>
      </c>
      <c r="U5">
        <f t="shared" si="0"/>
        <v>1.7971249996889835</v>
      </c>
      <c r="V5">
        <f t="shared" si="1"/>
        <v>1.7971577634640992</v>
      </c>
      <c r="W5" s="11" t="s">
        <v>104</v>
      </c>
    </row>
    <row r="6" spans="1:35" x14ac:dyDescent="0.2">
      <c r="A6">
        <v>278</v>
      </c>
      <c r="B6">
        <v>2006</v>
      </c>
      <c r="C6">
        <v>8.6999999999999993</v>
      </c>
      <c r="D6">
        <v>-0.5</v>
      </c>
      <c r="E6">
        <v>2.9</v>
      </c>
      <c r="F6">
        <v>0</v>
      </c>
      <c r="G6">
        <v>0.12490999999999999</v>
      </c>
      <c r="H6">
        <v>80</v>
      </c>
      <c r="I6">
        <v>63.333333330000002</v>
      </c>
      <c r="J6">
        <v>30</v>
      </c>
      <c r="K6">
        <v>0</v>
      </c>
      <c r="L6">
        <v>0.6</v>
      </c>
      <c r="M6">
        <v>-0.3</v>
      </c>
      <c r="N6">
        <v>7.8</v>
      </c>
      <c r="O6">
        <v>3</v>
      </c>
      <c r="P6">
        <v>-0.5</v>
      </c>
      <c r="Q6">
        <v>0.18</v>
      </c>
      <c r="R6">
        <v>345.17082640000001</v>
      </c>
      <c r="S6">
        <v>50.221415409999999</v>
      </c>
      <c r="T6">
        <v>2.5</v>
      </c>
      <c r="U6">
        <f t="shared" si="0"/>
        <v>1.2066250000209549</v>
      </c>
      <c r="V6">
        <f t="shared" si="1"/>
        <v>1.2066469979966312</v>
      </c>
      <c r="W6" s="11" t="s">
        <v>105</v>
      </c>
    </row>
    <row r="7" spans="1:35" x14ac:dyDescent="0.2">
      <c r="A7">
        <v>279</v>
      </c>
      <c r="B7">
        <v>2006</v>
      </c>
      <c r="C7">
        <v>12.3</v>
      </c>
      <c r="D7">
        <v>2.9</v>
      </c>
      <c r="E7">
        <v>7.1</v>
      </c>
      <c r="F7">
        <v>0.25</v>
      </c>
      <c r="G7">
        <v>0.14988000000000001</v>
      </c>
      <c r="H7">
        <v>80</v>
      </c>
      <c r="I7">
        <v>63.333333330000002</v>
      </c>
      <c r="J7">
        <v>30</v>
      </c>
      <c r="K7">
        <v>0</v>
      </c>
      <c r="L7">
        <v>3.5</v>
      </c>
      <c r="M7">
        <v>4.2</v>
      </c>
      <c r="N7">
        <v>10.9</v>
      </c>
      <c r="O7">
        <v>7.1</v>
      </c>
      <c r="P7">
        <v>2.9</v>
      </c>
      <c r="Q7">
        <v>0.41</v>
      </c>
      <c r="R7">
        <v>205.0799524</v>
      </c>
      <c r="S7">
        <v>29.838574690000002</v>
      </c>
      <c r="T7">
        <v>2.5</v>
      </c>
      <c r="U7">
        <f t="shared" si="0"/>
        <v>2.0308750003987859</v>
      </c>
      <c r="V7">
        <f t="shared" si="1"/>
        <v>2.0309120247599286</v>
      </c>
    </row>
    <row r="8" spans="1:35" x14ac:dyDescent="0.2">
      <c r="A8">
        <v>280</v>
      </c>
      <c r="B8">
        <v>2006</v>
      </c>
      <c r="C8">
        <v>7.3</v>
      </c>
      <c r="D8">
        <v>3.3</v>
      </c>
      <c r="E8">
        <v>5.7</v>
      </c>
      <c r="F8">
        <v>0.51</v>
      </c>
      <c r="G8">
        <v>9.1050000000000006E-2</v>
      </c>
      <c r="H8">
        <v>80</v>
      </c>
      <c r="I8">
        <v>63.333333330000002</v>
      </c>
      <c r="J8">
        <v>30</v>
      </c>
      <c r="K8">
        <v>0</v>
      </c>
      <c r="L8">
        <v>6</v>
      </c>
      <c r="M8">
        <v>6.2</v>
      </c>
      <c r="N8">
        <v>7.1</v>
      </c>
      <c r="O8">
        <v>5.6</v>
      </c>
      <c r="P8">
        <v>3.3</v>
      </c>
      <c r="Q8">
        <v>0.8</v>
      </c>
      <c r="R8">
        <v>237.04709639999999</v>
      </c>
      <c r="S8">
        <v>34.489707099999997</v>
      </c>
      <c r="T8">
        <v>2.5</v>
      </c>
      <c r="U8">
        <f t="shared" si="0"/>
        <v>1.7570000001574921</v>
      </c>
      <c r="V8">
        <f t="shared" si="1"/>
        <v>1.7570320317280474</v>
      </c>
    </row>
    <row r="9" spans="1:35" x14ac:dyDescent="0.2">
      <c r="A9">
        <v>281</v>
      </c>
      <c r="B9">
        <v>2006</v>
      </c>
      <c r="C9">
        <v>8.6999999999999993</v>
      </c>
      <c r="D9">
        <v>1.2</v>
      </c>
      <c r="E9">
        <v>3.4</v>
      </c>
      <c r="F9">
        <v>0</v>
      </c>
      <c r="G9">
        <v>0.11097</v>
      </c>
      <c r="H9">
        <v>80</v>
      </c>
      <c r="I9">
        <v>63.333333330000002</v>
      </c>
      <c r="J9">
        <v>30</v>
      </c>
      <c r="K9">
        <v>0</v>
      </c>
      <c r="L9">
        <v>3.6</v>
      </c>
      <c r="M9">
        <v>1.4</v>
      </c>
      <c r="N9">
        <v>8.3000000000000007</v>
      </c>
      <c r="O9">
        <v>2.4</v>
      </c>
      <c r="P9">
        <v>1.2</v>
      </c>
      <c r="Q9">
        <v>0</v>
      </c>
      <c r="R9">
        <v>252.32366429999999</v>
      </c>
      <c r="S9">
        <v>36.712406129999998</v>
      </c>
      <c r="T9">
        <v>2.5</v>
      </c>
      <c r="U9">
        <f t="shared" si="0"/>
        <v>1.6506250001067897</v>
      </c>
      <c r="V9">
        <f t="shared" si="1"/>
        <v>1.6506550925873151</v>
      </c>
    </row>
    <row r="10" spans="1:35" x14ac:dyDescent="0.2">
      <c r="A10">
        <v>282</v>
      </c>
      <c r="B10">
        <v>2006</v>
      </c>
      <c r="C10">
        <v>7.2</v>
      </c>
      <c r="D10">
        <v>1.8</v>
      </c>
      <c r="E10">
        <v>4</v>
      </c>
      <c r="F10">
        <v>0</v>
      </c>
      <c r="G10">
        <v>9.5530000000000004E-2</v>
      </c>
      <c r="H10">
        <v>80</v>
      </c>
      <c r="I10">
        <v>63.333333330000002</v>
      </c>
      <c r="J10">
        <v>30</v>
      </c>
      <c r="K10">
        <v>0</v>
      </c>
      <c r="L10">
        <v>2.1</v>
      </c>
      <c r="M10">
        <v>2.6</v>
      </c>
      <c r="N10">
        <v>6.6</v>
      </c>
      <c r="O10">
        <v>3.6</v>
      </c>
      <c r="P10">
        <v>1.8</v>
      </c>
      <c r="Q10">
        <v>0.76</v>
      </c>
      <c r="R10">
        <v>452.27826620000002</v>
      </c>
      <c r="S10">
        <v>65.805256270000001</v>
      </c>
      <c r="T10">
        <v>2.5</v>
      </c>
      <c r="U10">
        <f t="shared" si="0"/>
        <v>0.92087500005573553</v>
      </c>
      <c r="V10">
        <f t="shared" si="1"/>
        <v>0.92089178850664266</v>
      </c>
    </row>
    <row r="11" spans="1:35" x14ac:dyDescent="0.2">
      <c r="A11">
        <v>283</v>
      </c>
      <c r="B11">
        <v>2006</v>
      </c>
      <c r="C11">
        <v>13.2</v>
      </c>
      <c r="D11">
        <v>1.7</v>
      </c>
      <c r="E11">
        <v>6</v>
      </c>
      <c r="F11">
        <v>0.25</v>
      </c>
      <c r="G11">
        <v>0.15013000000000001</v>
      </c>
      <c r="H11">
        <v>80</v>
      </c>
      <c r="I11">
        <v>63.333333330000002</v>
      </c>
      <c r="J11">
        <v>30</v>
      </c>
      <c r="K11">
        <v>0</v>
      </c>
      <c r="L11">
        <v>2.5</v>
      </c>
      <c r="M11">
        <v>1.8</v>
      </c>
      <c r="N11">
        <v>12.5</v>
      </c>
      <c r="O11">
        <v>5.8</v>
      </c>
      <c r="P11">
        <v>1.7</v>
      </c>
      <c r="Q11">
        <v>0</v>
      </c>
      <c r="R11">
        <v>225.49634459999999</v>
      </c>
      <c r="S11">
        <v>32.809104150000003</v>
      </c>
      <c r="T11">
        <v>2.5</v>
      </c>
      <c r="U11">
        <f t="shared" si="0"/>
        <v>1.8469999997158848</v>
      </c>
      <c r="V11">
        <f t="shared" si="1"/>
        <v>1.8470336728050607</v>
      </c>
    </row>
    <row r="12" spans="1:35" x14ac:dyDescent="0.2">
      <c r="A12">
        <v>284</v>
      </c>
      <c r="B12">
        <v>2006</v>
      </c>
      <c r="C12">
        <v>9</v>
      </c>
      <c r="D12">
        <v>4.5</v>
      </c>
      <c r="E12">
        <v>6.6</v>
      </c>
      <c r="F12">
        <v>0</v>
      </c>
      <c r="G12">
        <v>9.4969999999999999E-2</v>
      </c>
      <c r="H12">
        <v>80</v>
      </c>
      <c r="I12">
        <v>63.333333330000002</v>
      </c>
      <c r="J12">
        <v>30</v>
      </c>
      <c r="K12">
        <v>0</v>
      </c>
      <c r="L12">
        <v>7.3</v>
      </c>
      <c r="M12">
        <v>5.8</v>
      </c>
      <c r="N12">
        <v>8.1999999999999993</v>
      </c>
      <c r="O12">
        <v>6.3</v>
      </c>
      <c r="P12">
        <v>4.5</v>
      </c>
      <c r="Q12">
        <v>0.52</v>
      </c>
      <c r="R12">
        <v>230.50390780000001</v>
      </c>
      <c r="S12">
        <v>33.53769097</v>
      </c>
      <c r="T12">
        <v>2.5</v>
      </c>
      <c r="U12">
        <f t="shared" si="0"/>
        <v>1.8068750000260647</v>
      </c>
      <c r="V12">
        <f t="shared" si="1"/>
        <v>1.8069079410930673</v>
      </c>
    </row>
    <row r="13" spans="1:35" x14ac:dyDescent="0.2">
      <c r="A13">
        <v>285</v>
      </c>
      <c r="B13">
        <v>2006</v>
      </c>
      <c r="C13">
        <v>11.8</v>
      </c>
      <c r="D13">
        <v>2.5</v>
      </c>
      <c r="E13">
        <v>7</v>
      </c>
      <c r="F13">
        <v>0</v>
      </c>
      <c r="G13">
        <v>0.13686000000000001</v>
      </c>
      <c r="H13">
        <v>80</v>
      </c>
      <c r="I13">
        <v>63.333333330000002</v>
      </c>
      <c r="J13">
        <v>30</v>
      </c>
      <c r="K13">
        <v>0</v>
      </c>
      <c r="L13">
        <v>4.5</v>
      </c>
      <c r="M13">
        <v>3.4</v>
      </c>
      <c r="N13">
        <v>10</v>
      </c>
      <c r="O13">
        <v>7.2</v>
      </c>
      <c r="P13">
        <v>2.5</v>
      </c>
      <c r="Q13">
        <v>0.42</v>
      </c>
      <c r="R13">
        <v>224.76618909999999</v>
      </c>
      <c r="S13">
        <v>32.702868520000003</v>
      </c>
      <c r="T13">
        <v>2.5</v>
      </c>
      <c r="U13">
        <f t="shared" si="0"/>
        <v>1.8530000000437479</v>
      </c>
      <c r="V13">
        <f t="shared" si="1"/>
        <v>1.8530337821147882</v>
      </c>
    </row>
    <row r="14" spans="1:35" x14ac:dyDescent="0.2">
      <c r="A14">
        <v>286</v>
      </c>
      <c r="B14">
        <v>2006</v>
      </c>
      <c r="C14">
        <v>9.1</v>
      </c>
      <c r="D14">
        <v>5</v>
      </c>
      <c r="E14">
        <v>6.5</v>
      </c>
      <c r="F14">
        <v>0.51</v>
      </c>
      <c r="G14">
        <v>8.7809999999999999E-2</v>
      </c>
      <c r="H14">
        <v>80</v>
      </c>
      <c r="I14">
        <v>63.333333330000002</v>
      </c>
      <c r="J14">
        <v>30</v>
      </c>
      <c r="K14">
        <v>0</v>
      </c>
      <c r="L14">
        <v>9</v>
      </c>
      <c r="M14">
        <v>7.1</v>
      </c>
      <c r="N14">
        <v>5.6</v>
      </c>
      <c r="O14">
        <v>6.4</v>
      </c>
      <c r="P14">
        <v>5</v>
      </c>
      <c r="Q14">
        <v>0.85</v>
      </c>
      <c r="R14">
        <v>198.99271300000001</v>
      </c>
      <c r="S14">
        <v>28.952897929999999</v>
      </c>
      <c r="T14">
        <v>2.5</v>
      </c>
      <c r="U14">
        <f t="shared" si="0"/>
        <v>2.0930000005182752</v>
      </c>
      <c r="V14">
        <f t="shared" si="1"/>
        <v>2.0930381575665047</v>
      </c>
    </row>
    <row r="15" spans="1:35" x14ac:dyDescent="0.2">
      <c r="A15">
        <v>287</v>
      </c>
      <c r="B15">
        <v>2006</v>
      </c>
      <c r="C15">
        <v>16.899999999999999</v>
      </c>
      <c r="D15">
        <v>4.9000000000000004</v>
      </c>
      <c r="E15">
        <v>9.5</v>
      </c>
      <c r="F15">
        <v>0</v>
      </c>
      <c r="G15">
        <v>0.16642999999999999</v>
      </c>
      <c r="H15">
        <v>80</v>
      </c>
      <c r="I15">
        <v>63.333333330000002</v>
      </c>
      <c r="J15">
        <v>30</v>
      </c>
      <c r="K15">
        <v>0</v>
      </c>
      <c r="L15">
        <v>5</v>
      </c>
      <c r="M15">
        <v>6</v>
      </c>
      <c r="N15">
        <v>14.8</v>
      </c>
      <c r="O15">
        <v>9.6999999999999993</v>
      </c>
      <c r="P15">
        <v>4.9000000000000004</v>
      </c>
      <c r="Q15">
        <v>0.04</v>
      </c>
      <c r="R15">
        <v>196.3773199</v>
      </c>
      <c r="S15">
        <v>28.572365349999998</v>
      </c>
      <c r="T15">
        <v>2.5</v>
      </c>
      <c r="U15">
        <f t="shared" si="0"/>
        <v>2.1208750003524872</v>
      </c>
      <c r="V15">
        <f t="shared" si="1"/>
        <v>2.1209136659600447</v>
      </c>
    </row>
    <row r="16" spans="1:35" x14ac:dyDescent="0.2">
      <c r="A16">
        <v>288</v>
      </c>
      <c r="B16">
        <v>2006</v>
      </c>
      <c r="C16">
        <v>14</v>
      </c>
      <c r="D16">
        <v>5.0999999999999996</v>
      </c>
      <c r="E16">
        <v>8.9</v>
      </c>
      <c r="F16">
        <v>0</v>
      </c>
      <c r="G16">
        <v>0.13822000000000001</v>
      </c>
      <c r="H16">
        <v>80</v>
      </c>
      <c r="I16">
        <v>63.333333330000002</v>
      </c>
      <c r="J16">
        <v>30</v>
      </c>
      <c r="K16">
        <v>0</v>
      </c>
      <c r="L16">
        <v>13.2</v>
      </c>
      <c r="M16">
        <v>8.6999999999999993</v>
      </c>
      <c r="N16">
        <v>13.1</v>
      </c>
      <c r="O16">
        <v>6.6</v>
      </c>
      <c r="P16">
        <v>5.0999999999999996</v>
      </c>
      <c r="Q16">
        <v>0.13</v>
      </c>
      <c r="R16">
        <v>152.5401267</v>
      </c>
      <c r="S16">
        <v>22.1941731</v>
      </c>
      <c r="T16">
        <v>2.5</v>
      </c>
      <c r="U16">
        <f t="shared" si="0"/>
        <v>2.730374999827065</v>
      </c>
      <c r="V16">
        <f t="shared" si="1"/>
        <v>2.7304247771059447</v>
      </c>
    </row>
    <row r="17" spans="1:26" x14ac:dyDescent="0.2">
      <c r="A17">
        <v>289</v>
      </c>
      <c r="B17">
        <v>2006</v>
      </c>
      <c r="C17">
        <v>9</v>
      </c>
      <c r="D17">
        <v>5.0999999999999996</v>
      </c>
      <c r="E17">
        <v>7.4</v>
      </c>
      <c r="F17">
        <v>0</v>
      </c>
      <c r="G17">
        <v>8.5139999999999993E-2</v>
      </c>
      <c r="H17">
        <v>80</v>
      </c>
      <c r="I17">
        <v>63.333333330000002</v>
      </c>
      <c r="J17">
        <v>30</v>
      </c>
      <c r="K17">
        <v>0</v>
      </c>
      <c r="L17">
        <v>5.3</v>
      </c>
      <c r="M17">
        <v>6.5</v>
      </c>
      <c r="N17">
        <v>7.6</v>
      </c>
      <c r="O17">
        <v>8.1999999999999993</v>
      </c>
      <c r="P17">
        <v>5.0999999999999996</v>
      </c>
      <c r="Q17">
        <v>0.91</v>
      </c>
      <c r="R17">
        <v>154.89442550000001</v>
      </c>
      <c r="S17">
        <v>22.536717169999999</v>
      </c>
      <c r="T17">
        <v>2.5</v>
      </c>
      <c r="U17">
        <f t="shared" si="0"/>
        <v>2.6888750002958175</v>
      </c>
      <c r="V17">
        <f t="shared" si="1"/>
        <v>2.6889240204108336</v>
      </c>
    </row>
    <row r="18" spans="1:26" x14ac:dyDescent="0.2">
      <c r="A18">
        <v>290</v>
      </c>
      <c r="B18">
        <v>2006</v>
      </c>
      <c r="C18">
        <v>16</v>
      </c>
      <c r="D18">
        <v>8.1</v>
      </c>
      <c r="E18">
        <v>11</v>
      </c>
      <c r="F18">
        <v>0</v>
      </c>
      <c r="G18">
        <v>0.13653999999999999</v>
      </c>
      <c r="H18">
        <v>80</v>
      </c>
      <c r="I18">
        <v>63.333333330000002</v>
      </c>
      <c r="J18">
        <v>30</v>
      </c>
      <c r="K18">
        <v>0</v>
      </c>
      <c r="L18">
        <v>8.9</v>
      </c>
      <c r="M18">
        <v>8.6</v>
      </c>
      <c r="N18">
        <v>15.3</v>
      </c>
      <c r="O18">
        <v>10.6</v>
      </c>
      <c r="P18">
        <v>8.1</v>
      </c>
      <c r="Q18">
        <v>0.44</v>
      </c>
      <c r="R18">
        <v>134.58009480000001</v>
      </c>
      <c r="S18">
        <v>19.58103736</v>
      </c>
      <c r="T18">
        <v>2.5</v>
      </c>
      <c r="U18">
        <f t="shared" si="0"/>
        <v>3.0947500002216746</v>
      </c>
      <c r="V18">
        <f t="shared" si="1"/>
        <v>3.0948064203896832</v>
      </c>
    </row>
    <row r="19" spans="1:26" x14ac:dyDescent="0.2">
      <c r="A19">
        <v>291</v>
      </c>
      <c r="B19">
        <v>2006</v>
      </c>
      <c r="C19">
        <v>15.9</v>
      </c>
      <c r="D19">
        <v>5.6</v>
      </c>
      <c r="E19">
        <v>9.3000000000000007</v>
      </c>
      <c r="F19">
        <v>0.25</v>
      </c>
      <c r="G19">
        <v>0.14463000000000001</v>
      </c>
      <c r="H19">
        <v>80</v>
      </c>
      <c r="I19">
        <v>63.333333330000002</v>
      </c>
      <c r="J19">
        <v>30</v>
      </c>
      <c r="K19">
        <v>0</v>
      </c>
      <c r="L19">
        <v>9.6999999999999993</v>
      </c>
      <c r="M19">
        <v>5.8</v>
      </c>
      <c r="N19">
        <v>15</v>
      </c>
      <c r="O19">
        <v>8.3000000000000007</v>
      </c>
      <c r="P19">
        <v>5.6</v>
      </c>
      <c r="Q19">
        <v>0.01</v>
      </c>
      <c r="R19">
        <v>246.6089843</v>
      </c>
      <c r="S19">
        <v>35.880935749999999</v>
      </c>
      <c r="T19">
        <v>2.5</v>
      </c>
      <c r="U19">
        <f t="shared" si="0"/>
        <v>1.6888750002127679</v>
      </c>
      <c r="V19">
        <f t="shared" si="1"/>
        <v>1.688905790023</v>
      </c>
    </row>
    <row r="20" spans="1:26" x14ac:dyDescent="0.2">
      <c r="A20">
        <v>292</v>
      </c>
      <c r="B20">
        <v>2006</v>
      </c>
      <c r="C20">
        <v>10.3</v>
      </c>
      <c r="D20">
        <v>6.5</v>
      </c>
      <c r="E20">
        <v>7.9</v>
      </c>
      <c r="F20">
        <v>0.51</v>
      </c>
      <c r="G20">
        <v>8.2119999999999999E-2</v>
      </c>
      <c r="H20">
        <v>80</v>
      </c>
      <c r="I20">
        <v>63.333333330000002</v>
      </c>
      <c r="J20">
        <v>30</v>
      </c>
      <c r="K20">
        <v>0</v>
      </c>
      <c r="L20">
        <v>9.8000000000000007</v>
      </c>
      <c r="M20">
        <v>9.5</v>
      </c>
      <c r="N20">
        <v>6.6</v>
      </c>
      <c r="O20">
        <v>7</v>
      </c>
      <c r="P20">
        <v>6.5</v>
      </c>
      <c r="Q20">
        <v>0.88</v>
      </c>
      <c r="R20">
        <v>188.7139775</v>
      </c>
      <c r="S20">
        <v>27.4573699</v>
      </c>
      <c r="T20">
        <v>2.5</v>
      </c>
      <c r="U20">
        <f t="shared" si="0"/>
        <v>2.2070000003689869</v>
      </c>
      <c r="V20">
        <f t="shared" si="1"/>
        <v>2.207040235839131</v>
      </c>
    </row>
    <row r="21" spans="1:26" x14ac:dyDescent="0.2">
      <c r="A21">
        <v>293</v>
      </c>
      <c r="B21">
        <v>2006</v>
      </c>
      <c r="C21">
        <v>8</v>
      </c>
      <c r="D21">
        <v>3.9</v>
      </c>
      <c r="E21">
        <v>6.4</v>
      </c>
      <c r="F21">
        <v>0.25</v>
      </c>
      <c r="G21">
        <v>7.918E-2</v>
      </c>
      <c r="H21">
        <v>80</v>
      </c>
      <c r="I21">
        <v>63.333333330000002</v>
      </c>
      <c r="J21">
        <v>30</v>
      </c>
      <c r="K21">
        <v>0</v>
      </c>
      <c r="L21">
        <v>6.6</v>
      </c>
      <c r="M21">
        <v>6.5</v>
      </c>
      <c r="N21">
        <v>7.5</v>
      </c>
      <c r="O21">
        <v>6.4</v>
      </c>
      <c r="P21">
        <v>3.9</v>
      </c>
      <c r="Q21">
        <v>0.87</v>
      </c>
      <c r="R21">
        <v>296.01403579999999</v>
      </c>
      <c r="S21">
        <v>43.069236220000001</v>
      </c>
      <c r="T21">
        <v>2.5</v>
      </c>
      <c r="U21">
        <f t="shared" si="0"/>
        <v>1.4070000001403076</v>
      </c>
      <c r="V21">
        <f t="shared" si="1"/>
        <v>1.4070256512112873</v>
      </c>
    </row>
    <row r="22" spans="1:26" x14ac:dyDescent="0.2">
      <c r="A22">
        <v>294</v>
      </c>
      <c r="B22">
        <v>2006</v>
      </c>
      <c r="C22">
        <v>10.9</v>
      </c>
      <c r="D22">
        <v>4</v>
      </c>
      <c r="E22">
        <v>6.3</v>
      </c>
      <c r="F22">
        <v>0</v>
      </c>
      <c r="G22">
        <v>0.10082000000000001</v>
      </c>
      <c r="H22">
        <v>80</v>
      </c>
      <c r="I22">
        <v>63.333333330000002</v>
      </c>
      <c r="J22">
        <v>30</v>
      </c>
      <c r="K22">
        <v>0</v>
      </c>
      <c r="L22">
        <v>4</v>
      </c>
      <c r="M22">
        <v>4.2</v>
      </c>
      <c r="N22">
        <v>9.9</v>
      </c>
      <c r="O22">
        <v>6.3</v>
      </c>
      <c r="P22">
        <v>4</v>
      </c>
      <c r="Q22">
        <v>0.27</v>
      </c>
      <c r="R22">
        <v>343.35675880000002</v>
      </c>
      <c r="S22">
        <v>49.95747351</v>
      </c>
      <c r="T22">
        <v>2.5</v>
      </c>
      <c r="U22">
        <f t="shared" si="0"/>
        <v>1.2129999999642733</v>
      </c>
      <c r="V22">
        <f t="shared" si="1"/>
        <v>1.2130221142485926</v>
      </c>
    </row>
    <row r="23" spans="1:26" x14ac:dyDescent="0.2">
      <c r="A23">
        <v>295</v>
      </c>
      <c r="B23">
        <v>2006</v>
      </c>
      <c r="C23">
        <v>14.5</v>
      </c>
      <c r="D23">
        <v>4.5</v>
      </c>
      <c r="E23">
        <v>7.5</v>
      </c>
      <c r="F23">
        <v>0</v>
      </c>
      <c r="G23">
        <v>0.12559000000000001</v>
      </c>
      <c r="H23">
        <v>80</v>
      </c>
      <c r="I23">
        <v>63.333333330000002</v>
      </c>
      <c r="J23">
        <v>30</v>
      </c>
      <c r="K23">
        <v>0</v>
      </c>
      <c r="L23">
        <v>5.3</v>
      </c>
      <c r="M23">
        <v>4.7</v>
      </c>
      <c r="N23">
        <v>12.9</v>
      </c>
      <c r="O23">
        <v>7.7</v>
      </c>
      <c r="P23">
        <v>4.5</v>
      </c>
      <c r="Q23">
        <v>0</v>
      </c>
      <c r="R23">
        <v>205.6622423</v>
      </c>
      <c r="S23">
        <v>29.923296270000002</v>
      </c>
      <c r="T23">
        <v>2.5</v>
      </c>
      <c r="U23">
        <f t="shared" si="0"/>
        <v>2.0251249998752594</v>
      </c>
      <c r="V23">
        <f t="shared" si="1"/>
        <v>2.0251619204256288</v>
      </c>
    </row>
    <row r="24" spans="1:26" ht="16" thickBot="1" x14ac:dyDescent="0.25">
      <c r="A24">
        <v>296</v>
      </c>
      <c r="B24">
        <v>2006</v>
      </c>
      <c r="C24">
        <v>16.100000000000001</v>
      </c>
      <c r="D24">
        <v>6.6</v>
      </c>
      <c r="E24">
        <v>9.1999999999999993</v>
      </c>
      <c r="F24">
        <v>0</v>
      </c>
      <c r="G24">
        <v>0.12875</v>
      </c>
      <c r="H24">
        <v>80</v>
      </c>
      <c r="I24">
        <v>63.333333330000002</v>
      </c>
      <c r="J24">
        <v>30</v>
      </c>
      <c r="K24">
        <v>0</v>
      </c>
      <c r="L24">
        <v>7.4</v>
      </c>
      <c r="M24">
        <v>7</v>
      </c>
      <c r="N24">
        <v>15.2</v>
      </c>
      <c r="O24">
        <v>8.6999999999999993</v>
      </c>
      <c r="P24">
        <v>6.6</v>
      </c>
      <c r="Q24">
        <v>0.03</v>
      </c>
      <c r="R24">
        <v>260.14475229999999</v>
      </c>
      <c r="S24">
        <v>37.850353130000002</v>
      </c>
      <c r="T24">
        <v>2.5</v>
      </c>
      <c r="U24">
        <f t="shared" si="0"/>
        <v>1.600999999922478</v>
      </c>
      <c r="V24">
        <f t="shared" si="1"/>
        <v>1.6010291880629082</v>
      </c>
    </row>
    <row r="25" spans="1:26" x14ac:dyDescent="0.2">
      <c r="A25">
        <v>297</v>
      </c>
      <c r="B25">
        <v>2006</v>
      </c>
      <c r="C25">
        <v>15.7</v>
      </c>
      <c r="D25">
        <v>6.9</v>
      </c>
      <c r="E25">
        <v>10</v>
      </c>
      <c r="F25">
        <v>0</v>
      </c>
      <c r="G25">
        <v>0.12575</v>
      </c>
      <c r="H25">
        <v>80</v>
      </c>
      <c r="I25">
        <v>63.333333330000002</v>
      </c>
      <c r="J25">
        <v>30</v>
      </c>
      <c r="K25">
        <v>0</v>
      </c>
      <c r="L25">
        <v>8.1</v>
      </c>
      <c r="M25">
        <v>6.9</v>
      </c>
      <c r="N25">
        <v>14.5</v>
      </c>
      <c r="O25">
        <v>9.5</v>
      </c>
      <c r="P25">
        <v>6.9</v>
      </c>
      <c r="Q25">
        <v>0.09</v>
      </c>
      <c r="R25">
        <v>297.28176189999999</v>
      </c>
      <c r="S25">
        <v>43.25368692</v>
      </c>
      <c r="T25">
        <v>2.5</v>
      </c>
      <c r="U25">
        <f t="shared" si="0"/>
        <v>1.4009999999671456</v>
      </c>
      <c r="V25">
        <f t="shared" si="1"/>
        <v>1.4010255415151154</v>
      </c>
      <c r="X25" s="5" t="s">
        <v>33</v>
      </c>
      <c r="Y25" s="5"/>
      <c r="Z25" t="s">
        <v>108</v>
      </c>
    </row>
    <row r="26" spans="1:26" x14ac:dyDescent="0.2">
      <c r="A26">
        <v>298</v>
      </c>
      <c r="B26">
        <v>2006</v>
      </c>
      <c r="C26">
        <v>17.8</v>
      </c>
      <c r="D26">
        <v>9.1999999999999993</v>
      </c>
      <c r="E26">
        <v>11.5</v>
      </c>
      <c r="F26">
        <v>0</v>
      </c>
      <c r="G26">
        <v>0.12912999999999999</v>
      </c>
      <c r="H26">
        <v>80</v>
      </c>
      <c r="I26">
        <v>63.333333330000002</v>
      </c>
      <c r="J26">
        <v>30</v>
      </c>
      <c r="K26">
        <v>0</v>
      </c>
      <c r="L26">
        <v>10.6</v>
      </c>
      <c r="M26">
        <v>9.4</v>
      </c>
      <c r="N26">
        <v>16</v>
      </c>
      <c r="O26">
        <v>10.1</v>
      </c>
      <c r="P26">
        <v>9.1999999999999993</v>
      </c>
      <c r="Q26">
        <v>0.02</v>
      </c>
      <c r="R26">
        <v>250.44603029999999</v>
      </c>
      <c r="S26">
        <v>36.439215500000003</v>
      </c>
      <c r="T26">
        <v>2.5</v>
      </c>
      <c r="U26">
        <f t="shared" si="0"/>
        <v>1.6630000000927667</v>
      </c>
      <c r="V26">
        <f t="shared" si="1"/>
        <v>1.6630303179720829</v>
      </c>
    </row>
    <row r="27" spans="1:26" x14ac:dyDescent="0.2">
      <c r="A27">
        <v>299</v>
      </c>
      <c r="B27">
        <v>2006</v>
      </c>
      <c r="C27">
        <v>10.199999999999999</v>
      </c>
      <c r="D27">
        <v>1.5</v>
      </c>
      <c r="E27">
        <v>4.3</v>
      </c>
      <c r="F27">
        <v>0.76</v>
      </c>
      <c r="G27">
        <v>9.6540000000000001E-2</v>
      </c>
      <c r="H27">
        <v>80</v>
      </c>
      <c r="I27">
        <v>63.333333330000002</v>
      </c>
      <c r="J27">
        <v>30</v>
      </c>
      <c r="K27">
        <v>0</v>
      </c>
      <c r="L27">
        <v>10.199999999999999</v>
      </c>
      <c r="M27">
        <v>6</v>
      </c>
      <c r="N27">
        <v>3.5</v>
      </c>
      <c r="O27">
        <v>2.2999999999999998</v>
      </c>
      <c r="P27">
        <v>1.5</v>
      </c>
      <c r="Q27">
        <v>0.88</v>
      </c>
      <c r="R27">
        <v>250.5025177</v>
      </c>
      <c r="S27">
        <v>36.447434250000001</v>
      </c>
      <c r="T27">
        <v>2.5</v>
      </c>
      <c r="U27">
        <f t="shared" si="0"/>
        <v>1.6626249996853144</v>
      </c>
      <c r="V27">
        <f t="shared" si="1"/>
        <v>1.6626553113164133</v>
      </c>
      <c r="X27" t="s">
        <v>40</v>
      </c>
      <c r="Y27">
        <v>322.43698436613698</v>
      </c>
    </row>
    <row r="28" spans="1:26" x14ac:dyDescent="0.2">
      <c r="A28">
        <v>300</v>
      </c>
      <c r="B28">
        <v>2006</v>
      </c>
      <c r="C28">
        <v>4</v>
      </c>
      <c r="D28">
        <v>0.1</v>
      </c>
      <c r="E28">
        <v>1.8</v>
      </c>
      <c r="F28">
        <v>0</v>
      </c>
      <c r="G28">
        <v>5.6500000000000002E-2</v>
      </c>
      <c r="H28">
        <v>80</v>
      </c>
      <c r="I28">
        <v>63.333333330000002</v>
      </c>
      <c r="J28">
        <v>30</v>
      </c>
      <c r="K28">
        <v>0</v>
      </c>
      <c r="L28">
        <v>1.6</v>
      </c>
      <c r="M28">
        <v>1.6</v>
      </c>
      <c r="N28">
        <v>3.4</v>
      </c>
      <c r="O28">
        <v>0.4</v>
      </c>
      <c r="P28">
        <v>0.1</v>
      </c>
      <c r="Q28">
        <v>0.68</v>
      </c>
      <c r="R28">
        <v>384.70545980000003</v>
      </c>
      <c r="S28">
        <v>55.973596919999999</v>
      </c>
      <c r="T28">
        <v>2.5</v>
      </c>
      <c r="U28">
        <f t="shared" si="0"/>
        <v>1.082624999990013</v>
      </c>
      <c r="V28">
        <f t="shared" si="1"/>
        <v>1.0826447374148536</v>
      </c>
      <c r="X28" t="s">
        <v>41</v>
      </c>
      <c r="Y28">
        <v>21.657471083694659</v>
      </c>
    </row>
    <row r="29" spans="1:26" x14ac:dyDescent="0.2">
      <c r="A29">
        <v>301</v>
      </c>
      <c r="B29">
        <v>2006</v>
      </c>
      <c r="C29">
        <v>5.7</v>
      </c>
      <c r="D29">
        <v>0.6</v>
      </c>
      <c r="E29">
        <v>2.8</v>
      </c>
      <c r="F29">
        <v>0.51</v>
      </c>
      <c r="G29">
        <v>6.6919999999999993E-2</v>
      </c>
      <c r="H29">
        <v>80</v>
      </c>
      <c r="I29">
        <v>63.333333330000002</v>
      </c>
      <c r="J29">
        <v>30</v>
      </c>
      <c r="K29">
        <v>0</v>
      </c>
      <c r="L29">
        <v>0.8</v>
      </c>
      <c r="M29">
        <v>1.6</v>
      </c>
      <c r="N29">
        <v>5.7</v>
      </c>
      <c r="O29">
        <v>2.4</v>
      </c>
      <c r="P29">
        <v>0.6</v>
      </c>
      <c r="Q29">
        <v>0.82</v>
      </c>
      <c r="R29">
        <v>259.1936202</v>
      </c>
      <c r="S29">
        <v>37.711965999999997</v>
      </c>
      <c r="T29">
        <v>2.5</v>
      </c>
      <c r="U29">
        <f t="shared" si="0"/>
        <v>1.6068749998196639</v>
      </c>
      <c r="V29">
        <f t="shared" si="1"/>
        <v>1.606904295035116</v>
      </c>
      <c r="X29" t="s">
        <v>42</v>
      </c>
      <c r="Y29">
        <v>198.42389159999999</v>
      </c>
    </row>
    <row r="30" spans="1:26" x14ac:dyDescent="0.2">
      <c r="A30">
        <v>302</v>
      </c>
      <c r="B30">
        <v>2006</v>
      </c>
      <c r="C30">
        <v>3.7</v>
      </c>
      <c r="D30">
        <v>1.8</v>
      </c>
      <c r="E30">
        <v>2.5</v>
      </c>
      <c r="F30">
        <v>0.25</v>
      </c>
      <c r="G30">
        <v>3.9669999999999997E-2</v>
      </c>
      <c r="H30">
        <v>80</v>
      </c>
      <c r="I30">
        <v>63.333333330000002</v>
      </c>
      <c r="J30">
        <v>30</v>
      </c>
      <c r="K30">
        <v>0</v>
      </c>
      <c r="L30">
        <v>2</v>
      </c>
      <c r="M30">
        <v>2.1</v>
      </c>
      <c r="N30">
        <v>3.1</v>
      </c>
      <c r="O30">
        <v>2.5</v>
      </c>
      <c r="P30">
        <v>1.8</v>
      </c>
      <c r="Q30">
        <v>0.85</v>
      </c>
      <c r="R30">
        <v>278.19437149999999</v>
      </c>
      <c r="S30">
        <v>40.476523579999999</v>
      </c>
      <c r="T30">
        <v>2.5</v>
      </c>
      <c r="U30">
        <f t="shared" si="0"/>
        <v>1.4971249999288105</v>
      </c>
      <c r="V30">
        <f t="shared" si="1"/>
        <v>1.4971522942143507</v>
      </c>
      <c r="X30" t="s">
        <v>43</v>
      </c>
      <c r="Y30">
        <v>1735.3822849999999</v>
      </c>
    </row>
    <row r="31" spans="1:26" x14ac:dyDescent="0.2">
      <c r="A31">
        <v>303</v>
      </c>
      <c r="B31">
        <v>2006</v>
      </c>
      <c r="C31">
        <v>4</v>
      </c>
      <c r="D31">
        <v>0.4</v>
      </c>
      <c r="E31">
        <v>1.9</v>
      </c>
      <c r="F31">
        <v>0</v>
      </c>
      <c r="G31">
        <v>5.2220000000000003E-2</v>
      </c>
      <c r="H31">
        <v>80</v>
      </c>
      <c r="I31">
        <v>63.333333330000002</v>
      </c>
      <c r="J31">
        <v>30</v>
      </c>
      <c r="K31">
        <v>0</v>
      </c>
      <c r="L31">
        <v>2.2000000000000002</v>
      </c>
      <c r="M31">
        <v>2</v>
      </c>
      <c r="N31">
        <v>3.5</v>
      </c>
      <c r="O31">
        <v>0.7</v>
      </c>
      <c r="P31">
        <v>0.4</v>
      </c>
      <c r="Q31">
        <v>0.76</v>
      </c>
      <c r="R31">
        <v>319.67130259999999</v>
      </c>
      <c r="S31">
        <v>46.511304129999999</v>
      </c>
      <c r="T31">
        <v>2.5</v>
      </c>
      <c r="U31">
        <f t="shared" si="0"/>
        <v>1.3028750001162384</v>
      </c>
      <c r="V31">
        <f t="shared" si="1"/>
        <v>1.3028987527471048</v>
      </c>
      <c r="X31" t="s">
        <v>44</v>
      </c>
      <c r="Y31">
        <v>413.76540408242283</v>
      </c>
    </row>
    <row r="32" spans="1:26" x14ac:dyDescent="0.2">
      <c r="A32">
        <v>304</v>
      </c>
      <c r="B32">
        <v>2006</v>
      </c>
      <c r="C32">
        <v>5.7</v>
      </c>
      <c r="D32">
        <v>1.4</v>
      </c>
      <c r="E32">
        <v>3.4</v>
      </c>
      <c r="F32">
        <v>3.3</v>
      </c>
      <c r="G32">
        <v>6.053E-2</v>
      </c>
      <c r="H32">
        <v>80</v>
      </c>
      <c r="I32">
        <v>63.333333330000002</v>
      </c>
      <c r="J32">
        <v>30</v>
      </c>
      <c r="K32">
        <v>0</v>
      </c>
      <c r="L32">
        <v>1.9</v>
      </c>
      <c r="M32">
        <v>1.5</v>
      </c>
      <c r="N32">
        <v>3.2</v>
      </c>
      <c r="O32">
        <v>5.3</v>
      </c>
      <c r="P32">
        <v>1.4</v>
      </c>
      <c r="Q32">
        <v>0.93</v>
      </c>
      <c r="R32">
        <v>211.94160600000001</v>
      </c>
      <c r="S32">
        <v>30.836926590000001</v>
      </c>
      <c r="T32">
        <v>2.5</v>
      </c>
      <c r="U32">
        <f t="shared" si="0"/>
        <v>1.9651249996290632</v>
      </c>
      <c r="V32">
        <f t="shared" si="1"/>
        <v>1.9651608263473916</v>
      </c>
      <c r="X32" t="s">
        <v>45</v>
      </c>
      <c r="Y32">
        <v>171201.80961549067</v>
      </c>
    </row>
    <row r="33" spans="1:25" x14ac:dyDescent="0.2">
      <c r="A33">
        <v>305</v>
      </c>
      <c r="B33">
        <v>2006</v>
      </c>
      <c r="C33">
        <v>7.2</v>
      </c>
      <c r="D33">
        <v>1.5</v>
      </c>
      <c r="E33">
        <v>4.4000000000000004</v>
      </c>
      <c r="F33">
        <v>2.0299999999999998</v>
      </c>
      <c r="G33">
        <v>7.1929999999999994E-2</v>
      </c>
      <c r="H33">
        <v>80</v>
      </c>
      <c r="I33">
        <v>63.333333330000002</v>
      </c>
      <c r="J33">
        <v>30</v>
      </c>
      <c r="K33">
        <v>0</v>
      </c>
      <c r="L33">
        <v>4.8</v>
      </c>
      <c r="M33">
        <v>3</v>
      </c>
      <c r="N33">
        <v>6.7</v>
      </c>
      <c r="O33">
        <v>4.5</v>
      </c>
      <c r="P33">
        <v>1.5</v>
      </c>
      <c r="Q33">
        <v>0.85</v>
      </c>
      <c r="R33">
        <v>184.38016640000001</v>
      </c>
      <c r="S33">
        <v>26.826812180000001</v>
      </c>
      <c r="T33">
        <v>2.5</v>
      </c>
      <c r="U33">
        <f t="shared" si="0"/>
        <v>2.2588750001916313</v>
      </c>
      <c r="V33">
        <f t="shared" si="1"/>
        <v>2.2589161818039858</v>
      </c>
      <c r="X33" t="s">
        <v>46</v>
      </c>
      <c r="Y33">
        <v>11.778559857974049</v>
      </c>
    </row>
    <row r="34" spans="1:25" x14ac:dyDescent="0.2">
      <c r="A34">
        <v>306</v>
      </c>
      <c r="B34">
        <v>2006</v>
      </c>
      <c r="C34">
        <v>3.1</v>
      </c>
      <c r="D34">
        <v>0.4</v>
      </c>
      <c r="E34">
        <v>1.5</v>
      </c>
      <c r="F34">
        <v>0</v>
      </c>
      <c r="G34">
        <v>4.2419999999999999E-2</v>
      </c>
      <c r="H34">
        <v>30</v>
      </c>
      <c r="I34">
        <v>30</v>
      </c>
      <c r="J34">
        <v>30</v>
      </c>
      <c r="K34">
        <v>0</v>
      </c>
      <c r="L34">
        <v>1.6</v>
      </c>
      <c r="M34">
        <v>1.2</v>
      </c>
      <c r="N34">
        <v>2.6</v>
      </c>
      <c r="O34">
        <v>1</v>
      </c>
      <c r="P34">
        <v>0.4</v>
      </c>
      <c r="Q34">
        <v>0.68</v>
      </c>
      <c r="R34">
        <v>423.04900800000001</v>
      </c>
      <c r="S34">
        <v>61.552478790000002</v>
      </c>
      <c r="T34">
        <v>2.5</v>
      </c>
      <c r="U34">
        <f t="shared" si="0"/>
        <v>0.98450000008541094</v>
      </c>
      <c r="V34">
        <f t="shared" si="1"/>
        <v>0.98451794843822671</v>
      </c>
      <c r="X34" t="s">
        <v>47</v>
      </c>
      <c r="Y34">
        <v>3.3406593269528742</v>
      </c>
    </row>
    <row r="35" spans="1:25" x14ac:dyDescent="0.2">
      <c r="A35">
        <v>307</v>
      </c>
      <c r="B35">
        <v>2006</v>
      </c>
      <c r="C35">
        <v>3.8</v>
      </c>
      <c r="D35">
        <v>0.5</v>
      </c>
      <c r="E35">
        <v>1.4</v>
      </c>
      <c r="F35">
        <v>1.27</v>
      </c>
      <c r="G35">
        <v>4.598E-2</v>
      </c>
      <c r="H35">
        <v>30</v>
      </c>
      <c r="I35">
        <v>30</v>
      </c>
      <c r="J35">
        <v>30</v>
      </c>
      <c r="K35">
        <v>0</v>
      </c>
      <c r="L35">
        <v>0.8</v>
      </c>
      <c r="M35">
        <v>0.7</v>
      </c>
      <c r="N35">
        <v>3.8</v>
      </c>
      <c r="O35">
        <v>1.2</v>
      </c>
      <c r="P35">
        <v>0.5</v>
      </c>
      <c r="Q35">
        <v>0.31</v>
      </c>
      <c r="R35">
        <v>229.03038129999999</v>
      </c>
      <c r="S35">
        <v>33.323296880000001</v>
      </c>
      <c r="T35">
        <v>2.5</v>
      </c>
      <c r="U35">
        <f t="shared" si="0"/>
        <v>1.8185000000789548</v>
      </c>
      <c r="V35">
        <f t="shared" si="1"/>
        <v>1.8185331528822681</v>
      </c>
      <c r="X35" t="s">
        <v>48</v>
      </c>
      <c r="Y35">
        <v>3062.1769843399998</v>
      </c>
    </row>
    <row r="36" spans="1:25" x14ac:dyDescent="0.2">
      <c r="A36">
        <v>308</v>
      </c>
      <c r="B36">
        <v>2006</v>
      </c>
      <c r="C36">
        <v>1.4</v>
      </c>
      <c r="D36">
        <v>-0.2</v>
      </c>
      <c r="E36">
        <v>0.6</v>
      </c>
      <c r="F36">
        <v>1.52</v>
      </c>
      <c r="G36">
        <v>3.024E-2</v>
      </c>
      <c r="H36">
        <v>30</v>
      </c>
      <c r="I36">
        <v>30</v>
      </c>
      <c r="J36">
        <v>30</v>
      </c>
      <c r="K36">
        <v>0</v>
      </c>
      <c r="L36">
        <v>1.3</v>
      </c>
      <c r="M36">
        <v>0</v>
      </c>
      <c r="N36">
        <v>1</v>
      </c>
      <c r="O36">
        <v>0.4</v>
      </c>
      <c r="P36">
        <v>-0.2</v>
      </c>
      <c r="Q36">
        <v>0.89</v>
      </c>
      <c r="R36">
        <v>174.33727429999999</v>
      </c>
      <c r="S36">
        <v>25.365598729999999</v>
      </c>
      <c r="T36">
        <v>2.5</v>
      </c>
      <c r="U36">
        <f t="shared" si="0"/>
        <v>2.3890000006277088</v>
      </c>
      <c r="V36">
        <f t="shared" si="1"/>
        <v>2.389043554014239</v>
      </c>
      <c r="X36" t="s">
        <v>49</v>
      </c>
      <c r="Y36">
        <v>45.970391659999997</v>
      </c>
    </row>
    <row r="37" spans="1:25" x14ac:dyDescent="0.2">
      <c r="A37">
        <v>309</v>
      </c>
      <c r="B37">
        <v>2006</v>
      </c>
      <c r="C37">
        <v>1.1000000000000001</v>
      </c>
      <c r="D37">
        <v>-1.2</v>
      </c>
      <c r="E37">
        <v>-0.3</v>
      </c>
      <c r="F37">
        <v>0.51</v>
      </c>
      <c r="G37">
        <v>3.4000000000000002E-2</v>
      </c>
      <c r="H37">
        <v>30</v>
      </c>
      <c r="I37">
        <v>30</v>
      </c>
      <c r="J37">
        <v>30</v>
      </c>
      <c r="K37">
        <v>0</v>
      </c>
      <c r="L37">
        <v>-0.2</v>
      </c>
      <c r="M37">
        <v>-1.1000000000000001</v>
      </c>
      <c r="N37">
        <v>0.1</v>
      </c>
      <c r="O37">
        <v>-0.4</v>
      </c>
      <c r="P37">
        <v>-1.2</v>
      </c>
      <c r="Q37">
        <v>0.73</v>
      </c>
      <c r="R37">
        <v>182.91249379999999</v>
      </c>
      <c r="S37">
        <v>26.613269809999998</v>
      </c>
      <c r="T37">
        <v>2.5</v>
      </c>
      <c r="U37">
        <f t="shared" si="0"/>
        <v>2.2770000001614599</v>
      </c>
      <c r="V37">
        <f t="shared" si="1"/>
        <v>2.2770415124581143</v>
      </c>
      <c r="X37" t="s">
        <v>50</v>
      </c>
      <c r="Y37">
        <v>3108.1473759999999</v>
      </c>
    </row>
    <row r="38" spans="1:25" x14ac:dyDescent="0.2">
      <c r="A38">
        <v>310</v>
      </c>
      <c r="B38">
        <v>2006</v>
      </c>
      <c r="C38">
        <v>2.4</v>
      </c>
      <c r="D38">
        <v>-1.2</v>
      </c>
      <c r="E38">
        <v>0.8</v>
      </c>
      <c r="F38">
        <v>0</v>
      </c>
      <c r="G38">
        <v>4.4569999999999999E-2</v>
      </c>
      <c r="H38">
        <v>30</v>
      </c>
      <c r="I38">
        <v>30</v>
      </c>
      <c r="J38">
        <v>30</v>
      </c>
      <c r="K38">
        <v>0</v>
      </c>
      <c r="L38">
        <v>0.9</v>
      </c>
      <c r="M38">
        <v>1.4</v>
      </c>
      <c r="N38">
        <v>2</v>
      </c>
      <c r="O38">
        <v>-0.5</v>
      </c>
      <c r="P38">
        <v>-1.2</v>
      </c>
      <c r="Q38">
        <v>0.74</v>
      </c>
      <c r="R38">
        <v>253.22495720000001</v>
      </c>
      <c r="S38">
        <v>36.843541799999997</v>
      </c>
      <c r="T38">
        <v>2.5</v>
      </c>
      <c r="U38">
        <f t="shared" si="0"/>
        <v>1.6447500002268063</v>
      </c>
      <c r="V38">
        <f t="shared" si="1"/>
        <v>1.6447799852841039</v>
      </c>
      <c r="X38" t="s">
        <v>51</v>
      </c>
      <c r="Y38">
        <v>117689.49929363999</v>
      </c>
    </row>
    <row r="39" spans="1:25" x14ac:dyDescent="0.2">
      <c r="A39">
        <v>311</v>
      </c>
      <c r="B39">
        <v>2006</v>
      </c>
      <c r="C39">
        <v>2.8</v>
      </c>
      <c r="D39">
        <v>-1.2</v>
      </c>
      <c r="E39">
        <v>0.2</v>
      </c>
      <c r="F39">
        <v>0.76</v>
      </c>
      <c r="G39">
        <v>4.4819999999999999E-2</v>
      </c>
      <c r="H39">
        <v>30</v>
      </c>
      <c r="I39">
        <v>30</v>
      </c>
      <c r="J39">
        <v>30</v>
      </c>
      <c r="K39">
        <v>0</v>
      </c>
      <c r="L39">
        <v>-1</v>
      </c>
      <c r="M39">
        <v>-1</v>
      </c>
      <c r="N39">
        <v>2.5</v>
      </c>
      <c r="O39">
        <v>0.4</v>
      </c>
      <c r="P39">
        <v>-1.2</v>
      </c>
      <c r="Q39">
        <v>0.7</v>
      </c>
      <c r="R39">
        <v>283.49646790000003</v>
      </c>
      <c r="S39">
        <v>41.247964170000003</v>
      </c>
      <c r="T39">
        <v>2.5</v>
      </c>
      <c r="U39">
        <f t="shared" si="0"/>
        <v>1.469125000030143</v>
      </c>
      <c r="V39">
        <f t="shared" si="1"/>
        <v>1.4691517838277413</v>
      </c>
      <c r="X39" t="s">
        <v>52</v>
      </c>
      <c r="Y39">
        <v>365</v>
      </c>
    </row>
    <row r="40" spans="1:25" x14ac:dyDescent="0.2">
      <c r="A40">
        <v>312</v>
      </c>
      <c r="B40">
        <v>2006</v>
      </c>
      <c r="C40">
        <v>0.4</v>
      </c>
      <c r="D40">
        <v>-4.5999999999999996</v>
      </c>
      <c r="E40">
        <v>-2.2000000000000002</v>
      </c>
      <c r="F40">
        <v>0</v>
      </c>
      <c r="G40">
        <v>4.283E-2</v>
      </c>
      <c r="H40">
        <v>30</v>
      </c>
      <c r="I40">
        <v>30</v>
      </c>
      <c r="J40">
        <v>30</v>
      </c>
      <c r="K40">
        <v>0</v>
      </c>
      <c r="L40">
        <v>-0.8</v>
      </c>
      <c r="M40">
        <v>-2.5</v>
      </c>
      <c r="N40">
        <v>0.3</v>
      </c>
      <c r="O40">
        <v>-3.6</v>
      </c>
      <c r="P40">
        <v>-4.5999999999999996</v>
      </c>
      <c r="Q40">
        <v>0.88</v>
      </c>
      <c r="R40">
        <v>195.27246009999999</v>
      </c>
      <c r="S40">
        <v>28.411611260000001</v>
      </c>
      <c r="T40">
        <v>2.5</v>
      </c>
      <c r="U40">
        <f t="shared" si="0"/>
        <v>2.1328750003909693</v>
      </c>
      <c r="V40">
        <f t="shared" si="1"/>
        <v>2.1329138845755931</v>
      </c>
      <c r="X40" t="s">
        <v>106</v>
      </c>
      <c r="Y40">
        <v>3108.1473759999999</v>
      </c>
    </row>
    <row r="41" spans="1:25" ht="16" thickBot="1" x14ac:dyDescent="0.25">
      <c r="A41">
        <v>313</v>
      </c>
      <c r="B41">
        <v>2006</v>
      </c>
      <c r="C41">
        <v>2.1</v>
      </c>
      <c r="D41">
        <v>-4.8</v>
      </c>
      <c r="E41">
        <v>-1.2</v>
      </c>
      <c r="F41">
        <v>0.25</v>
      </c>
      <c r="G41">
        <v>5.2789999999999997E-2</v>
      </c>
      <c r="H41">
        <v>30</v>
      </c>
      <c r="I41">
        <v>30</v>
      </c>
      <c r="J41">
        <v>30</v>
      </c>
      <c r="K41">
        <v>0</v>
      </c>
      <c r="L41">
        <v>-4.5999999999999996</v>
      </c>
      <c r="M41">
        <v>-4</v>
      </c>
      <c r="N41">
        <v>2</v>
      </c>
      <c r="O41">
        <v>-0.5</v>
      </c>
      <c r="P41">
        <v>-4.8</v>
      </c>
      <c r="Q41">
        <v>0.81</v>
      </c>
      <c r="R41">
        <v>178.3786063</v>
      </c>
      <c r="S41">
        <v>25.95360153</v>
      </c>
      <c r="T41">
        <v>2.5</v>
      </c>
      <c r="U41">
        <f t="shared" si="0"/>
        <v>2.3348750001537208</v>
      </c>
      <c r="V41">
        <f t="shared" si="1"/>
        <v>2.3349175670116815</v>
      </c>
      <c r="X41" s="4" t="s">
        <v>107</v>
      </c>
      <c r="Y41" s="4">
        <v>45.970391659999997</v>
      </c>
    </row>
    <row r="42" spans="1:25" x14ac:dyDescent="0.2">
      <c r="A42">
        <v>314</v>
      </c>
      <c r="B42">
        <v>2006</v>
      </c>
      <c r="C42">
        <v>4.5999999999999996</v>
      </c>
      <c r="D42">
        <v>0.2</v>
      </c>
      <c r="E42">
        <v>1.8</v>
      </c>
      <c r="F42">
        <v>0.25</v>
      </c>
      <c r="G42">
        <v>4.9090000000000002E-2</v>
      </c>
      <c r="H42">
        <v>30</v>
      </c>
      <c r="I42">
        <v>30</v>
      </c>
      <c r="J42">
        <v>30</v>
      </c>
      <c r="K42">
        <v>0</v>
      </c>
      <c r="L42">
        <v>0.5</v>
      </c>
      <c r="M42">
        <v>1.1000000000000001</v>
      </c>
      <c r="N42">
        <v>3.3</v>
      </c>
      <c r="O42">
        <v>2.1</v>
      </c>
      <c r="P42">
        <v>0.2</v>
      </c>
      <c r="Q42">
        <v>0.18</v>
      </c>
      <c r="R42">
        <v>143.87210099999999</v>
      </c>
      <c r="S42">
        <v>20.932998959999999</v>
      </c>
      <c r="T42">
        <v>2.5</v>
      </c>
      <c r="U42">
        <f t="shared" si="0"/>
        <v>2.8948750002068366</v>
      </c>
      <c r="V42">
        <f t="shared" si="1"/>
        <v>2.8949277767325823</v>
      </c>
      <c r="Y42">
        <v>1</v>
      </c>
    </row>
    <row r="43" spans="1:25" x14ac:dyDescent="0.2">
      <c r="A43">
        <v>315</v>
      </c>
      <c r="B43">
        <v>2006</v>
      </c>
      <c r="C43">
        <v>4.4000000000000004</v>
      </c>
      <c r="D43">
        <v>-0.5</v>
      </c>
      <c r="E43">
        <v>1.8</v>
      </c>
      <c r="F43">
        <v>0.51</v>
      </c>
      <c r="G43">
        <v>5.11E-2</v>
      </c>
      <c r="H43">
        <v>30</v>
      </c>
      <c r="I43">
        <v>30</v>
      </c>
      <c r="J43">
        <v>30</v>
      </c>
      <c r="K43">
        <v>0</v>
      </c>
      <c r="L43">
        <v>3.4</v>
      </c>
      <c r="M43">
        <v>4</v>
      </c>
      <c r="N43">
        <v>1.5</v>
      </c>
      <c r="O43">
        <v>-0.3</v>
      </c>
      <c r="P43">
        <v>-0.5</v>
      </c>
      <c r="Q43">
        <v>0.7</v>
      </c>
      <c r="R43">
        <v>299.8770576</v>
      </c>
      <c r="S43">
        <v>43.631295379999997</v>
      </c>
      <c r="T43">
        <v>2.5</v>
      </c>
      <c r="U43">
        <f t="shared" si="0"/>
        <v>1.3888750001264951</v>
      </c>
      <c r="V43">
        <f t="shared" si="1"/>
        <v>1.388900320557438</v>
      </c>
    </row>
    <row r="44" spans="1:25" x14ac:dyDescent="0.2">
      <c r="A44">
        <v>316</v>
      </c>
      <c r="B44">
        <v>2006</v>
      </c>
      <c r="C44">
        <v>-0.1</v>
      </c>
      <c r="D44">
        <v>-1.7</v>
      </c>
      <c r="E44">
        <v>-1</v>
      </c>
      <c r="F44">
        <v>0.76</v>
      </c>
      <c r="G44">
        <v>2.469E-2</v>
      </c>
      <c r="H44">
        <v>30</v>
      </c>
      <c r="I44">
        <v>30</v>
      </c>
      <c r="J44">
        <v>30</v>
      </c>
      <c r="K44">
        <v>0</v>
      </c>
      <c r="L44">
        <v>-0.1</v>
      </c>
      <c r="M44">
        <v>-1.4</v>
      </c>
      <c r="N44">
        <v>-0.8</v>
      </c>
      <c r="O44">
        <v>-1.2</v>
      </c>
      <c r="P44">
        <v>-1.7</v>
      </c>
      <c r="Q44">
        <v>0.87</v>
      </c>
      <c r="R44">
        <v>1735.3822849999999</v>
      </c>
      <c r="S44">
        <v>252.49339739999999</v>
      </c>
      <c r="T44">
        <v>2.5</v>
      </c>
      <c r="U44">
        <f t="shared" si="0"/>
        <v>0.24000000000699157</v>
      </c>
      <c r="V44">
        <f t="shared" si="1"/>
        <v>0.24000437541587083</v>
      </c>
    </row>
    <row r="45" spans="1:25" x14ac:dyDescent="0.2">
      <c r="A45">
        <v>317</v>
      </c>
      <c r="B45">
        <v>2006</v>
      </c>
      <c r="C45">
        <v>3</v>
      </c>
      <c r="D45">
        <v>-1.3</v>
      </c>
      <c r="E45">
        <v>0.6</v>
      </c>
      <c r="F45">
        <v>1.78</v>
      </c>
      <c r="G45">
        <v>4.3729999999999998E-2</v>
      </c>
      <c r="H45">
        <v>30</v>
      </c>
      <c r="I45">
        <v>30</v>
      </c>
      <c r="J45">
        <v>30</v>
      </c>
      <c r="K45">
        <v>0</v>
      </c>
      <c r="L45">
        <v>-0.9</v>
      </c>
      <c r="M45">
        <v>-1.1000000000000001</v>
      </c>
      <c r="N45">
        <v>0.4</v>
      </c>
      <c r="O45">
        <v>2.8</v>
      </c>
      <c r="P45">
        <v>-1.3</v>
      </c>
      <c r="Q45">
        <v>0.81</v>
      </c>
      <c r="R45">
        <v>349.91955339999998</v>
      </c>
      <c r="S45">
        <v>50.912342250000002</v>
      </c>
      <c r="T45">
        <v>2.5</v>
      </c>
      <c r="U45">
        <f t="shared" si="0"/>
        <v>1.1902499999365084</v>
      </c>
      <c r="V45">
        <f t="shared" si="1"/>
        <v>1.1902716995822022</v>
      </c>
    </row>
    <row r="46" spans="1:25" x14ac:dyDescent="0.2">
      <c r="A46">
        <v>318</v>
      </c>
      <c r="B46">
        <v>2006</v>
      </c>
      <c r="C46">
        <v>1.4</v>
      </c>
      <c r="D46">
        <v>-5.9</v>
      </c>
      <c r="E46">
        <v>-2.2999999999999998</v>
      </c>
      <c r="F46">
        <v>0</v>
      </c>
      <c r="G46">
        <v>4.7370000000000002E-2</v>
      </c>
      <c r="H46">
        <v>30</v>
      </c>
      <c r="I46">
        <v>30</v>
      </c>
      <c r="J46">
        <v>30</v>
      </c>
      <c r="K46">
        <v>0</v>
      </c>
      <c r="L46">
        <v>1.4</v>
      </c>
      <c r="M46">
        <v>-1.4</v>
      </c>
      <c r="N46">
        <v>-1</v>
      </c>
      <c r="O46">
        <v>-3.2</v>
      </c>
      <c r="P46">
        <v>-5.9</v>
      </c>
      <c r="Q46">
        <v>0.4</v>
      </c>
      <c r="R46">
        <v>159.87399780000001</v>
      </c>
      <c r="S46">
        <v>23.261231370000001</v>
      </c>
      <c r="T46">
        <v>2.5</v>
      </c>
      <c r="U46">
        <f t="shared" si="0"/>
        <v>2.6051249993332752</v>
      </c>
      <c r="V46">
        <f t="shared" si="1"/>
        <v>2.6051724939107666</v>
      </c>
    </row>
    <row r="47" spans="1:25" x14ac:dyDescent="0.2">
      <c r="A47">
        <v>319</v>
      </c>
      <c r="B47">
        <v>2006</v>
      </c>
      <c r="C47">
        <v>-0.5</v>
      </c>
      <c r="D47">
        <v>-7</v>
      </c>
      <c r="E47">
        <v>-3.4</v>
      </c>
      <c r="F47">
        <v>0</v>
      </c>
      <c r="G47">
        <v>4.0980000000000003E-2</v>
      </c>
      <c r="H47">
        <v>30</v>
      </c>
      <c r="I47">
        <v>30</v>
      </c>
      <c r="J47">
        <v>30</v>
      </c>
      <c r="K47">
        <v>0</v>
      </c>
      <c r="L47">
        <v>-5.8</v>
      </c>
      <c r="M47">
        <v>-6.9</v>
      </c>
      <c r="N47">
        <v>-0.7</v>
      </c>
      <c r="O47">
        <v>-2.6</v>
      </c>
      <c r="P47">
        <v>-7</v>
      </c>
      <c r="Q47">
        <v>0.51</v>
      </c>
      <c r="R47">
        <v>193.27884370000001</v>
      </c>
      <c r="S47">
        <v>28.1215455</v>
      </c>
      <c r="T47">
        <v>2.5</v>
      </c>
      <c r="U47">
        <f t="shared" si="0"/>
        <v>2.1548750004868382</v>
      </c>
      <c r="V47">
        <f t="shared" si="1"/>
        <v>2.1549142859028945</v>
      </c>
    </row>
    <row r="48" spans="1:25" x14ac:dyDescent="0.2">
      <c r="A48">
        <v>320</v>
      </c>
      <c r="B48">
        <v>2006</v>
      </c>
      <c r="C48">
        <v>1.3</v>
      </c>
      <c r="D48">
        <v>-1.5</v>
      </c>
      <c r="E48">
        <v>-0.1</v>
      </c>
      <c r="F48">
        <v>0.51</v>
      </c>
      <c r="G48">
        <v>3.2640000000000002E-2</v>
      </c>
      <c r="H48">
        <v>30</v>
      </c>
      <c r="I48">
        <v>30</v>
      </c>
      <c r="J48">
        <v>30</v>
      </c>
      <c r="K48">
        <v>0</v>
      </c>
      <c r="L48">
        <v>-1.5</v>
      </c>
      <c r="M48">
        <v>-0.7</v>
      </c>
      <c r="N48">
        <v>1</v>
      </c>
      <c r="O48">
        <v>0.4</v>
      </c>
      <c r="P48">
        <v>-1.5</v>
      </c>
      <c r="Q48">
        <v>0.85</v>
      </c>
      <c r="R48">
        <v>196.74839019999999</v>
      </c>
      <c r="S48">
        <v>28.626355060000002</v>
      </c>
      <c r="T48">
        <v>2.5</v>
      </c>
      <c r="U48">
        <f t="shared" si="0"/>
        <v>2.1168749995298972</v>
      </c>
      <c r="V48">
        <f t="shared" si="1"/>
        <v>2.1169135928274292</v>
      </c>
    </row>
    <row r="49" spans="1:22" x14ac:dyDescent="0.2">
      <c r="A49">
        <v>321</v>
      </c>
      <c r="B49">
        <v>2006</v>
      </c>
      <c r="C49">
        <v>1.6</v>
      </c>
      <c r="D49">
        <v>-1.5</v>
      </c>
      <c r="E49">
        <v>0.1</v>
      </c>
      <c r="F49">
        <v>0</v>
      </c>
      <c r="G49">
        <v>3.4290000000000001E-2</v>
      </c>
      <c r="H49">
        <v>30</v>
      </c>
      <c r="I49">
        <v>30</v>
      </c>
      <c r="J49">
        <v>30</v>
      </c>
      <c r="K49">
        <v>0</v>
      </c>
      <c r="L49">
        <v>0</v>
      </c>
      <c r="M49">
        <v>-0.4</v>
      </c>
      <c r="N49">
        <v>1.3</v>
      </c>
      <c r="O49">
        <v>0.1</v>
      </c>
      <c r="P49">
        <v>-1.5</v>
      </c>
      <c r="Q49">
        <v>0.02</v>
      </c>
      <c r="R49">
        <v>318.20590079999999</v>
      </c>
      <c r="S49">
        <v>46.298092150000002</v>
      </c>
      <c r="T49">
        <v>2.5</v>
      </c>
      <c r="U49">
        <f t="shared" si="0"/>
        <v>1.3088750000079603</v>
      </c>
      <c r="V49">
        <f t="shared" si="1"/>
        <v>1.308898862252972</v>
      </c>
    </row>
    <row r="50" spans="1:22" x14ac:dyDescent="0.2">
      <c r="A50">
        <v>322</v>
      </c>
      <c r="B50">
        <v>2006</v>
      </c>
      <c r="C50">
        <v>3</v>
      </c>
      <c r="D50">
        <v>-0.8</v>
      </c>
      <c r="E50">
        <v>0.7</v>
      </c>
      <c r="F50">
        <v>0.25</v>
      </c>
      <c r="G50">
        <v>3.875E-2</v>
      </c>
      <c r="H50">
        <v>30</v>
      </c>
      <c r="I50">
        <v>30</v>
      </c>
      <c r="J50">
        <v>30</v>
      </c>
      <c r="K50">
        <v>0</v>
      </c>
      <c r="L50">
        <v>-0.6</v>
      </c>
      <c r="M50">
        <v>0</v>
      </c>
      <c r="N50">
        <v>2.9</v>
      </c>
      <c r="O50">
        <v>0.8</v>
      </c>
      <c r="P50">
        <v>-0.8</v>
      </c>
      <c r="Q50">
        <v>0.4</v>
      </c>
      <c r="R50">
        <v>164.82483239999999</v>
      </c>
      <c r="S50">
        <v>23.981564330000001</v>
      </c>
      <c r="T50">
        <v>2.5</v>
      </c>
      <c r="U50">
        <f t="shared" si="0"/>
        <v>2.5268750002510729</v>
      </c>
      <c r="V50">
        <f t="shared" si="1"/>
        <v>2.5269210676056946</v>
      </c>
    </row>
    <row r="51" spans="1:22" x14ac:dyDescent="0.2">
      <c r="A51">
        <v>323</v>
      </c>
      <c r="B51">
        <v>2006</v>
      </c>
      <c r="C51">
        <v>1.9</v>
      </c>
      <c r="D51">
        <v>-1</v>
      </c>
      <c r="E51">
        <v>0.5</v>
      </c>
      <c r="F51">
        <v>0</v>
      </c>
      <c r="G51">
        <v>3.3070000000000002E-2</v>
      </c>
      <c r="H51">
        <v>30</v>
      </c>
      <c r="I51">
        <v>30</v>
      </c>
      <c r="J51">
        <v>30</v>
      </c>
      <c r="K51">
        <v>0</v>
      </c>
      <c r="L51">
        <v>-0.7</v>
      </c>
      <c r="M51">
        <v>-0.9</v>
      </c>
      <c r="N51">
        <v>1.6</v>
      </c>
      <c r="O51">
        <v>1.3</v>
      </c>
      <c r="P51">
        <v>-1</v>
      </c>
      <c r="Q51">
        <v>0.12</v>
      </c>
      <c r="R51">
        <v>251.65664559999999</v>
      </c>
      <c r="S51">
        <v>36.615356720000001</v>
      </c>
      <c r="T51">
        <v>2.5</v>
      </c>
      <c r="U51">
        <f t="shared" si="0"/>
        <v>1.6549999997780032</v>
      </c>
      <c r="V51">
        <f t="shared" si="1"/>
        <v>1.6550301722587795</v>
      </c>
    </row>
    <row r="52" spans="1:22" x14ac:dyDescent="0.2">
      <c r="A52">
        <v>324</v>
      </c>
      <c r="B52">
        <v>2006</v>
      </c>
      <c r="C52">
        <v>3.7</v>
      </c>
      <c r="D52">
        <v>0.5</v>
      </c>
      <c r="E52">
        <v>1.4</v>
      </c>
      <c r="F52">
        <v>0</v>
      </c>
      <c r="G52">
        <v>3.601E-2</v>
      </c>
      <c r="H52">
        <v>30</v>
      </c>
      <c r="I52">
        <v>30</v>
      </c>
      <c r="J52">
        <v>30</v>
      </c>
      <c r="K52">
        <v>0</v>
      </c>
      <c r="L52">
        <v>1</v>
      </c>
      <c r="M52">
        <v>1</v>
      </c>
      <c r="N52">
        <v>3.3</v>
      </c>
      <c r="O52">
        <v>1.3</v>
      </c>
      <c r="P52">
        <v>0.5</v>
      </c>
      <c r="Q52">
        <v>0.16</v>
      </c>
      <c r="R52">
        <v>198.42389159999999</v>
      </c>
      <c r="S52">
        <v>28.870135950000002</v>
      </c>
      <c r="T52">
        <v>2.5</v>
      </c>
      <c r="U52">
        <f t="shared" si="0"/>
        <v>2.0989999997164306</v>
      </c>
      <c r="V52">
        <f t="shared" si="1"/>
        <v>2.0990382672450925</v>
      </c>
    </row>
    <row r="53" spans="1:22" x14ac:dyDescent="0.2">
      <c r="A53">
        <v>325</v>
      </c>
      <c r="B53">
        <v>2006</v>
      </c>
      <c r="C53">
        <v>3.6</v>
      </c>
      <c r="D53">
        <v>0</v>
      </c>
      <c r="E53">
        <v>1.4</v>
      </c>
      <c r="F53">
        <v>0</v>
      </c>
      <c r="G53">
        <v>3.7740000000000003E-2</v>
      </c>
      <c r="H53">
        <v>30</v>
      </c>
      <c r="I53">
        <v>30</v>
      </c>
      <c r="J53">
        <v>30</v>
      </c>
      <c r="K53">
        <v>0</v>
      </c>
      <c r="L53">
        <v>0.7</v>
      </c>
      <c r="M53">
        <v>0.4</v>
      </c>
      <c r="N53">
        <v>3.4</v>
      </c>
      <c r="O53">
        <v>1</v>
      </c>
      <c r="P53">
        <v>0</v>
      </c>
      <c r="Q53">
        <v>0.17</v>
      </c>
      <c r="R53">
        <v>270.27368489999998</v>
      </c>
      <c r="S53">
        <v>39.324085250000003</v>
      </c>
      <c r="T53">
        <v>2.5</v>
      </c>
      <c r="U53">
        <f t="shared" si="0"/>
        <v>1.5409999999305632</v>
      </c>
      <c r="V53">
        <f t="shared" si="1"/>
        <v>1.5410280939622938</v>
      </c>
    </row>
    <row r="54" spans="1:22" x14ac:dyDescent="0.2">
      <c r="A54">
        <v>326</v>
      </c>
      <c r="B54">
        <v>2006</v>
      </c>
      <c r="C54">
        <v>3.5</v>
      </c>
      <c r="D54">
        <v>0.3</v>
      </c>
      <c r="E54">
        <v>1.5</v>
      </c>
      <c r="F54">
        <v>0</v>
      </c>
      <c r="G54">
        <v>3.5360000000000003E-2</v>
      </c>
      <c r="H54">
        <v>30</v>
      </c>
      <c r="I54">
        <v>30</v>
      </c>
      <c r="J54">
        <v>30</v>
      </c>
      <c r="K54">
        <v>0</v>
      </c>
      <c r="L54">
        <v>1</v>
      </c>
      <c r="M54">
        <v>0.6</v>
      </c>
      <c r="N54">
        <v>3</v>
      </c>
      <c r="O54">
        <v>1.6</v>
      </c>
      <c r="P54">
        <v>0.3</v>
      </c>
      <c r="Q54">
        <v>0.14000000000000001</v>
      </c>
      <c r="R54">
        <v>246.31729039999999</v>
      </c>
      <c r="S54">
        <v>35.838495080000001</v>
      </c>
      <c r="T54">
        <v>2.5</v>
      </c>
      <c r="U54">
        <f t="shared" si="0"/>
        <v>1.6908750000285528</v>
      </c>
      <c r="V54">
        <f t="shared" si="1"/>
        <v>1.6909058263843331</v>
      </c>
    </row>
    <row r="55" spans="1:22" x14ac:dyDescent="0.2">
      <c r="A55">
        <v>327</v>
      </c>
      <c r="B55">
        <v>2006</v>
      </c>
      <c r="C55">
        <v>3.9</v>
      </c>
      <c r="D55">
        <v>-0.3</v>
      </c>
      <c r="E55">
        <v>1</v>
      </c>
      <c r="F55">
        <v>0</v>
      </c>
      <c r="G55">
        <v>3.9010000000000003E-2</v>
      </c>
      <c r="H55">
        <v>30</v>
      </c>
      <c r="I55">
        <v>30</v>
      </c>
      <c r="J55">
        <v>30</v>
      </c>
      <c r="K55">
        <v>0</v>
      </c>
      <c r="L55">
        <v>0.5</v>
      </c>
      <c r="M55">
        <v>0.2</v>
      </c>
      <c r="N55">
        <v>3.6</v>
      </c>
      <c r="O55">
        <v>0.3</v>
      </c>
      <c r="P55">
        <v>-0.3</v>
      </c>
      <c r="Q55">
        <v>0.13</v>
      </c>
      <c r="R55">
        <v>249.54568509999999</v>
      </c>
      <c r="S55">
        <v>36.308217720000002</v>
      </c>
      <c r="T55">
        <v>2.5</v>
      </c>
      <c r="U55">
        <f t="shared" si="0"/>
        <v>1.6689999999207883</v>
      </c>
      <c r="V55">
        <f t="shared" si="1"/>
        <v>1.6690304274075576</v>
      </c>
    </row>
    <row r="56" spans="1:22" x14ac:dyDescent="0.2">
      <c r="A56">
        <v>328</v>
      </c>
      <c r="B56">
        <v>2006</v>
      </c>
      <c r="C56">
        <v>4.9000000000000004</v>
      </c>
      <c r="D56">
        <v>-0.5</v>
      </c>
      <c r="E56">
        <v>1.2</v>
      </c>
      <c r="F56">
        <v>0</v>
      </c>
      <c r="G56">
        <v>4.4209999999999999E-2</v>
      </c>
      <c r="H56">
        <v>30</v>
      </c>
      <c r="I56">
        <v>30</v>
      </c>
      <c r="J56">
        <v>30</v>
      </c>
      <c r="K56">
        <v>0</v>
      </c>
      <c r="L56">
        <v>-0.3</v>
      </c>
      <c r="M56">
        <v>-0.1</v>
      </c>
      <c r="N56">
        <v>3.2</v>
      </c>
      <c r="O56">
        <v>1.9</v>
      </c>
      <c r="P56">
        <v>-0.5</v>
      </c>
      <c r="Q56">
        <v>0.12</v>
      </c>
      <c r="R56">
        <v>180.23118880000001</v>
      </c>
      <c r="S56">
        <v>26.223147239999999</v>
      </c>
      <c r="T56">
        <v>2.5</v>
      </c>
      <c r="U56">
        <f t="shared" si="0"/>
        <v>2.3108749999663378</v>
      </c>
      <c r="V56">
        <f t="shared" si="1"/>
        <v>2.3109171292445621</v>
      </c>
    </row>
    <row r="57" spans="1:22" x14ac:dyDescent="0.2">
      <c r="A57">
        <v>329</v>
      </c>
      <c r="B57">
        <v>2006</v>
      </c>
      <c r="C57">
        <v>5.9</v>
      </c>
      <c r="D57">
        <v>0.1</v>
      </c>
      <c r="E57">
        <v>2</v>
      </c>
      <c r="F57">
        <v>0.51</v>
      </c>
      <c r="G57">
        <v>4.7239999999999997E-2</v>
      </c>
      <c r="H57">
        <v>30</v>
      </c>
      <c r="I57">
        <v>30</v>
      </c>
      <c r="J57">
        <v>30</v>
      </c>
      <c r="K57">
        <v>0</v>
      </c>
      <c r="L57">
        <v>0.8</v>
      </c>
      <c r="M57">
        <v>2.4</v>
      </c>
      <c r="N57">
        <v>3.2</v>
      </c>
      <c r="O57">
        <v>1.3</v>
      </c>
      <c r="P57">
        <v>0.1</v>
      </c>
      <c r="Q57">
        <v>0.73</v>
      </c>
      <c r="R57">
        <v>163.3300974</v>
      </c>
      <c r="S57">
        <v>23.764084459999999</v>
      </c>
      <c r="T57">
        <v>2.5</v>
      </c>
      <c r="U57">
        <f t="shared" si="0"/>
        <v>2.5500000002579624</v>
      </c>
      <c r="V57">
        <f t="shared" si="1"/>
        <v>2.5500464889198704</v>
      </c>
    </row>
    <row r="58" spans="1:22" x14ac:dyDescent="0.2">
      <c r="A58">
        <v>330</v>
      </c>
      <c r="B58">
        <v>2006</v>
      </c>
      <c r="C58">
        <v>0.1</v>
      </c>
      <c r="D58">
        <v>-4.7</v>
      </c>
      <c r="E58">
        <v>-2.4</v>
      </c>
      <c r="F58">
        <v>0</v>
      </c>
      <c r="G58">
        <v>3.3070000000000002E-2</v>
      </c>
      <c r="H58">
        <v>30</v>
      </c>
      <c r="I58">
        <v>30</v>
      </c>
      <c r="J58">
        <v>30</v>
      </c>
      <c r="K58">
        <v>0</v>
      </c>
      <c r="L58">
        <v>0.1</v>
      </c>
      <c r="M58">
        <v>-2.2000000000000002</v>
      </c>
      <c r="N58">
        <v>-2.8</v>
      </c>
      <c r="O58">
        <v>-2.8</v>
      </c>
      <c r="P58">
        <v>-4.7</v>
      </c>
      <c r="Q58">
        <v>0.91</v>
      </c>
      <c r="R58">
        <v>1735.3822849999999</v>
      </c>
      <c r="S58">
        <v>252.49339739999999</v>
      </c>
      <c r="T58">
        <v>2.5</v>
      </c>
      <c r="U58">
        <f t="shared" si="0"/>
        <v>0.24000000000699157</v>
      </c>
      <c r="V58">
        <f t="shared" si="1"/>
        <v>0.24000437541587083</v>
      </c>
    </row>
    <row r="59" spans="1:22" x14ac:dyDescent="0.2">
      <c r="A59">
        <v>331</v>
      </c>
      <c r="B59">
        <v>2006</v>
      </c>
      <c r="C59">
        <v>-2.5</v>
      </c>
      <c r="D59">
        <v>-5.9</v>
      </c>
      <c r="E59">
        <v>-4.5</v>
      </c>
      <c r="F59">
        <v>0</v>
      </c>
      <c r="G59">
        <v>2.3800000000000002E-2</v>
      </c>
      <c r="H59">
        <v>30</v>
      </c>
      <c r="I59">
        <v>30</v>
      </c>
      <c r="J59">
        <v>30</v>
      </c>
      <c r="K59">
        <v>0</v>
      </c>
      <c r="L59">
        <v>-4.7</v>
      </c>
      <c r="M59">
        <v>-5.8</v>
      </c>
      <c r="N59">
        <v>-3.4</v>
      </c>
      <c r="O59">
        <v>-4</v>
      </c>
      <c r="P59">
        <v>-5.9</v>
      </c>
      <c r="Q59">
        <v>0.59</v>
      </c>
      <c r="R59">
        <v>1735.3822849999999</v>
      </c>
      <c r="S59">
        <v>252.49339739999999</v>
      </c>
      <c r="T59">
        <v>2.5</v>
      </c>
      <c r="U59">
        <f t="shared" si="0"/>
        <v>0.24000000000699157</v>
      </c>
      <c r="V59">
        <f t="shared" si="1"/>
        <v>0.24000437541587083</v>
      </c>
    </row>
    <row r="60" spans="1:22" x14ac:dyDescent="0.2">
      <c r="A60">
        <v>332</v>
      </c>
      <c r="B60">
        <v>2006</v>
      </c>
      <c r="C60">
        <v>-2.5</v>
      </c>
      <c r="D60">
        <v>-7.1</v>
      </c>
      <c r="E60">
        <v>-4.8</v>
      </c>
      <c r="F60">
        <v>0</v>
      </c>
      <c r="G60">
        <v>2.6790000000000001E-2</v>
      </c>
      <c r="H60">
        <v>30</v>
      </c>
      <c r="I60">
        <v>30</v>
      </c>
      <c r="J60">
        <v>30</v>
      </c>
      <c r="K60">
        <v>0</v>
      </c>
      <c r="L60">
        <v>-4</v>
      </c>
      <c r="M60">
        <v>-5.9</v>
      </c>
      <c r="N60">
        <v>-3.2</v>
      </c>
      <c r="O60">
        <v>-6.9</v>
      </c>
      <c r="P60">
        <v>-7.1</v>
      </c>
      <c r="Q60">
        <v>0.57999999999999996</v>
      </c>
      <c r="R60">
        <v>1735.3822849999999</v>
      </c>
      <c r="S60">
        <v>252.49339739999999</v>
      </c>
      <c r="T60">
        <v>2.5</v>
      </c>
      <c r="U60">
        <f t="shared" si="0"/>
        <v>0.24000000000699157</v>
      </c>
      <c r="V60">
        <f t="shared" si="1"/>
        <v>0.24000437541587083</v>
      </c>
    </row>
    <row r="61" spans="1:22" x14ac:dyDescent="0.2">
      <c r="A61">
        <v>333</v>
      </c>
      <c r="B61">
        <v>2006</v>
      </c>
      <c r="C61">
        <v>-1.5</v>
      </c>
      <c r="D61">
        <v>-3.8</v>
      </c>
      <c r="E61">
        <v>-2.8</v>
      </c>
      <c r="F61">
        <v>1.52</v>
      </c>
      <c r="G61">
        <v>2.1649999999999999E-2</v>
      </c>
      <c r="H61">
        <v>30</v>
      </c>
      <c r="I61">
        <v>30</v>
      </c>
      <c r="J61">
        <v>30</v>
      </c>
      <c r="K61">
        <v>0</v>
      </c>
      <c r="L61">
        <v>-3</v>
      </c>
      <c r="M61">
        <v>-2.9</v>
      </c>
      <c r="N61">
        <v>-1.8</v>
      </c>
      <c r="O61">
        <v>-2.7</v>
      </c>
      <c r="P61">
        <v>-3.8</v>
      </c>
      <c r="Q61">
        <v>0.86</v>
      </c>
      <c r="R61">
        <v>1735.3822849999999</v>
      </c>
      <c r="S61">
        <v>252.49339739999999</v>
      </c>
      <c r="T61">
        <v>2.5</v>
      </c>
      <c r="U61">
        <f t="shared" si="0"/>
        <v>0.24000000000699157</v>
      </c>
      <c r="V61">
        <f t="shared" si="1"/>
        <v>0.24000437541587083</v>
      </c>
    </row>
    <row r="62" spans="1:22" x14ac:dyDescent="0.2">
      <c r="A62">
        <v>334</v>
      </c>
      <c r="B62">
        <v>2006</v>
      </c>
      <c r="C62">
        <v>-2.7</v>
      </c>
      <c r="D62">
        <v>-4.8</v>
      </c>
      <c r="E62">
        <v>-3.8</v>
      </c>
      <c r="F62">
        <v>1.02</v>
      </c>
      <c r="G62">
        <v>1.9130000000000001E-2</v>
      </c>
      <c r="H62">
        <v>30</v>
      </c>
      <c r="I62">
        <v>30</v>
      </c>
      <c r="J62">
        <v>30</v>
      </c>
      <c r="K62">
        <v>0</v>
      </c>
      <c r="L62">
        <v>-2.7</v>
      </c>
      <c r="M62">
        <v>-4.5</v>
      </c>
      <c r="N62">
        <v>-3.2</v>
      </c>
      <c r="O62">
        <v>-3.8</v>
      </c>
      <c r="P62">
        <v>-4.8</v>
      </c>
      <c r="Q62">
        <v>0.92</v>
      </c>
      <c r="R62">
        <v>1735.3822849999999</v>
      </c>
      <c r="S62">
        <v>252.49339739999999</v>
      </c>
      <c r="T62">
        <v>2.5</v>
      </c>
      <c r="U62">
        <f t="shared" si="0"/>
        <v>0.24000000000699157</v>
      </c>
      <c r="V62">
        <f t="shared" si="1"/>
        <v>0.24000437541587083</v>
      </c>
    </row>
    <row r="63" spans="1:22" x14ac:dyDescent="0.2">
      <c r="A63">
        <v>335</v>
      </c>
      <c r="B63">
        <v>2006</v>
      </c>
      <c r="C63">
        <v>-0.4</v>
      </c>
      <c r="D63">
        <v>-7.1</v>
      </c>
      <c r="E63">
        <v>-4</v>
      </c>
      <c r="F63">
        <v>1.02</v>
      </c>
      <c r="G63">
        <v>3.3390000000000003E-2</v>
      </c>
      <c r="H63">
        <v>30</v>
      </c>
      <c r="I63">
        <v>30</v>
      </c>
      <c r="J63">
        <v>30</v>
      </c>
      <c r="K63">
        <v>0</v>
      </c>
      <c r="L63">
        <v>-4.7</v>
      </c>
      <c r="M63">
        <v>-6.7</v>
      </c>
      <c r="N63">
        <v>-2.8</v>
      </c>
      <c r="O63">
        <v>-1.1000000000000001</v>
      </c>
      <c r="P63">
        <v>-7.1</v>
      </c>
      <c r="Q63">
        <v>0.93</v>
      </c>
      <c r="R63">
        <v>1735.3822849999999</v>
      </c>
      <c r="S63">
        <v>252.49339739999999</v>
      </c>
      <c r="T63">
        <v>2.5</v>
      </c>
      <c r="U63">
        <f t="shared" si="0"/>
        <v>0.24000000000699157</v>
      </c>
      <c r="V63">
        <f t="shared" si="1"/>
        <v>0.24000437541587083</v>
      </c>
    </row>
    <row r="64" spans="1:22" x14ac:dyDescent="0.2">
      <c r="A64">
        <v>336</v>
      </c>
      <c r="B64">
        <v>2006</v>
      </c>
      <c r="C64">
        <v>-2.6</v>
      </c>
      <c r="D64">
        <v>-4.4000000000000004</v>
      </c>
      <c r="E64">
        <v>-3.2</v>
      </c>
      <c r="F64">
        <v>2.79</v>
      </c>
      <c r="G64">
        <v>1.8149999999999999E-2</v>
      </c>
      <c r="H64">
        <v>30</v>
      </c>
      <c r="I64">
        <v>30</v>
      </c>
      <c r="J64">
        <v>30</v>
      </c>
      <c r="K64">
        <v>0</v>
      </c>
      <c r="L64">
        <v>-4.4000000000000004</v>
      </c>
      <c r="M64">
        <v>-2.9</v>
      </c>
      <c r="N64">
        <v>-3</v>
      </c>
      <c r="O64">
        <v>-2.8</v>
      </c>
      <c r="P64">
        <v>-4.4000000000000004</v>
      </c>
      <c r="Q64">
        <v>0.94</v>
      </c>
      <c r="R64">
        <v>1735.3822849999999</v>
      </c>
      <c r="S64">
        <v>252.49339739999999</v>
      </c>
      <c r="T64">
        <v>2.5</v>
      </c>
      <c r="U64">
        <f t="shared" si="0"/>
        <v>0.24000000000699157</v>
      </c>
      <c r="V64">
        <f t="shared" si="1"/>
        <v>0.24000437541587083</v>
      </c>
    </row>
    <row r="65" spans="1:22" x14ac:dyDescent="0.2">
      <c r="A65">
        <v>337</v>
      </c>
      <c r="B65">
        <v>2006</v>
      </c>
      <c r="C65">
        <v>-3.5</v>
      </c>
      <c r="D65">
        <v>-8.1999999999999993</v>
      </c>
      <c r="E65">
        <v>-5.5</v>
      </c>
      <c r="F65">
        <v>0</v>
      </c>
      <c r="G65">
        <v>2.452E-2</v>
      </c>
      <c r="H65">
        <v>30</v>
      </c>
      <c r="I65">
        <v>30</v>
      </c>
      <c r="J65">
        <v>30</v>
      </c>
      <c r="K65">
        <v>0</v>
      </c>
      <c r="L65">
        <v>-4.3</v>
      </c>
      <c r="M65">
        <v>-5.2</v>
      </c>
      <c r="N65">
        <v>-4</v>
      </c>
      <c r="O65">
        <v>-6.5</v>
      </c>
      <c r="P65">
        <v>-8.1999999999999993</v>
      </c>
      <c r="Q65">
        <v>0.88</v>
      </c>
      <c r="R65">
        <v>1735.3822849999999</v>
      </c>
      <c r="S65">
        <v>252.49339739999999</v>
      </c>
      <c r="T65">
        <v>2.5</v>
      </c>
      <c r="U65">
        <f t="shared" si="0"/>
        <v>0.24000000000699157</v>
      </c>
      <c r="V65">
        <f t="shared" si="1"/>
        <v>0.24000437541587083</v>
      </c>
    </row>
    <row r="66" spans="1:22" x14ac:dyDescent="0.2">
      <c r="A66">
        <v>338</v>
      </c>
      <c r="B66">
        <v>2006</v>
      </c>
      <c r="C66">
        <v>-5.0999999999999996</v>
      </c>
      <c r="D66">
        <v>-11.4</v>
      </c>
      <c r="E66">
        <v>-7.7</v>
      </c>
      <c r="F66">
        <v>0</v>
      </c>
      <c r="G66">
        <v>2.3130000000000001E-2</v>
      </c>
      <c r="H66">
        <v>30</v>
      </c>
      <c r="I66">
        <v>30</v>
      </c>
      <c r="J66">
        <v>30</v>
      </c>
      <c r="K66">
        <v>0</v>
      </c>
      <c r="L66">
        <v>-8.1999999999999993</v>
      </c>
      <c r="M66">
        <v>-11.3</v>
      </c>
      <c r="N66">
        <v>-7</v>
      </c>
      <c r="O66">
        <v>-6.4</v>
      </c>
      <c r="P66">
        <v>-11.4</v>
      </c>
      <c r="Q66">
        <v>0.76</v>
      </c>
      <c r="R66">
        <v>1735.3822849999999</v>
      </c>
      <c r="S66">
        <v>252.49339739999999</v>
      </c>
      <c r="T66">
        <v>2.5</v>
      </c>
      <c r="U66">
        <f t="shared" si="0"/>
        <v>0.24000000000699157</v>
      </c>
      <c r="V66">
        <f t="shared" si="1"/>
        <v>0.24000437541587083</v>
      </c>
    </row>
    <row r="67" spans="1:22" x14ac:dyDescent="0.2">
      <c r="A67">
        <v>339</v>
      </c>
      <c r="B67">
        <v>2006</v>
      </c>
      <c r="C67">
        <v>-3.9</v>
      </c>
      <c r="D67">
        <v>-9.1999999999999993</v>
      </c>
      <c r="E67">
        <v>-5</v>
      </c>
      <c r="F67">
        <v>0</v>
      </c>
      <c r="G67">
        <v>2.6689999999999998E-2</v>
      </c>
      <c r="H67">
        <v>30</v>
      </c>
      <c r="I67">
        <v>30</v>
      </c>
      <c r="J67">
        <v>30</v>
      </c>
      <c r="K67">
        <v>0</v>
      </c>
      <c r="L67">
        <v>-5.2</v>
      </c>
      <c r="M67">
        <v>-5.2</v>
      </c>
      <c r="N67">
        <v>-4.5</v>
      </c>
      <c r="O67">
        <v>-4.3</v>
      </c>
      <c r="P67">
        <v>-9.1999999999999993</v>
      </c>
      <c r="Q67">
        <v>0.94</v>
      </c>
      <c r="R67">
        <v>1735.3822849999999</v>
      </c>
      <c r="S67">
        <v>252.49339739999999</v>
      </c>
      <c r="T67">
        <v>2.5</v>
      </c>
      <c r="U67">
        <f t="shared" si="0"/>
        <v>0.24000000000699157</v>
      </c>
      <c r="V67">
        <f t="shared" si="1"/>
        <v>0.24000437541587083</v>
      </c>
    </row>
    <row r="68" spans="1:22" x14ac:dyDescent="0.2">
      <c r="A68">
        <v>340</v>
      </c>
      <c r="B68">
        <v>2006</v>
      </c>
      <c r="C68">
        <v>-8.3000000000000007</v>
      </c>
      <c r="D68">
        <v>-14.8</v>
      </c>
      <c r="E68">
        <v>-11.2</v>
      </c>
      <c r="F68">
        <v>0</v>
      </c>
      <c r="G68">
        <v>1.5140000000000001E-2</v>
      </c>
      <c r="H68">
        <v>30</v>
      </c>
      <c r="I68">
        <v>30</v>
      </c>
      <c r="J68">
        <v>30</v>
      </c>
      <c r="K68">
        <v>0</v>
      </c>
      <c r="L68">
        <v>-9.1999999999999993</v>
      </c>
      <c r="M68">
        <v>-11</v>
      </c>
      <c r="N68">
        <v>-8.6999999999999993</v>
      </c>
      <c r="O68">
        <v>-12.7</v>
      </c>
      <c r="P68">
        <v>-14.8</v>
      </c>
      <c r="Q68">
        <v>0.69</v>
      </c>
      <c r="R68">
        <v>1735.3822849999999</v>
      </c>
      <c r="S68">
        <v>252.49339739999999</v>
      </c>
      <c r="T68">
        <v>2.5</v>
      </c>
      <c r="U68">
        <f t="shared" ref="U68:U131" si="2">(LN(($X$3-0+$Z$3)/$Z$3)*LN(($AD$3-0+$AB$3)/$AB$3))/($AE$3^2*R68)</f>
        <v>0.24000000000699157</v>
      </c>
      <c r="V68">
        <f t="shared" ref="V68:V131" si="3">(LN(($X$3-$Y$3+$AA$3)/$AA$3)*LN(($AD$3-$Y$3+$AC$3)/$AC$3))/($AE$3^2*S68)</f>
        <v>0.24000437541587083</v>
      </c>
    </row>
    <row r="69" spans="1:22" x14ac:dyDescent="0.2">
      <c r="A69">
        <v>341</v>
      </c>
      <c r="B69">
        <v>2006</v>
      </c>
      <c r="C69">
        <v>-9.5</v>
      </c>
      <c r="D69">
        <v>-14.9</v>
      </c>
      <c r="E69">
        <v>-12.8</v>
      </c>
      <c r="F69">
        <v>0</v>
      </c>
      <c r="G69">
        <v>1.038E-2</v>
      </c>
      <c r="H69">
        <v>30</v>
      </c>
      <c r="I69">
        <v>30</v>
      </c>
      <c r="J69">
        <v>30</v>
      </c>
      <c r="K69">
        <v>0</v>
      </c>
      <c r="L69">
        <v>-14.4</v>
      </c>
      <c r="M69">
        <v>-14.8</v>
      </c>
      <c r="N69">
        <v>-10.199999999999999</v>
      </c>
      <c r="O69">
        <v>-12.5</v>
      </c>
      <c r="P69">
        <v>-14.9</v>
      </c>
      <c r="Q69">
        <v>0.64</v>
      </c>
      <c r="R69">
        <v>1735.3822849999999</v>
      </c>
      <c r="S69">
        <v>252.49339739999999</v>
      </c>
      <c r="T69">
        <v>2.5</v>
      </c>
      <c r="U69">
        <f t="shared" si="2"/>
        <v>0.24000000000699157</v>
      </c>
      <c r="V69">
        <f t="shared" si="3"/>
        <v>0.24000437541587083</v>
      </c>
    </row>
    <row r="70" spans="1:22" x14ac:dyDescent="0.2">
      <c r="A70">
        <v>342</v>
      </c>
      <c r="B70">
        <v>2006</v>
      </c>
      <c r="C70">
        <v>-7.1</v>
      </c>
      <c r="D70">
        <v>-13</v>
      </c>
      <c r="E70">
        <v>-10.1</v>
      </c>
      <c r="F70">
        <v>0</v>
      </c>
      <c r="G70">
        <v>1.6619999999999999E-2</v>
      </c>
      <c r="H70">
        <v>30</v>
      </c>
      <c r="I70">
        <v>30</v>
      </c>
      <c r="J70">
        <v>30</v>
      </c>
      <c r="K70">
        <v>0</v>
      </c>
      <c r="L70">
        <v>-12.4</v>
      </c>
      <c r="M70">
        <v>-12.8</v>
      </c>
      <c r="N70">
        <v>-8</v>
      </c>
      <c r="O70">
        <v>-9.3000000000000007</v>
      </c>
      <c r="P70">
        <v>-13</v>
      </c>
      <c r="Q70">
        <v>0.6</v>
      </c>
      <c r="R70">
        <v>1735.3822849999999</v>
      </c>
      <c r="S70">
        <v>252.49339739999999</v>
      </c>
      <c r="T70">
        <v>2.5</v>
      </c>
      <c r="U70">
        <f t="shared" si="2"/>
        <v>0.24000000000699157</v>
      </c>
      <c r="V70">
        <f t="shared" si="3"/>
        <v>0.24000437541587083</v>
      </c>
    </row>
    <row r="71" spans="1:22" x14ac:dyDescent="0.2">
      <c r="A71">
        <v>343</v>
      </c>
      <c r="B71">
        <v>2006</v>
      </c>
      <c r="C71">
        <v>-2.9</v>
      </c>
      <c r="D71">
        <v>-9.3000000000000007</v>
      </c>
      <c r="E71">
        <v>-5.8</v>
      </c>
      <c r="F71">
        <v>0</v>
      </c>
      <c r="G71">
        <v>2.682E-2</v>
      </c>
      <c r="H71">
        <v>30</v>
      </c>
      <c r="I71">
        <v>30</v>
      </c>
      <c r="J71">
        <v>30</v>
      </c>
      <c r="K71">
        <v>0</v>
      </c>
      <c r="L71">
        <v>-9.4</v>
      </c>
      <c r="M71">
        <v>-7.1</v>
      </c>
      <c r="N71">
        <v>-3.5</v>
      </c>
      <c r="O71">
        <v>-6</v>
      </c>
      <c r="P71">
        <v>-9.3000000000000007</v>
      </c>
      <c r="Q71">
        <v>0.82</v>
      </c>
      <c r="R71">
        <v>1735.3822849999999</v>
      </c>
      <c r="S71">
        <v>252.49339739999999</v>
      </c>
      <c r="T71">
        <v>2.5</v>
      </c>
      <c r="U71">
        <f t="shared" si="2"/>
        <v>0.24000000000699157</v>
      </c>
      <c r="V71">
        <f t="shared" si="3"/>
        <v>0.24000437541587083</v>
      </c>
    </row>
    <row r="72" spans="1:22" x14ac:dyDescent="0.2">
      <c r="A72">
        <v>344</v>
      </c>
      <c r="B72">
        <v>2006</v>
      </c>
      <c r="C72">
        <v>-1.2</v>
      </c>
      <c r="D72">
        <v>-5.9</v>
      </c>
      <c r="E72">
        <v>-3.3</v>
      </c>
      <c r="F72">
        <v>0.25</v>
      </c>
      <c r="G72">
        <v>2.7629999999999998E-2</v>
      </c>
      <c r="H72">
        <v>30</v>
      </c>
      <c r="I72">
        <v>30</v>
      </c>
      <c r="J72">
        <v>30</v>
      </c>
      <c r="K72">
        <v>0</v>
      </c>
      <c r="L72">
        <v>-4.8</v>
      </c>
      <c r="M72">
        <v>-4.9000000000000004</v>
      </c>
      <c r="N72">
        <v>-2.5</v>
      </c>
      <c r="O72">
        <v>-2.2999999999999998</v>
      </c>
      <c r="P72">
        <v>-5.9</v>
      </c>
      <c r="Q72">
        <v>0.28999999999999998</v>
      </c>
      <c r="R72">
        <v>354.6119612</v>
      </c>
      <c r="S72">
        <v>51.59507481</v>
      </c>
      <c r="T72">
        <v>2.5</v>
      </c>
      <c r="U72">
        <f t="shared" si="2"/>
        <v>1.1744999999513075</v>
      </c>
      <c r="V72">
        <f t="shared" si="3"/>
        <v>1.1745214124173156</v>
      </c>
    </row>
    <row r="73" spans="1:22" x14ac:dyDescent="0.2">
      <c r="A73">
        <v>345</v>
      </c>
      <c r="B73">
        <v>2006</v>
      </c>
      <c r="C73">
        <v>0.4</v>
      </c>
      <c r="D73">
        <v>-3.3</v>
      </c>
      <c r="E73">
        <v>-1.8</v>
      </c>
      <c r="F73">
        <v>0</v>
      </c>
      <c r="G73">
        <v>2.6919999999999999E-2</v>
      </c>
      <c r="H73">
        <v>30</v>
      </c>
      <c r="I73">
        <v>30</v>
      </c>
      <c r="J73">
        <v>30</v>
      </c>
      <c r="K73">
        <v>0</v>
      </c>
      <c r="L73">
        <v>-2.4</v>
      </c>
      <c r="M73">
        <v>-2.8</v>
      </c>
      <c r="N73">
        <v>-0.2</v>
      </c>
      <c r="O73">
        <v>-1.6</v>
      </c>
      <c r="P73">
        <v>-3.3</v>
      </c>
      <c r="Q73">
        <v>0.28999999999999998</v>
      </c>
      <c r="R73">
        <v>162.63650060000001</v>
      </c>
      <c r="S73">
        <v>23.66316801</v>
      </c>
      <c r="T73">
        <v>2.5</v>
      </c>
      <c r="U73">
        <f t="shared" si="2"/>
        <v>2.560874999619446</v>
      </c>
      <c r="V73">
        <f t="shared" si="3"/>
        <v>2.5609216869866724</v>
      </c>
    </row>
    <row r="74" spans="1:22" x14ac:dyDescent="0.2">
      <c r="A74">
        <v>346</v>
      </c>
      <c r="B74">
        <v>2006</v>
      </c>
      <c r="C74">
        <v>-0.1</v>
      </c>
      <c r="D74">
        <v>-5.8</v>
      </c>
      <c r="E74">
        <v>-2.2000000000000002</v>
      </c>
      <c r="F74">
        <v>0</v>
      </c>
      <c r="G74">
        <v>3.2439999999999997E-2</v>
      </c>
      <c r="H74">
        <v>30</v>
      </c>
      <c r="I74">
        <v>30</v>
      </c>
      <c r="J74">
        <v>30</v>
      </c>
      <c r="K74">
        <v>0</v>
      </c>
      <c r="L74">
        <v>-1.3</v>
      </c>
      <c r="M74">
        <v>-1.9</v>
      </c>
      <c r="N74">
        <v>-0.5</v>
      </c>
      <c r="O74">
        <v>-2.8</v>
      </c>
      <c r="P74">
        <v>-5.8</v>
      </c>
      <c r="Q74">
        <v>0.18</v>
      </c>
      <c r="R74">
        <v>177.91189589999999</v>
      </c>
      <c r="S74">
        <v>25.88569644</v>
      </c>
      <c r="T74">
        <v>2.5</v>
      </c>
      <c r="U74">
        <f t="shared" si="2"/>
        <v>2.3410000006195935</v>
      </c>
      <c r="V74">
        <f t="shared" si="3"/>
        <v>2.3410426789204153</v>
      </c>
    </row>
    <row r="75" spans="1:22" x14ac:dyDescent="0.2">
      <c r="A75">
        <v>347</v>
      </c>
      <c r="B75">
        <v>2006</v>
      </c>
      <c r="C75">
        <v>-4.7</v>
      </c>
      <c r="D75">
        <v>-7.3</v>
      </c>
      <c r="E75">
        <v>-6.3</v>
      </c>
      <c r="F75">
        <v>0</v>
      </c>
      <c r="G75">
        <v>1.609E-2</v>
      </c>
      <c r="H75">
        <v>30</v>
      </c>
      <c r="I75">
        <v>30</v>
      </c>
      <c r="J75">
        <v>30</v>
      </c>
      <c r="K75">
        <v>0</v>
      </c>
      <c r="L75">
        <v>-5.8</v>
      </c>
      <c r="M75">
        <v>-6.1</v>
      </c>
      <c r="N75">
        <v>-5.5</v>
      </c>
      <c r="O75">
        <v>-6.9</v>
      </c>
      <c r="P75">
        <v>-7.3</v>
      </c>
      <c r="Q75">
        <v>0.56000000000000005</v>
      </c>
      <c r="R75">
        <v>172.04182309999999</v>
      </c>
      <c r="S75">
        <v>25.03161682</v>
      </c>
      <c r="T75">
        <v>2.5</v>
      </c>
      <c r="U75">
        <f t="shared" si="2"/>
        <v>2.4208749995054726</v>
      </c>
      <c r="V75">
        <f t="shared" si="3"/>
        <v>2.4209191350036914</v>
      </c>
    </row>
    <row r="76" spans="1:22" x14ac:dyDescent="0.2">
      <c r="A76">
        <v>348</v>
      </c>
      <c r="B76">
        <v>2006</v>
      </c>
      <c r="C76">
        <v>-3.1</v>
      </c>
      <c r="D76">
        <v>-7.6</v>
      </c>
      <c r="E76">
        <v>-5.7</v>
      </c>
      <c r="F76">
        <v>0</v>
      </c>
      <c r="G76">
        <v>2.2200000000000001E-2</v>
      </c>
      <c r="H76">
        <v>30</v>
      </c>
      <c r="I76">
        <v>30</v>
      </c>
      <c r="J76">
        <v>30</v>
      </c>
      <c r="K76">
        <v>0</v>
      </c>
      <c r="L76">
        <v>-6.6</v>
      </c>
      <c r="M76">
        <v>-5.8</v>
      </c>
      <c r="N76">
        <v>-3.4</v>
      </c>
      <c r="O76">
        <v>-6.5</v>
      </c>
      <c r="P76">
        <v>-7.6</v>
      </c>
      <c r="Q76">
        <v>0.44</v>
      </c>
      <c r="R76">
        <v>280.844065</v>
      </c>
      <c r="S76">
        <v>40.86204678</v>
      </c>
      <c r="T76">
        <v>2.5</v>
      </c>
      <c r="U76">
        <f t="shared" si="2"/>
        <v>1.4830000000610053</v>
      </c>
      <c r="V76">
        <f t="shared" si="3"/>
        <v>1.4830270364547378</v>
      </c>
    </row>
    <row r="77" spans="1:22" x14ac:dyDescent="0.2">
      <c r="A77">
        <v>349</v>
      </c>
      <c r="B77">
        <v>2006</v>
      </c>
      <c r="C77">
        <v>-2.1</v>
      </c>
      <c r="D77">
        <v>-9</v>
      </c>
      <c r="E77">
        <v>-6.3</v>
      </c>
      <c r="F77">
        <v>0</v>
      </c>
      <c r="G77">
        <v>2.606E-2</v>
      </c>
      <c r="H77">
        <v>30</v>
      </c>
      <c r="I77">
        <v>30</v>
      </c>
      <c r="J77">
        <v>30</v>
      </c>
      <c r="K77">
        <v>0</v>
      </c>
      <c r="L77">
        <v>-6.8</v>
      </c>
      <c r="M77">
        <v>-7.8</v>
      </c>
      <c r="N77">
        <v>-2.4</v>
      </c>
      <c r="O77">
        <v>-7.6</v>
      </c>
      <c r="P77">
        <v>-9</v>
      </c>
      <c r="Q77">
        <v>0.49</v>
      </c>
      <c r="R77">
        <v>285.02429319999999</v>
      </c>
      <c r="S77">
        <v>41.47025859</v>
      </c>
      <c r="T77">
        <v>2.5</v>
      </c>
      <c r="U77">
        <f t="shared" si="2"/>
        <v>1.4612499999074924</v>
      </c>
      <c r="V77">
        <f t="shared" si="3"/>
        <v>1.461276640175835</v>
      </c>
    </row>
    <row r="78" spans="1:22" x14ac:dyDescent="0.2">
      <c r="A78">
        <v>350</v>
      </c>
      <c r="B78">
        <v>2006</v>
      </c>
      <c r="C78">
        <v>-5.7</v>
      </c>
      <c r="D78">
        <v>-11.4</v>
      </c>
      <c r="E78">
        <v>-9</v>
      </c>
      <c r="F78">
        <v>0</v>
      </c>
      <c r="G78">
        <v>1.8079999999999999E-2</v>
      </c>
      <c r="H78">
        <v>30</v>
      </c>
      <c r="I78">
        <v>30</v>
      </c>
      <c r="J78">
        <v>30</v>
      </c>
      <c r="K78">
        <v>0</v>
      </c>
      <c r="L78">
        <v>-8.9</v>
      </c>
      <c r="M78">
        <v>-10.1</v>
      </c>
      <c r="N78">
        <v>-5.7</v>
      </c>
      <c r="O78">
        <v>-10.8</v>
      </c>
      <c r="P78">
        <v>-11.4</v>
      </c>
      <c r="Q78">
        <v>0.52</v>
      </c>
      <c r="R78">
        <v>273.49043649999999</v>
      </c>
      <c r="S78">
        <v>39.792113839999999</v>
      </c>
      <c r="T78">
        <v>2.5</v>
      </c>
      <c r="U78">
        <f t="shared" si="2"/>
        <v>1.5228749997337951</v>
      </c>
      <c r="V78">
        <f t="shared" si="3"/>
        <v>1.5229027636803287</v>
      </c>
    </row>
    <row r="79" spans="1:22" x14ac:dyDescent="0.2">
      <c r="A79">
        <v>351</v>
      </c>
      <c r="B79">
        <v>2006</v>
      </c>
      <c r="C79">
        <v>-8.9</v>
      </c>
      <c r="D79">
        <v>-14.7</v>
      </c>
      <c r="E79">
        <v>-11.7</v>
      </c>
      <c r="F79">
        <v>0</v>
      </c>
      <c r="G79">
        <v>1.2619999999999999E-2</v>
      </c>
      <c r="H79">
        <v>30</v>
      </c>
      <c r="I79">
        <v>30</v>
      </c>
      <c r="J79">
        <v>30</v>
      </c>
      <c r="K79">
        <v>0</v>
      </c>
      <c r="L79">
        <v>-10.3</v>
      </c>
      <c r="M79">
        <v>-12.1</v>
      </c>
      <c r="N79">
        <v>-9.9</v>
      </c>
      <c r="O79">
        <v>-12.2</v>
      </c>
      <c r="P79">
        <v>-14.7</v>
      </c>
      <c r="Q79">
        <v>0.36</v>
      </c>
      <c r="R79">
        <v>170.65836849999999</v>
      </c>
      <c r="S79">
        <v>24.830327950000001</v>
      </c>
      <c r="T79">
        <v>2.5</v>
      </c>
      <c r="U79">
        <f t="shared" si="2"/>
        <v>2.4405000005149646</v>
      </c>
      <c r="V79">
        <f t="shared" si="3"/>
        <v>2.44054449307498</v>
      </c>
    </row>
    <row r="80" spans="1:22" x14ac:dyDescent="0.2">
      <c r="A80">
        <v>352</v>
      </c>
      <c r="B80">
        <v>2006</v>
      </c>
      <c r="C80">
        <v>-7.4</v>
      </c>
      <c r="D80">
        <v>-14.1</v>
      </c>
      <c r="E80">
        <v>-11.3</v>
      </c>
      <c r="F80">
        <v>0</v>
      </c>
      <c r="G80">
        <v>1.443E-2</v>
      </c>
      <c r="H80">
        <v>30</v>
      </c>
      <c r="I80">
        <v>30</v>
      </c>
      <c r="J80">
        <v>30</v>
      </c>
      <c r="K80">
        <v>0</v>
      </c>
      <c r="L80">
        <v>-13.5</v>
      </c>
      <c r="M80">
        <v>-13.7</v>
      </c>
      <c r="N80">
        <v>-10.199999999999999</v>
      </c>
      <c r="O80">
        <v>-9.6</v>
      </c>
      <c r="P80">
        <v>-14.1</v>
      </c>
      <c r="Q80">
        <v>0.39</v>
      </c>
      <c r="R80">
        <v>166.264171</v>
      </c>
      <c r="S80">
        <v>24.190984180000001</v>
      </c>
      <c r="T80">
        <v>2.5</v>
      </c>
      <c r="U80">
        <f t="shared" si="2"/>
        <v>2.5050000003436277</v>
      </c>
      <c r="V80">
        <f t="shared" si="3"/>
        <v>2.5050456686139779</v>
      </c>
    </row>
    <row r="81" spans="1:22" x14ac:dyDescent="0.2">
      <c r="A81">
        <v>353</v>
      </c>
      <c r="B81">
        <v>2006</v>
      </c>
      <c r="C81">
        <v>2</v>
      </c>
      <c r="D81">
        <v>-7.4</v>
      </c>
      <c r="E81">
        <v>-1.1000000000000001</v>
      </c>
      <c r="F81">
        <v>0.25</v>
      </c>
      <c r="G81">
        <v>4.3880000000000002E-2</v>
      </c>
      <c r="H81">
        <v>30</v>
      </c>
      <c r="I81">
        <v>30</v>
      </c>
      <c r="J81">
        <v>30</v>
      </c>
      <c r="K81">
        <v>0</v>
      </c>
      <c r="L81">
        <v>-7.4</v>
      </c>
      <c r="M81">
        <v>-4</v>
      </c>
      <c r="N81">
        <v>1.2</v>
      </c>
      <c r="O81">
        <v>1.4</v>
      </c>
      <c r="P81">
        <v>-7.4</v>
      </c>
      <c r="Q81">
        <v>0.7</v>
      </c>
      <c r="R81">
        <v>197.10920419999999</v>
      </c>
      <c r="S81">
        <v>28.67885252</v>
      </c>
      <c r="T81">
        <v>2.5</v>
      </c>
      <c r="U81">
        <f t="shared" si="2"/>
        <v>2.1129999996830846</v>
      </c>
      <c r="V81">
        <f t="shared" si="3"/>
        <v>2.113038521933801</v>
      </c>
    </row>
    <row r="82" spans="1:22" x14ac:dyDescent="0.2">
      <c r="A82">
        <v>354</v>
      </c>
      <c r="B82">
        <v>2006</v>
      </c>
      <c r="C82">
        <v>5.3</v>
      </c>
      <c r="D82">
        <v>1.4</v>
      </c>
      <c r="E82">
        <v>3</v>
      </c>
      <c r="F82">
        <v>0.25</v>
      </c>
      <c r="G82">
        <v>3.5189999999999999E-2</v>
      </c>
      <c r="H82">
        <v>30</v>
      </c>
      <c r="I82">
        <v>30</v>
      </c>
      <c r="J82">
        <v>30</v>
      </c>
      <c r="K82">
        <v>0</v>
      </c>
      <c r="L82">
        <v>1.6</v>
      </c>
      <c r="M82">
        <v>1.9</v>
      </c>
      <c r="N82">
        <v>5.0999999999999996</v>
      </c>
      <c r="O82">
        <v>2.9</v>
      </c>
      <c r="P82">
        <v>1.4</v>
      </c>
      <c r="Q82">
        <v>0.65</v>
      </c>
      <c r="R82">
        <v>223.3349412</v>
      </c>
      <c r="S82">
        <v>32.494625839999998</v>
      </c>
      <c r="T82">
        <v>2.5</v>
      </c>
      <c r="U82">
        <f t="shared" si="2"/>
        <v>1.8648749997393286</v>
      </c>
      <c r="V82">
        <f t="shared" si="3"/>
        <v>1.8649089987373204</v>
      </c>
    </row>
    <row r="83" spans="1:22" x14ac:dyDescent="0.2">
      <c r="A83">
        <v>355</v>
      </c>
      <c r="B83">
        <v>2006</v>
      </c>
      <c r="C83">
        <v>4.9000000000000004</v>
      </c>
      <c r="D83">
        <v>2.4</v>
      </c>
      <c r="E83">
        <v>3.3</v>
      </c>
      <c r="F83">
        <v>1.02</v>
      </c>
      <c r="G83">
        <v>2.8580000000000001E-2</v>
      </c>
      <c r="H83">
        <v>30</v>
      </c>
      <c r="I83">
        <v>30</v>
      </c>
      <c r="J83">
        <v>30</v>
      </c>
      <c r="K83">
        <v>0</v>
      </c>
      <c r="L83">
        <v>2.8</v>
      </c>
      <c r="M83">
        <v>2.7</v>
      </c>
      <c r="N83">
        <v>4</v>
      </c>
      <c r="O83">
        <v>2.5</v>
      </c>
      <c r="P83">
        <v>2.4</v>
      </c>
      <c r="Q83">
        <v>0.8</v>
      </c>
      <c r="R83">
        <v>162.86704409999999</v>
      </c>
      <c r="S83">
        <v>23.69671146</v>
      </c>
      <c r="T83">
        <v>2.5</v>
      </c>
      <c r="U83">
        <f t="shared" si="2"/>
        <v>2.5572499993086879</v>
      </c>
      <c r="V83">
        <f t="shared" si="3"/>
        <v>2.5572966207530579</v>
      </c>
    </row>
    <row r="84" spans="1:22" x14ac:dyDescent="0.2">
      <c r="A84">
        <v>356</v>
      </c>
      <c r="B84">
        <v>2006</v>
      </c>
      <c r="C84">
        <v>4.4000000000000004</v>
      </c>
      <c r="D84">
        <v>2.4</v>
      </c>
      <c r="E84">
        <v>3.7</v>
      </c>
      <c r="F84">
        <v>2.79</v>
      </c>
      <c r="G84">
        <v>2.6069999999999999E-2</v>
      </c>
      <c r="H84">
        <v>30</v>
      </c>
      <c r="I84">
        <v>30</v>
      </c>
      <c r="J84">
        <v>30</v>
      </c>
      <c r="K84">
        <v>0</v>
      </c>
      <c r="L84">
        <v>4.0999999999999996</v>
      </c>
      <c r="M84">
        <v>4</v>
      </c>
      <c r="N84">
        <v>3.5</v>
      </c>
      <c r="O84">
        <v>3.5</v>
      </c>
      <c r="P84">
        <v>2.4</v>
      </c>
      <c r="Q84">
        <v>0.87</v>
      </c>
      <c r="R84">
        <v>127.9691972</v>
      </c>
      <c r="S84">
        <v>18.619169759999998</v>
      </c>
      <c r="T84">
        <v>2.5</v>
      </c>
      <c r="U84">
        <f t="shared" si="2"/>
        <v>3.2546249998052894</v>
      </c>
      <c r="V84">
        <f t="shared" si="3"/>
        <v>3.2546843345188052</v>
      </c>
    </row>
    <row r="85" spans="1:22" x14ac:dyDescent="0.2">
      <c r="A85">
        <v>357</v>
      </c>
      <c r="B85">
        <v>2006</v>
      </c>
      <c r="C85">
        <v>3.9</v>
      </c>
      <c r="D85">
        <v>0.6</v>
      </c>
      <c r="E85">
        <v>2.4</v>
      </c>
      <c r="F85">
        <v>0.25</v>
      </c>
      <c r="G85">
        <v>3.1489999999999997E-2</v>
      </c>
      <c r="H85">
        <v>30</v>
      </c>
      <c r="I85">
        <v>30</v>
      </c>
      <c r="J85">
        <v>30</v>
      </c>
      <c r="K85">
        <v>0</v>
      </c>
      <c r="L85">
        <v>2.6</v>
      </c>
      <c r="M85">
        <v>1.9</v>
      </c>
      <c r="N85">
        <v>3.5</v>
      </c>
      <c r="O85">
        <v>1.3</v>
      </c>
      <c r="P85">
        <v>0.6</v>
      </c>
      <c r="Q85">
        <v>0.51</v>
      </c>
      <c r="R85">
        <v>148.19133550000001</v>
      </c>
      <c r="S85">
        <v>21.56143582</v>
      </c>
      <c r="T85">
        <v>2.5</v>
      </c>
      <c r="U85">
        <f t="shared" si="2"/>
        <v>2.8104999999283562</v>
      </c>
      <c r="V85">
        <f t="shared" si="3"/>
        <v>2.8105512381233555</v>
      </c>
    </row>
    <row r="86" spans="1:22" x14ac:dyDescent="0.2">
      <c r="A86">
        <v>358</v>
      </c>
      <c r="B86">
        <v>2006</v>
      </c>
      <c r="C86">
        <v>5.7</v>
      </c>
      <c r="D86">
        <v>2.8</v>
      </c>
      <c r="E86">
        <v>3.9</v>
      </c>
      <c r="F86">
        <v>0.51</v>
      </c>
      <c r="G86">
        <v>3.1759999999999997E-2</v>
      </c>
      <c r="H86">
        <v>30</v>
      </c>
      <c r="I86">
        <v>30</v>
      </c>
      <c r="J86">
        <v>30</v>
      </c>
      <c r="K86">
        <v>0</v>
      </c>
      <c r="L86">
        <v>3</v>
      </c>
      <c r="M86">
        <v>3.7</v>
      </c>
      <c r="N86">
        <v>4.5</v>
      </c>
      <c r="O86">
        <v>5.2</v>
      </c>
      <c r="P86">
        <v>2.8</v>
      </c>
      <c r="Q86">
        <v>0.56000000000000005</v>
      </c>
      <c r="R86">
        <v>155.11796960000001</v>
      </c>
      <c r="S86">
        <v>22.56924222</v>
      </c>
      <c r="T86">
        <v>2.5</v>
      </c>
      <c r="U86">
        <f t="shared" si="2"/>
        <v>2.6850000002329386</v>
      </c>
      <c r="V86">
        <f t="shared" si="3"/>
        <v>2.6850489506429809</v>
      </c>
    </row>
    <row r="87" spans="1:22" x14ac:dyDescent="0.2">
      <c r="A87">
        <v>359</v>
      </c>
      <c r="B87">
        <v>2006</v>
      </c>
      <c r="C87">
        <v>5.8</v>
      </c>
      <c r="D87">
        <v>1.3</v>
      </c>
      <c r="E87">
        <v>3.1</v>
      </c>
      <c r="F87">
        <v>1.02</v>
      </c>
      <c r="G87">
        <v>3.8190000000000002E-2</v>
      </c>
      <c r="H87">
        <v>30</v>
      </c>
      <c r="I87">
        <v>30</v>
      </c>
      <c r="J87">
        <v>30</v>
      </c>
      <c r="K87">
        <v>0</v>
      </c>
      <c r="L87">
        <v>4</v>
      </c>
      <c r="M87">
        <v>3.5</v>
      </c>
      <c r="N87">
        <v>4.0999999999999996</v>
      </c>
      <c r="O87">
        <v>2.4</v>
      </c>
      <c r="P87">
        <v>1.3</v>
      </c>
      <c r="Q87">
        <v>0.94</v>
      </c>
      <c r="R87">
        <v>168.4155877</v>
      </c>
      <c r="S87">
        <v>24.504009450000002</v>
      </c>
      <c r="T87">
        <v>2.5</v>
      </c>
      <c r="U87">
        <f t="shared" si="2"/>
        <v>2.473000000178327</v>
      </c>
      <c r="V87">
        <f t="shared" si="3"/>
        <v>2.4730450852653525</v>
      </c>
    </row>
    <row r="88" spans="1:22" x14ac:dyDescent="0.2">
      <c r="A88">
        <v>360</v>
      </c>
      <c r="B88">
        <v>2006</v>
      </c>
      <c r="C88">
        <v>4.0999999999999996</v>
      </c>
      <c r="D88">
        <v>1.2</v>
      </c>
      <c r="E88">
        <v>2.6</v>
      </c>
      <c r="F88">
        <v>1.27</v>
      </c>
      <c r="G88">
        <v>0.03</v>
      </c>
      <c r="H88">
        <v>30</v>
      </c>
      <c r="I88">
        <v>30</v>
      </c>
      <c r="J88">
        <v>30</v>
      </c>
      <c r="K88">
        <v>0</v>
      </c>
      <c r="L88">
        <v>1.8</v>
      </c>
      <c r="M88">
        <v>2.5</v>
      </c>
      <c r="N88">
        <v>3.5</v>
      </c>
      <c r="O88">
        <v>2.2999999999999998</v>
      </c>
      <c r="P88">
        <v>1.2</v>
      </c>
      <c r="Q88">
        <v>0.8</v>
      </c>
      <c r="R88">
        <v>291.07486569999998</v>
      </c>
      <c r="S88">
        <v>42.350600409999998</v>
      </c>
      <c r="T88">
        <v>2.5</v>
      </c>
      <c r="U88">
        <f t="shared" si="2"/>
        <v>1.4308749998407473</v>
      </c>
      <c r="V88">
        <f t="shared" si="3"/>
        <v>1.4309010864769049</v>
      </c>
    </row>
    <row r="89" spans="1:22" x14ac:dyDescent="0.2">
      <c r="A89">
        <v>361</v>
      </c>
      <c r="B89">
        <v>2006</v>
      </c>
      <c r="C89">
        <v>1.4</v>
      </c>
      <c r="D89">
        <v>0.3</v>
      </c>
      <c r="E89">
        <v>1</v>
      </c>
      <c r="F89">
        <v>1.52</v>
      </c>
      <c r="G89">
        <v>1.7080000000000001E-2</v>
      </c>
      <c r="H89">
        <v>30</v>
      </c>
      <c r="I89">
        <v>30</v>
      </c>
      <c r="J89">
        <v>30</v>
      </c>
      <c r="K89">
        <v>0</v>
      </c>
      <c r="L89">
        <v>1.2</v>
      </c>
      <c r="M89">
        <v>0.8</v>
      </c>
      <c r="N89">
        <v>1.2</v>
      </c>
      <c r="O89">
        <v>1</v>
      </c>
      <c r="P89">
        <v>0.3</v>
      </c>
      <c r="Q89">
        <v>0.91</v>
      </c>
      <c r="R89">
        <v>1735.3822849999999</v>
      </c>
      <c r="S89">
        <v>252.49339739999999</v>
      </c>
      <c r="T89">
        <v>2.5</v>
      </c>
      <c r="U89">
        <f t="shared" si="2"/>
        <v>0.24000000000699157</v>
      </c>
      <c r="V89">
        <f t="shared" si="3"/>
        <v>0.24000437541587083</v>
      </c>
    </row>
    <row r="90" spans="1:22" x14ac:dyDescent="0.2">
      <c r="A90">
        <v>362</v>
      </c>
      <c r="B90">
        <v>2006</v>
      </c>
      <c r="C90">
        <v>4.2</v>
      </c>
      <c r="D90">
        <v>0.2</v>
      </c>
      <c r="E90">
        <v>1.6</v>
      </c>
      <c r="F90">
        <v>2.54</v>
      </c>
      <c r="G90">
        <v>3.372E-2</v>
      </c>
      <c r="H90">
        <v>30</v>
      </c>
      <c r="I90">
        <v>30</v>
      </c>
      <c r="J90">
        <v>30</v>
      </c>
      <c r="K90">
        <v>0</v>
      </c>
      <c r="L90">
        <v>1.4</v>
      </c>
      <c r="M90">
        <v>1.8</v>
      </c>
      <c r="N90">
        <v>1.8</v>
      </c>
      <c r="O90">
        <v>1.6</v>
      </c>
      <c r="P90">
        <v>0.2</v>
      </c>
      <c r="Q90">
        <v>0.91</v>
      </c>
      <c r="R90">
        <v>554.95236299999999</v>
      </c>
      <c r="S90">
        <v>80.744057789999999</v>
      </c>
      <c r="T90">
        <v>2.5</v>
      </c>
      <c r="U90">
        <f t="shared" si="2"/>
        <v>0.75049999996510153</v>
      </c>
      <c r="V90">
        <f t="shared" si="3"/>
        <v>0.75051368234707916</v>
      </c>
    </row>
    <row r="91" spans="1:22" x14ac:dyDescent="0.2">
      <c r="A91">
        <v>363</v>
      </c>
      <c r="B91">
        <v>2006</v>
      </c>
      <c r="C91">
        <v>0.4</v>
      </c>
      <c r="D91">
        <v>-1.5</v>
      </c>
      <c r="E91">
        <v>-0.2</v>
      </c>
      <c r="F91">
        <v>0.51</v>
      </c>
      <c r="G91">
        <v>2.1170000000000001E-2</v>
      </c>
      <c r="H91">
        <v>30</v>
      </c>
      <c r="I91">
        <v>30</v>
      </c>
      <c r="J91">
        <v>30</v>
      </c>
      <c r="K91">
        <v>0</v>
      </c>
      <c r="L91">
        <v>0.3</v>
      </c>
      <c r="M91">
        <v>-0.4</v>
      </c>
      <c r="N91">
        <v>0.2</v>
      </c>
      <c r="O91">
        <v>-0.3</v>
      </c>
      <c r="P91">
        <v>-1.5</v>
      </c>
      <c r="Q91">
        <v>0.95</v>
      </c>
      <c r="R91">
        <v>1735.3822849999999</v>
      </c>
      <c r="S91">
        <v>252.49339739999999</v>
      </c>
      <c r="T91">
        <v>2.5</v>
      </c>
      <c r="U91">
        <f t="shared" si="2"/>
        <v>0.24000000000699157</v>
      </c>
      <c r="V91">
        <f t="shared" si="3"/>
        <v>0.24000437541587083</v>
      </c>
    </row>
    <row r="92" spans="1:22" x14ac:dyDescent="0.2">
      <c r="A92">
        <v>364</v>
      </c>
      <c r="B92">
        <v>2006</v>
      </c>
      <c r="C92">
        <v>1.5</v>
      </c>
      <c r="D92">
        <v>-1.2</v>
      </c>
      <c r="E92">
        <v>0.5</v>
      </c>
      <c r="F92">
        <v>1.78</v>
      </c>
      <c r="G92">
        <v>2.6360000000000001E-2</v>
      </c>
      <c r="H92">
        <v>30</v>
      </c>
      <c r="I92">
        <v>30</v>
      </c>
      <c r="J92">
        <v>30</v>
      </c>
      <c r="K92">
        <v>0</v>
      </c>
      <c r="L92">
        <v>-0.7</v>
      </c>
      <c r="M92">
        <v>-0.6</v>
      </c>
      <c r="N92">
        <v>0.9</v>
      </c>
      <c r="O92">
        <v>1.3</v>
      </c>
      <c r="P92">
        <v>-1.2</v>
      </c>
      <c r="Q92">
        <v>0.95</v>
      </c>
      <c r="R92">
        <v>1735.3822849999999</v>
      </c>
      <c r="S92">
        <v>252.49339739999999</v>
      </c>
      <c r="T92">
        <v>2.5</v>
      </c>
      <c r="U92">
        <f t="shared" si="2"/>
        <v>0.24000000000699157</v>
      </c>
      <c r="V92">
        <f t="shared" si="3"/>
        <v>0.24000437541587083</v>
      </c>
    </row>
    <row r="93" spans="1:22" x14ac:dyDescent="0.2">
      <c r="A93">
        <v>365</v>
      </c>
      <c r="B93">
        <v>2006</v>
      </c>
      <c r="C93">
        <v>2.9</v>
      </c>
      <c r="D93">
        <v>0.3</v>
      </c>
      <c r="E93">
        <v>1.6</v>
      </c>
      <c r="F93">
        <v>2.0299999999999998</v>
      </c>
      <c r="G93">
        <v>2.7550000000000002E-2</v>
      </c>
      <c r="H93">
        <v>30</v>
      </c>
      <c r="I93">
        <v>30</v>
      </c>
      <c r="J93">
        <v>30</v>
      </c>
      <c r="K93">
        <v>0</v>
      </c>
      <c r="L93">
        <v>1.4</v>
      </c>
      <c r="M93">
        <v>1.7</v>
      </c>
      <c r="N93">
        <v>1.6</v>
      </c>
      <c r="O93">
        <v>1.5</v>
      </c>
      <c r="P93">
        <v>0.3</v>
      </c>
      <c r="Q93">
        <v>0.94</v>
      </c>
      <c r="R93">
        <v>328.82009149999999</v>
      </c>
      <c r="S93">
        <v>47.842427999999998</v>
      </c>
      <c r="T93">
        <v>2.5</v>
      </c>
      <c r="U93">
        <f t="shared" si="2"/>
        <v>1.2666250000484933</v>
      </c>
      <c r="V93">
        <f t="shared" si="3"/>
        <v>1.2666480919325052</v>
      </c>
    </row>
    <row r="94" spans="1:22" x14ac:dyDescent="0.2">
      <c r="A94">
        <v>1</v>
      </c>
      <c r="B94">
        <v>2006</v>
      </c>
      <c r="C94">
        <v>1.3</v>
      </c>
      <c r="D94">
        <v>-0.6</v>
      </c>
      <c r="E94">
        <v>0.6</v>
      </c>
      <c r="F94">
        <v>0.76</v>
      </c>
      <c r="G94">
        <v>2.2460000000000001E-2</v>
      </c>
      <c r="H94">
        <v>30</v>
      </c>
      <c r="I94">
        <v>30</v>
      </c>
      <c r="J94">
        <v>30</v>
      </c>
      <c r="K94">
        <v>0</v>
      </c>
      <c r="L94">
        <v>0.3</v>
      </c>
      <c r="M94">
        <v>0.5</v>
      </c>
      <c r="N94">
        <v>0.8</v>
      </c>
      <c r="O94">
        <v>0.7</v>
      </c>
      <c r="P94">
        <v>-0.6</v>
      </c>
      <c r="Q94">
        <v>0.96</v>
      </c>
      <c r="R94">
        <v>718.08922140000004</v>
      </c>
      <c r="S94">
        <v>104.48002649999999</v>
      </c>
      <c r="T94">
        <v>2.5</v>
      </c>
      <c r="U94">
        <f t="shared" si="2"/>
        <v>0.58000000000018515</v>
      </c>
      <c r="V94">
        <f t="shared" si="3"/>
        <v>0.58001057397911604</v>
      </c>
    </row>
    <row r="95" spans="1:22" x14ac:dyDescent="0.2">
      <c r="A95">
        <v>2</v>
      </c>
      <c r="B95">
        <v>2006</v>
      </c>
      <c r="C95">
        <v>1.6</v>
      </c>
      <c r="D95">
        <v>-1.3</v>
      </c>
      <c r="E95">
        <v>0.4</v>
      </c>
      <c r="F95">
        <v>0.51</v>
      </c>
      <c r="G95">
        <v>2.76E-2</v>
      </c>
      <c r="H95">
        <v>30</v>
      </c>
      <c r="I95">
        <v>30</v>
      </c>
      <c r="J95">
        <v>30</v>
      </c>
      <c r="K95">
        <v>0</v>
      </c>
      <c r="L95">
        <v>-0.5</v>
      </c>
      <c r="M95">
        <v>1</v>
      </c>
      <c r="N95">
        <v>1.3</v>
      </c>
      <c r="O95">
        <v>-0.8</v>
      </c>
      <c r="P95">
        <v>-1.3</v>
      </c>
      <c r="Q95">
        <v>0.92</v>
      </c>
      <c r="R95">
        <v>181.79473960000001</v>
      </c>
      <c r="S95">
        <v>26.45063962</v>
      </c>
      <c r="T95">
        <v>2.5</v>
      </c>
      <c r="U95">
        <f t="shared" si="2"/>
        <v>2.2909999999369233</v>
      </c>
      <c r="V95">
        <f t="shared" si="3"/>
        <v>2.2910417672394368</v>
      </c>
    </row>
    <row r="96" spans="1:22" x14ac:dyDescent="0.2">
      <c r="A96">
        <v>3</v>
      </c>
      <c r="B96">
        <v>2006</v>
      </c>
      <c r="C96">
        <v>1.1000000000000001</v>
      </c>
      <c r="D96">
        <v>-0.5</v>
      </c>
      <c r="E96">
        <v>0.3</v>
      </c>
      <c r="F96">
        <v>0.25</v>
      </c>
      <c r="G96">
        <v>2.052E-2</v>
      </c>
      <c r="H96">
        <v>30</v>
      </c>
      <c r="I96">
        <v>30</v>
      </c>
      <c r="J96">
        <v>30</v>
      </c>
      <c r="K96">
        <v>0</v>
      </c>
      <c r="L96">
        <v>0.8</v>
      </c>
      <c r="M96">
        <v>-0.3</v>
      </c>
      <c r="N96">
        <v>0.9</v>
      </c>
      <c r="O96">
        <v>0.1</v>
      </c>
      <c r="P96">
        <v>-0.5</v>
      </c>
      <c r="Q96">
        <v>0.94</v>
      </c>
      <c r="R96">
        <v>89.260983370000005</v>
      </c>
      <c r="S96">
        <v>12.98723004</v>
      </c>
      <c r="T96">
        <v>2.5</v>
      </c>
      <c r="U96">
        <f t="shared" si="2"/>
        <v>4.6660000000864095</v>
      </c>
      <c r="V96">
        <f t="shared" si="3"/>
        <v>4.666085066097609</v>
      </c>
    </row>
    <row r="97" spans="1:22" x14ac:dyDescent="0.2">
      <c r="A97">
        <v>4</v>
      </c>
      <c r="B97">
        <v>2006</v>
      </c>
      <c r="C97">
        <v>1.4</v>
      </c>
      <c r="D97">
        <v>-1.8</v>
      </c>
      <c r="E97">
        <v>-0.1</v>
      </c>
      <c r="F97">
        <v>1.02</v>
      </c>
      <c r="G97">
        <v>2.8559999999999999E-2</v>
      </c>
      <c r="H97">
        <v>30</v>
      </c>
      <c r="I97">
        <v>30</v>
      </c>
      <c r="J97">
        <v>30</v>
      </c>
      <c r="K97">
        <v>0</v>
      </c>
      <c r="L97">
        <v>0.5</v>
      </c>
      <c r="M97">
        <v>-0.1</v>
      </c>
      <c r="N97">
        <v>1</v>
      </c>
      <c r="O97">
        <v>-1.5</v>
      </c>
      <c r="P97">
        <v>-1.8</v>
      </c>
      <c r="Q97">
        <v>0.88</v>
      </c>
      <c r="R97">
        <v>146.8588676</v>
      </c>
      <c r="S97">
        <v>21.36756536</v>
      </c>
      <c r="T97">
        <v>2.5</v>
      </c>
      <c r="U97">
        <f t="shared" si="2"/>
        <v>2.835999999309085</v>
      </c>
      <c r="V97">
        <f t="shared" si="3"/>
        <v>2.8360517035347566</v>
      </c>
    </row>
    <row r="98" spans="1:22" x14ac:dyDescent="0.2">
      <c r="A98">
        <v>5</v>
      </c>
      <c r="B98">
        <v>2006</v>
      </c>
      <c r="C98">
        <v>1.7</v>
      </c>
      <c r="D98">
        <v>-1.1000000000000001</v>
      </c>
      <c r="E98">
        <v>0.8</v>
      </c>
      <c r="F98">
        <v>0.25</v>
      </c>
      <c r="G98">
        <v>2.828E-2</v>
      </c>
      <c r="H98">
        <v>30</v>
      </c>
      <c r="I98">
        <v>30</v>
      </c>
      <c r="J98">
        <v>30</v>
      </c>
      <c r="K98">
        <v>0</v>
      </c>
      <c r="L98">
        <v>-0.5</v>
      </c>
      <c r="M98">
        <v>0.9</v>
      </c>
      <c r="N98">
        <v>1.1000000000000001</v>
      </c>
      <c r="O98">
        <v>1.3</v>
      </c>
      <c r="P98">
        <v>-1.1000000000000001</v>
      </c>
      <c r="Q98">
        <v>0.97</v>
      </c>
      <c r="R98">
        <v>76.113258119999998</v>
      </c>
      <c r="S98">
        <v>11.074271810000001</v>
      </c>
      <c r="T98">
        <v>2.5</v>
      </c>
      <c r="U98">
        <f t="shared" si="2"/>
        <v>5.4719999997305733</v>
      </c>
      <c r="V98">
        <f t="shared" si="3"/>
        <v>5.4720997623425909</v>
      </c>
    </row>
    <row r="99" spans="1:22" x14ac:dyDescent="0.2">
      <c r="A99">
        <v>6</v>
      </c>
      <c r="B99">
        <v>2006</v>
      </c>
      <c r="C99">
        <v>2.7</v>
      </c>
      <c r="D99">
        <v>1.1000000000000001</v>
      </c>
      <c r="E99">
        <v>1.8</v>
      </c>
      <c r="F99">
        <v>0</v>
      </c>
      <c r="G99">
        <v>2.2689999999999998E-2</v>
      </c>
      <c r="H99">
        <v>30</v>
      </c>
      <c r="I99">
        <v>30</v>
      </c>
      <c r="J99">
        <v>30</v>
      </c>
      <c r="K99">
        <v>0</v>
      </c>
      <c r="L99">
        <v>1.3</v>
      </c>
      <c r="M99">
        <v>1.6</v>
      </c>
      <c r="N99">
        <v>2.2999999999999998</v>
      </c>
      <c r="O99">
        <v>1.6</v>
      </c>
      <c r="P99">
        <v>1.1000000000000001</v>
      </c>
      <c r="Q99">
        <v>0.92</v>
      </c>
      <c r="R99">
        <v>97.379412770000002</v>
      </c>
      <c r="S99">
        <v>14.16843941</v>
      </c>
      <c r="T99">
        <v>2.5</v>
      </c>
      <c r="U99">
        <f t="shared" si="2"/>
        <v>4.2769999999470416</v>
      </c>
      <c r="V99">
        <f t="shared" si="3"/>
        <v>4.27707797492838</v>
      </c>
    </row>
    <row r="100" spans="1:22" x14ac:dyDescent="0.2">
      <c r="A100">
        <v>7</v>
      </c>
      <c r="B100">
        <v>2006</v>
      </c>
      <c r="C100">
        <v>1.6</v>
      </c>
      <c r="D100">
        <v>-0.7</v>
      </c>
      <c r="E100">
        <v>1</v>
      </c>
      <c r="F100">
        <v>2.29</v>
      </c>
      <c r="G100">
        <v>2.63E-2</v>
      </c>
      <c r="H100">
        <v>30</v>
      </c>
      <c r="I100">
        <v>30</v>
      </c>
      <c r="J100">
        <v>30</v>
      </c>
      <c r="K100">
        <v>0</v>
      </c>
      <c r="L100">
        <v>1.6</v>
      </c>
      <c r="M100">
        <v>1.3</v>
      </c>
      <c r="N100">
        <v>1.1000000000000001</v>
      </c>
      <c r="O100">
        <v>1.4</v>
      </c>
      <c r="P100">
        <v>-0.7</v>
      </c>
      <c r="Q100">
        <v>0.86</v>
      </c>
      <c r="R100">
        <v>267.496306</v>
      </c>
      <c r="S100">
        <v>38.91998418</v>
      </c>
      <c r="T100">
        <v>2.5</v>
      </c>
      <c r="U100">
        <f t="shared" si="2"/>
        <v>1.5569999998883461</v>
      </c>
      <c r="V100">
        <f t="shared" si="3"/>
        <v>1.557028385709335</v>
      </c>
    </row>
    <row r="101" spans="1:22" x14ac:dyDescent="0.2">
      <c r="A101">
        <v>8</v>
      </c>
      <c r="B101">
        <v>2006</v>
      </c>
      <c r="C101">
        <v>-0.3</v>
      </c>
      <c r="D101">
        <v>-3</v>
      </c>
      <c r="E101">
        <v>-1.4</v>
      </c>
      <c r="F101">
        <v>0.25</v>
      </c>
      <c r="G101">
        <v>2.5069999999999999E-2</v>
      </c>
      <c r="H101">
        <v>30</v>
      </c>
      <c r="I101">
        <v>30</v>
      </c>
      <c r="J101">
        <v>30</v>
      </c>
      <c r="K101">
        <v>0</v>
      </c>
      <c r="L101">
        <v>-0.7</v>
      </c>
      <c r="M101">
        <v>-1.5</v>
      </c>
      <c r="N101">
        <v>-0.7</v>
      </c>
      <c r="O101">
        <v>-1.9</v>
      </c>
      <c r="P101">
        <v>-3</v>
      </c>
      <c r="Q101">
        <v>0.93</v>
      </c>
      <c r="R101">
        <v>377.59904660000001</v>
      </c>
      <c r="S101">
        <v>54.939633149999999</v>
      </c>
      <c r="T101">
        <v>2.5</v>
      </c>
      <c r="U101">
        <f t="shared" si="2"/>
        <v>1.1030000000326616</v>
      </c>
      <c r="V101">
        <f t="shared" si="3"/>
        <v>1.103020108892341</v>
      </c>
    </row>
    <row r="102" spans="1:22" x14ac:dyDescent="0.2">
      <c r="A102">
        <v>9</v>
      </c>
      <c r="B102">
        <v>2006</v>
      </c>
      <c r="C102">
        <v>0.5</v>
      </c>
      <c r="D102">
        <v>-3.1</v>
      </c>
      <c r="E102">
        <v>-1</v>
      </c>
      <c r="F102">
        <v>1.02</v>
      </c>
      <c r="G102">
        <v>2.9909999999999999E-2</v>
      </c>
      <c r="H102">
        <v>30</v>
      </c>
      <c r="I102">
        <v>30</v>
      </c>
      <c r="J102">
        <v>30</v>
      </c>
      <c r="K102">
        <v>0</v>
      </c>
      <c r="L102">
        <v>-2.4</v>
      </c>
      <c r="M102">
        <v>-2.4</v>
      </c>
      <c r="N102">
        <v>-0.6</v>
      </c>
      <c r="O102">
        <v>0.2</v>
      </c>
      <c r="P102">
        <v>-3.1</v>
      </c>
      <c r="Q102">
        <v>0.95</v>
      </c>
      <c r="R102">
        <v>284.10078340000001</v>
      </c>
      <c r="S102">
        <v>41.335890429999999</v>
      </c>
      <c r="T102">
        <v>2.5</v>
      </c>
      <c r="U102">
        <f t="shared" si="2"/>
        <v>1.4659999998160267</v>
      </c>
      <c r="V102">
        <f t="shared" si="3"/>
        <v>1.4660267266345728</v>
      </c>
    </row>
    <row r="103" spans="1:22" x14ac:dyDescent="0.2">
      <c r="A103">
        <v>10</v>
      </c>
      <c r="B103">
        <v>2006</v>
      </c>
      <c r="C103">
        <v>2.4</v>
      </c>
      <c r="D103">
        <v>0.5</v>
      </c>
      <c r="E103">
        <v>1.4</v>
      </c>
      <c r="F103">
        <v>5.33</v>
      </c>
      <c r="G103">
        <v>2.5059999999999999E-2</v>
      </c>
      <c r="H103">
        <v>30</v>
      </c>
      <c r="I103">
        <v>30</v>
      </c>
      <c r="J103">
        <v>30</v>
      </c>
      <c r="K103">
        <v>0</v>
      </c>
      <c r="L103">
        <v>0.5</v>
      </c>
      <c r="M103">
        <v>1.3</v>
      </c>
      <c r="N103">
        <v>1.9</v>
      </c>
      <c r="O103">
        <v>1.5</v>
      </c>
      <c r="P103">
        <v>0.5</v>
      </c>
      <c r="Q103">
        <v>0.92</v>
      </c>
      <c r="R103">
        <v>210.24318450000001</v>
      </c>
      <c r="S103">
        <v>30.589810889999999</v>
      </c>
      <c r="T103">
        <v>2.5</v>
      </c>
      <c r="U103">
        <f t="shared" si="2"/>
        <v>1.9809999996082297</v>
      </c>
      <c r="V103">
        <f t="shared" si="3"/>
        <v>1.9810361155069651</v>
      </c>
    </row>
    <row r="104" spans="1:22" x14ac:dyDescent="0.2">
      <c r="A104">
        <v>11</v>
      </c>
      <c r="B104">
        <v>2006</v>
      </c>
      <c r="C104">
        <v>2.4</v>
      </c>
      <c r="D104">
        <v>-1.1000000000000001</v>
      </c>
      <c r="E104">
        <v>0.4</v>
      </c>
      <c r="F104">
        <v>1.02</v>
      </c>
      <c r="G104">
        <v>3.2539999999999999E-2</v>
      </c>
      <c r="H104">
        <v>30</v>
      </c>
      <c r="I104">
        <v>30</v>
      </c>
      <c r="J104">
        <v>30</v>
      </c>
      <c r="K104">
        <v>0</v>
      </c>
      <c r="L104">
        <v>1.6</v>
      </c>
      <c r="M104">
        <v>0.8</v>
      </c>
      <c r="N104">
        <v>0.3</v>
      </c>
      <c r="O104">
        <v>-0.1</v>
      </c>
      <c r="P104">
        <v>-1.1000000000000001</v>
      </c>
      <c r="Q104">
        <v>0.86</v>
      </c>
      <c r="R104">
        <v>122.7141274</v>
      </c>
      <c r="S104">
        <v>17.854571409999998</v>
      </c>
      <c r="T104">
        <v>2.5</v>
      </c>
      <c r="U104">
        <f t="shared" si="2"/>
        <v>3.3940000001347279</v>
      </c>
      <c r="V104">
        <f t="shared" si="3"/>
        <v>3.3940618762586281</v>
      </c>
    </row>
    <row r="105" spans="1:22" x14ac:dyDescent="0.2">
      <c r="A105">
        <v>12</v>
      </c>
      <c r="B105">
        <v>2006</v>
      </c>
      <c r="C105">
        <v>0.8</v>
      </c>
      <c r="D105">
        <v>-1.3</v>
      </c>
      <c r="E105">
        <v>-0.6</v>
      </c>
      <c r="F105">
        <v>0.51</v>
      </c>
      <c r="G105">
        <v>2.4049999999999998E-2</v>
      </c>
      <c r="H105">
        <v>30</v>
      </c>
      <c r="I105">
        <v>30</v>
      </c>
      <c r="J105">
        <v>30</v>
      </c>
      <c r="K105">
        <v>0</v>
      </c>
      <c r="L105">
        <v>-1.1000000000000001</v>
      </c>
      <c r="M105">
        <v>-1.2</v>
      </c>
      <c r="N105">
        <v>0</v>
      </c>
      <c r="O105">
        <v>-0.9</v>
      </c>
      <c r="P105">
        <v>-1.3</v>
      </c>
      <c r="Q105">
        <v>0.99</v>
      </c>
      <c r="R105">
        <v>415.24601039999999</v>
      </c>
      <c r="S105">
        <v>60.417163879999997</v>
      </c>
      <c r="T105">
        <v>2.5</v>
      </c>
      <c r="U105">
        <f t="shared" si="2"/>
        <v>1.0029999999540826</v>
      </c>
      <c r="V105">
        <f t="shared" si="3"/>
        <v>1.0030182856643264</v>
      </c>
    </row>
    <row r="106" spans="1:22" x14ac:dyDescent="0.2">
      <c r="A106">
        <v>13</v>
      </c>
      <c r="B106">
        <v>2006</v>
      </c>
      <c r="C106">
        <v>2.9</v>
      </c>
      <c r="D106">
        <v>0.1</v>
      </c>
      <c r="E106">
        <v>1.6</v>
      </c>
      <c r="F106">
        <v>1.02</v>
      </c>
      <c r="G106">
        <v>3.1640000000000001E-2</v>
      </c>
      <c r="H106">
        <v>30</v>
      </c>
      <c r="I106">
        <v>30</v>
      </c>
      <c r="J106">
        <v>30</v>
      </c>
      <c r="K106">
        <v>0</v>
      </c>
      <c r="L106">
        <v>0.1</v>
      </c>
      <c r="M106">
        <v>1.3</v>
      </c>
      <c r="N106">
        <v>2.1</v>
      </c>
      <c r="O106">
        <v>1.6</v>
      </c>
      <c r="P106">
        <v>0.1</v>
      </c>
      <c r="Q106">
        <v>0.87</v>
      </c>
      <c r="R106">
        <v>95.372509370000003</v>
      </c>
      <c r="S106">
        <v>13.876440430000001</v>
      </c>
      <c r="T106">
        <v>2.5</v>
      </c>
      <c r="U106">
        <f t="shared" si="2"/>
        <v>4.3669999999301998</v>
      </c>
      <c r="V106">
        <f t="shared" si="3"/>
        <v>4.3670796156488274</v>
      </c>
    </row>
    <row r="107" spans="1:22" x14ac:dyDescent="0.2">
      <c r="A107">
        <v>14</v>
      </c>
      <c r="B107">
        <v>2006</v>
      </c>
      <c r="C107">
        <v>2.5</v>
      </c>
      <c r="D107">
        <v>-0.5</v>
      </c>
      <c r="E107">
        <v>1.3</v>
      </c>
      <c r="F107">
        <v>1.78</v>
      </c>
      <c r="G107">
        <v>3.2579999999999998E-2</v>
      </c>
      <c r="H107">
        <v>30</v>
      </c>
      <c r="I107">
        <v>30</v>
      </c>
      <c r="J107">
        <v>30</v>
      </c>
      <c r="K107">
        <v>0</v>
      </c>
      <c r="L107">
        <v>1.7</v>
      </c>
      <c r="M107">
        <v>1.7</v>
      </c>
      <c r="N107">
        <v>2.2000000000000002</v>
      </c>
      <c r="O107">
        <v>0.7</v>
      </c>
      <c r="P107">
        <v>-0.5</v>
      </c>
      <c r="Q107">
        <v>0.75</v>
      </c>
      <c r="R107">
        <v>94.916077580000007</v>
      </c>
      <c r="S107">
        <v>13.81003085</v>
      </c>
      <c r="T107">
        <v>2.5</v>
      </c>
      <c r="U107">
        <f t="shared" si="2"/>
        <v>4.3879999999061594</v>
      </c>
      <c r="V107">
        <f t="shared" si="3"/>
        <v>4.3880799976357947</v>
      </c>
    </row>
    <row r="108" spans="1:22" x14ac:dyDescent="0.2">
      <c r="A108">
        <v>15</v>
      </c>
      <c r="B108">
        <v>2006</v>
      </c>
      <c r="C108">
        <v>-0.5</v>
      </c>
      <c r="D108">
        <v>-3.8</v>
      </c>
      <c r="E108">
        <v>-2.8</v>
      </c>
      <c r="F108">
        <v>0.25</v>
      </c>
      <c r="G108">
        <v>2.7130000000000001E-2</v>
      </c>
      <c r="H108">
        <v>30</v>
      </c>
      <c r="I108">
        <v>30</v>
      </c>
      <c r="J108">
        <v>30</v>
      </c>
      <c r="K108">
        <v>0</v>
      </c>
      <c r="L108">
        <v>-0.5</v>
      </c>
      <c r="M108">
        <v>-3.1</v>
      </c>
      <c r="N108">
        <v>-2.9</v>
      </c>
      <c r="O108">
        <v>-3.3</v>
      </c>
      <c r="P108">
        <v>-3.8</v>
      </c>
      <c r="Q108">
        <v>0.77</v>
      </c>
      <c r="R108">
        <v>278.21760080000001</v>
      </c>
      <c r="S108">
        <v>40.479903389999997</v>
      </c>
      <c r="T108">
        <v>2.5</v>
      </c>
      <c r="U108">
        <f t="shared" si="2"/>
        <v>1.4970000000522361</v>
      </c>
      <c r="V108">
        <f t="shared" si="3"/>
        <v>1.4970272916853979</v>
      </c>
    </row>
    <row r="109" spans="1:22" x14ac:dyDescent="0.2">
      <c r="A109">
        <v>16</v>
      </c>
      <c r="B109">
        <v>2006</v>
      </c>
      <c r="C109">
        <v>-1.1000000000000001</v>
      </c>
      <c r="D109">
        <v>-5.3</v>
      </c>
      <c r="E109">
        <v>-2.9</v>
      </c>
      <c r="F109">
        <v>0.76</v>
      </c>
      <c r="G109">
        <v>3.073E-2</v>
      </c>
      <c r="H109">
        <v>30</v>
      </c>
      <c r="I109">
        <v>30</v>
      </c>
      <c r="J109">
        <v>30</v>
      </c>
      <c r="K109">
        <v>0</v>
      </c>
      <c r="L109">
        <v>-2.8</v>
      </c>
      <c r="M109">
        <v>-3.9</v>
      </c>
      <c r="N109">
        <v>-2.7</v>
      </c>
      <c r="O109">
        <v>-2.9</v>
      </c>
      <c r="P109">
        <v>-5.3</v>
      </c>
      <c r="Q109">
        <v>0.93</v>
      </c>
      <c r="R109">
        <v>222.72286009999999</v>
      </c>
      <c r="S109">
        <v>32.405569720000003</v>
      </c>
      <c r="T109">
        <v>2.5</v>
      </c>
      <c r="U109">
        <f t="shared" si="2"/>
        <v>1.8700000001128445</v>
      </c>
      <c r="V109">
        <f t="shared" si="3"/>
        <v>1.8700340917696494</v>
      </c>
    </row>
    <row r="110" spans="1:22" x14ac:dyDescent="0.2">
      <c r="A110">
        <v>17</v>
      </c>
      <c r="B110">
        <v>2006</v>
      </c>
      <c r="C110">
        <v>1</v>
      </c>
      <c r="D110">
        <v>-1</v>
      </c>
      <c r="E110">
        <v>0.3</v>
      </c>
      <c r="F110">
        <v>3.56</v>
      </c>
      <c r="G110">
        <v>2.606E-2</v>
      </c>
      <c r="H110">
        <v>30</v>
      </c>
      <c r="I110">
        <v>30</v>
      </c>
      <c r="J110">
        <v>30</v>
      </c>
      <c r="K110">
        <v>0</v>
      </c>
      <c r="L110">
        <v>-1.1000000000000001</v>
      </c>
      <c r="M110">
        <v>-0.1</v>
      </c>
      <c r="N110">
        <v>0.9</v>
      </c>
      <c r="O110">
        <v>0.6</v>
      </c>
      <c r="P110">
        <v>-1</v>
      </c>
      <c r="Q110">
        <v>0.89</v>
      </c>
      <c r="R110">
        <v>131.46835490000001</v>
      </c>
      <c r="S110">
        <v>19.12828768</v>
      </c>
      <c r="T110">
        <v>2.5</v>
      </c>
      <c r="U110">
        <f t="shared" si="2"/>
        <v>3.1680000006764595</v>
      </c>
      <c r="V110">
        <f t="shared" si="3"/>
        <v>3.1680577557906249</v>
      </c>
    </row>
    <row r="111" spans="1:22" x14ac:dyDescent="0.2">
      <c r="A111">
        <v>18</v>
      </c>
      <c r="B111">
        <v>2006</v>
      </c>
      <c r="C111">
        <v>0.9</v>
      </c>
      <c r="D111">
        <v>-2.4</v>
      </c>
      <c r="E111">
        <v>-0.8</v>
      </c>
      <c r="F111">
        <v>0.25</v>
      </c>
      <c r="G111">
        <v>3.1800000000000002E-2</v>
      </c>
      <c r="H111">
        <v>30</v>
      </c>
      <c r="I111">
        <v>30</v>
      </c>
      <c r="J111">
        <v>30</v>
      </c>
      <c r="K111">
        <v>0</v>
      </c>
      <c r="L111">
        <v>-0.3</v>
      </c>
      <c r="M111">
        <v>-1</v>
      </c>
      <c r="N111">
        <v>0.2</v>
      </c>
      <c r="O111">
        <v>-2.2000000000000002</v>
      </c>
      <c r="P111">
        <v>-2.4</v>
      </c>
      <c r="Q111">
        <v>0.86</v>
      </c>
      <c r="R111">
        <v>139.5282239</v>
      </c>
      <c r="S111">
        <v>20.300976670000001</v>
      </c>
      <c r="T111">
        <v>2.5</v>
      </c>
      <c r="U111">
        <f t="shared" si="2"/>
        <v>2.9850000005062274</v>
      </c>
      <c r="V111">
        <f t="shared" si="3"/>
        <v>2.9850544200255098</v>
      </c>
    </row>
    <row r="112" spans="1:22" x14ac:dyDescent="0.2">
      <c r="A112">
        <v>19</v>
      </c>
      <c r="B112">
        <v>2006</v>
      </c>
      <c r="C112">
        <v>-0.5</v>
      </c>
      <c r="D112">
        <v>-1.7</v>
      </c>
      <c r="E112">
        <v>-1.1000000000000001</v>
      </c>
      <c r="F112">
        <v>0.76</v>
      </c>
      <c r="G112">
        <v>1.9060000000000001E-2</v>
      </c>
      <c r="H112">
        <v>30</v>
      </c>
      <c r="I112">
        <v>30</v>
      </c>
      <c r="J112">
        <v>30</v>
      </c>
      <c r="K112">
        <v>0</v>
      </c>
      <c r="L112">
        <v>-1.2</v>
      </c>
      <c r="M112">
        <v>-1.1000000000000001</v>
      </c>
      <c r="N112">
        <v>-0.9</v>
      </c>
      <c r="O112">
        <v>-1.5</v>
      </c>
      <c r="P112">
        <v>-1.7</v>
      </c>
      <c r="Q112">
        <v>0.99</v>
      </c>
      <c r="R112">
        <v>137.68322259999999</v>
      </c>
      <c r="S112">
        <v>20.032534009999999</v>
      </c>
      <c r="T112">
        <v>2.5</v>
      </c>
      <c r="U112">
        <f t="shared" si="2"/>
        <v>3.0250000003423296</v>
      </c>
      <c r="V112">
        <f t="shared" si="3"/>
        <v>3.0250551482587129</v>
      </c>
    </row>
    <row r="113" spans="1:22" x14ac:dyDescent="0.2">
      <c r="A113">
        <v>20</v>
      </c>
      <c r="B113">
        <v>2006</v>
      </c>
      <c r="C113">
        <v>-0.5</v>
      </c>
      <c r="D113">
        <v>-1.7</v>
      </c>
      <c r="E113">
        <v>-1</v>
      </c>
      <c r="F113">
        <v>2.0299999999999998</v>
      </c>
      <c r="G113">
        <v>1.941E-2</v>
      </c>
      <c r="H113">
        <v>30</v>
      </c>
      <c r="I113">
        <v>30</v>
      </c>
      <c r="J113">
        <v>30</v>
      </c>
      <c r="K113">
        <v>0</v>
      </c>
      <c r="L113">
        <v>-0.9</v>
      </c>
      <c r="M113">
        <v>-1.3</v>
      </c>
      <c r="N113">
        <v>-0.9</v>
      </c>
      <c r="O113">
        <v>-0.5</v>
      </c>
      <c r="P113">
        <v>-1.7</v>
      </c>
      <c r="Q113">
        <v>0.89</v>
      </c>
      <c r="R113">
        <v>123.0040604</v>
      </c>
      <c r="S113">
        <v>17.89675587</v>
      </c>
      <c r="T113">
        <v>2.5</v>
      </c>
      <c r="U113">
        <f t="shared" si="2"/>
        <v>3.3859999991685887</v>
      </c>
      <c r="V113">
        <f t="shared" si="3"/>
        <v>3.3860617298356352</v>
      </c>
    </row>
    <row r="114" spans="1:22" x14ac:dyDescent="0.2">
      <c r="A114">
        <v>21</v>
      </c>
      <c r="B114">
        <v>2006</v>
      </c>
      <c r="C114">
        <v>0.1</v>
      </c>
      <c r="D114">
        <v>-5.0999999999999996</v>
      </c>
      <c r="E114">
        <v>-2.2000000000000002</v>
      </c>
      <c r="F114">
        <v>0</v>
      </c>
      <c r="G114">
        <v>3.798E-2</v>
      </c>
      <c r="H114">
        <v>30</v>
      </c>
      <c r="I114">
        <v>30</v>
      </c>
      <c r="J114">
        <v>30</v>
      </c>
      <c r="K114">
        <v>0</v>
      </c>
      <c r="L114">
        <v>-1.7</v>
      </c>
      <c r="M114">
        <v>-2.8</v>
      </c>
      <c r="N114">
        <v>-0.9</v>
      </c>
      <c r="O114">
        <v>-2</v>
      </c>
      <c r="P114">
        <v>-5.0999999999999996</v>
      </c>
      <c r="Q114">
        <v>0.67</v>
      </c>
      <c r="R114">
        <v>495.82351</v>
      </c>
      <c r="S114">
        <v>72.140970679999995</v>
      </c>
      <c r="T114">
        <v>2.5</v>
      </c>
      <c r="U114">
        <f t="shared" si="2"/>
        <v>0.84000000002447051</v>
      </c>
      <c r="V114">
        <f t="shared" si="3"/>
        <v>0.84001531402208551</v>
      </c>
    </row>
    <row r="115" spans="1:22" x14ac:dyDescent="0.2">
      <c r="A115">
        <v>22</v>
      </c>
      <c r="B115">
        <v>2006</v>
      </c>
      <c r="C115">
        <v>-0.9</v>
      </c>
      <c r="D115">
        <v>-4.8</v>
      </c>
      <c r="E115">
        <v>-1.9</v>
      </c>
      <c r="F115">
        <v>0.51</v>
      </c>
      <c r="G115">
        <v>3.3950000000000001E-2</v>
      </c>
      <c r="H115">
        <v>30</v>
      </c>
      <c r="I115">
        <v>30</v>
      </c>
      <c r="J115">
        <v>30</v>
      </c>
      <c r="K115">
        <v>0</v>
      </c>
      <c r="L115">
        <v>-4.8</v>
      </c>
      <c r="M115">
        <v>-2.4</v>
      </c>
      <c r="N115">
        <v>-1.3</v>
      </c>
      <c r="O115">
        <v>-1.6</v>
      </c>
      <c r="P115">
        <v>-4.8</v>
      </c>
      <c r="Q115">
        <v>0.92</v>
      </c>
      <c r="R115">
        <v>131.01344710000001</v>
      </c>
      <c r="S115">
        <v>19.062099830000001</v>
      </c>
      <c r="T115">
        <v>2.5</v>
      </c>
      <c r="U115">
        <f t="shared" si="2"/>
        <v>3.1790000006200354</v>
      </c>
      <c r="V115">
        <f t="shared" si="3"/>
        <v>3.1790579568913242</v>
      </c>
    </row>
    <row r="116" spans="1:22" x14ac:dyDescent="0.2">
      <c r="A116">
        <v>23</v>
      </c>
      <c r="B116">
        <v>2006</v>
      </c>
      <c r="C116">
        <v>1.3</v>
      </c>
      <c r="D116">
        <v>-1.9</v>
      </c>
      <c r="E116">
        <v>-0.7</v>
      </c>
      <c r="F116">
        <v>0</v>
      </c>
      <c r="G116">
        <v>3.3489999999999999E-2</v>
      </c>
      <c r="H116">
        <v>30</v>
      </c>
      <c r="I116">
        <v>30</v>
      </c>
      <c r="J116">
        <v>30</v>
      </c>
      <c r="K116">
        <v>0</v>
      </c>
      <c r="L116">
        <v>-1.1000000000000001</v>
      </c>
      <c r="M116">
        <v>-1.8</v>
      </c>
      <c r="N116">
        <v>0.9</v>
      </c>
      <c r="O116">
        <v>-0.8</v>
      </c>
      <c r="P116">
        <v>-1.9</v>
      </c>
      <c r="Q116">
        <v>0.9</v>
      </c>
      <c r="R116">
        <v>176.25550079999999</v>
      </c>
      <c r="S116">
        <v>25.644695460000001</v>
      </c>
      <c r="T116">
        <v>2.5</v>
      </c>
      <c r="U116">
        <f t="shared" si="2"/>
        <v>2.3630000001233045</v>
      </c>
      <c r="V116">
        <f t="shared" si="3"/>
        <v>2.3630430797721886</v>
      </c>
    </row>
    <row r="117" spans="1:22" x14ac:dyDescent="0.2">
      <c r="A117">
        <v>24</v>
      </c>
      <c r="B117">
        <v>2006</v>
      </c>
      <c r="C117">
        <v>1.4</v>
      </c>
      <c r="D117">
        <v>-1.3</v>
      </c>
      <c r="E117">
        <v>0.1</v>
      </c>
      <c r="F117">
        <v>0</v>
      </c>
      <c r="G117">
        <v>3.2620000000000003E-2</v>
      </c>
      <c r="H117">
        <v>30</v>
      </c>
      <c r="I117">
        <v>30</v>
      </c>
      <c r="J117">
        <v>30</v>
      </c>
      <c r="K117">
        <v>0</v>
      </c>
      <c r="L117">
        <v>-1</v>
      </c>
      <c r="M117">
        <v>-0.7</v>
      </c>
      <c r="N117">
        <v>1.2</v>
      </c>
      <c r="O117">
        <v>0.8</v>
      </c>
      <c r="P117">
        <v>-1.3</v>
      </c>
      <c r="Q117">
        <v>0.87</v>
      </c>
      <c r="R117">
        <v>196.736773</v>
      </c>
      <c r="S117">
        <v>28.624664790000001</v>
      </c>
      <c r="T117">
        <v>2.5</v>
      </c>
      <c r="U117">
        <f t="shared" si="2"/>
        <v>2.1169999998532711</v>
      </c>
      <c r="V117">
        <f t="shared" si="3"/>
        <v>2.1170385953581068</v>
      </c>
    </row>
    <row r="118" spans="1:22" x14ac:dyDescent="0.2">
      <c r="A118">
        <v>25</v>
      </c>
      <c r="B118">
        <v>2006</v>
      </c>
      <c r="C118">
        <v>1.4</v>
      </c>
      <c r="D118">
        <v>-1.2</v>
      </c>
      <c r="E118">
        <v>-0.1</v>
      </c>
      <c r="F118">
        <v>0</v>
      </c>
      <c r="G118">
        <v>3.2070000000000001E-2</v>
      </c>
      <c r="H118">
        <v>30</v>
      </c>
      <c r="I118">
        <v>30</v>
      </c>
      <c r="J118">
        <v>30</v>
      </c>
      <c r="K118">
        <v>0</v>
      </c>
      <c r="L118">
        <v>0.3</v>
      </c>
      <c r="M118">
        <v>0</v>
      </c>
      <c r="N118">
        <v>1.4</v>
      </c>
      <c r="O118">
        <v>-1.1000000000000001</v>
      </c>
      <c r="P118">
        <v>-1.2</v>
      </c>
      <c r="Q118">
        <v>0.67</v>
      </c>
      <c r="R118">
        <v>142.19588540000001</v>
      </c>
      <c r="S118">
        <v>20.689114159999999</v>
      </c>
      <c r="T118">
        <v>2.5</v>
      </c>
      <c r="U118">
        <f t="shared" si="2"/>
        <v>2.92900000053119</v>
      </c>
      <c r="V118">
        <f t="shared" si="3"/>
        <v>2.9290533983702596</v>
      </c>
    </row>
    <row r="119" spans="1:22" x14ac:dyDescent="0.2">
      <c r="A119">
        <v>26</v>
      </c>
      <c r="B119">
        <v>2006</v>
      </c>
      <c r="C119">
        <v>0</v>
      </c>
      <c r="D119">
        <v>-5</v>
      </c>
      <c r="E119">
        <v>-1.8</v>
      </c>
      <c r="F119">
        <v>0.25</v>
      </c>
      <c r="G119">
        <v>4.0750000000000001E-2</v>
      </c>
      <c r="H119">
        <v>30</v>
      </c>
      <c r="I119">
        <v>30</v>
      </c>
      <c r="J119">
        <v>30</v>
      </c>
      <c r="K119">
        <v>0</v>
      </c>
      <c r="L119">
        <v>-0.6</v>
      </c>
      <c r="M119">
        <v>-1.5</v>
      </c>
      <c r="N119">
        <v>-0.5</v>
      </c>
      <c r="O119">
        <v>-2.1</v>
      </c>
      <c r="P119">
        <v>-5</v>
      </c>
      <c r="Q119">
        <v>0.69</v>
      </c>
      <c r="R119">
        <v>119.2702601</v>
      </c>
      <c r="S119">
        <v>17.353498099999999</v>
      </c>
      <c r="T119">
        <v>2.5</v>
      </c>
      <c r="U119">
        <f t="shared" si="2"/>
        <v>3.492000001198396</v>
      </c>
      <c r="V119">
        <f t="shared" si="3"/>
        <v>3.4920636629232846</v>
      </c>
    </row>
    <row r="120" spans="1:22" x14ac:dyDescent="0.2">
      <c r="A120">
        <v>27</v>
      </c>
      <c r="B120">
        <v>2006</v>
      </c>
      <c r="C120">
        <v>-1.2</v>
      </c>
      <c r="D120">
        <v>-3.8</v>
      </c>
      <c r="E120">
        <v>-1.9</v>
      </c>
      <c r="F120">
        <v>1.78</v>
      </c>
      <c r="G120">
        <v>2.9590000000000002E-2</v>
      </c>
      <c r="H120">
        <v>30</v>
      </c>
      <c r="I120">
        <v>30</v>
      </c>
      <c r="J120">
        <v>30</v>
      </c>
      <c r="K120">
        <v>0</v>
      </c>
      <c r="L120">
        <v>-3.6</v>
      </c>
      <c r="M120">
        <v>-2.2000000000000002</v>
      </c>
      <c r="N120">
        <v>-1.4</v>
      </c>
      <c r="O120">
        <v>-1.6</v>
      </c>
      <c r="P120">
        <v>-3.8</v>
      </c>
      <c r="Q120">
        <v>0.94</v>
      </c>
      <c r="R120">
        <v>271.8614546</v>
      </c>
      <c r="S120">
        <v>39.55510142</v>
      </c>
      <c r="T120">
        <v>2.5</v>
      </c>
      <c r="U120">
        <f t="shared" si="2"/>
        <v>1.5319999998710117</v>
      </c>
      <c r="V120">
        <f t="shared" si="3"/>
        <v>1.5320279297521331</v>
      </c>
    </row>
    <row r="121" spans="1:22" x14ac:dyDescent="0.2">
      <c r="A121">
        <v>28</v>
      </c>
      <c r="B121">
        <v>2006</v>
      </c>
      <c r="C121">
        <v>-0.1</v>
      </c>
      <c r="D121">
        <v>-2.5</v>
      </c>
      <c r="E121">
        <v>-1.3</v>
      </c>
      <c r="F121">
        <v>1.78</v>
      </c>
      <c r="G121">
        <v>2.9909999999999999E-2</v>
      </c>
      <c r="H121">
        <v>30</v>
      </c>
      <c r="I121">
        <v>30</v>
      </c>
      <c r="J121">
        <v>30</v>
      </c>
      <c r="K121">
        <v>0</v>
      </c>
      <c r="L121">
        <v>-1.9</v>
      </c>
      <c r="M121">
        <v>-2.2000000000000002</v>
      </c>
      <c r="N121">
        <v>-0.6</v>
      </c>
      <c r="O121">
        <v>-0.7</v>
      </c>
      <c r="P121">
        <v>-2.5</v>
      </c>
      <c r="Q121">
        <v>0.94</v>
      </c>
      <c r="R121">
        <v>116.76247499999999</v>
      </c>
      <c r="S121">
        <v>16.988622190000001</v>
      </c>
      <c r="T121">
        <v>2.5</v>
      </c>
      <c r="U121">
        <f t="shared" si="2"/>
        <v>3.5670000007462419</v>
      </c>
      <c r="V121">
        <f t="shared" si="3"/>
        <v>3.5670650310470089</v>
      </c>
    </row>
    <row r="122" spans="1:22" x14ac:dyDescent="0.2">
      <c r="A122">
        <v>29</v>
      </c>
      <c r="B122">
        <v>2006</v>
      </c>
      <c r="C122">
        <v>1</v>
      </c>
      <c r="D122">
        <v>-1.9</v>
      </c>
      <c r="E122">
        <v>-1.1000000000000001</v>
      </c>
      <c r="F122">
        <v>0.25</v>
      </c>
      <c r="G122">
        <v>3.3739999999999999E-2</v>
      </c>
      <c r="H122">
        <v>30</v>
      </c>
      <c r="I122">
        <v>30</v>
      </c>
      <c r="J122">
        <v>30</v>
      </c>
      <c r="K122">
        <v>0</v>
      </c>
      <c r="L122">
        <v>-1.3</v>
      </c>
      <c r="M122">
        <v>-1.8</v>
      </c>
      <c r="N122">
        <v>-0.5</v>
      </c>
      <c r="O122">
        <v>-1.1000000000000001</v>
      </c>
      <c r="P122">
        <v>-1.9</v>
      </c>
      <c r="Q122">
        <v>0.91</v>
      </c>
      <c r="R122">
        <v>124.885082</v>
      </c>
      <c r="S122">
        <v>18.170439389999999</v>
      </c>
      <c r="T122">
        <v>2.5</v>
      </c>
      <c r="U122">
        <f t="shared" si="2"/>
        <v>3.3349999995366382</v>
      </c>
      <c r="V122">
        <f t="shared" si="3"/>
        <v>3.3350608006193219</v>
      </c>
    </row>
    <row r="123" spans="1:22" x14ac:dyDescent="0.2">
      <c r="A123">
        <v>30</v>
      </c>
      <c r="B123">
        <v>2006</v>
      </c>
      <c r="C123">
        <v>2.4</v>
      </c>
      <c r="D123">
        <v>-0.6</v>
      </c>
      <c r="E123">
        <v>1.4</v>
      </c>
      <c r="F123">
        <v>0.76</v>
      </c>
      <c r="G123">
        <v>4.0009999999999997E-2</v>
      </c>
      <c r="H123">
        <v>30</v>
      </c>
      <c r="I123">
        <v>30</v>
      </c>
      <c r="J123">
        <v>30</v>
      </c>
      <c r="K123">
        <v>0</v>
      </c>
      <c r="L123">
        <v>1</v>
      </c>
      <c r="M123">
        <v>1.4</v>
      </c>
      <c r="N123">
        <v>1.9</v>
      </c>
      <c r="O123">
        <v>1.6</v>
      </c>
      <c r="P123">
        <v>-0.6</v>
      </c>
      <c r="Q123">
        <v>0.8</v>
      </c>
      <c r="R123">
        <v>359.66472229999999</v>
      </c>
      <c r="S123">
        <v>52.330237799999999</v>
      </c>
      <c r="T123">
        <v>2.5</v>
      </c>
      <c r="U123">
        <f t="shared" si="2"/>
        <v>1.1579999999686736</v>
      </c>
      <c r="V123">
        <f t="shared" si="3"/>
        <v>1.1580211114503718</v>
      </c>
    </row>
    <row r="124" spans="1:22" x14ac:dyDescent="0.2">
      <c r="A124">
        <v>31</v>
      </c>
      <c r="B124">
        <v>2006</v>
      </c>
      <c r="C124">
        <v>0.2</v>
      </c>
      <c r="D124">
        <v>-1.7</v>
      </c>
      <c r="E124">
        <v>-1</v>
      </c>
      <c r="F124">
        <v>0.25</v>
      </c>
      <c r="G124">
        <v>2.8250000000000001E-2</v>
      </c>
      <c r="H124">
        <v>30</v>
      </c>
      <c r="I124">
        <v>30</v>
      </c>
      <c r="J124">
        <v>30</v>
      </c>
      <c r="K124">
        <v>0</v>
      </c>
      <c r="L124">
        <v>-0.6</v>
      </c>
      <c r="M124">
        <v>-1.6</v>
      </c>
      <c r="N124">
        <v>-0.6</v>
      </c>
      <c r="O124">
        <v>-1.4</v>
      </c>
      <c r="P124">
        <v>-1.7</v>
      </c>
      <c r="Q124">
        <v>0.98</v>
      </c>
      <c r="R124">
        <v>141.42334410000001</v>
      </c>
      <c r="S124">
        <v>20.576711499999998</v>
      </c>
      <c r="T124">
        <v>2.5</v>
      </c>
      <c r="U124">
        <f t="shared" si="2"/>
        <v>2.9450000002661021</v>
      </c>
      <c r="V124">
        <f t="shared" si="3"/>
        <v>2.9450536904120108</v>
      </c>
    </row>
    <row r="125" spans="1:22" x14ac:dyDescent="0.2">
      <c r="A125">
        <v>32</v>
      </c>
      <c r="B125">
        <v>2006</v>
      </c>
      <c r="C125">
        <v>1.3</v>
      </c>
      <c r="D125">
        <v>-0.7</v>
      </c>
      <c r="E125">
        <v>0.6</v>
      </c>
      <c r="F125">
        <v>1.27</v>
      </c>
      <c r="G125">
        <v>3.2199999999999999E-2</v>
      </c>
      <c r="H125">
        <v>30</v>
      </c>
      <c r="I125">
        <v>30</v>
      </c>
      <c r="J125">
        <v>30</v>
      </c>
      <c r="K125">
        <v>0</v>
      </c>
      <c r="L125">
        <v>-0.7</v>
      </c>
      <c r="M125">
        <v>0.9</v>
      </c>
      <c r="N125">
        <v>1.1000000000000001</v>
      </c>
      <c r="O125">
        <v>0.9</v>
      </c>
      <c r="P125">
        <v>-0.7</v>
      </c>
      <c r="Q125">
        <v>0.98</v>
      </c>
      <c r="R125">
        <v>1228.589228</v>
      </c>
      <c r="S125">
        <v>178.75638749999999</v>
      </c>
      <c r="T125">
        <v>2.5</v>
      </c>
      <c r="U125">
        <f t="shared" si="2"/>
        <v>0.33900000009778125</v>
      </c>
      <c r="V125">
        <f t="shared" si="3"/>
        <v>0.33900618035044072</v>
      </c>
    </row>
    <row r="126" spans="1:22" x14ac:dyDescent="0.2">
      <c r="A126">
        <v>33</v>
      </c>
      <c r="B126">
        <v>2006</v>
      </c>
      <c r="C126">
        <v>1.9</v>
      </c>
      <c r="D126">
        <v>-0.5</v>
      </c>
      <c r="E126">
        <v>0.6</v>
      </c>
      <c r="F126">
        <v>1.78</v>
      </c>
      <c r="G126">
        <v>3.5779999999999999E-2</v>
      </c>
      <c r="H126">
        <v>30</v>
      </c>
      <c r="I126">
        <v>30</v>
      </c>
      <c r="J126">
        <v>30</v>
      </c>
      <c r="K126">
        <v>0</v>
      </c>
      <c r="L126">
        <v>0.3</v>
      </c>
      <c r="M126">
        <v>-0.4</v>
      </c>
      <c r="N126">
        <v>0.8</v>
      </c>
      <c r="O126">
        <v>1.1000000000000001</v>
      </c>
      <c r="P126">
        <v>-0.5</v>
      </c>
      <c r="Q126">
        <v>0.98</v>
      </c>
      <c r="R126">
        <v>234.24732760000001</v>
      </c>
      <c r="S126">
        <v>34.082348349999997</v>
      </c>
      <c r="T126">
        <v>2.5</v>
      </c>
      <c r="U126">
        <f t="shared" si="2"/>
        <v>1.777999999741013</v>
      </c>
      <c r="V126">
        <f t="shared" si="3"/>
        <v>1.7780324148238531</v>
      </c>
    </row>
    <row r="127" spans="1:22" x14ac:dyDescent="0.2">
      <c r="A127">
        <v>34</v>
      </c>
      <c r="B127">
        <v>2006</v>
      </c>
      <c r="C127">
        <v>3.5</v>
      </c>
      <c r="D127">
        <v>0.3</v>
      </c>
      <c r="E127">
        <v>1.3</v>
      </c>
      <c r="F127">
        <v>0</v>
      </c>
      <c r="G127">
        <v>4.3499999999999997E-2</v>
      </c>
      <c r="H127">
        <v>30</v>
      </c>
      <c r="I127">
        <v>30</v>
      </c>
      <c r="J127">
        <v>30</v>
      </c>
      <c r="K127">
        <v>0</v>
      </c>
      <c r="L127">
        <v>0.3</v>
      </c>
      <c r="M127">
        <v>0.6</v>
      </c>
      <c r="N127">
        <v>3</v>
      </c>
      <c r="O127">
        <v>1.4</v>
      </c>
      <c r="P127">
        <v>0.3</v>
      </c>
      <c r="Q127">
        <v>0.83</v>
      </c>
      <c r="R127">
        <v>1046.461679</v>
      </c>
      <c r="S127">
        <v>152.25732500000001</v>
      </c>
      <c r="T127">
        <v>2.5</v>
      </c>
      <c r="U127">
        <f t="shared" si="2"/>
        <v>0.39800000016257936</v>
      </c>
      <c r="V127">
        <f t="shared" si="3"/>
        <v>0.39800725606875237</v>
      </c>
    </row>
    <row r="128" spans="1:22" x14ac:dyDescent="0.2">
      <c r="A128">
        <v>35</v>
      </c>
      <c r="B128">
        <v>2006</v>
      </c>
      <c r="C128">
        <v>2.8</v>
      </c>
      <c r="D128">
        <v>-2.5</v>
      </c>
      <c r="E128">
        <v>0.5</v>
      </c>
      <c r="F128">
        <v>1.52</v>
      </c>
      <c r="G128">
        <v>5.4420000000000003E-2</v>
      </c>
      <c r="H128">
        <v>30</v>
      </c>
      <c r="I128">
        <v>30</v>
      </c>
      <c r="J128">
        <v>30</v>
      </c>
      <c r="K128">
        <v>0</v>
      </c>
      <c r="L128">
        <v>2</v>
      </c>
      <c r="M128">
        <v>1.8</v>
      </c>
      <c r="N128">
        <v>1.7</v>
      </c>
      <c r="O128">
        <v>-0.7</v>
      </c>
      <c r="P128">
        <v>-2.5</v>
      </c>
      <c r="Q128">
        <v>0.56999999999999995</v>
      </c>
      <c r="R128">
        <v>164.4912119</v>
      </c>
      <c r="S128">
        <v>23.93302345</v>
      </c>
      <c r="T128">
        <v>2.5</v>
      </c>
      <c r="U128">
        <f t="shared" si="2"/>
        <v>2.5319999992785815</v>
      </c>
      <c r="V128">
        <f t="shared" si="3"/>
        <v>2.5320461606625075</v>
      </c>
    </row>
    <row r="129" spans="1:22" x14ac:dyDescent="0.2">
      <c r="A129">
        <v>36</v>
      </c>
      <c r="B129">
        <v>2006</v>
      </c>
      <c r="C129">
        <v>-1</v>
      </c>
      <c r="D129">
        <v>-6.2</v>
      </c>
      <c r="E129">
        <v>-2.9</v>
      </c>
      <c r="F129">
        <v>0.51</v>
      </c>
      <c r="G129">
        <v>4.453E-2</v>
      </c>
      <c r="H129">
        <v>30</v>
      </c>
      <c r="I129">
        <v>30</v>
      </c>
      <c r="J129">
        <v>30</v>
      </c>
      <c r="K129">
        <v>0</v>
      </c>
      <c r="L129">
        <v>-2.5</v>
      </c>
      <c r="M129">
        <v>-3</v>
      </c>
      <c r="N129">
        <v>-1.8</v>
      </c>
      <c r="O129">
        <v>-2.2999999999999998</v>
      </c>
      <c r="P129">
        <v>-6.2</v>
      </c>
      <c r="Q129">
        <v>0.74</v>
      </c>
      <c r="R129">
        <v>191.5785411</v>
      </c>
      <c r="S129">
        <v>27.8741561</v>
      </c>
      <c r="T129">
        <v>2.5</v>
      </c>
      <c r="U129">
        <f t="shared" si="2"/>
        <v>2.1740000003170139</v>
      </c>
      <c r="V129">
        <f t="shared" si="3"/>
        <v>2.1740396344992221</v>
      </c>
    </row>
    <row r="130" spans="1:22" x14ac:dyDescent="0.2">
      <c r="A130">
        <v>37</v>
      </c>
      <c r="B130">
        <v>2006</v>
      </c>
      <c r="C130">
        <v>0.8</v>
      </c>
      <c r="D130">
        <v>-6.2</v>
      </c>
      <c r="E130">
        <v>-2.8</v>
      </c>
      <c r="F130">
        <v>0</v>
      </c>
      <c r="G130">
        <v>5.2769999999999997E-2</v>
      </c>
      <c r="H130">
        <v>30</v>
      </c>
      <c r="I130">
        <v>30</v>
      </c>
      <c r="J130">
        <v>30</v>
      </c>
      <c r="K130">
        <v>0</v>
      </c>
      <c r="L130">
        <v>-6.2</v>
      </c>
      <c r="M130">
        <v>-3.8</v>
      </c>
      <c r="N130">
        <v>0.6</v>
      </c>
      <c r="O130">
        <v>-2.7</v>
      </c>
      <c r="P130">
        <v>-6.2</v>
      </c>
      <c r="Q130">
        <v>0.68</v>
      </c>
      <c r="R130">
        <v>281.03356839999998</v>
      </c>
      <c r="S130">
        <v>40.889619009999997</v>
      </c>
      <c r="T130">
        <v>2.5</v>
      </c>
      <c r="U130">
        <f t="shared" si="2"/>
        <v>1.4820000001541918</v>
      </c>
      <c r="V130">
        <f t="shared" si="3"/>
        <v>1.4820270182707742</v>
      </c>
    </row>
    <row r="131" spans="1:22" x14ac:dyDescent="0.2">
      <c r="A131">
        <v>38</v>
      </c>
      <c r="B131">
        <v>2006</v>
      </c>
      <c r="C131">
        <v>3.5</v>
      </c>
      <c r="D131">
        <v>-3.8</v>
      </c>
      <c r="E131">
        <v>-1.1000000000000001</v>
      </c>
      <c r="F131">
        <v>0</v>
      </c>
      <c r="G131">
        <v>6.0879999999999997E-2</v>
      </c>
      <c r="H131">
        <v>30</v>
      </c>
      <c r="I131">
        <v>30</v>
      </c>
      <c r="J131">
        <v>30</v>
      </c>
      <c r="K131">
        <v>0</v>
      </c>
      <c r="L131">
        <v>-3.2</v>
      </c>
      <c r="M131">
        <v>-3.5</v>
      </c>
      <c r="N131">
        <v>1.1000000000000001</v>
      </c>
      <c r="O131">
        <v>0.1</v>
      </c>
      <c r="P131">
        <v>-3.8</v>
      </c>
      <c r="Q131">
        <v>0.6</v>
      </c>
      <c r="R131">
        <v>1735.3822849999999</v>
      </c>
      <c r="S131">
        <v>252.49339739999999</v>
      </c>
      <c r="T131">
        <v>2.5</v>
      </c>
      <c r="U131">
        <f t="shared" si="2"/>
        <v>0.24000000000699157</v>
      </c>
      <c r="V131">
        <f t="shared" si="3"/>
        <v>0.24000437541587083</v>
      </c>
    </row>
    <row r="132" spans="1:22" x14ac:dyDescent="0.2">
      <c r="A132">
        <v>39</v>
      </c>
      <c r="B132">
        <v>2006</v>
      </c>
      <c r="C132">
        <v>3.3</v>
      </c>
      <c r="D132">
        <v>-2.1</v>
      </c>
      <c r="E132">
        <v>0.5</v>
      </c>
      <c r="F132">
        <v>0</v>
      </c>
      <c r="G132">
        <v>5.8220000000000001E-2</v>
      </c>
      <c r="H132">
        <v>30</v>
      </c>
      <c r="I132">
        <v>30</v>
      </c>
      <c r="J132">
        <v>30</v>
      </c>
      <c r="K132">
        <v>0</v>
      </c>
      <c r="L132">
        <v>-0.9</v>
      </c>
      <c r="M132">
        <v>-0.5</v>
      </c>
      <c r="N132">
        <v>1.6</v>
      </c>
      <c r="O132">
        <v>1.1000000000000001</v>
      </c>
      <c r="P132">
        <v>-2.1</v>
      </c>
      <c r="Q132">
        <v>0.47</v>
      </c>
      <c r="R132">
        <v>132.894623</v>
      </c>
      <c r="S132">
        <v>19.335805799999999</v>
      </c>
      <c r="T132">
        <v>2.5</v>
      </c>
      <c r="U132">
        <f t="shared" ref="U132:U195" si="4">(LN(($X$3-0+$Z$3)/$Z$3)*LN(($AD$3-0+$AB$3)/$AB$3))/($AE$3^2*R132)</f>
        <v>3.133999999474268</v>
      </c>
      <c r="V132">
        <f t="shared" ref="V132:V195" si="5">(LN(($X$3-$Y$3+$AA$3)/$AA$3)*LN(($AD$3-$Y$3+$AC$3)/$AC$3))/($AE$3^2*S132)</f>
        <v>3.1340571355768509</v>
      </c>
    </row>
    <row r="133" spans="1:22" x14ac:dyDescent="0.2">
      <c r="A133">
        <v>40</v>
      </c>
      <c r="B133">
        <v>2006</v>
      </c>
      <c r="C133">
        <v>0.2</v>
      </c>
      <c r="D133">
        <v>-7</v>
      </c>
      <c r="E133">
        <v>-4.5999999999999996</v>
      </c>
      <c r="F133">
        <v>0</v>
      </c>
      <c r="G133">
        <v>4.9209999999999997E-2</v>
      </c>
      <c r="H133">
        <v>30</v>
      </c>
      <c r="I133">
        <v>30</v>
      </c>
      <c r="J133">
        <v>30</v>
      </c>
      <c r="K133">
        <v>0</v>
      </c>
      <c r="L133">
        <v>-2.1</v>
      </c>
      <c r="M133">
        <v>-5.8</v>
      </c>
      <c r="N133">
        <v>-2.2999999999999998</v>
      </c>
      <c r="O133">
        <v>-5.7</v>
      </c>
      <c r="P133">
        <v>-7</v>
      </c>
      <c r="Q133">
        <v>0.48</v>
      </c>
      <c r="R133">
        <v>105.4943638</v>
      </c>
      <c r="S133">
        <v>15.3491427</v>
      </c>
      <c r="T133">
        <v>2.5</v>
      </c>
      <c r="U133">
        <f t="shared" si="4"/>
        <v>3.948000001229762</v>
      </c>
      <c r="V133">
        <f t="shared" si="5"/>
        <v>3.9480719753565294</v>
      </c>
    </row>
    <row r="134" spans="1:22" x14ac:dyDescent="0.2">
      <c r="A134">
        <v>41</v>
      </c>
      <c r="B134">
        <v>2006</v>
      </c>
      <c r="C134">
        <v>0.4</v>
      </c>
      <c r="D134">
        <v>-8.5</v>
      </c>
      <c r="E134">
        <v>-6.2</v>
      </c>
      <c r="F134">
        <v>0</v>
      </c>
      <c r="G134">
        <v>4.879E-2</v>
      </c>
      <c r="H134">
        <v>30</v>
      </c>
      <c r="I134">
        <v>30</v>
      </c>
      <c r="J134">
        <v>30</v>
      </c>
      <c r="K134">
        <v>0</v>
      </c>
      <c r="L134">
        <v>-6.8</v>
      </c>
      <c r="M134">
        <v>-7.5</v>
      </c>
      <c r="N134">
        <v>-3.1</v>
      </c>
      <c r="O134">
        <v>-6.6</v>
      </c>
      <c r="P134">
        <v>-8.5</v>
      </c>
      <c r="Q134">
        <v>0.4</v>
      </c>
      <c r="R134">
        <v>75.946708319999999</v>
      </c>
      <c r="S134">
        <v>11.050039269999999</v>
      </c>
      <c r="T134">
        <v>2.5</v>
      </c>
      <c r="U134">
        <f t="shared" si="4"/>
        <v>5.4839999998058246</v>
      </c>
      <c r="V134">
        <f t="shared" si="5"/>
        <v>5.4840999800010897</v>
      </c>
    </row>
    <row r="135" spans="1:22" x14ac:dyDescent="0.2">
      <c r="A135">
        <v>42</v>
      </c>
      <c r="B135">
        <v>2006</v>
      </c>
      <c r="C135">
        <v>3.3</v>
      </c>
      <c r="D135">
        <v>-8.3000000000000007</v>
      </c>
      <c r="E135">
        <v>-4.8</v>
      </c>
      <c r="F135">
        <v>0</v>
      </c>
      <c r="G135">
        <v>6.3350000000000004E-2</v>
      </c>
      <c r="H135">
        <v>30</v>
      </c>
      <c r="I135">
        <v>30</v>
      </c>
      <c r="J135">
        <v>30</v>
      </c>
      <c r="K135">
        <v>0</v>
      </c>
      <c r="L135">
        <v>-8</v>
      </c>
      <c r="M135">
        <v>-8.1999999999999993</v>
      </c>
      <c r="N135">
        <v>-1.5</v>
      </c>
      <c r="O135">
        <v>-3.6</v>
      </c>
      <c r="P135">
        <v>-8.3000000000000007</v>
      </c>
      <c r="Q135">
        <v>0.34</v>
      </c>
      <c r="R135">
        <v>71.488456639999995</v>
      </c>
      <c r="S135">
        <v>10.401375789999999</v>
      </c>
      <c r="T135">
        <v>2.5</v>
      </c>
      <c r="U135">
        <f t="shared" si="4"/>
        <v>5.8260000003845809</v>
      </c>
      <c r="V135">
        <f t="shared" si="5"/>
        <v>5.8261062154757761</v>
      </c>
    </row>
    <row r="136" spans="1:22" x14ac:dyDescent="0.2">
      <c r="A136">
        <v>43</v>
      </c>
      <c r="B136">
        <v>2006</v>
      </c>
      <c r="C136">
        <v>1.8</v>
      </c>
      <c r="D136">
        <v>-5.9</v>
      </c>
      <c r="E136">
        <v>-3.4</v>
      </c>
      <c r="F136">
        <v>0</v>
      </c>
      <c r="G136">
        <v>5.8020000000000002E-2</v>
      </c>
      <c r="H136">
        <v>30</v>
      </c>
      <c r="I136">
        <v>30</v>
      </c>
      <c r="J136">
        <v>30</v>
      </c>
      <c r="K136">
        <v>0</v>
      </c>
      <c r="L136">
        <v>-4.8</v>
      </c>
      <c r="M136">
        <v>-5.6</v>
      </c>
      <c r="N136">
        <v>1</v>
      </c>
      <c r="O136">
        <v>-3.3</v>
      </c>
      <c r="P136">
        <v>-5.9</v>
      </c>
      <c r="Q136">
        <v>0.47</v>
      </c>
      <c r="R136">
        <v>107.64842299999999</v>
      </c>
      <c r="S136">
        <v>15.66255243</v>
      </c>
      <c r="T136">
        <v>2.5</v>
      </c>
      <c r="U136">
        <f t="shared" si="4"/>
        <v>3.8689999983755738</v>
      </c>
      <c r="V136">
        <f t="shared" si="5"/>
        <v>3.8690705369034322</v>
      </c>
    </row>
    <row r="137" spans="1:22" x14ac:dyDescent="0.2">
      <c r="A137">
        <v>44</v>
      </c>
      <c r="B137">
        <v>2006</v>
      </c>
      <c r="C137">
        <v>0</v>
      </c>
      <c r="D137">
        <v>-5.3</v>
      </c>
      <c r="E137">
        <v>-2.4</v>
      </c>
      <c r="F137">
        <v>0.25</v>
      </c>
      <c r="G137">
        <v>5.2240000000000002E-2</v>
      </c>
      <c r="H137">
        <v>30</v>
      </c>
      <c r="I137">
        <v>30</v>
      </c>
      <c r="J137">
        <v>30</v>
      </c>
      <c r="K137">
        <v>0</v>
      </c>
      <c r="L137">
        <v>-4.8</v>
      </c>
      <c r="M137">
        <v>-4.8</v>
      </c>
      <c r="N137">
        <v>-0.5</v>
      </c>
      <c r="O137">
        <v>-0.9</v>
      </c>
      <c r="P137">
        <v>-5.3</v>
      </c>
      <c r="Q137">
        <v>0.44</v>
      </c>
      <c r="R137">
        <v>143.66738480000001</v>
      </c>
      <c r="S137">
        <v>20.903213300000001</v>
      </c>
      <c r="T137">
        <v>2.5</v>
      </c>
      <c r="U137">
        <f t="shared" si="4"/>
        <v>2.8989999991433892</v>
      </c>
      <c r="V137">
        <f t="shared" si="5"/>
        <v>2.8990528523008594</v>
      </c>
    </row>
    <row r="138" spans="1:22" x14ac:dyDescent="0.2">
      <c r="A138">
        <v>45</v>
      </c>
      <c r="B138">
        <v>2006</v>
      </c>
      <c r="C138">
        <v>-1.3</v>
      </c>
      <c r="D138">
        <v>-10</v>
      </c>
      <c r="E138">
        <v>-7.2</v>
      </c>
      <c r="F138">
        <v>0</v>
      </c>
      <c r="G138">
        <v>4.675E-2</v>
      </c>
      <c r="H138">
        <v>30</v>
      </c>
      <c r="I138">
        <v>30</v>
      </c>
      <c r="J138">
        <v>30</v>
      </c>
      <c r="K138">
        <v>0</v>
      </c>
      <c r="L138">
        <v>-4.0999999999999996</v>
      </c>
      <c r="M138">
        <v>-9</v>
      </c>
      <c r="N138">
        <v>-5.3</v>
      </c>
      <c r="O138">
        <v>-8.4</v>
      </c>
      <c r="P138">
        <v>-10</v>
      </c>
      <c r="Q138">
        <v>0.33</v>
      </c>
      <c r="R138">
        <v>97.039083969999993</v>
      </c>
      <c r="S138">
        <v>14.1189225</v>
      </c>
      <c r="T138">
        <v>2.5</v>
      </c>
      <c r="U138">
        <f t="shared" si="4"/>
        <v>4.2920000001328642</v>
      </c>
      <c r="V138">
        <f t="shared" si="5"/>
        <v>4.2920782474454588</v>
      </c>
    </row>
    <row r="139" spans="1:22" x14ac:dyDescent="0.2">
      <c r="A139">
        <v>46</v>
      </c>
      <c r="B139">
        <v>2006</v>
      </c>
      <c r="C139">
        <v>-1.4</v>
      </c>
      <c r="D139">
        <v>-11.7</v>
      </c>
      <c r="E139">
        <v>-8.1</v>
      </c>
      <c r="F139">
        <v>0</v>
      </c>
      <c r="G139">
        <v>4.7239999999999997E-2</v>
      </c>
      <c r="H139">
        <v>30</v>
      </c>
      <c r="I139">
        <v>30</v>
      </c>
      <c r="J139">
        <v>30</v>
      </c>
      <c r="K139">
        <v>0</v>
      </c>
      <c r="L139">
        <v>-9.1999999999999993</v>
      </c>
      <c r="M139">
        <v>-10</v>
      </c>
      <c r="N139">
        <v>-5</v>
      </c>
      <c r="O139">
        <v>-7.9</v>
      </c>
      <c r="P139">
        <v>-11.7</v>
      </c>
      <c r="Q139">
        <v>0.27</v>
      </c>
      <c r="R139">
        <v>146.7036803</v>
      </c>
      <c r="S139">
        <v>21.344986039999998</v>
      </c>
      <c r="T139">
        <v>2.5</v>
      </c>
      <c r="U139">
        <f t="shared" si="4"/>
        <v>2.8390000002756102</v>
      </c>
      <c r="V139">
        <f t="shared" si="5"/>
        <v>2.839051757918988</v>
      </c>
    </row>
    <row r="140" spans="1:22" x14ac:dyDescent="0.2">
      <c r="A140">
        <v>47</v>
      </c>
      <c r="B140">
        <v>2006</v>
      </c>
      <c r="C140">
        <v>-5.5</v>
      </c>
      <c r="D140">
        <v>-18.899999999999999</v>
      </c>
      <c r="E140">
        <v>-10</v>
      </c>
      <c r="F140">
        <v>0</v>
      </c>
      <c r="G140">
        <v>4.3970000000000002E-2</v>
      </c>
      <c r="H140">
        <v>30</v>
      </c>
      <c r="I140">
        <v>30</v>
      </c>
      <c r="J140">
        <v>30</v>
      </c>
      <c r="K140">
        <v>0</v>
      </c>
      <c r="L140">
        <v>-9.5</v>
      </c>
      <c r="M140">
        <v>-9.4</v>
      </c>
      <c r="N140">
        <v>-6.4</v>
      </c>
      <c r="O140">
        <v>-12.5</v>
      </c>
      <c r="P140">
        <v>-18.899999999999999</v>
      </c>
      <c r="Q140">
        <v>0.26</v>
      </c>
      <c r="R140">
        <v>150.6844242</v>
      </c>
      <c r="S140">
        <v>21.92417343</v>
      </c>
      <c r="T140">
        <v>2.5</v>
      </c>
      <c r="U140">
        <f t="shared" si="4"/>
        <v>2.7639999994912086</v>
      </c>
      <c r="V140">
        <f t="shared" si="5"/>
        <v>2.7640503909121952</v>
      </c>
    </row>
    <row r="141" spans="1:22" x14ac:dyDescent="0.2">
      <c r="A141">
        <v>48</v>
      </c>
      <c r="B141">
        <v>2006</v>
      </c>
      <c r="C141">
        <v>-11.8</v>
      </c>
      <c r="D141">
        <v>-22.8</v>
      </c>
      <c r="E141">
        <v>-18.7</v>
      </c>
      <c r="F141">
        <v>0</v>
      </c>
      <c r="G141">
        <v>-4.6600000000000001E-3</v>
      </c>
      <c r="H141">
        <v>30</v>
      </c>
      <c r="I141">
        <v>30</v>
      </c>
      <c r="J141">
        <v>30</v>
      </c>
      <c r="K141">
        <v>0</v>
      </c>
      <c r="L141">
        <v>-18.899999999999999</v>
      </c>
      <c r="M141">
        <v>-22.1</v>
      </c>
      <c r="N141">
        <v>-14.8</v>
      </c>
      <c r="O141">
        <v>-16.8</v>
      </c>
      <c r="P141">
        <v>-22.8</v>
      </c>
      <c r="Q141">
        <v>0.28000000000000003</v>
      </c>
      <c r="R141">
        <v>157.22602810000001</v>
      </c>
      <c r="S141">
        <v>22.875958990000001</v>
      </c>
      <c r="T141">
        <v>2.5</v>
      </c>
      <c r="U141">
        <f t="shared" si="4"/>
        <v>2.6489999998424749</v>
      </c>
      <c r="V141">
        <f t="shared" si="5"/>
        <v>2.6490482941549574</v>
      </c>
    </row>
    <row r="142" spans="1:22" x14ac:dyDescent="0.2">
      <c r="A142">
        <v>49</v>
      </c>
      <c r="B142">
        <v>2006</v>
      </c>
      <c r="C142">
        <v>-4.8</v>
      </c>
      <c r="D142">
        <v>-22.5</v>
      </c>
      <c r="E142">
        <v>-14.7</v>
      </c>
      <c r="F142">
        <v>0</v>
      </c>
      <c r="G142">
        <v>2.068E-2</v>
      </c>
      <c r="H142">
        <v>30</v>
      </c>
      <c r="I142">
        <v>30</v>
      </c>
      <c r="J142">
        <v>30</v>
      </c>
      <c r="K142">
        <v>0</v>
      </c>
      <c r="L142">
        <v>-21.4</v>
      </c>
      <c r="M142">
        <v>-21</v>
      </c>
      <c r="N142">
        <v>-8.5</v>
      </c>
      <c r="O142">
        <v>-12.5</v>
      </c>
      <c r="P142">
        <v>-22.5</v>
      </c>
      <c r="Q142">
        <v>0.25</v>
      </c>
      <c r="R142">
        <v>203.86282349999999</v>
      </c>
      <c r="S142">
        <v>29.66148574</v>
      </c>
      <c r="T142">
        <v>2.5</v>
      </c>
      <c r="U142">
        <f t="shared" si="4"/>
        <v>2.0430000000080102</v>
      </c>
      <c r="V142">
        <f t="shared" si="5"/>
        <v>2.0430372460370982</v>
      </c>
    </row>
    <row r="143" spans="1:22" x14ac:dyDescent="0.2">
      <c r="A143">
        <v>50</v>
      </c>
      <c r="B143">
        <v>2006</v>
      </c>
      <c r="C143">
        <v>-0.9</v>
      </c>
      <c r="D143">
        <v>-14.6</v>
      </c>
      <c r="E143">
        <v>-10</v>
      </c>
      <c r="F143">
        <v>0</v>
      </c>
      <c r="G143">
        <v>4.6449999999999998E-2</v>
      </c>
      <c r="H143">
        <v>30</v>
      </c>
      <c r="I143">
        <v>30</v>
      </c>
      <c r="J143">
        <v>30</v>
      </c>
      <c r="K143">
        <v>0</v>
      </c>
      <c r="L143">
        <v>-13.1</v>
      </c>
      <c r="M143">
        <v>-14.6</v>
      </c>
      <c r="N143">
        <v>-5.3</v>
      </c>
      <c r="O143">
        <v>-8.8000000000000007</v>
      </c>
      <c r="P143">
        <v>-14.6</v>
      </c>
      <c r="Q143">
        <v>0.25</v>
      </c>
      <c r="R143">
        <v>2313.8430469999998</v>
      </c>
      <c r="S143">
        <v>336.65786320000001</v>
      </c>
      <c r="T143">
        <v>2.5</v>
      </c>
      <c r="U143">
        <f t="shared" si="4"/>
        <v>0.17999999997931279</v>
      </c>
      <c r="V143">
        <f t="shared" si="5"/>
        <v>0.18000328156190309</v>
      </c>
    </row>
    <row r="144" spans="1:22" x14ac:dyDescent="0.2">
      <c r="A144">
        <v>51</v>
      </c>
      <c r="B144">
        <v>2006</v>
      </c>
      <c r="C144">
        <v>-2.7</v>
      </c>
      <c r="D144">
        <v>-11.8</v>
      </c>
      <c r="E144">
        <v>-6.7</v>
      </c>
      <c r="F144">
        <v>0</v>
      </c>
      <c r="G144">
        <v>5.466E-2</v>
      </c>
      <c r="H144">
        <v>30</v>
      </c>
      <c r="I144">
        <v>30</v>
      </c>
      <c r="J144">
        <v>30</v>
      </c>
      <c r="K144">
        <v>0</v>
      </c>
      <c r="L144">
        <v>-11.7</v>
      </c>
      <c r="M144">
        <v>-11</v>
      </c>
      <c r="N144">
        <v>-2.9</v>
      </c>
      <c r="O144">
        <v>-5.5</v>
      </c>
      <c r="P144">
        <v>-11.8</v>
      </c>
      <c r="Q144">
        <v>0.57999999999999996</v>
      </c>
      <c r="R144">
        <v>203.2658606</v>
      </c>
      <c r="S144">
        <v>29.574629269999999</v>
      </c>
      <c r="T144">
        <v>2.5</v>
      </c>
      <c r="U144">
        <f t="shared" si="4"/>
        <v>2.0490000002102322</v>
      </c>
      <c r="V144">
        <f t="shared" si="5"/>
        <v>2.0490373551728469</v>
      </c>
    </row>
    <row r="145" spans="1:22" x14ac:dyDescent="0.2">
      <c r="A145">
        <v>52</v>
      </c>
      <c r="B145">
        <v>2006</v>
      </c>
      <c r="C145">
        <v>-1.1000000000000001</v>
      </c>
      <c r="D145">
        <v>-5.8</v>
      </c>
      <c r="E145">
        <v>-3.1</v>
      </c>
      <c r="F145">
        <v>0.25</v>
      </c>
      <c r="G145">
        <v>5.2780000000000001E-2</v>
      </c>
      <c r="H145">
        <v>30</v>
      </c>
      <c r="I145">
        <v>30</v>
      </c>
      <c r="J145">
        <v>30</v>
      </c>
      <c r="K145">
        <v>0</v>
      </c>
      <c r="L145">
        <v>-5.8</v>
      </c>
      <c r="M145">
        <v>-4.5</v>
      </c>
      <c r="N145">
        <v>-2.7</v>
      </c>
      <c r="O145">
        <v>-2.1</v>
      </c>
      <c r="P145">
        <v>-5.8</v>
      </c>
      <c r="Q145">
        <v>0.92</v>
      </c>
      <c r="R145">
        <v>128.62623479999999</v>
      </c>
      <c r="S145">
        <v>18.714766950000001</v>
      </c>
      <c r="T145">
        <v>2.5</v>
      </c>
      <c r="U145">
        <f t="shared" si="4"/>
        <v>3.2380000010086047</v>
      </c>
      <c r="V145">
        <f t="shared" si="5"/>
        <v>3.2380590312196356</v>
      </c>
    </row>
    <row r="146" spans="1:22" x14ac:dyDescent="0.2">
      <c r="A146">
        <v>53</v>
      </c>
      <c r="B146">
        <v>2006</v>
      </c>
      <c r="C146">
        <v>1.6</v>
      </c>
      <c r="D146">
        <v>-1.8</v>
      </c>
      <c r="E146">
        <v>-0.5</v>
      </c>
      <c r="F146">
        <v>0.51</v>
      </c>
      <c r="G146">
        <v>5.3600000000000002E-2</v>
      </c>
      <c r="H146">
        <v>30</v>
      </c>
      <c r="I146">
        <v>30</v>
      </c>
      <c r="J146">
        <v>30</v>
      </c>
      <c r="K146">
        <v>0</v>
      </c>
      <c r="L146">
        <v>-1.3</v>
      </c>
      <c r="M146">
        <v>-1.7</v>
      </c>
      <c r="N146">
        <v>0.3</v>
      </c>
      <c r="O146">
        <v>0.3</v>
      </c>
      <c r="P146">
        <v>-1.8</v>
      </c>
      <c r="Q146">
        <v>0.7</v>
      </c>
      <c r="R146">
        <v>163.52247679999999</v>
      </c>
      <c r="S146">
        <v>23.792075130000001</v>
      </c>
      <c r="T146">
        <v>2.5</v>
      </c>
      <c r="U146">
        <f t="shared" si="4"/>
        <v>2.5470000000154904</v>
      </c>
      <c r="V146">
        <f t="shared" si="5"/>
        <v>2.5470464349369366</v>
      </c>
    </row>
    <row r="147" spans="1:22" x14ac:dyDescent="0.2">
      <c r="A147">
        <v>54</v>
      </c>
      <c r="B147">
        <v>2006</v>
      </c>
      <c r="C147">
        <v>1.5</v>
      </c>
      <c r="D147">
        <v>-4.7</v>
      </c>
      <c r="E147">
        <v>-0.2</v>
      </c>
      <c r="F147">
        <v>0.51</v>
      </c>
      <c r="G147">
        <v>7.4709999999999999E-2</v>
      </c>
      <c r="H147">
        <v>30</v>
      </c>
      <c r="I147">
        <v>30</v>
      </c>
      <c r="J147">
        <v>30</v>
      </c>
      <c r="K147">
        <v>0</v>
      </c>
      <c r="L147">
        <v>-0.7</v>
      </c>
      <c r="M147">
        <v>-0.5</v>
      </c>
      <c r="N147">
        <v>0.9</v>
      </c>
      <c r="O147">
        <v>1.3</v>
      </c>
      <c r="P147">
        <v>-4.7</v>
      </c>
      <c r="Q147">
        <v>0.3</v>
      </c>
      <c r="R147">
        <v>66.162311110000005</v>
      </c>
      <c r="S147">
        <v>9.6264361189999992</v>
      </c>
      <c r="T147">
        <v>2.5</v>
      </c>
      <c r="U147">
        <f t="shared" si="4"/>
        <v>6.2949999996173496</v>
      </c>
      <c r="V147">
        <f t="shared" si="5"/>
        <v>6.2951147642283818</v>
      </c>
    </row>
    <row r="148" spans="1:22" x14ac:dyDescent="0.2">
      <c r="A148">
        <v>55</v>
      </c>
      <c r="B148">
        <v>2006</v>
      </c>
      <c r="C148">
        <v>0.3</v>
      </c>
      <c r="D148">
        <v>-9.9</v>
      </c>
      <c r="E148">
        <v>-6.5</v>
      </c>
      <c r="F148">
        <v>0</v>
      </c>
      <c r="G148">
        <v>6.241E-2</v>
      </c>
      <c r="H148">
        <v>30</v>
      </c>
      <c r="I148">
        <v>30</v>
      </c>
      <c r="J148">
        <v>30</v>
      </c>
      <c r="K148">
        <v>0</v>
      </c>
      <c r="L148">
        <v>-4.7</v>
      </c>
      <c r="M148">
        <v>-8.1</v>
      </c>
      <c r="N148">
        <v>-2.9</v>
      </c>
      <c r="O148">
        <v>-7.9</v>
      </c>
      <c r="P148">
        <v>-9.9</v>
      </c>
      <c r="Q148">
        <v>0.22</v>
      </c>
      <c r="R148">
        <v>60.021868920000003</v>
      </c>
      <c r="S148">
        <v>8.7330185</v>
      </c>
      <c r="T148">
        <v>2.5</v>
      </c>
      <c r="U148">
        <f t="shared" si="4"/>
        <v>6.9389999996043601</v>
      </c>
      <c r="V148">
        <f t="shared" si="5"/>
        <v>6.9391265047266595</v>
      </c>
    </row>
    <row r="149" spans="1:22" x14ac:dyDescent="0.2">
      <c r="A149">
        <v>56</v>
      </c>
      <c r="B149">
        <v>2006</v>
      </c>
      <c r="C149">
        <v>3.1</v>
      </c>
      <c r="D149">
        <v>-9.9</v>
      </c>
      <c r="E149">
        <v>-3.1</v>
      </c>
      <c r="F149">
        <v>0</v>
      </c>
      <c r="G149">
        <v>9.2960000000000001E-2</v>
      </c>
      <c r="H149">
        <v>30</v>
      </c>
      <c r="I149">
        <v>30</v>
      </c>
      <c r="J149">
        <v>30</v>
      </c>
      <c r="K149">
        <v>0</v>
      </c>
      <c r="L149">
        <v>-9.9</v>
      </c>
      <c r="M149">
        <v>-9.5</v>
      </c>
      <c r="N149">
        <v>1.3</v>
      </c>
      <c r="O149">
        <v>-0.9</v>
      </c>
      <c r="P149">
        <v>-9.9</v>
      </c>
      <c r="Q149">
        <v>0.3</v>
      </c>
      <c r="R149">
        <v>72.370416750000004</v>
      </c>
      <c r="S149">
        <v>10.529698590000001</v>
      </c>
      <c r="T149">
        <v>2.5</v>
      </c>
      <c r="U149">
        <f t="shared" si="4"/>
        <v>5.7550000002194679</v>
      </c>
      <c r="V149">
        <f t="shared" si="5"/>
        <v>5.7551049179289233</v>
      </c>
    </row>
    <row r="150" spans="1:22" x14ac:dyDescent="0.2">
      <c r="A150">
        <v>57</v>
      </c>
      <c r="B150">
        <v>2006</v>
      </c>
      <c r="C150">
        <v>5.4</v>
      </c>
      <c r="D150">
        <v>-0.4</v>
      </c>
      <c r="E150">
        <v>1.9</v>
      </c>
      <c r="F150">
        <v>0.25</v>
      </c>
      <c r="G150">
        <v>8.4400000000000003E-2</v>
      </c>
      <c r="H150">
        <v>30</v>
      </c>
      <c r="I150">
        <v>30</v>
      </c>
      <c r="J150">
        <v>30</v>
      </c>
      <c r="K150">
        <v>0</v>
      </c>
      <c r="L150">
        <v>-0.2</v>
      </c>
      <c r="M150">
        <v>0.7</v>
      </c>
      <c r="N150">
        <v>4.4000000000000004</v>
      </c>
      <c r="O150">
        <v>1.4</v>
      </c>
      <c r="P150">
        <v>-0.4</v>
      </c>
      <c r="Q150">
        <v>0.65</v>
      </c>
      <c r="R150">
        <v>76.476633939999999</v>
      </c>
      <c r="S150">
        <v>11.12714201</v>
      </c>
      <c r="T150">
        <v>2.5</v>
      </c>
      <c r="U150">
        <f t="shared" si="4"/>
        <v>5.4459999996717041</v>
      </c>
      <c r="V150">
        <f t="shared" si="5"/>
        <v>5.4460992845384082</v>
      </c>
    </row>
    <row r="151" spans="1:22" x14ac:dyDescent="0.2">
      <c r="A151">
        <v>58</v>
      </c>
      <c r="B151">
        <v>2006</v>
      </c>
      <c r="C151">
        <v>4.4000000000000004</v>
      </c>
      <c r="D151">
        <v>1.4</v>
      </c>
      <c r="E151">
        <v>2.6</v>
      </c>
      <c r="F151">
        <v>1.27</v>
      </c>
      <c r="G151">
        <v>6.3750000000000001E-2</v>
      </c>
      <c r="H151">
        <v>30</v>
      </c>
      <c r="I151">
        <v>30</v>
      </c>
      <c r="J151">
        <v>30</v>
      </c>
      <c r="K151">
        <v>0</v>
      </c>
      <c r="L151">
        <v>1.9</v>
      </c>
      <c r="M151">
        <v>2.5</v>
      </c>
      <c r="N151">
        <v>3.2</v>
      </c>
      <c r="O151">
        <v>2.4</v>
      </c>
      <c r="P151">
        <v>1.4</v>
      </c>
      <c r="Q151">
        <v>0.79</v>
      </c>
      <c r="R151">
        <v>211.20271220000001</v>
      </c>
      <c r="S151">
        <v>30.72941956</v>
      </c>
      <c r="T151">
        <v>2.5</v>
      </c>
      <c r="U151">
        <f t="shared" si="4"/>
        <v>1.9719999997809354</v>
      </c>
      <c r="V151">
        <f t="shared" si="5"/>
        <v>1.9720359514534955</v>
      </c>
    </row>
    <row r="152" spans="1:22" x14ac:dyDescent="0.2">
      <c r="A152">
        <v>59</v>
      </c>
      <c r="B152">
        <v>2006</v>
      </c>
      <c r="C152">
        <v>5.8</v>
      </c>
      <c r="D152">
        <v>-0.4</v>
      </c>
      <c r="E152">
        <v>2.1</v>
      </c>
      <c r="F152">
        <v>2.0299999999999998</v>
      </c>
      <c r="G152">
        <v>9.0660000000000004E-2</v>
      </c>
      <c r="H152">
        <v>30</v>
      </c>
      <c r="I152">
        <v>30</v>
      </c>
      <c r="J152">
        <v>30</v>
      </c>
      <c r="K152">
        <v>0</v>
      </c>
      <c r="L152">
        <v>3.8</v>
      </c>
      <c r="M152">
        <v>4.5</v>
      </c>
      <c r="N152">
        <v>1.8</v>
      </c>
      <c r="O152">
        <v>-0.1</v>
      </c>
      <c r="P152">
        <v>-0.4</v>
      </c>
      <c r="Q152">
        <v>0.5</v>
      </c>
      <c r="R152">
        <v>111.7798573</v>
      </c>
      <c r="S152">
        <v>16.263664890000001</v>
      </c>
      <c r="T152">
        <v>2.5</v>
      </c>
      <c r="U152">
        <f t="shared" si="4"/>
        <v>3.7260000010049485</v>
      </c>
      <c r="V152">
        <f t="shared" si="5"/>
        <v>3.7260679280768341</v>
      </c>
    </row>
    <row r="153" spans="1:22" x14ac:dyDescent="0.2">
      <c r="A153">
        <v>60</v>
      </c>
      <c r="B153">
        <v>2006</v>
      </c>
      <c r="C153">
        <v>6.1</v>
      </c>
      <c r="D153">
        <v>-0.6</v>
      </c>
      <c r="E153">
        <v>1.1000000000000001</v>
      </c>
      <c r="F153">
        <v>0</v>
      </c>
      <c r="G153">
        <v>9.0759999999999993E-2</v>
      </c>
      <c r="H153">
        <v>30</v>
      </c>
      <c r="I153">
        <v>30</v>
      </c>
      <c r="J153">
        <v>30</v>
      </c>
      <c r="K153">
        <v>0</v>
      </c>
      <c r="L153">
        <v>0.1</v>
      </c>
      <c r="M153">
        <v>-0.4</v>
      </c>
      <c r="N153">
        <v>4</v>
      </c>
      <c r="O153">
        <v>0.6</v>
      </c>
      <c r="P153">
        <v>-0.6</v>
      </c>
      <c r="Q153">
        <v>0.41</v>
      </c>
      <c r="R153">
        <v>160.93189659999999</v>
      </c>
      <c r="S153">
        <v>23.415152769999999</v>
      </c>
      <c r="T153">
        <v>2.5</v>
      </c>
      <c r="U153">
        <f t="shared" si="4"/>
        <v>2.5880000000704215</v>
      </c>
      <c r="V153">
        <f t="shared" si="5"/>
        <v>2.5880471818770139</v>
      </c>
    </row>
    <row r="154" spans="1:22" x14ac:dyDescent="0.2">
      <c r="A154">
        <v>61</v>
      </c>
      <c r="B154">
        <v>2006</v>
      </c>
      <c r="C154">
        <v>5.9</v>
      </c>
      <c r="D154">
        <v>-1.7</v>
      </c>
      <c r="E154">
        <v>0.5</v>
      </c>
      <c r="F154">
        <v>0.25</v>
      </c>
      <c r="G154">
        <v>9.4899999999999998E-2</v>
      </c>
      <c r="H154">
        <v>30</v>
      </c>
      <c r="I154">
        <v>30</v>
      </c>
      <c r="J154">
        <v>30</v>
      </c>
      <c r="K154">
        <v>0</v>
      </c>
      <c r="L154">
        <v>-0.4</v>
      </c>
      <c r="M154">
        <v>-0.9</v>
      </c>
      <c r="N154">
        <v>3.3</v>
      </c>
      <c r="O154">
        <v>-0.5</v>
      </c>
      <c r="P154">
        <v>-1.7</v>
      </c>
      <c r="Q154">
        <v>0.35</v>
      </c>
      <c r="R154">
        <v>74.426688420000005</v>
      </c>
      <c r="S154">
        <v>10.82888052</v>
      </c>
      <c r="T154">
        <v>2.5</v>
      </c>
      <c r="U154">
        <f t="shared" si="4"/>
        <v>5.5960000001855921</v>
      </c>
      <c r="V154">
        <f t="shared" si="5"/>
        <v>5.5961020188279127</v>
      </c>
    </row>
    <row r="155" spans="1:22" x14ac:dyDescent="0.2">
      <c r="A155">
        <v>62</v>
      </c>
      <c r="B155">
        <v>2006</v>
      </c>
      <c r="C155">
        <v>5.5</v>
      </c>
      <c r="D155">
        <v>-1.8</v>
      </c>
      <c r="E155">
        <v>0.7</v>
      </c>
      <c r="F155">
        <v>0.51</v>
      </c>
      <c r="G155">
        <v>9.5320000000000002E-2</v>
      </c>
      <c r="H155">
        <v>30</v>
      </c>
      <c r="I155">
        <v>30</v>
      </c>
      <c r="J155">
        <v>30</v>
      </c>
      <c r="K155">
        <v>0</v>
      </c>
      <c r="L155">
        <v>-1.3</v>
      </c>
      <c r="M155">
        <v>-1.4</v>
      </c>
      <c r="N155">
        <v>3.9</v>
      </c>
      <c r="O155">
        <v>0.8</v>
      </c>
      <c r="P155">
        <v>-1.8</v>
      </c>
      <c r="Q155">
        <v>0.37</v>
      </c>
      <c r="R155">
        <v>87.793370240000002</v>
      </c>
      <c r="S155">
        <v>12.77369633</v>
      </c>
      <c r="T155">
        <v>2.5</v>
      </c>
      <c r="U155">
        <f t="shared" si="4"/>
        <v>4.7439999999267943</v>
      </c>
      <c r="V155">
        <f t="shared" si="5"/>
        <v>4.7440864863286016</v>
      </c>
    </row>
    <row r="156" spans="1:22" x14ac:dyDescent="0.2">
      <c r="A156">
        <v>63</v>
      </c>
      <c r="B156">
        <v>2006</v>
      </c>
      <c r="C156">
        <v>1.6</v>
      </c>
      <c r="D156">
        <v>-2</v>
      </c>
      <c r="E156">
        <v>-0.4</v>
      </c>
      <c r="F156">
        <v>0.25</v>
      </c>
      <c r="G156">
        <v>6.3820000000000002E-2</v>
      </c>
      <c r="H156">
        <v>30</v>
      </c>
      <c r="I156">
        <v>30</v>
      </c>
      <c r="J156">
        <v>30</v>
      </c>
      <c r="K156">
        <v>0</v>
      </c>
      <c r="L156">
        <v>-1.1000000000000001</v>
      </c>
      <c r="M156">
        <v>-0.1</v>
      </c>
      <c r="N156">
        <v>-0.1</v>
      </c>
      <c r="O156">
        <v>-1.1000000000000001</v>
      </c>
      <c r="P156">
        <v>-2</v>
      </c>
      <c r="Q156">
        <v>0.79</v>
      </c>
      <c r="R156">
        <v>91.556770369999995</v>
      </c>
      <c r="S156">
        <v>13.321260799999999</v>
      </c>
      <c r="T156">
        <v>2.5</v>
      </c>
      <c r="U156">
        <f t="shared" si="4"/>
        <v>4.5489999999891113</v>
      </c>
      <c r="V156">
        <f t="shared" si="5"/>
        <v>4.5490829321214292</v>
      </c>
    </row>
    <row r="157" spans="1:22" x14ac:dyDescent="0.2">
      <c r="A157">
        <v>64</v>
      </c>
      <c r="B157">
        <v>2006</v>
      </c>
      <c r="C157">
        <v>7.2</v>
      </c>
      <c r="D157">
        <v>-2.2999999999999998</v>
      </c>
      <c r="E157">
        <v>2.1</v>
      </c>
      <c r="F157">
        <v>0.51</v>
      </c>
      <c r="G157">
        <v>0.12018</v>
      </c>
      <c r="H157">
        <v>30</v>
      </c>
      <c r="I157">
        <v>30</v>
      </c>
      <c r="J157">
        <v>30</v>
      </c>
      <c r="K157">
        <v>0</v>
      </c>
      <c r="L157">
        <v>-1.7</v>
      </c>
      <c r="M157">
        <v>-0.5</v>
      </c>
      <c r="N157">
        <v>5.5</v>
      </c>
      <c r="O157">
        <v>2.2000000000000002</v>
      </c>
      <c r="P157">
        <v>-2.2999999999999998</v>
      </c>
      <c r="Q157">
        <v>0.31</v>
      </c>
      <c r="R157">
        <v>96.881076629999995</v>
      </c>
      <c r="S157">
        <v>14.09593286</v>
      </c>
      <c r="T157">
        <v>2.5</v>
      </c>
      <c r="U157">
        <f t="shared" si="4"/>
        <v>4.2989999997911159</v>
      </c>
      <c r="V157">
        <f t="shared" si="5"/>
        <v>4.2990783754072348</v>
      </c>
    </row>
    <row r="158" spans="1:22" x14ac:dyDescent="0.2">
      <c r="A158">
        <v>65</v>
      </c>
      <c r="B158">
        <v>2006</v>
      </c>
      <c r="C158">
        <v>2.8</v>
      </c>
      <c r="D158">
        <v>0.5</v>
      </c>
      <c r="E158">
        <v>1.6</v>
      </c>
      <c r="F158">
        <v>1.27</v>
      </c>
      <c r="G158">
        <v>5.8430000000000003E-2</v>
      </c>
      <c r="H158">
        <v>30</v>
      </c>
      <c r="I158">
        <v>30</v>
      </c>
      <c r="J158">
        <v>30</v>
      </c>
      <c r="K158">
        <v>0</v>
      </c>
      <c r="L158">
        <v>2.2000000000000002</v>
      </c>
      <c r="M158">
        <v>1.9</v>
      </c>
      <c r="N158">
        <v>2.7</v>
      </c>
      <c r="O158">
        <v>1.4</v>
      </c>
      <c r="P158">
        <v>0.5</v>
      </c>
      <c r="Q158">
        <v>0.88</v>
      </c>
      <c r="R158">
        <v>103.5791466</v>
      </c>
      <c r="S158">
        <v>15.0704838</v>
      </c>
      <c r="T158">
        <v>2.5</v>
      </c>
      <c r="U158">
        <f t="shared" si="4"/>
        <v>4.0209999993582981</v>
      </c>
      <c r="V158">
        <f t="shared" si="5"/>
        <v>4.0210733075217036</v>
      </c>
    </row>
    <row r="159" spans="1:22" x14ac:dyDescent="0.2">
      <c r="A159">
        <v>66</v>
      </c>
      <c r="B159">
        <v>2006</v>
      </c>
      <c r="C159">
        <v>2.2000000000000002</v>
      </c>
      <c r="D159">
        <v>-1</v>
      </c>
      <c r="E159">
        <v>0.4</v>
      </c>
      <c r="F159">
        <v>0.51</v>
      </c>
      <c r="G159">
        <v>6.5519999999999995E-2</v>
      </c>
      <c r="H159">
        <v>30</v>
      </c>
      <c r="I159">
        <v>30</v>
      </c>
      <c r="J159">
        <v>30</v>
      </c>
      <c r="K159">
        <v>0</v>
      </c>
      <c r="L159">
        <v>0.5</v>
      </c>
      <c r="M159">
        <v>-0.2</v>
      </c>
      <c r="N159">
        <v>1.1000000000000001</v>
      </c>
      <c r="O159">
        <v>0.8</v>
      </c>
      <c r="P159">
        <v>-1</v>
      </c>
      <c r="Q159">
        <v>0.76</v>
      </c>
      <c r="R159">
        <v>66.40493438</v>
      </c>
      <c r="S159">
        <v>9.6617371439999999</v>
      </c>
      <c r="T159">
        <v>2.5</v>
      </c>
      <c r="U159">
        <f t="shared" si="4"/>
        <v>6.2719999997104585</v>
      </c>
      <c r="V159">
        <f t="shared" si="5"/>
        <v>6.2721143451155621</v>
      </c>
    </row>
    <row r="160" spans="1:22" x14ac:dyDescent="0.2">
      <c r="A160">
        <v>67</v>
      </c>
      <c r="B160">
        <v>2006</v>
      </c>
      <c r="C160">
        <v>0.9</v>
      </c>
      <c r="D160">
        <v>-3</v>
      </c>
      <c r="E160">
        <v>-1.1000000000000001</v>
      </c>
      <c r="F160">
        <v>1.27</v>
      </c>
      <c r="G160">
        <v>6.7250000000000004E-2</v>
      </c>
      <c r="H160">
        <v>30</v>
      </c>
      <c r="I160">
        <v>30</v>
      </c>
      <c r="J160">
        <v>30</v>
      </c>
      <c r="K160">
        <v>0</v>
      </c>
      <c r="L160">
        <v>-0.4</v>
      </c>
      <c r="M160">
        <v>-2</v>
      </c>
      <c r="N160">
        <v>-0.2</v>
      </c>
      <c r="O160">
        <v>-1.1000000000000001</v>
      </c>
      <c r="P160">
        <v>-3</v>
      </c>
      <c r="Q160">
        <v>0.57999999999999996</v>
      </c>
      <c r="R160">
        <v>109.5742564</v>
      </c>
      <c r="S160">
        <v>15.94275595</v>
      </c>
      <c r="T160">
        <v>2.5</v>
      </c>
      <c r="U160">
        <f t="shared" si="4"/>
        <v>3.800999998500862</v>
      </c>
      <c r="V160">
        <f t="shared" si="5"/>
        <v>3.8010692962792456</v>
      </c>
    </row>
    <row r="161" spans="1:22" x14ac:dyDescent="0.2">
      <c r="A161">
        <v>68</v>
      </c>
      <c r="B161">
        <v>2006</v>
      </c>
      <c r="C161">
        <v>-1.8</v>
      </c>
      <c r="D161">
        <v>-6.3</v>
      </c>
      <c r="E161">
        <v>-4.5999999999999996</v>
      </c>
      <c r="F161">
        <v>0.25</v>
      </c>
      <c r="G161">
        <v>5.7849999999999999E-2</v>
      </c>
      <c r="H161">
        <v>30</v>
      </c>
      <c r="I161">
        <v>30</v>
      </c>
      <c r="J161">
        <v>30</v>
      </c>
      <c r="K161">
        <v>0</v>
      </c>
      <c r="L161">
        <v>-3</v>
      </c>
      <c r="M161">
        <v>-5.9</v>
      </c>
      <c r="N161">
        <v>-2.7</v>
      </c>
      <c r="O161">
        <v>-5.7</v>
      </c>
      <c r="P161">
        <v>-6.3</v>
      </c>
      <c r="Q161">
        <v>0.62</v>
      </c>
      <c r="R161">
        <v>230.87125739999999</v>
      </c>
      <c r="S161">
        <v>33.591139339999998</v>
      </c>
      <c r="T161">
        <v>2.5</v>
      </c>
      <c r="U161">
        <f t="shared" si="4"/>
        <v>1.8040000002708567</v>
      </c>
      <c r="V161">
        <f t="shared" si="5"/>
        <v>1.8040328887403039</v>
      </c>
    </row>
    <row r="162" spans="1:22" x14ac:dyDescent="0.2">
      <c r="A162">
        <v>69</v>
      </c>
      <c r="B162">
        <v>2006</v>
      </c>
      <c r="C162">
        <v>2.5</v>
      </c>
      <c r="D162">
        <v>-7.9</v>
      </c>
      <c r="E162">
        <v>-4</v>
      </c>
      <c r="F162">
        <v>0</v>
      </c>
      <c r="G162">
        <v>9.3140000000000001E-2</v>
      </c>
      <c r="H162">
        <v>30</v>
      </c>
      <c r="I162">
        <v>30</v>
      </c>
      <c r="J162">
        <v>30</v>
      </c>
      <c r="K162">
        <v>0</v>
      </c>
      <c r="L162">
        <v>-4.4000000000000004</v>
      </c>
      <c r="M162">
        <v>-7.6</v>
      </c>
      <c r="N162">
        <v>1.2</v>
      </c>
      <c r="O162">
        <v>-3.8</v>
      </c>
      <c r="P162">
        <v>-7.9</v>
      </c>
      <c r="Q162">
        <v>0.14000000000000001</v>
      </c>
      <c r="R162">
        <v>172.31764519999999</v>
      </c>
      <c r="S162">
        <v>25.071748190000001</v>
      </c>
      <c r="T162">
        <v>2.5</v>
      </c>
      <c r="U162">
        <f t="shared" si="4"/>
        <v>2.4169999997895344</v>
      </c>
      <c r="V162">
        <f t="shared" si="5"/>
        <v>2.4170440641147111</v>
      </c>
    </row>
    <row r="163" spans="1:22" x14ac:dyDescent="0.2">
      <c r="A163">
        <v>70</v>
      </c>
      <c r="B163">
        <v>2006</v>
      </c>
      <c r="C163">
        <v>4.5</v>
      </c>
      <c r="D163">
        <v>-8.1</v>
      </c>
      <c r="E163">
        <v>-4.0999999999999996</v>
      </c>
      <c r="F163">
        <v>0</v>
      </c>
      <c r="G163">
        <v>0.10309</v>
      </c>
      <c r="H163">
        <v>30</v>
      </c>
      <c r="I163">
        <v>30</v>
      </c>
      <c r="J163">
        <v>30</v>
      </c>
      <c r="K163">
        <v>0</v>
      </c>
      <c r="L163">
        <v>-7.2</v>
      </c>
      <c r="M163">
        <v>-8.1</v>
      </c>
      <c r="N163">
        <v>1.4</v>
      </c>
      <c r="O163">
        <v>-3.7</v>
      </c>
      <c r="P163">
        <v>-8.1</v>
      </c>
      <c r="Q163">
        <v>0.08</v>
      </c>
      <c r="R163">
        <v>119.9573008</v>
      </c>
      <c r="S163">
        <v>17.45346065</v>
      </c>
      <c r="T163">
        <v>2.5</v>
      </c>
      <c r="U163">
        <f t="shared" si="4"/>
        <v>3.4720000002878773</v>
      </c>
      <c r="V163">
        <f t="shared" si="5"/>
        <v>3.472063297637094</v>
      </c>
    </row>
    <row r="164" spans="1:22" x14ac:dyDescent="0.2">
      <c r="A164">
        <v>71</v>
      </c>
      <c r="B164">
        <v>2006</v>
      </c>
      <c r="C164">
        <v>2.9</v>
      </c>
      <c r="D164">
        <v>-9.6</v>
      </c>
      <c r="E164">
        <v>-4.5999999999999996</v>
      </c>
      <c r="F164">
        <v>0</v>
      </c>
      <c r="G164">
        <v>0.1002</v>
      </c>
      <c r="H164">
        <v>30</v>
      </c>
      <c r="I164">
        <v>30</v>
      </c>
      <c r="J164">
        <v>30</v>
      </c>
      <c r="K164">
        <v>0</v>
      </c>
      <c r="L164">
        <v>-6.4</v>
      </c>
      <c r="M164">
        <v>-9.3000000000000007</v>
      </c>
      <c r="N164">
        <v>-0.7</v>
      </c>
      <c r="O164">
        <v>-4</v>
      </c>
      <c r="P164">
        <v>-9.6</v>
      </c>
      <c r="Q164">
        <v>0.1</v>
      </c>
      <c r="R164">
        <v>128.98474709999999</v>
      </c>
      <c r="S164">
        <v>18.7669295</v>
      </c>
      <c r="T164">
        <v>2.5</v>
      </c>
      <c r="U164">
        <f t="shared" si="4"/>
        <v>3.229000000203381</v>
      </c>
      <c r="V164">
        <f t="shared" si="5"/>
        <v>3.229058868666729</v>
      </c>
    </row>
    <row r="165" spans="1:22" x14ac:dyDescent="0.2">
      <c r="A165">
        <v>72</v>
      </c>
      <c r="B165">
        <v>2006</v>
      </c>
      <c r="C165">
        <v>4.4000000000000004</v>
      </c>
      <c r="D165">
        <v>-7.8</v>
      </c>
      <c r="E165">
        <v>-3.6</v>
      </c>
      <c r="F165">
        <v>0</v>
      </c>
      <c r="G165">
        <v>0.10783</v>
      </c>
      <c r="H165">
        <v>30</v>
      </c>
      <c r="I165">
        <v>30</v>
      </c>
      <c r="J165">
        <v>30</v>
      </c>
      <c r="K165">
        <v>0</v>
      </c>
      <c r="L165">
        <v>-7.2</v>
      </c>
      <c r="M165">
        <v>-7.7</v>
      </c>
      <c r="N165">
        <v>1.2</v>
      </c>
      <c r="O165">
        <v>-3.9</v>
      </c>
      <c r="P165">
        <v>-7.8</v>
      </c>
      <c r="Q165">
        <v>0.1</v>
      </c>
      <c r="R165">
        <v>265.61973749999999</v>
      </c>
      <c r="S165">
        <v>38.64694858</v>
      </c>
      <c r="T165">
        <v>2.5</v>
      </c>
      <c r="U165">
        <f t="shared" si="4"/>
        <v>1.5680000000456782</v>
      </c>
      <c r="V165">
        <f t="shared" si="5"/>
        <v>1.5680285861165979</v>
      </c>
    </row>
    <row r="166" spans="1:22" x14ac:dyDescent="0.2">
      <c r="A166">
        <v>73</v>
      </c>
      <c r="B166">
        <v>2006</v>
      </c>
      <c r="C166">
        <v>1.1000000000000001</v>
      </c>
      <c r="D166">
        <v>-5.6</v>
      </c>
      <c r="E166">
        <v>-2.1</v>
      </c>
      <c r="F166">
        <v>0.51</v>
      </c>
      <c r="G166">
        <v>8.9459999999999998E-2</v>
      </c>
      <c r="H166">
        <v>30</v>
      </c>
      <c r="I166">
        <v>30</v>
      </c>
      <c r="J166">
        <v>30</v>
      </c>
      <c r="K166">
        <v>0</v>
      </c>
      <c r="L166">
        <v>-5.4</v>
      </c>
      <c r="M166">
        <v>-3.5</v>
      </c>
      <c r="N166">
        <v>-0.2</v>
      </c>
      <c r="O166">
        <v>-1.4</v>
      </c>
      <c r="P166">
        <v>-5.6</v>
      </c>
      <c r="Q166">
        <v>0.49</v>
      </c>
      <c r="R166">
        <v>176.6292402</v>
      </c>
      <c r="S166">
        <v>25.699073519999999</v>
      </c>
      <c r="T166">
        <v>2.5</v>
      </c>
      <c r="U166">
        <f t="shared" si="4"/>
        <v>2.3580000001162493</v>
      </c>
      <c r="V166">
        <f t="shared" si="5"/>
        <v>2.3580429890773069</v>
      </c>
    </row>
    <row r="167" spans="1:22" x14ac:dyDescent="0.2">
      <c r="A167">
        <v>74</v>
      </c>
      <c r="B167">
        <v>2006</v>
      </c>
      <c r="C167">
        <v>5.4</v>
      </c>
      <c r="D167">
        <v>-4.3</v>
      </c>
      <c r="E167">
        <v>-1</v>
      </c>
      <c r="F167">
        <v>0.25</v>
      </c>
      <c r="G167">
        <v>0.11662</v>
      </c>
      <c r="H167">
        <v>30</v>
      </c>
      <c r="I167">
        <v>30</v>
      </c>
      <c r="J167">
        <v>30</v>
      </c>
      <c r="K167">
        <v>0</v>
      </c>
      <c r="L167">
        <v>-2.5</v>
      </c>
      <c r="M167">
        <v>-1.8</v>
      </c>
      <c r="N167">
        <v>3.5</v>
      </c>
      <c r="O167">
        <v>-2.1</v>
      </c>
      <c r="P167">
        <v>-4.3</v>
      </c>
      <c r="Q167">
        <v>0.13</v>
      </c>
      <c r="R167">
        <v>277.84639650000003</v>
      </c>
      <c r="S167">
        <v>40.42589418</v>
      </c>
      <c r="T167">
        <v>2.5</v>
      </c>
      <c r="U167">
        <f t="shared" si="4"/>
        <v>1.4990000002110264</v>
      </c>
      <c r="V167">
        <f t="shared" si="5"/>
        <v>1.4990273281227458</v>
      </c>
    </row>
    <row r="168" spans="1:22" x14ac:dyDescent="0.2">
      <c r="A168">
        <v>75</v>
      </c>
      <c r="B168">
        <v>2006</v>
      </c>
      <c r="C168">
        <v>7.9</v>
      </c>
      <c r="D168">
        <v>-4.3</v>
      </c>
      <c r="E168">
        <v>1.3</v>
      </c>
      <c r="F168">
        <v>0.25</v>
      </c>
      <c r="G168">
        <v>0.15051</v>
      </c>
      <c r="H168">
        <v>30</v>
      </c>
      <c r="I168">
        <v>30</v>
      </c>
      <c r="J168">
        <v>30</v>
      </c>
      <c r="K168">
        <v>0</v>
      </c>
      <c r="L168">
        <v>-4.2</v>
      </c>
      <c r="M168">
        <v>-3.7</v>
      </c>
      <c r="N168">
        <v>5.6</v>
      </c>
      <c r="O168">
        <v>2.9</v>
      </c>
      <c r="P168">
        <v>-4.3</v>
      </c>
      <c r="Q168">
        <v>0.1</v>
      </c>
      <c r="R168">
        <v>412.7767576</v>
      </c>
      <c r="S168">
        <v>60.057894320000003</v>
      </c>
      <c r="T168">
        <v>2.5</v>
      </c>
      <c r="U168">
        <f t="shared" si="4"/>
        <v>1.0089999999848176</v>
      </c>
      <c r="V168">
        <f t="shared" si="5"/>
        <v>1.0090183950961114</v>
      </c>
    </row>
    <row r="169" spans="1:22" x14ac:dyDescent="0.2">
      <c r="A169">
        <v>76</v>
      </c>
      <c r="B169">
        <v>2006</v>
      </c>
      <c r="C169">
        <v>4</v>
      </c>
      <c r="D169">
        <v>-1.2</v>
      </c>
      <c r="E169">
        <v>1.2</v>
      </c>
      <c r="F169">
        <v>0</v>
      </c>
      <c r="G169">
        <v>9.894E-2</v>
      </c>
      <c r="H169">
        <v>30</v>
      </c>
      <c r="I169">
        <v>30</v>
      </c>
      <c r="J169">
        <v>30</v>
      </c>
      <c r="K169">
        <v>0</v>
      </c>
      <c r="L169">
        <v>2.1</v>
      </c>
      <c r="M169">
        <v>1</v>
      </c>
      <c r="N169">
        <v>2.2999999999999998</v>
      </c>
      <c r="O169">
        <v>0.2</v>
      </c>
      <c r="P169">
        <v>-1.2</v>
      </c>
      <c r="Q169">
        <v>0.48</v>
      </c>
      <c r="R169">
        <v>211.4171312</v>
      </c>
      <c r="S169">
        <v>30.760616939999998</v>
      </c>
      <c r="T169">
        <v>2.5</v>
      </c>
      <c r="U169">
        <f t="shared" si="4"/>
        <v>1.96999999975467</v>
      </c>
      <c r="V169">
        <f t="shared" si="5"/>
        <v>1.9700359150084805</v>
      </c>
    </row>
    <row r="170" spans="1:22" x14ac:dyDescent="0.2">
      <c r="A170">
        <v>77</v>
      </c>
      <c r="B170">
        <v>2006</v>
      </c>
      <c r="C170">
        <v>3.9</v>
      </c>
      <c r="D170">
        <v>-3.3</v>
      </c>
      <c r="E170">
        <v>-0.5</v>
      </c>
      <c r="F170">
        <v>0</v>
      </c>
      <c r="G170">
        <v>0.10728</v>
      </c>
      <c r="H170">
        <v>30</v>
      </c>
      <c r="I170">
        <v>30</v>
      </c>
      <c r="J170">
        <v>30</v>
      </c>
      <c r="K170">
        <v>0</v>
      </c>
      <c r="L170">
        <v>-1.2</v>
      </c>
      <c r="M170">
        <v>-1</v>
      </c>
      <c r="N170">
        <v>1.6</v>
      </c>
      <c r="O170">
        <v>-1.2</v>
      </c>
      <c r="P170">
        <v>-3.3</v>
      </c>
      <c r="Q170">
        <v>0.3</v>
      </c>
      <c r="R170">
        <v>121.53246230000001</v>
      </c>
      <c r="S170">
        <v>17.682642359999999</v>
      </c>
      <c r="T170">
        <v>2.5</v>
      </c>
      <c r="U170">
        <f t="shared" si="4"/>
        <v>3.4270000009053798</v>
      </c>
      <c r="V170">
        <f t="shared" si="5"/>
        <v>3.4270624777607201</v>
      </c>
    </row>
    <row r="171" spans="1:22" x14ac:dyDescent="0.2">
      <c r="A171">
        <v>78</v>
      </c>
      <c r="B171">
        <v>2006</v>
      </c>
      <c r="C171">
        <v>8.1999999999999993</v>
      </c>
      <c r="D171">
        <v>-3.8</v>
      </c>
      <c r="E171">
        <v>0.4</v>
      </c>
      <c r="F171">
        <v>0</v>
      </c>
      <c r="G171">
        <v>0.14743000000000001</v>
      </c>
      <c r="H171">
        <v>30</v>
      </c>
      <c r="I171">
        <v>30</v>
      </c>
      <c r="J171">
        <v>30</v>
      </c>
      <c r="K171">
        <v>0</v>
      </c>
      <c r="L171">
        <v>-3</v>
      </c>
      <c r="M171">
        <v>-3</v>
      </c>
      <c r="N171">
        <v>5.9</v>
      </c>
      <c r="O171">
        <v>-0.5</v>
      </c>
      <c r="P171">
        <v>-3.8</v>
      </c>
      <c r="Q171">
        <v>0.04</v>
      </c>
      <c r="R171">
        <v>226.35421109999999</v>
      </c>
      <c r="S171">
        <v>32.933921400000003</v>
      </c>
      <c r="T171">
        <v>2.5</v>
      </c>
      <c r="U171">
        <f t="shared" si="4"/>
        <v>1.8399999999475736</v>
      </c>
      <c r="V171">
        <f t="shared" si="5"/>
        <v>1.8400335448550094</v>
      </c>
    </row>
    <row r="172" spans="1:22" x14ac:dyDescent="0.2">
      <c r="A172">
        <v>79</v>
      </c>
      <c r="B172">
        <v>2006</v>
      </c>
      <c r="C172">
        <v>5.7</v>
      </c>
      <c r="D172">
        <v>-6</v>
      </c>
      <c r="E172">
        <v>-0.8</v>
      </c>
      <c r="F172">
        <v>0</v>
      </c>
      <c r="G172">
        <v>0.13757</v>
      </c>
      <c r="H172">
        <v>30</v>
      </c>
      <c r="I172">
        <v>30</v>
      </c>
      <c r="J172">
        <v>30</v>
      </c>
      <c r="K172">
        <v>0</v>
      </c>
      <c r="L172">
        <v>-3.8</v>
      </c>
      <c r="M172">
        <v>-5.9</v>
      </c>
      <c r="N172">
        <v>3.5</v>
      </c>
      <c r="O172">
        <v>0.7</v>
      </c>
      <c r="P172">
        <v>-6</v>
      </c>
      <c r="Q172">
        <v>0.11</v>
      </c>
      <c r="R172">
        <v>80.606105749999998</v>
      </c>
      <c r="S172">
        <v>11.72796891</v>
      </c>
      <c r="T172">
        <v>2.5</v>
      </c>
      <c r="U172">
        <f t="shared" si="4"/>
        <v>5.1670000000233607</v>
      </c>
      <c r="V172">
        <f t="shared" si="5"/>
        <v>5.1670942005948977</v>
      </c>
    </row>
    <row r="173" spans="1:22" x14ac:dyDescent="0.2">
      <c r="A173">
        <v>80</v>
      </c>
      <c r="B173">
        <v>2006</v>
      </c>
      <c r="C173">
        <v>10.199999999999999</v>
      </c>
      <c r="D173">
        <v>-2.2999999999999998</v>
      </c>
      <c r="E173">
        <v>2</v>
      </c>
      <c r="F173">
        <v>0</v>
      </c>
      <c r="G173">
        <v>0.16753999999999999</v>
      </c>
      <c r="H173">
        <v>30</v>
      </c>
      <c r="I173">
        <v>30</v>
      </c>
      <c r="J173">
        <v>30</v>
      </c>
      <c r="K173">
        <v>0</v>
      </c>
      <c r="L173">
        <v>-2.2000000000000002</v>
      </c>
      <c r="M173">
        <v>-1.3</v>
      </c>
      <c r="N173">
        <v>5.6</v>
      </c>
      <c r="O173">
        <v>0.9</v>
      </c>
      <c r="P173">
        <v>-2.2999999999999998</v>
      </c>
      <c r="Q173">
        <v>0.05</v>
      </c>
      <c r="R173">
        <v>115.5958225</v>
      </c>
      <c r="S173">
        <v>16.818877430000001</v>
      </c>
      <c r="T173">
        <v>2.5</v>
      </c>
      <c r="U173">
        <f t="shared" si="4"/>
        <v>3.6029999995210296</v>
      </c>
      <c r="V173">
        <f t="shared" si="5"/>
        <v>3.6030656856756851</v>
      </c>
    </row>
    <row r="174" spans="1:22" x14ac:dyDescent="0.2">
      <c r="A174">
        <v>81</v>
      </c>
      <c r="B174">
        <v>2006</v>
      </c>
      <c r="C174">
        <v>8.8000000000000007</v>
      </c>
      <c r="D174">
        <v>-0.4</v>
      </c>
      <c r="E174">
        <v>2.8</v>
      </c>
      <c r="F174">
        <v>0</v>
      </c>
      <c r="G174">
        <v>0.15126000000000001</v>
      </c>
      <c r="H174">
        <v>30</v>
      </c>
      <c r="I174">
        <v>30</v>
      </c>
      <c r="J174">
        <v>30</v>
      </c>
      <c r="K174">
        <v>0</v>
      </c>
      <c r="L174">
        <v>1</v>
      </c>
      <c r="M174">
        <v>-0.1</v>
      </c>
      <c r="N174">
        <v>6.5</v>
      </c>
      <c r="O174">
        <v>1.6</v>
      </c>
      <c r="P174">
        <v>-0.4</v>
      </c>
      <c r="Q174">
        <v>0.18</v>
      </c>
      <c r="R174">
        <v>45.970391659999997</v>
      </c>
      <c r="S174">
        <v>6.688566818</v>
      </c>
      <c r="T174">
        <v>2.5</v>
      </c>
      <c r="U174">
        <f t="shared" si="4"/>
        <v>9.0599999994025087</v>
      </c>
      <c r="V174">
        <f t="shared" si="5"/>
        <v>9.0601651726847194</v>
      </c>
    </row>
    <row r="175" spans="1:22" x14ac:dyDescent="0.2">
      <c r="A175">
        <v>82</v>
      </c>
      <c r="B175">
        <v>2006</v>
      </c>
      <c r="C175">
        <v>12</v>
      </c>
      <c r="D175">
        <v>1</v>
      </c>
      <c r="E175">
        <v>4.9000000000000004</v>
      </c>
      <c r="F175">
        <v>0</v>
      </c>
      <c r="G175">
        <v>0.18432000000000001</v>
      </c>
      <c r="H175">
        <v>30</v>
      </c>
      <c r="I175">
        <v>30</v>
      </c>
      <c r="J175">
        <v>30</v>
      </c>
      <c r="K175">
        <v>0</v>
      </c>
      <c r="L175">
        <v>1.1000000000000001</v>
      </c>
      <c r="M175">
        <v>2.4</v>
      </c>
      <c r="N175">
        <v>11.3</v>
      </c>
      <c r="O175">
        <v>3.3</v>
      </c>
      <c r="P175">
        <v>1</v>
      </c>
      <c r="Q175">
        <v>0.05</v>
      </c>
      <c r="R175">
        <v>58.169238610000001</v>
      </c>
      <c r="S175">
        <v>8.4634658340000009</v>
      </c>
      <c r="T175">
        <v>2.5</v>
      </c>
      <c r="U175">
        <f t="shared" si="4"/>
        <v>7.1599999993902799</v>
      </c>
      <c r="V175">
        <f t="shared" si="5"/>
        <v>7.1601305337789407</v>
      </c>
    </row>
    <row r="176" spans="1:22" x14ac:dyDescent="0.2">
      <c r="A176">
        <v>83</v>
      </c>
      <c r="B176">
        <v>2006</v>
      </c>
      <c r="C176">
        <v>7.6</v>
      </c>
      <c r="D176">
        <v>0.7</v>
      </c>
      <c r="E176">
        <v>3.2</v>
      </c>
      <c r="F176">
        <v>0.25</v>
      </c>
      <c r="G176">
        <v>0.13657</v>
      </c>
      <c r="H176">
        <v>30</v>
      </c>
      <c r="I176">
        <v>30</v>
      </c>
      <c r="J176">
        <v>30</v>
      </c>
      <c r="K176">
        <v>0</v>
      </c>
      <c r="L176">
        <v>2.7</v>
      </c>
      <c r="M176">
        <v>3.5</v>
      </c>
      <c r="N176">
        <v>5.9</v>
      </c>
      <c r="O176">
        <v>1.5</v>
      </c>
      <c r="P176">
        <v>0.7</v>
      </c>
      <c r="Q176">
        <v>0.32</v>
      </c>
      <c r="R176">
        <v>219.09087239999999</v>
      </c>
      <c r="S176">
        <v>31.87712539</v>
      </c>
      <c r="T176">
        <v>2.5</v>
      </c>
      <c r="U176">
        <f t="shared" si="4"/>
        <v>1.9009999999074951</v>
      </c>
      <c r="V176">
        <f t="shared" si="5"/>
        <v>1.9010346572413523</v>
      </c>
    </row>
    <row r="177" spans="1:22" x14ac:dyDescent="0.2">
      <c r="A177">
        <v>84</v>
      </c>
      <c r="B177">
        <v>2006</v>
      </c>
      <c r="C177">
        <v>3.5</v>
      </c>
      <c r="D177">
        <v>0.6</v>
      </c>
      <c r="E177">
        <v>1.7</v>
      </c>
      <c r="F177">
        <v>2.29</v>
      </c>
      <c r="G177">
        <v>8.3119999999999999E-2</v>
      </c>
      <c r="H177">
        <v>30</v>
      </c>
      <c r="I177">
        <v>30</v>
      </c>
      <c r="J177">
        <v>30</v>
      </c>
      <c r="K177">
        <v>0</v>
      </c>
      <c r="L177">
        <v>1.6</v>
      </c>
      <c r="M177">
        <v>1.9</v>
      </c>
      <c r="N177">
        <v>1.6</v>
      </c>
      <c r="O177">
        <v>1.4</v>
      </c>
      <c r="P177">
        <v>0.6</v>
      </c>
      <c r="Q177">
        <v>0.62</v>
      </c>
      <c r="R177">
        <v>300.282443</v>
      </c>
      <c r="S177">
        <v>43.69027784</v>
      </c>
      <c r="T177">
        <v>2.5</v>
      </c>
      <c r="U177">
        <f t="shared" si="4"/>
        <v>1.3869999999038671</v>
      </c>
      <c r="V177">
        <f t="shared" si="5"/>
        <v>1.3870252865303878</v>
      </c>
    </row>
    <row r="178" spans="1:22" x14ac:dyDescent="0.2">
      <c r="A178">
        <v>85</v>
      </c>
      <c r="B178">
        <v>2006</v>
      </c>
      <c r="C178">
        <v>1.3</v>
      </c>
      <c r="D178">
        <v>-3.9</v>
      </c>
      <c r="E178">
        <v>-1</v>
      </c>
      <c r="F178">
        <v>0.25</v>
      </c>
      <c r="G178">
        <v>9.6939999999999998E-2</v>
      </c>
      <c r="H178">
        <v>30</v>
      </c>
      <c r="I178">
        <v>30</v>
      </c>
      <c r="J178">
        <v>30</v>
      </c>
      <c r="K178">
        <v>0</v>
      </c>
      <c r="L178">
        <v>0.7</v>
      </c>
      <c r="M178">
        <v>-2.5</v>
      </c>
      <c r="N178">
        <v>0.1</v>
      </c>
      <c r="O178">
        <v>-0.6</v>
      </c>
      <c r="P178">
        <v>-3.9</v>
      </c>
      <c r="Q178">
        <v>0.57999999999999996</v>
      </c>
      <c r="R178">
        <v>298.5603931</v>
      </c>
      <c r="S178">
        <v>43.43972428</v>
      </c>
      <c r="T178">
        <v>2.5</v>
      </c>
      <c r="U178">
        <f t="shared" si="4"/>
        <v>1.3950000001260483</v>
      </c>
      <c r="V178">
        <f t="shared" si="5"/>
        <v>1.3950254322290616</v>
      </c>
    </row>
    <row r="179" spans="1:22" x14ac:dyDescent="0.2">
      <c r="A179">
        <v>86</v>
      </c>
      <c r="B179">
        <v>2006</v>
      </c>
      <c r="C179">
        <v>8.5</v>
      </c>
      <c r="D179">
        <v>-4.7</v>
      </c>
      <c r="E179">
        <v>0.9</v>
      </c>
      <c r="F179">
        <v>0</v>
      </c>
      <c r="G179">
        <v>0.17377000000000001</v>
      </c>
      <c r="H179">
        <v>30</v>
      </c>
      <c r="I179">
        <v>30</v>
      </c>
      <c r="J179">
        <v>30</v>
      </c>
      <c r="K179">
        <v>0</v>
      </c>
      <c r="L179">
        <v>-3.8</v>
      </c>
      <c r="M179">
        <v>-3.6</v>
      </c>
      <c r="N179">
        <v>6.6</v>
      </c>
      <c r="O179">
        <v>1.3</v>
      </c>
      <c r="P179">
        <v>-4.7</v>
      </c>
      <c r="Q179">
        <v>7.0000000000000007E-2</v>
      </c>
      <c r="R179">
        <v>176.55436560000001</v>
      </c>
      <c r="S179">
        <v>25.688179470000001</v>
      </c>
      <c r="T179">
        <v>2.5</v>
      </c>
      <c r="U179">
        <f t="shared" si="4"/>
        <v>2.3589999997832565</v>
      </c>
      <c r="V179">
        <f t="shared" si="5"/>
        <v>2.3590430069359156</v>
      </c>
    </row>
    <row r="180" spans="1:22" x14ac:dyDescent="0.2">
      <c r="A180">
        <v>87</v>
      </c>
      <c r="B180">
        <v>2006</v>
      </c>
      <c r="C180">
        <v>8.4</v>
      </c>
      <c r="D180">
        <v>0.7</v>
      </c>
      <c r="E180">
        <v>3.3</v>
      </c>
      <c r="F180">
        <v>0</v>
      </c>
      <c r="G180">
        <v>0.15134</v>
      </c>
      <c r="H180">
        <v>30</v>
      </c>
      <c r="I180">
        <v>30</v>
      </c>
      <c r="J180">
        <v>30</v>
      </c>
      <c r="K180">
        <v>0</v>
      </c>
      <c r="L180">
        <v>1.1000000000000001</v>
      </c>
      <c r="M180">
        <v>1.8</v>
      </c>
      <c r="N180">
        <v>8.3000000000000007</v>
      </c>
      <c r="O180">
        <v>2.8</v>
      </c>
      <c r="P180">
        <v>0.7</v>
      </c>
      <c r="Q180">
        <v>0.28000000000000003</v>
      </c>
      <c r="R180">
        <v>189.83215519999999</v>
      </c>
      <c r="S180">
        <v>27.620061700000001</v>
      </c>
      <c r="T180">
        <v>2.5</v>
      </c>
      <c r="U180">
        <f t="shared" si="4"/>
        <v>2.1939999994907766</v>
      </c>
      <c r="V180">
        <f t="shared" si="5"/>
        <v>2.1940399988178974</v>
      </c>
    </row>
    <row r="181" spans="1:22" x14ac:dyDescent="0.2">
      <c r="A181">
        <v>88</v>
      </c>
      <c r="B181">
        <v>2006</v>
      </c>
      <c r="C181">
        <v>7.5</v>
      </c>
      <c r="D181">
        <v>1.3</v>
      </c>
      <c r="E181">
        <v>3.4</v>
      </c>
      <c r="F181">
        <v>0</v>
      </c>
      <c r="G181">
        <v>0.13788</v>
      </c>
      <c r="H181">
        <v>30</v>
      </c>
      <c r="I181">
        <v>30</v>
      </c>
      <c r="J181">
        <v>30</v>
      </c>
      <c r="K181">
        <v>0</v>
      </c>
      <c r="L181">
        <v>1.6</v>
      </c>
      <c r="M181">
        <v>1.7</v>
      </c>
      <c r="N181">
        <v>4</v>
      </c>
      <c r="O181">
        <v>3.3</v>
      </c>
      <c r="P181">
        <v>1.3</v>
      </c>
      <c r="Q181">
        <v>0.37</v>
      </c>
      <c r="R181">
        <v>140.84942459999999</v>
      </c>
      <c r="S181">
        <v>20.493207770000001</v>
      </c>
      <c r="T181">
        <v>2.5</v>
      </c>
      <c r="U181">
        <f t="shared" si="4"/>
        <v>2.9569999990765532</v>
      </c>
      <c r="V181">
        <f t="shared" si="5"/>
        <v>2.9570539087750758</v>
      </c>
    </row>
    <row r="182" spans="1:22" x14ac:dyDescent="0.2">
      <c r="A182">
        <v>89</v>
      </c>
      <c r="B182">
        <v>2006</v>
      </c>
      <c r="C182">
        <v>9.3000000000000007</v>
      </c>
      <c r="D182">
        <v>0.9</v>
      </c>
      <c r="E182">
        <v>3</v>
      </c>
      <c r="F182">
        <v>0</v>
      </c>
      <c r="G182">
        <v>0.15909000000000001</v>
      </c>
      <c r="H182">
        <v>30</v>
      </c>
      <c r="I182">
        <v>30</v>
      </c>
      <c r="J182">
        <v>30</v>
      </c>
      <c r="K182">
        <v>0</v>
      </c>
      <c r="L182">
        <v>2</v>
      </c>
      <c r="M182">
        <v>1.9</v>
      </c>
      <c r="N182">
        <v>5.0999999999999996</v>
      </c>
      <c r="O182">
        <v>2.1</v>
      </c>
      <c r="P182">
        <v>0.9</v>
      </c>
      <c r="Q182">
        <v>0.16</v>
      </c>
      <c r="R182">
        <v>68.513200920000003</v>
      </c>
      <c r="S182">
        <v>9.9684841859999995</v>
      </c>
      <c r="T182">
        <v>2.5</v>
      </c>
      <c r="U182">
        <f t="shared" si="4"/>
        <v>6.0790000002839308</v>
      </c>
      <c r="V182">
        <f t="shared" si="5"/>
        <v>6.0791108265713865</v>
      </c>
    </row>
    <row r="183" spans="1:22" x14ac:dyDescent="0.2">
      <c r="A183">
        <v>90</v>
      </c>
      <c r="B183">
        <v>2006</v>
      </c>
      <c r="C183">
        <v>8.1999999999999993</v>
      </c>
      <c r="D183">
        <v>0.4</v>
      </c>
      <c r="E183">
        <v>3</v>
      </c>
      <c r="F183">
        <v>0.25</v>
      </c>
      <c r="G183">
        <v>0.15487000000000001</v>
      </c>
      <c r="H183">
        <v>30</v>
      </c>
      <c r="I183">
        <v>30</v>
      </c>
      <c r="J183">
        <v>30</v>
      </c>
      <c r="K183">
        <v>0</v>
      </c>
      <c r="L183">
        <v>1.4</v>
      </c>
      <c r="M183">
        <v>1.8</v>
      </c>
      <c r="N183">
        <v>4.7</v>
      </c>
      <c r="O183">
        <v>2.4</v>
      </c>
      <c r="P183">
        <v>0.4</v>
      </c>
      <c r="Q183">
        <v>0.18</v>
      </c>
      <c r="R183">
        <v>85.067759069999994</v>
      </c>
      <c r="S183">
        <v>12.37712732</v>
      </c>
      <c r="T183">
        <v>2.5</v>
      </c>
      <c r="U183">
        <f t="shared" si="4"/>
        <v>4.8960000000636326</v>
      </c>
      <c r="V183">
        <f t="shared" si="5"/>
        <v>4.8960892598799139</v>
      </c>
    </row>
    <row r="184" spans="1:22" x14ac:dyDescent="0.2">
      <c r="A184">
        <v>91</v>
      </c>
      <c r="B184">
        <v>2006</v>
      </c>
      <c r="C184">
        <v>8</v>
      </c>
      <c r="D184">
        <v>-0.5</v>
      </c>
      <c r="E184">
        <v>1.6</v>
      </c>
      <c r="F184">
        <v>1.02</v>
      </c>
      <c r="G184">
        <v>0.15231</v>
      </c>
      <c r="H184">
        <v>30</v>
      </c>
      <c r="I184">
        <v>30</v>
      </c>
      <c r="J184">
        <v>30</v>
      </c>
      <c r="K184">
        <v>0</v>
      </c>
      <c r="L184">
        <v>0.4</v>
      </c>
      <c r="M184">
        <v>0.3</v>
      </c>
      <c r="N184">
        <v>5.4</v>
      </c>
      <c r="O184">
        <v>0.3</v>
      </c>
      <c r="P184">
        <v>-0.5</v>
      </c>
      <c r="Q184">
        <v>0.16</v>
      </c>
      <c r="R184">
        <v>176.55436560000001</v>
      </c>
      <c r="S184">
        <v>25.688179470000001</v>
      </c>
      <c r="T184">
        <v>2.5</v>
      </c>
      <c r="U184">
        <f t="shared" si="4"/>
        <v>2.3589999997832565</v>
      </c>
      <c r="V184">
        <f t="shared" si="5"/>
        <v>2.3590430069359156</v>
      </c>
    </row>
    <row r="185" spans="1:22" x14ac:dyDescent="0.2">
      <c r="A185">
        <v>92</v>
      </c>
      <c r="B185">
        <v>2006</v>
      </c>
      <c r="C185">
        <v>8.8000000000000007</v>
      </c>
      <c r="D185">
        <v>-2.2000000000000002</v>
      </c>
      <c r="E185">
        <v>1.6</v>
      </c>
      <c r="F185">
        <v>0</v>
      </c>
      <c r="G185">
        <v>0.17498</v>
      </c>
      <c r="H185">
        <v>80</v>
      </c>
      <c r="I185">
        <v>63.333333330000002</v>
      </c>
      <c r="J185">
        <v>30</v>
      </c>
      <c r="K185">
        <v>0</v>
      </c>
      <c r="L185">
        <v>-0.5</v>
      </c>
      <c r="M185">
        <v>-2.2000000000000002</v>
      </c>
      <c r="N185">
        <v>6.1</v>
      </c>
      <c r="O185">
        <v>1.8</v>
      </c>
      <c r="P185">
        <v>-2.2000000000000002</v>
      </c>
      <c r="Q185">
        <v>0.1</v>
      </c>
      <c r="R185">
        <v>169.30558880000001</v>
      </c>
      <c r="S185">
        <v>24.633502180000001</v>
      </c>
      <c r="T185">
        <v>2.5</v>
      </c>
      <c r="U185">
        <f t="shared" si="4"/>
        <v>2.4599999997881521</v>
      </c>
      <c r="V185">
        <f t="shared" si="5"/>
        <v>2.4600448485485411</v>
      </c>
    </row>
    <row r="186" spans="1:22" x14ac:dyDescent="0.2">
      <c r="A186">
        <v>93</v>
      </c>
      <c r="B186">
        <v>2006</v>
      </c>
      <c r="C186">
        <v>10.5</v>
      </c>
      <c r="D186">
        <v>0.2</v>
      </c>
      <c r="E186">
        <v>4.3</v>
      </c>
      <c r="F186">
        <v>0.25</v>
      </c>
      <c r="G186">
        <v>0.19478000000000001</v>
      </c>
      <c r="H186">
        <v>80</v>
      </c>
      <c r="I186">
        <v>63.333333330000002</v>
      </c>
      <c r="J186">
        <v>30</v>
      </c>
      <c r="K186">
        <v>0</v>
      </c>
      <c r="L186">
        <v>0.7</v>
      </c>
      <c r="M186">
        <v>1.4</v>
      </c>
      <c r="N186">
        <v>9.1999999999999993</v>
      </c>
      <c r="O186">
        <v>4.3</v>
      </c>
      <c r="P186">
        <v>0.2</v>
      </c>
      <c r="Q186">
        <v>0.13</v>
      </c>
      <c r="R186">
        <v>67.426217969999996</v>
      </c>
      <c r="S186">
        <v>9.8103311269999995</v>
      </c>
      <c r="T186">
        <v>2.5</v>
      </c>
      <c r="U186">
        <f t="shared" si="4"/>
        <v>6.1770000001697118</v>
      </c>
      <c r="V186">
        <f t="shared" si="5"/>
        <v>6.1771126127268241</v>
      </c>
    </row>
    <row r="187" spans="1:22" x14ac:dyDescent="0.2">
      <c r="A187">
        <v>94</v>
      </c>
      <c r="B187">
        <v>2006</v>
      </c>
      <c r="C187">
        <v>5.6</v>
      </c>
      <c r="D187">
        <v>2.4</v>
      </c>
      <c r="E187">
        <v>3.5</v>
      </c>
      <c r="F187">
        <v>0</v>
      </c>
      <c r="G187">
        <v>0.10564</v>
      </c>
      <c r="H187">
        <v>80</v>
      </c>
      <c r="I187">
        <v>63.333333330000002</v>
      </c>
      <c r="J187">
        <v>30</v>
      </c>
      <c r="K187">
        <v>0</v>
      </c>
      <c r="L187">
        <v>2.9</v>
      </c>
      <c r="M187">
        <v>2.5</v>
      </c>
      <c r="N187">
        <v>4.9000000000000004</v>
      </c>
      <c r="O187">
        <v>3</v>
      </c>
      <c r="P187">
        <v>2.4</v>
      </c>
      <c r="Q187">
        <v>0.82</v>
      </c>
      <c r="R187">
        <v>118.6586178</v>
      </c>
      <c r="S187">
        <v>17.264505799999998</v>
      </c>
      <c r="T187">
        <v>2.5</v>
      </c>
      <c r="U187">
        <f t="shared" si="4"/>
        <v>3.5099999994449034</v>
      </c>
      <c r="V187">
        <f t="shared" si="5"/>
        <v>3.5100639914997314</v>
      </c>
    </row>
    <row r="188" spans="1:22" x14ac:dyDescent="0.2">
      <c r="A188">
        <v>95</v>
      </c>
      <c r="B188">
        <v>2006</v>
      </c>
      <c r="C188">
        <v>7.8</v>
      </c>
      <c r="D188">
        <v>1.8</v>
      </c>
      <c r="E188">
        <v>3.7</v>
      </c>
      <c r="F188">
        <v>0.25</v>
      </c>
      <c r="G188">
        <v>0.1474</v>
      </c>
      <c r="H188">
        <v>80</v>
      </c>
      <c r="I188">
        <v>63.333333330000002</v>
      </c>
      <c r="J188">
        <v>30</v>
      </c>
      <c r="K188">
        <v>0</v>
      </c>
      <c r="L188">
        <v>2.4</v>
      </c>
      <c r="M188">
        <v>3.4</v>
      </c>
      <c r="N188">
        <v>5.0999999999999996</v>
      </c>
      <c r="O188">
        <v>3</v>
      </c>
      <c r="P188">
        <v>1.8</v>
      </c>
      <c r="Q188">
        <v>0.43</v>
      </c>
      <c r="R188">
        <v>313.15169049999997</v>
      </c>
      <c r="S188">
        <v>45.562718320000002</v>
      </c>
      <c r="T188">
        <v>2.5</v>
      </c>
      <c r="U188">
        <f t="shared" si="4"/>
        <v>1.3300000001505119</v>
      </c>
      <c r="V188">
        <f t="shared" si="5"/>
        <v>1.3300242473245449</v>
      </c>
    </row>
    <row r="189" spans="1:22" x14ac:dyDescent="0.2">
      <c r="A189">
        <v>96</v>
      </c>
      <c r="B189">
        <v>2006</v>
      </c>
      <c r="C189">
        <v>3.7</v>
      </c>
      <c r="D189">
        <v>0.7</v>
      </c>
      <c r="E189">
        <v>2.2000000000000002</v>
      </c>
      <c r="F189">
        <v>1.02</v>
      </c>
      <c r="G189">
        <v>9.7869999999999999E-2</v>
      </c>
      <c r="H189">
        <v>80</v>
      </c>
      <c r="I189">
        <v>63.333333330000002</v>
      </c>
      <c r="J189">
        <v>30</v>
      </c>
      <c r="K189">
        <v>0</v>
      </c>
      <c r="L189">
        <v>3</v>
      </c>
      <c r="M189">
        <v>2.1</v>
      </c>
      <c r="N189">
        <v>1.6</v>
      </c>
      <c r="O189">
        <v>2.1</v>
      </c>
      <c r="P189">
        <v>0.7</v>
      </c>
      <c r="Q189">
        <v>0.79</v>
      </c>
      <c r="R189">
        <v>107.28793109999999</v>
      </c>
      <c r="S189">
        <v>15.61010185</v>
      </c>
      <c r="T189">
        <v>2.5</v>
      </c>
      <c r="U189">
        <f t="shared" si="4"/>
        <v>3.8819999988995315</v>
      </c>
      <c r="V189">
        <f t="shared" si="5"/>
        <v>3.8820707719865553</v>
      </c>
    </row>
    <row r="190" spans="1:22" x14ac:dyDescent="0.2">
      <c r="A190">
        <v>97</v>
      </c>
      <c r="B190">
        <v>2006</v>
      </c>
      <c r="C190">
        <v>11.7</v>
      </c>
      <c r="D190">
        <v>-0.4</v>
      </c>
      <c r="E190">
        <v>4</v>
      </c>
      <c r="F190">
        <v>0</v>
      </c>
      <c r="G190">
        <v>0.21621000000000001</v>
      </c>
      <c r="H190">
        <v>80</v>
      </c>
      <c r="I190">
        <v>63.333333330000002</v>
      </c>
      <c r="J190">
        <v>30</v>
      </c>
      <c r="K190">
        <v>0</v>
      </c>
      <c r="L190">
        <v>0.7</v>
      </c>
      <c r="M190">
        <v>-0.1</v>
      </c>
      <c r="N190">
        <v>9</v>
      </c>
      <c r="O190">
        <v>3.7</v>
      </c>
      <c r="P190">
        <v>-0.4</v>
      </c>
      <c r="Q190">
        <v>0.03</v>
      </c>
      <c r="R190">
        <v>225.2524329</v>
      </c>
      <c r="S190">
        <v>32.773615669999998</v>
      </c>
      <c r="T190">
        <v>2.5</v>
      </c>
      <c r="U190">
        <f t="shared" si="4"/>
        <v>1.8489999999113573</v>
      </c>
      <c r="V190">
        <f t="shared" si="5"/>
        <v>1.8490337089993178</v>
      </c>
    </row>
    <row r="191" spans="1:22" x14ac:dyDescent="0.2">
      <c r="A191">
        <v>98</v>
      </c>
      <c r="B191">
        <v>2006</v>
      </c>
      <c r="C191">
        <v>6.6</v>
      </c>
      <c r="D191">
        <v>1.6</v>
      </c>
      <c r="E191">
        <v>3.1</v>
      </c>
      <c r="F191">
        <v>0.76</v>
      </c>
      <c r="G191">
        <v>0.13446</v>
      </c>
      <c r="H191">
        <v>80</v>
      </c>
      <c r="I191">
        <v>63.333333330000002</v>
      </c>
      <c r="J191">
        <v>30</v>
      </c>
      <c r="K191">
        <v>0</v>
      </c>
      <c r="L191">
        <v>1.8</v>
      </c>
      <c r="M191">
        <v>2.5</v>
      </c>
      <c r="N191">
        <v>3.8</v>
      </c>
      <c r="O191">
        <v>3.3</v>
      </c>
      <c r="P191">
        <v>1.6</v>
      </c>
      <c r="Q191">
        <v>0.57999999999999996</v>
      </c>
      <c r="R191">
        <v>215.24121360000001</v>
      </c>
      <c r="S191">
        <v>31.317010530000001</v>
      </c>
      <c r="T191">
        <v>2.5</v>
      </c>
      <c r="U191">
        <f t="shared" si="4"/>
        <v>1.9350000004466292</v>
      </c>
      <c r="V191">
        <f t="shared" si="5"/>
        <v>1.9350352768048276</v>
      </c>
    </row>
    <row r="192" spans="1:22" x14ac:dyDescent="0.2">
      <c r="A192">
        <v>99</v>
      </c>
      <c r="B192">
        <v>2006</v>
      </c>
      <c r="C192">
        <v>9</v>
      </c>
      <c r="D192">
        <v>0.7</v>
      </c>
      <c r="E192">
        <v>2.9</v>
      </c>
      <c r="F192">
        <v>0</v>
      </c>
      <c r="G192">
        <v>0.17311000000000001</v>
      </c>
      <c r="H192">
        <v>80</v>
      </c>
      <c r="I192">
        <v>63.333333330000002</v>
      </c>
      <c r="J192">
        <v>30</v>
      </c>
      <c r="K192">
        <v>0</v>
      </c>
      <c r="L192">
        <v>2.2000000000000002</v>
      </c>
      <c r="M192">
        <v>1.7</v>
      </c>
      <c r="N192">
        <v>7.1</v>
      </c>
      <c r="O192">
        <v>2.4</v>
      </c>
      <c r="P192">
        <v>0.7</v>
      </c>
      <c r="Q192">
        <v>0.22</v>
      </c>
      <c r="R192">
        <v>184.1254414</v>
      </c>
      <c r="S192">
        <v>26.789750380000001</v>
      </c>
      <c r="T192">
        <v>2.5</v>
      </c>
      <c r="U192">
        <f t="shared" si="4"/>
        <v>2.2619999998117208</v>
      </c>
      <c r="V192">
        <f t="shared" si="5"/>
        <v>2.2620412389082607</v>
      </c>
    </row>
    <row r="193" spans="1:22" x14ac:dyDescent="0.2">
      <c r="A193">
        <v>100</v>
      </c>
      <c r="B193">
        <v>2006</v>
      </c>
      <c r="C193">
        <v>6.3</v>
      </c>
      <c r="D193">
        <v>0.8</v>
      </c>
      <c r="E193">
        <v>2.2999999999999998</v>
      </c>
      <c r="F193">
        <v>0.25</v>
      </c>
      <c r="G193">
        <v>0.13803000000000001</v>
      </c>
      <c r="H193">
        <v>80</v>
      </c>
      <c r="I193">
        <v>63.333333330000002</v>
      </c>
      <c r="J193">
        <v>30</v>
      </c>
      <c r="K193">
        <v>0</v>
      </c>
      <c r="L193">
        <v>1.5</v>
      </c>
      <c r="M193">
        <v>1.5</v>
      </c>
      <c r="N193">
        <v>4.5</v>
      </c>
      <c r="O193">
        <v>1.9</v>
      </c>
      <c r="P193">
        <v>0.8</v>
      </c>
      <c r="Q193">
        <v>0.57999999999999996</v>
      </c>
      <c r="R193">
        <v>149.22671030000001</v>
      </c>
      <c r="S193">
        <v>21.712080029999999</v>
      </c>
      <c r="T193">
        <v>2.5</v>
      </c>
      <c r="U193">
        <f t="shared" si="4"/>
        <v>2.7909999997643387</v>
      </c>
      <c r="V193">
        <f t="shared" si="5"/>
        <v>2.7910508830055312</v>
      </c>
    </row>
    <row r="194" spans="1:22" x14ac:dyDescent="0.2">
      <c r="A194">
        <v>101</v>
      </c>
      <c r="B194">
        <v>2006</v>
      </c>
      <c r="C194">
        <v>10</v>
      </c>
      <c r="D194">
        <v>0.7</v>
      </c>
      <c r="E194">
        <v>1</v>
      </c>
      <c r="F194">
        <v>0</v>
      </c>
      <c r="G194">
        <v>0.16933999999999999</v>
      </c>
      <c r="H194">
        <v>80</v>
      </c>
      <c r="I194">
        <v>63.333333330000002</v>
      </c>
      <c r="J194">
        <v>30</v>
      </c>
      <c r="K194">
        <v>0</v>
      </c>
      <c r="L194">
        <v>1.1000000000000001</v>
      </c>
      <c r="M194">
        <v>1.4</v>
      </c>
      <c r="N194">
        <v>9.8000000000000007</v>
      </c>
      <c r="O194">
        <v>2.6</v>
      </c>
      <c r="P194">
        <v>0.7</v>
      </c>
      <c r="Q194">
        <v>0.14000000000000001</v>
      </c>
      <c r="R194">
        <v>132.894623</v>
      </c>
      <c r="S194">
        <v>19.335805799999999</v>
      </c>
      <c r="T194">
        <v>2.5</v>
      </c>
      <c r="U194">
        <f t="shared" si="4"/>
        <v>3.133999999474268</v>
      </c>
      <c r="V194">
        <f t="shared" si="5"/>
        <v>3.1340571355768509</v>
      </c>
    </row>
    <row r="195" spans="1:22" x14ac:dyDescent="0.2">
      <c r="A195">
        <v>102</v>
      </c>
      <c r="B195">
        <v>2006</v>
      </c>
      <c r="C195">
        <v>9.4</v>
      </c>
      <c r="D195">
        <v>1.3</v>
      </c>
      <c r="E195">
        <v>3.9</v>
      </c>
      <c r="F195">
        <v>0.25</v>
      </c>
      <c r="G195">
        <v>0.18396000000000001</v>
      </c>
      <c r="H195">
        <v>80</v>
      </c>
      <c r="I195">
        <v>63.333333330000002</v>
      </c>
      <c r="J195">
        <v>30</v>
      </c>
      <c r="K195">
        <v>0</v>
      </c>
      <c r="L195">
        <v>1.6</v>
      </c>
      <c r="M195">
        <v>2.2999999999999998</v>
      </c>
      <c r="N195">
        <v>3.8</v>
      </c>
      <c r="O195">
        <v>3.4</v>
      </c>
      <c r="P195">
        <v>1.3</v>
      </c>
      <c r="Q195">
        <v>0.28000000000000003</v>
      </c>
      <c r="R195">
        <v>163.52247679999999</v>
      </c>
      <c r="S195">
        <v>23.792075130000001</v>
      </c>
      <c r="T195">
        <v>2.5</v>
      </c>
      <c r="U195">
        <f t="shared" si="4"/>
        <v>2.5470000000154904</v>
      </c>
      <c r="V195">
        <f t="shared" si="5"/>
        <v>2.5470464349369366</v>
      </c>
    </row>
    <row r="196" spans="1:22" x14ac:dyDescent="0.2">
      <c r="A196">
        <v>103</v>
      </c>
      <c r="B196">
        <v>2006</v>
      </c>
      <c r="C196">
        <v>7.5</v>
      </c>
      <c r="D196">
        <v>2.5</v>
      </c>
      <c r="E196">
        <v>4</v>
      </c>
      <c r="F196">
        <v>0</v>
      </c>
      <c r="G196">
        <v>0.14641999999999999</v>
      </c>
      <c r="H196">
        <v>80</v>
      </c>
      <c r="I196">
        <v>63.333333330000002</v>
      </c>
      <c r="J196">
        <v>30</v>
      </c>
      <c r="K196">
        <v>0</v>
      </c>
      <c r="L196">
        <v>4.4000000000000004</v>
      </c>
      <c r="M196">
        <v>3.7</v>
      </c>
      <c r="N196">
        <v>6.5</v>
      </c>
      <c r="O196">
        <v>3</v>
      </c>
      <c r="P196">
        <v>2.5</v>
      </c>
      <c r="Q196">
        <v>0.53</v>
      </c>
      <c r="R196">
        <v>152.95326789999999</v>
      </c>
      <c r="S196">
        <v>22.254284009999999</v>
      </c>
      <c r="T196">
        <v>2.5</v>
      </c>
      <c r="U196">
        <f t="shared" ref="U196:U259" si="6">(LN(($X$3-0+$Z$3)/$Z$3)*LN(($AD$3-0+$AB$3)/$AB$3))/($AE$3^2*R196)</f>
        <v>2.7229999994797955</v>
      </c>
      <c r="V196">
        <f t="shared" ref="V196:V259" si="7">(LN(($X$3-$Y$3+$AA$3)/$AA$3)*LN(($AD$3-$Y$3+$AC$3)/$AC$3))/($AE$3^2*S196)</f>
        <v>2.7230496434928106</v>
      </c>
    </row>
    <row r="197" spans="1:22" x14ac:dyDescent="0.2">
      <c r="A197">
        <v>104</v>
      </c>
      <c r="B197">
        <v>2006</v>
      </c>
      <c r="C197">
        <v>6</v>
      </c>
      <c r="D197">
        <v>1.5</v>
      </c>
      <c r="E197">
        <v>3.5</v>
      </c>
      <c r="F197">
        <v>1.27</v>
      </c>
      <c r="G197">
        <v>0.13683000000000001</v>
      </c>
      <c r="H197">
        <v>80</v>
      </c>
      <c r="I197">
        <v>63.333333330000002</v>
      </c>
      <c r="J197">
        <v>30</v>
      </c>
      <c r="K197">
        <v>0</v>
      </c>
      <c r="L197">
        <v>2.5</v>
      </c>
      <c r="M197">
        <v>3</v>
      </c>
      <c r="N197">
        <v>5.9</v>
      </c>
      <c r="O197">
        <v>3.1</v>
      </c>
      <c r="P197">
        <v>1.5</v>
      </c>
      <c r="Q197">
        <v>0.56999999999999995</v>
      </c>
      <c r="R197">
        <v>104.85693569999999</v>
      </c>
      <c r="S197">
        <v>15.25639863</v>
      </c>
      <c r="T197">
        <v>2.5</v>
      </c>
      <c r="U197">
        <f t="shared" si="6"/>
        <v>3.9719999982045353</v>
      </c>
      <c r="V197">
        <f t="shared" si="7"/>
        <v>3.972072414288919</v>
      </c>
    </row>
    <row r="198" spans="1:22" x14ac:dyDescent="0.2">
      <c r="A198">
        <v>105</v>
      </c>
      <c r="B198">
        <v>2006</v>
      </c>
      <c r="C198">
        <v>1.6</v>
      </c>
      <c r="D198">
        <v>-0.5</v>
      </c>
      <c r="E198">
        <v>0.7</v>
      </c>
      <c r="F198">
        <v>1.52</v>
      </c>
      <c r="G198">
        <v>8.1839999999999996E-2</v>
      </c>
      <c r="H198">
        <v>80</v>
      </c>
      <c r="I198">
        <v>63.333333330000002</v>
      </c>
      <c r="J198">
        <v>30</v>
      </c>
      <c r="K198">
        <v>0</v>
      </c>
      <c r="L198">
        <v>1.5</v>
      </c>
      <c r="M198">
        <v>-0.4</v>
      </c>
      <c r="N198">
        <v>1.4</v>
      </c>
      <c r="O198">
        <v>1.3</v>
      </c>
      <c r="P198">
        <v>-0.5</v>
      </c>
      <c r="Q198">
        <v>0.89</v>
      </c>
      <c r="R198">
        <v>74.868191339999996</v>
      </c>
      <c r="S198">
        <v>10.89311799</v>
      </c>
      <c r="T198">
        <v>2.5</v>
      </c>
      <c r="U198">
        <f t="shared" si="6"/>
        <v>5.5629999998358857</v>
      </c>
      <c r="V198">
        <f t="shared" si="7"/>
        <v>5.5631014182761325</v>
      </c>
    </row>
    <row r="199" spans="1:22" x14ac:dyDescent="0.2">
      <c r="A199">
        <v>106</v>
      </c>
      <c r="B199">
        <v>2006</v>
      </c>
      <c r="C199">
        <v>6</v>
      </c>
      <c r="D199">
        <v>-1.6</v>
      </c>
      <c r="E199">
        <v>0.6</v>
      </c>
      <c r="F199">
        <v>0.25</v>
      </c>
      <c r="G199">
        <v>0.15609000000000001</v>
      </c>
      <c r="H199">
        <v>80</v>
      </c>
      <c r="I199">
        <v>63.333333330000002</v>
      </c>
      <c r="J199">
        <v>30</v>
      </c>
      <c r="K199">
        <v>0</v>
      </c>
      <c r="L199">
        <v>0</v>
      </c>
      <c r="M199">
        <v>-1.3</v>
      </c>
      <c r="N199">
        <v>1.4</v>
      </c>
      <c r="O199">
        <v>0.1</v>
      </c>
      <c r="P199">
        <v>-1.6</v>
      </c>
      <c r="Q199">
        <v>0.2</v>
      </c>
      <c r="R199">
        <v>82.983014229999995</v>
      </c>
      <c r="S199">
        <v>12.07380262</v>
      </c>
      <c r="T199">
        <v>2.5</v>
      </c>
      <c r="U199">
        <f t="shared" si="6"/>
        <v>5.0189999999007391</v>
      </c>
      <c r="V199">
        <f t="shared" si="7"/>
        <v>5.0190915030560816</v>
      </c>
    </row>
    <row r="200" spans="1:22" x14ac:dyDescent="0.2">
      <c r="A200">
        <v>107</v>
      </c>
      <c r="B200">
        <v>2006</v>
      </c>
      <c r="C200">
        <v>7.6</v>
      </c>
      <c r="D200">
        <v>-3</v>
      </c>
      <c r="E200">
        <v>0.6</v>
      </c>
      <c r="F200">
        <v>0.51</v>
      </c>
      <c r="G200">
        <v>0.18578</v>
      </c>
      <c r="H200">
        <v>80</v>
      </c>
      <c r="I200">
        <v>63.333333330000002</v>
      </c>
      <c r="J200">
        <v>30</v>
      </c>
      <c r="K200">
        <v>0</v>
      </c>
      <c r="L200">
        <v>-1.3</v>
      </c>
      <c r="M200">
        <v>-3</v>
      </c>
      <c r="N200">
        <v>4</v>
      </c>
      <c r="O200">
        <v>0.8</v>
      </c>
      <c r="P200">
        <v>-3</v>
      </c>
      <c r="Q200">
        <v>0.04</v>
      </c>
      <c r="R200">
        <v>140.99246729999999</v>
      </c>
      <c r="S200">
        <v>20.5140201</v>
      </c>
      <c r="T200">
        <v>2.5</v>
      </c>
      <c r="U200">
        <f t="shared" si="6"/>
        <v>2.9540000000562658</v>
      </c>
      <c r="V200">
        <f t="shared" si="7"/>
        <v>2.9540538541062586</v>
      </c>
    </row>
    <row r="201" spans="1:22" x14ac:dyDescent="0.2">
      <c r="A201">
        <v>108</v>
      </c>
      <c r="B201">
        <v>2006</v>
      </c>
      <c r="C201">
        <v>9.8000000000000007</v>
      </c>
      <c r="D201">
        <v>-2.2000000000000002</v>
      </c>
      <c r="E201">
        <v>1.3</v>
      </c>
      <c r="F201">
        <v>0</v>
      </c>
      <c r="G201">
        <v>0.20676</v>
      </c>
      <c r="H201">
        <v>80</v>
      </c>
      <c r="I201">
        <v>63.333333330000002</v>
      </c>
      <c r="J201">
        <v>30</v>
      </c>
      <c r="K201">
        <v>0</v>
      </c>
      <c r="L201">
        <v>-1</v>
      </c>
      <c r="M201">
        <v>-1.2</v>
      </c>
      <c r="N201">
        <v>6.9</v>
      </c>
      <c r="O201">
        <v>1.1000000000000001</v>
      </c>
      <c r="P201">
        <v>-2.2000000000000002</v>
      </c>
      <c r="Q201">
        <v>0</v>
      </c>
      <c r="R201">
        <v>118.8278883</v>
      </c>
      <c r="S201">
        <v>17.289134199999999</v>
      </c>
      <c r="T201">
        <v>2.5</v>
      </c>
      <c r="U201">
        <f t="shared" si="6"/>
        <v>3.5049999993320844</v>
      </c>
      <c r="V201">
        <f t="shared" si="7"/>
        <v>3.5050638995918177</v>
      </c>
    </row>
    <row r="202" spans="1:22" x14ac:dyDescent="0.2">
      <c r="A202">
        <v>109</v>
      </c>
      <c r="B202">
        <v>2006</v>
      </c>
      <c r="C202">
        <v>13.5</v>
      </c>
      <c r="D202">
        <v>-2.2000000000000002</v>
      </c>
      <c r="E202">
        <v>3.9</v>
      </c>
      <c r="F202">
        <v>0</v>
      </c>
      <c r="G202">
        <v>0.27071000000000001</v>
      </c>
      <c r="H202">
        <v>80</v>
      </c>
      <c r="I202">
        <v>63.333333330000002</v>
      </c>
      <c r="J202">
        <v>30</v>
      </c>
      <c r="K202">
        <v>0</v>
      </c>
      <c r="L202">
        <v>-1.3</v>
      </c>
      <c r="M202">
        <v>-1.8</v>
      </c>
      <c r="N202">
        <v>11.2</v>
      </c>
      <c r="O202">
        <v>3.2</v>
      </c>
      <c r="P202">
        <v>-2.2000000000000002</v>
      </c>
      <c r="Q202">
        <v>0</v>
      </c>
      <c r="R202">
        <v>179.83236110000001</v>
      </c>
      <c r="S202">
        <v>26.1651189</v>
      </c>
      <c r="T202">
        <v>2.5</v>
      </c>
      <c r="U202">
        <f t="shared" si="6"/>
        <v>2.3160000005812802</v>
      </c>
      <c r="V202">
        <f t="shared" si="7"/>
        <v>2.3160422229007436</v>
      </c>
    </row>
    <row r="203" spans="1:22" x14ac:dyDescent="0.2">
      <c r="A203">
        <v>110</v>
      </c>
      <c r="B203">
        <v>2006</v>
      </c>
      <c r="C203">
        <v>17.399999999999999</v>
      </c>
      <c r="D203">
        <v>1.7</v>
      </c>
      <c r="E203">
        <v>7.2</v>
      </c>
      <c r="F203">
        <v>0</v>
      </c>
      <c r="G203">
        <v>0.31419000000000002</v>
      </c>
      <c r="H203">
        <v>80</v>
      </c>
      <c r="I203">
        <v>63.333333330000002</v>
      </c>
      <c r="J203">
        <v>30</v>
      </c>
      <c r="K203">
        <v>0</v>
      </c>
      <c r="L203">
        <v>2.4</v>
      </c>
      <c r="M203">
        <v>2.5</v>
      </c>
      <c r="N203">
        <v>15.8</v>
      </c>
      <c r="O203">
        <v>4.8</v>
      </c>
      <c r="P203">
        <v>1.7</v>
      </c>
      <c r="Q203">
        <v>0</v>
      </c>
      <c r="R203">
        <v>159.7590136</v>
      </c>
      <c r="S203">
        <v>23.24450148</v>
      </c>
      <c r="T203">
        <v>2.5</v>
      </c>
      <c r="U203">
        <f t="shared" si="6"/>
        <v>2.6069999997304252</v>
      </c>
      <c r="V203">
        <f t="shared" si="7"/>
        <v>2.6070475287137995</v>
      </c>
    </row>
    <row r="204" spans="1:22" x14ac:dyDescent="0.2">
      <c r="A204">
        <v>111</v>
      </c>
      <c r="B204">
        <v>2006</v>
      </c>
      <c r="C204">
        <v>12.6</v>
      </c>
      <c r="D204">
        <v>2.2000000000000002</v>
      </c>
      <c r="E204">
        <v>5.0999999999999996</v>
      </c>
      <c r="F204">
        <v>0</v>
      </c>
      <c r="G204">
        <v>0.23594000000000001</v>
      </c>
      <c r="H204">
        <v>80</v>
      </c>
      <c r="I204">
        <v>63.333333330000002</v>
      </c>
      <c r="J204">
        <v>30</v>
      </c>
      <c r="K204">
        <v>0</v>
      </c>
      <c r="L204">
        <v>3.6</v>
      </c>
      <c r="M204">
        <v>4.8</v>
      </c>
      <c r="N204">
        <v>6.6</v>
      </c>
      <c r="O204">
        <v>3.9</v>
      </c>
      <c r="P204">
        <v>2.2000000000000002</v>
      </c>
      <c r="Q204">
        <v>0</v>
      </c>
      <c r="R204">
        <v>226.35421109999999</v>
      </c>
      <c r="S204">
        <v>32.933921400000003</v>
      </c>
      <c r="T204">
        <v>2.5</v>
      </c>
      <c r="U204">
        <f t="shared" si="6"/>
        <v>1.8399999999475736</v>
      </c>
      <c r="V204">
        <f t="shared" si="7"/>
        <v>1.8400335448550094</v>
      </c>
    </row>
    <row r="205" spans="1:22" x14ac:dyDescent="0.2">
      <c r="A205">
        <v>112</v>
      </c>
      <c r="B205">
        <v>2006</v>
      </c>
      <c r="C205">
        <v>12.6</v>
      </c>
      <c r="D205">
        <v>0.2</v>
      </c>
      <c r="E205">
        <v>4.3</v>
      </c>
      <c r="F205">
        <v>0</v>
      </c>
      <c r="G205">
        <v>0.25040000000000001</v>
      </c>
      <c r="H205">
        <v>80</v>
      </c>
      <c r="I205">
        <v>63.333333330000002</v>
      </c>
      <c r="J205">
        <v>30</v>
      </c>
      <c r="K205">
        <v>0</v>
      </c>
      <c r="L205">
        <v>2.2000000000000002</v>
      </c>
      <c r="M205">
        <v>1.4</v>
      </c>
      <c r="N205">
        <v>10.8</v>
      </c>
      <c r="O205">
        <v>3</v>
      </c>
      <c r="P205">
        <v>0.2</v>
      </c>
      <c r="Q205">
        <v>0</v>
      </c>
      <c r="R205">
        <v>240.3299183</v>
      </c>
      <c r="S205">
        <v>34.967348739999998</v>
      </c>
      <c r="T205">
        <v>2.5</v>
      </c>
      <c r="U205">
        <f t="shared" si="6"/>
        <v>1.7329999999926475</v>
      </c>
      <c r="V205">
        <f t="shared" si="7"/>
        <v>1.7330315944227421</v>
      </c>
    </row>
    <row r="206" spans="1:22" x14ac:dyDescent="0.2">
      <c r="A206">
        <v>113</v>
      </c>
      <c r="B206">
        <v>2006</v>
      </c>
      <c r="C206">
        <v>12.4</v>
      </c>
      <c r="D206">
        <v>1.1000000000000001</v>
      </c>
      <c r="E206">
        <v>5.7</v>
      </c>
      <c r="F206">
        <v>0</v>
      </c>
      <c r="G206">
        <v>0.25595000000000001</v>
      </c>
      <c r="H206">
        <v>80</v>
      </c>
      <c r="I206">
        <v>63.333333330000002</v>
      </c>
      <c r="J206">
        <v>30</v>
      </c>
      <c r="K206">
        <v>0</v>
      </c>
      <c r="L206">
        <v>1.3</v>
      </c>
      <c r="M206">
        <v>2.2999999999999998</v>
      </c>
      <c r="N206">
        <v>10.199999999999999</v>
      </c>
      <c r="O206">
        <v>7.4</v>
      </c>
      <c r="P206">
        <v>1.1000000000000001</v>
      </c>
      <c r="Q206">
        <v>0</v>
      </c>
      <c r="R206">
        <v>609.79758189999995</v>
      </c>
      <c r="S206">
        <v>88.7238878</v>
      </c>
      <c r="T206">
        <v>2.5</v>
      </c>
      <c r="U206">
        <f t="shared" si="6"/>
        <v>0.68299999995807303</v>
      </c>
      <c r="V206">
        <f t="shared" si="7"/>
        <v>0.68301245180126402</v>
      </c>
    </row>
    <row r="207" spans="1:22" x14ac:dyDescent="0.2">
      <c r="A207">
        <v>114</v>
      </c>
      <c r="B207">
        <v>2006</v>
      </c>
      <c r="C207">
        <v>12.5</v>
      </c>
      <c r="D207">
        <v>0.3</v>
      </c>
      <c r="E207">
        <v>4.7</v>
      </c>
      <c r="F207">
        <v>0</v>
      </c>
      <c r="G207">
        <v>0.25638</v>
      </c>
      <c r="H207">
        <v>80</v>
      </c>
      <c r="I207">
        <v>63.333333330000002</v>
      </c>
      <c r="J207">
        <v>30</v>
      </c>
      <c r="K207">
        <v>0</v>
      </c>
      <c r="L207">
        <v>1.9</v>
      </c>
      <c r="M207">
        <v>1.9</v>
      </c>
      <c r="N207">
        <v>11</v>
      </c>
      <c r="O207">
        <v>4.2</v>
      </c>
      <c r="P207">
        <v>0.3</v>
      </c>
      <c r="Q207">
        <v>0</v>
      </c>
      <c r="R207">
        <v>400.47283499999998</v>
      </c>
      <c r="S207">
        <v>58.267707090000002</v>
      </c>
      <c r="T207">
        <v>2.5</v>
      </c>
      <c r="U207">
        <f t="shared" si="6"/>
        <v>1.0400000000302967</v>
      </c>
      <c r="V207">
        <f t="shared" si="7"/>
        <v>1.0400189601766301</v>
      </c>
    </row>
    <row r="208" spans="1:22" x14ac:dyDescent="0.2">
      <c r="A208">
        <v>115</v>
      </c>
      <c r="B208">
        <v>2006</v>
      </c>
      <c r="C208">
        <v>8.6999999999999993</v>
      </c>
      <c r="D208">
        <v>2.1</v>
      </c>
      <c r="E208">
        <v>3.8</v>
      </c>
      <c r="F208">
        <v>0</v>
      </c>
      <c r="G208">
        <v>0.18225</v>
      </c>
      <c r="H208">
        <v>80</v>
      </c>
      <c r="I208">
        <v>63.333333330000002</v>
      </c>
      <c r="J208">
        <v>30</v>
      </c>
      <c r="K208">
        <v>0</v>
      </c>
      <c r="L208">
        <v>2.5</v>
      </c>
      <c r="M208">
        <v>2.8</v>
      </c>
      <c r="N208">
        <v>5.2</v>
      </c>
      <c r="O208">
        <v>3</v>
      </c>
      <c r="P208">
        <v>2.1</v>
      </c>
      <c r="Q208">
        <v>0.36</v>
      </c>
      <c r="R208">
        <v>243.84762789999999</v>
      </c>
      <c r="S208">
        <v>35.479165909999999</v>
      </c>
      <c r="T208">
        <v>2.5</v>
      </c>
      <c r="U208">
        <f t="shared" si="6"/>
        <v>1.7079999998315876</v>
      </c>
      <c r="V208">
        <f t="shared" si="7"/>
        <v>1.7080311384247606</v>
      </c>
    </row>
    <row r="209" spans="1:22" x14ac:dyDescent="0.2">
      <c r="A209">
        <v>116</v>
      </c>
      <c r="B209">
        <v>2006</v>
      </c>
      <c r="C209">
        <v>14.6</v>
      </c>
      <c r="D209">
        <v>1.8</v>
      </c>
      <c r="E209">
        <v>5.9</v>
      </c>
      <c r="F209">
        <v>0</v>
      </c>
      <c r="G209">
        <v>0.28031</v>
      </c>
      <c r="H209">
        <v>80</v>
      </c>
      <c r="I209">
        <v>63.333333330000002</v>
      </c>
      <c r="J209">
        <v>30</v>
      </c>
      <c r="K209">
        <v>0</v>
      </c>
      <c r="L209">
        <v>2.4</v>
      </c>
      <c r="M209">
        <v>2.4</v>
      </c>
      <c r="N209">
        <v>11</v>
      </c>
      <c r="O209">
        <v>5.5</v>
      </c>
      <c r="P209">
        <v>1.8</v>
      </c>
      <c r="Q209">
        <v>0</v>
      </c>
      <c r="R209">
        <v>746.40098279999995</v>
      </c>
      <c r="S209">
        <v>108.5993107</v>
      </c>
      <c r="T209">
        <v>2.5</v>
      </c>
      <c r="U209">
        <f t="shared" si="6"/>
        <v>0.55800000001303995</v>
      </c>
      <c r="V209">
        <f t="shared" si="7"/>
        <v>0.55801017289162469</v>
      </c>
    </row>
    <row r="210" spans="1:22" x14ac:dyDescent="0.2">
      <c r="A210">
        <v>117</v>
      </c>
      <c r="B210">
        <v>2006</v>
      </c>
      <c r="C210">
        <v>12.5</v>
      </c>
      <c r="D210">
        <v>1.6</v>
      </c>
      <c r="E210">
        <v>5.5</v>
      </c>
      <c r="F210">
        <v>0</v>
      </c>
      <c r="G210">
        <v>0.25595000000000001</v>
      </c>
      <c r="H210">
        <v>80</v>
      </c>
      <c r="I210">
        <v>63.333333330000002</v>
      </c>
      <c r="J210">
        <v>30</v>
      </c>
      <c r="K210">
        <v>0</v>
      </c>
      <c r="L210">
        <v>4.8</v>
      </c>
      <c r="M210">
        <v>2.5</v>
      </c>
      <c r="N210">
        <v>8.4</v>
      </c>
      <c r="O210">
        <v>4.4000000000000004</v>
      </c>
      <c r="P210">
        <v>1.6</v>
      </c>
      <c r="Q210">
        <v>0.01</v>
      </c>
      <c r="R210">
        <v>268.0127081</v>
      </c>
      <c r="S210">
        <v>38.995119279999997</v>
      </c>
      <c r="T210">
        <v>2.5</v>
      </c>
      <c r="U210">
        <f t="shared" si="6"/>
        <v>1.5540000000922831</v>
      </c>
      <c r="V210">
        <f t="shared" si="7"/>
        <v>1.5540283311993568</v>
      </c>
    </row>
    <row r="211" spans="1:22" x14ac:dyDescent="0.2">
      <c r="A211">
        <v>118</v>
      </c>
      <c r="B211">
        <v>2006</v>
      </c>
      <c r="C211">
        <v>17.899999999999999</v>
      </c>
      <c r="D211">
        <v>1.9</v>
      </c>
      <c r="E211">
        <v>7.5</v>
      </c>
      <c r="F211">
        <v>0</v>
      </c>
      <c r="G211">
        <v>0.33883999999999997</v>
      </c>
      <c r="H211">
        <v>80</v>
      </c>
      <c r="I211">
        <v>63.333333330000002</v>
      </c>
      <c r="J211">
        <v>30</v>
      </c>
      <c r="K211">
        <v>0</v>
      </c>
      <c r="L211">
        <v>2.7</v>
      </c>
      <c r="M211">
        <v>3.6</v>
      </c>
      <c r="N211">
        <v>15.1</v>
      </c>
      <c r="O211">
        <v>6.1</v>
      </c>
      <c r="P211">
        <v>1.9</v>
      </c>
      <c r="Q211">
        <v>0</v>
      </c>
      <c r="R211">
        <v>171.39578119999999</v>
      </c>
      <c r="S211">
        <v>24.937619489999999</v>
      </c>
      <c r="T211">
        <v>2.5</v>
      </c>
      <c r="U211">
        <f t="shared" si="6"/>
        <v>2.4300000005608835</v>
      </c>
      <c r="V211">
        <f t="shared" si="7"/>
        <v>2.4300443016992341</v>
      </c>
    </row>
    <row r="212" spans="1:22" x14ac:dyDescent="0.2">
      <c r="A212">
        <v>119</v>
      </c>
      <c r="B212">
        <v>2006</v>
      </c>
      <c r="C212">
        <v>17.7</v>
      </c>
      <c r="D212">
        <v>3.5</v>
      </c>
      <c r="E212">
        <v>8.6</v>
      </c>
      <c r="F212">
        <v>0</v>
      </c>
      <c r="G212">
        <v>0.33516000000000001</v>
      </c>
      <c r="H212">
        <v>80</v>
      </c>
      <c r="I212">
        <v>63.333333330000002</v>
      </c>
      <c r="J212">
        <v>30</v>
      </c>
      <c r="K212">
        <v>0</v>
      </c>
      <c r="L212">
        <v>3.8</v>
      </c>
      <c r="M212">
        <v>4.9000000000000004</v>
      </c>
      <c r="N212">
        <v>14.4</v>
      </c>
      <c r="O212">
        <v>7.2</v>
      </c>
      <c r="P212">
        <v>3.5</v>
      </c>
      <c r="Q212">
        <v>0</v>
      </c>
      <c r="R212">
        <v>518.02456270000005</v>
      </c>
      <c r="S212">
        <v>75.371163390000007</v>
      </c>
      <c r="T212">
        <v>2.5</v>
      </c>
      <c r="U212">
        <f t="shared" si="6"/>
        <v>0.80400000000257321</v>
      </c>
      <c r="V212">
        <f t="shared" si="7"/>
        <v>0.80401465778168413</v>
      </c>
    </row>
    <row r="213" spans="1:22" x14ac:dyDescent="0.2">
      <c r="A213">
        <v>120</v>
      </c>
      <c r="B213">
        <v>2006</v>
      </c>
      <c r="C213">
        <v>8.5</v>
      </c>
      <c r="D213">
        <v>-0.7</v>
      </c>
      <c r="E213">
        <v>3</v>
      </c>
      <c r="F213">
        <v>0</v>
      </c>
      <c r="G213">
        <v>0.21384</v>
      </c>
      <c r="H213">
        <v>80</v>
      </c>
      <c r="I213">
        <v>63.333333330000002</v>
      </c>
      <c r="J213">
        <v>30</v>
      </c>
      <c r="K213">
        <v>0</v>
      </c>
      <c r="L213">
        <v>4</v>
      </c>
      <c r="M213">
        <v>-0.5</v>
      </c>
      <c r="N213">
        <v>6.1</v>
      </c>
      <c r="O213">
        <v>3.5</v>
      </c>
      <c r="P213">
        <v>-0.7</v>
      </c>
      <c r="Q213">
        <v>0.12</v>
      </c>
      <c r="R213">
        <v>128.8650212</v>
      </c>
      <c r="S213">
        <v>18.749509710000002</v>
      </c>
      <c r="T213">
        <v>2.5</v>
      </c>
      <c r="U213">
        <f t="shared" si="6"/>
        <v>3.2319999991753621</v>
      </c>
      <c r="V213">
        <f t="shared" si="7"/>
        <v>3.232058921908644</v>
      </c>
    </row>
    <row r="214" spans="1:22" x14ac:dyDescent="0.2">
      <c r="A214">
        <v>121</v>
      </c>
      <c r="B214">
        <v>2006</v>
      </c>
      <c r="C214">
        <v>10.3</v>
      </c>
      <c r="D214">
        <v>-0.4</v>
      </c>
      <c r="E214">
        <v>3.8</v>
      </c>
      <c r="F214">
        <v>0</v>
      </c>
      <c r="G214">
        <v>0.2409</v>
      </c>
      <c r="H214">
        <v>80</v>
      </c>
      <c r="I214">
        <v>63.333333330000002</v>
      </c>
      <c r="J214">
        <v>30</v>
      </c>
      <c r="K214">
        <v>0</v>
      </c>
      <c r="L214">
        <v>1.1000000000000001</v>
      </c>
      <c r="M214">
        <v>1.6</v>
      </c>
      <c r="N214">
        <v>7.9</v>
      </c>
      <c r="O214">
        <v>3.2</v>
      </c>
      <c r="P214">
        <v>-0.4</v>
      </c>
      <c r="Q214">
        <v>0.06</v>
      </c>
      <c r="R214">
        <v>358.11844230000003</v>
      </c>
      <c r="S214">
        <v>52.10525827</v>
      </c>
      <c r="T214">
        <v>2.5</v>
      </c>
      <c r="U214">
        <f t="shared" si="6"/>
        <v>1.1630000000481209</v>
      </c>
      <c r="V214">
        <f t="shared" si="7"/>
        <v>1.1630212026894202</v>
      </c>
    </row>
    <row r="215" spans="1:22" x14ac:dyDescent="0.2">
      <c r="A215">
        <v>122</v>
      </c>
      <c r="B215">
        <v>2006</v>
      </c>
      <c r="C215">
        <v>10.8</v>
      </c>
      <c r="D215">
        <v>-1.9</v>
      </c>
      <c r="E215">
        <v>2.7</v>
      </c>
      <c r="F215">
        <v>0</v>
      </c>
      <c r="G215">
        <v>0.25052999999999997</v>
      </c>
      <c r="H215">
        <v>110</v>
      </c>
      <c r="I215">
        <v>83.333333330000002</v>
      </c>
      <c r="J215">
        <v>30</v>
      </c>
      <c r="K215">
        <v>0</v>
      </c>
      <c r="L215">
        <v>-0.4</v>
      </c>
      <c r="M215">
        <v>-1.2</v>
      </c>
      <c r="N215">
        <v>8.1</v>
      </c>
      <c r="O215">
        <v>2.2999999999999998</v>
      </c>
      <c r="P215">
        <v>-1.9</v>
      </c>
      <c r="Q215">
        <v>0.03</v>
      </c>
      <c r="R215">
        <v>258.85130420000002</v>
      </c>
      <c r="S215">
        <v>37.662159959999997</v>
      </c>
      <c r="T215">
        <v>2.5</v>
      </c>
      <c r="U215">
        <f t="shared" si="6"/>
        <v>1.6089999998235784</v>
      </c>
      <c r="V215">
        <f t="shared" si="7"/>
        <v>1.6090293335267929</v>
      </c>
    </row>
    <row r="216" spans="1:22" x14ac:dyDescent="0.2">
      <c r="A216">
        <v>123</v>
      </c>
      <c r="B216">
        <v>2006</v>
      </c>
      <c r="C216">
        <v>11.9</v>
      </c>
      <c r="D216">
        <v>-1.4</v>
      </c>
      <c r="E216">
        <v>4.8</v>
      </c>
      <c r="F216">
        <v>0</v>
      </c>
      <c r="G216">
        <v>0.28425</v>
      </c>
      <c r="H216">
        <v>110</v>
      </c>
      <c r="I216">
        <v>83.333333330000002</v>
      </c>
      <c r="J216">
        <v>30</v>
      </c>
      <c r="K216">
        <v>0</v>
      </c>
      <c r="L216">
        <v>-0.2</v>
      </c>
      <c r="M216">
        <v>-0.5</v>
      </c>
      <c r="N216">
        <v>8.6999999999999993</v>
      </c>
      <c r="O216">
        <v>6.5</v>
      </c>
      <c r="P216">
        <v>-1.4</v>
      </c>
      <c r="Q216">
        <v>0.01</v>
      </c>
      <c r="R216">
        <v>168.62014110000001</v>
      </c>
      <c r="S216">
        <v>24.533771399999999</v>
      </c>
      <c r="T216">
        <v>2.5</v>
      </c>
      <c r="U216">
        <f t="shared" si="6"/>
        <v>2.4699999993780875</v>
      </c>
      <c r="V216">
        <f t="shared" si="7"/>
        <v>2.4700450310553665</v>
      </c>
    </row>
    <row r="217" spans="1:22" x14ac:dyDescent="0.2">
      <c r="A217">
        <v>124</v>
      </c>
      <c r="B217">
        <v>2006</v>
      </c>
      <c r="C217">
        <v>14.7</v>
      </c>
      <c r="D217">
        <v>0.2</v>
      </c>
      <c r="E217">
        <v>6.1</v>
      </c>
      <c r="F217">
        <v>0</v>
      </c>
      <c r="G217">
        <v>0.31561</v>
      </c>
      <c r="H217">
        <v>110</v>
      </c>
      <c r="I217">
        <v>83.333333330000002</v>
      </c>
      <c r="J217">
        <v>30</v>
      </c>
      <c r="K217">
        <v>0</v>
      </c>
      <c r="L217">
        <v>2.9</v>
      </c>
      <c r="M217">
        <v>3</v>
      </c>
      <c r="N217">
        <v>12.3</v>
      </c>
      <c r="O217">
        <v>5</v>
      </c>
      <c r="P217">
        <v>0.2</v>
      </c>
      <c r="Q217">
        <v>0</v>
      </c>
      <c r="R217">
        <v>96.454781940000004</v>
      </c>
      <c r="S217">
        <v>14.033908139999999</v>
      </c>
      <c r="T217">
        <v>2.5</v>
      </c>
      <c r="U217">
        <f t="shared" si="6"/>
        <v>4.3179999999503709</v>
      </c>
      <c r="V217">
        <f t="shared" si="7"/>
        <v>4.3180787229820261</v>
      </c>
    </row>
    <row r="218" spans="1:22" x14ac:dyDescent="0.2">
      <c r="A218">
        <v>125</v>
      </c>
      <c r="B218">
        <v>2006</v>
      </c>
      <c r="C218">
        <v>18.399999999999999</v>
      </c>
      <c r="D218">
        <v>2.5</v>
      </c>
      <c r="E218">
        <v>8.3000000000000007</v>
      </c>
      <c r="F218">
        <v>0</v>
      </c>
      <c r="G218">
        <v>0.36287000000000003</v>
      </c>
      <c r="H218">
        <v>110</v>
      </c>
      <c r="I218">
        <v>83.333333330000002</v>
      </c>
      <c r="J218">
        <v>30</v>
      </c>
      <c r="K218">
        <v>0</v>
      </c>
      <c r="L218">
        <v>2.7</v>
      </c>
      <c r="M218">
        <v>4.2</v>
      </c>
      <c r="N218">
        <v>15.2</v>
      </c>
      <c r="O218">
        <v>6.2</v>
      </c>
      <c r="P218">
        <v>2.5</v>
      </c>
      <c r="Q218">
        <v>0</v>
      </c>
      <c r="R218">
        <v>92.512605160000007</v>
      </c>
      <c r="S218">
        <v>13.46033216</v>
      </c>
      <c r="T218">
        <v>2.5</v>
      </c>
      <c r="U218">
        <f t="shared" si="6"/>
        <v>4.5019999998034104</v>
      </c>
      <c r="V218">
        <f t="shared" si="7"/>
        <v>4.5020820748912529</v>
      </c>
    </row>
    <row r="219" spans="1:22" x14ac:dyDescent="0.2">
      <c r="A219">
        <v>126</v>
      </c>
      <c r="B219">
        <v>2006</v>
      </c>
      <c r="C219">
        <v>14.5</v>
      </c>
      <c r="D219">
        <v>3.4</v>
      </c>
      <c r="E219">
        <v>7.2</v>
      </c>
      <c r="F219">
        <v>0</v>
      </c>
      <c r="G219">
        <v>0.29194999999999999</v>
      </c>
      <c r="H219">
        <v>110</v>
      </c>
      <c r="I219">
        <v>83.333333330000002</v>
      </c>
      <c r="J219">
        <v>30</v>
      </c>
      <c r="K219">
        <v>0</v>
      </c>
      <c r="L219">
        <v>5.2</v>
      </c>
      <c r="M219">
        <v>4</v>
      </c>
      <c r="N219">
        <v>12.4</v>
      </c>
      <c r="O219">
        <v>5.4</v>
      </c>
      <c r="P219">
        <v>3.4</v>
      </c>
      <c r="Q219">
        <v>0.06</v>
      </c>
      <c r="R219">
        <v>75.328585349999997</v>
      </c>
      <c r="S219">
        <v>10.960104060000001</v>
      </c>
      <c r="T219">
        <v>2.5</v>
      </c>
      <c r="U219">
        <f t="shared" si="6"/>
        <v>5.5290000001590771</v>
      </c>
      <c r="V219">
        <f t="shared" si="7"/>
        <v>5.5291008012216123</v>
      </c>
    </row>
    <row r="220" spans="1:22" x14ac:dyDescent="0.2">
      <c r="A220">
        <v>127</v>
      </c>
      <c r="B220">
        <v>2006</v>
      </c>
      <c r="C220">
        <v>4.5999999999999996</v>
      </c>
      <c r="D220">
        <v>2.5</v>
      </c>
      <c r="E220">
        <v>3.7</v>
      </c>
      <c r="F220">
        <v>2.29</v>
      </c>
      <c r="G220">
        <v>0.10977000000000001</v>
      </c>
      <c r="H220">
        <v>110</v>
      </c>
      <c r="I220">
        <v>83.333333330000002</v>
      </c>
      <c r="J220">
        <v>30</v>
      </c>
      <c r="K220">
        <v>0</v>
      </c>
      <c r="L220">
        <v>4.0999999999999996</v>
      </c>
      <c r="M220">
        <v>2.6</v>
      </c>
      <c r="N220">
        <v>3.7</v>
      </c>
      <c r="O220">
        <v>4.2</v>
      </c>
      <c r="P220">
        <v>2.5</v>
      </c>
      <c r="Q220">
        <v>0.9</v>
      </c>
      <c r="R220">
        <v>112.74817229999999</v>
      </c>
      <c r="S220">
        <v>16.404552079999998</v>
      </c>
      <c r="T220">
        <v>2.5</v>
      </c>
      <c r="U220">
        <f t="shared" si="6"/>
        <v>3.6939999994317696</v>
      </c>
      <c r="V220">
        <f t="shared" si="7"/>
        <v>3.694067344484194</v>
      </c>
    </row>
    <row r="221" spans="1:22" x14ac:dyDescent="0.2">
      <c r="A221">
        <v>128</v>
      </c>
      <c r="B221">
        <v>2006</v>
      </c>
      <c r="C221">
        <v>5.8</v>
      </c>
      <c r="D221">
        <v>0</v>
      </c>
      <c r="E221">
        <v>2.2000000000000002</v>
      </c>
      <c r="F221">
        <v>0</v>
      </c>
      <c r="G221">
        <v>0.17055999999999999</v>
      </c>
      <c r="H221">
        <v>110</v>
      </c>
      <c r="I221">
        <v>83.333333330000002</v>
      </c>
      <c r="J221">
        <v>30</v>
      </c>
      <c r="K221">
        <v>0</v>
      </c>
      <c r="L221">
        <v>3.4</v>
      </c>
      <c r="M221">
        <v>1.1000000000000001</v>
      </c>
      <c r="N221">
        <v>2.4</v>
      </c>
      <c r="O221">
        <v>2.4</v>
      </c>
      <c r="P221">
        <v>0</v>
      </c>
      <c r="Q221">
        <v>0.63</v>
      </c>
      <c r="R221">
        <v>86.732975510000003</v>
      </c>
      <c r="S221">
        <v>12.61941178</v>
      </c>
      <c r="T221">
        <v>2.5</v>
      </c>
      <c r="U221">
        <f t="shared" si="6"/>
        <v>4.802000000151188</v>
      </c>
      <c r="V221">
        <f t="shared" si="7"/>
        <v>4.8020875454480381</v>
      </c>
    </row>
    <row r="222" spans="1:22" x14ac:dyDescent="0.2">
      <c r="A222">
        <v>129</v>
      </c>
      <c r="B222">
        <v>2006</v>
      </c>
      <c r="C222">
        <v>11.9</v>
      </c>
      <c r="D222">
        <v>-1.3</v>
      </c>
      <c r="E222">
        <v>3.8</v>
      </c>
      <c r="F222">
        <v>0</v>
      </c>
      <c r="G222">
        <v>0.27926000000000001</v>
      </c>
      <c r="H222">
        <v>110</v>
      </c>
      <c r="I222">
        <v>83.333333330000002</v>
      </c>
      <c r="J222">
        <v>30</v>
      </c>
      <c r="K222">
        <v>0</v>
      </c>
      <c r="L222">
        <v>0</v>
      </c>
      <c r="M222">
        <v>0.1</v>
      </c>
      <c r="N222">
        <v>8.4</v>
      </c>
      <c r="O222">
        <v>3.4</v>
      </c>
      <c r="P222">
        <v>-1.3</v>
      </c>
      <c r="Q222">
        <v>0.04</v>
      </c>
      <c r="R222">
        <v>142.0019599</v>
      </c>
      <c r="S222">
        <v>20.66089852</v>
      </c>
      <c r="T222">
        <v>2.5</v>
      </c>
      <c r="U222">
        <f t="shared" si="6"/>
        <v>2.9330000001791032</v>
      </c>
      <c r="V222">
        <f t="shared" si="7"/>
        <v>2.9330534720432024</v>
      </c>
    </row>
    <row r="223" spans="1:22" x14ac:dyDescent="0.2">
      <c r="A223">
        <v>130</v>
      </c>
      <c r="B223">
        <v>2006</v>
      </c>
      <c r="C223">
        <v>16.7</v>
      </c>
      <c r="D223">
        <v>0.7</v>
      </c>
      <c r="E223">
        <v>6.8</v>
      </c>
      <c r="F223">
        <v>0</v>
      </c>
      <c r="G223">
        <v>0.35182999999999998</v>
      </c>
      <c r="H223">
        <v>110</v>
      </c>
      <c r="I223">
        <v>83.333333330000002</v>
      </c>
      <c r="J223">
        <v>30</v>
      </c>
      <c r="K223">
        <v>0</v>
      </c>
      <c r="L223">
        <v>1.3</v>
      </c>
      <c r="M223">
        <v>2.1</v>
      </c>
      <c r="N223">
        <v>14</v>
      </c>
      <c r="O223">
        <v>6</v>
      </c>
      <c r="P223">
        <v>0.7</v>
      </c>
      <c r="Q223">
        <v>0</v>
      </c>
      <c r="R223">
        <v>156.69365999999999</v>
      </c>
      <c r="S223">
        <v>22.79850089</v>
      </c>
      <c r="T223">
        <v>2.5</v>
      </c>
      <c r="U223">
        <f t="shared" si="6"/>
        <v>2.6580000008432569</v>
      </c>
      <c r="V223">
        <f t="shared" si="7"/>
        <v>2.6580484581860708</v>
      </c>
    </row>
    <row r="224" spans="1:22" x14ac:dyDescent="0.2">
      <c r="A224">
        <v>131</v>
      </c>
      <c r="B224">
        <v>2006</v>
      </c>
      <c r="C224">
        <v>15.5</v>
      </c>
      <c r="D224">
        <v>4.3</v>
      </c>
      <c r="E224">
        <v>7.2</v>
      </c>
      <c r="F224">
        <v>0</v>
      </c>
      <c r="G224">
        <v>0.30053999999999997</v>
      </c>
      <c r="H224">
        <v>110</v>
      </c>
      <c r="I224">
        <v>83.333333330000002</v>
      </c>
      <c r="J224">
        <v>30</v>
      </c>
      <c r="K224">
        <v>0</v>
      </c>
      <c r="L224">
        <v>4.7</v>
      </c>
      <c r="M224">
        <v>7.8</v>
      </c>
      <c r="N224">
        <v>10.6</v>
      </c>
      <c r="O224">
        <v>6.5</v>
      </c>
      <c r="P224">
        <v>4.3</v>
      </c>
      <c r="Q224">
        <v>0</v>
      </c>
      <c r="R224">
        <v>184.28838429999999</v>
      </c>
      <c r="S224">
        <v>26.813458130000001</v>
      </c>
      <c r="T224">
        <v>2.5</v>
      </c>
      <c r="U224">
        <f t="shared" si="6"/>
        <v>2.2599999994255362</v>
      </c>
      <c r="V224">
        <f t="shared" si="7"/>
        <v>2.260041201914833</v>
      </c>
    </row>
    <row r="225" spans="1:22" x14ac:dyDescent="0.2">
      <c r="A225">
        <v>132</v>
      </c>
      <c r="B225">
        <v>2006</v>
      </c>
      <c r="C225">
        <v>14.9</v>
      </c>
      <c r="D225">
        <v>1.2</v>
      </c>
      <c r="E225">
        <v>6.6</v>
      </c>
      <c r="F225">
        <v>0</v>
      </c>
      <c r="G225">
        <v>0.32590000000000002</v>
      </c>
      <c r="H225">
        <v>110</v>
      </c>
      <c r="I225">
        <v>83.333333330000002</v>
      </c>
      <c r="J225">
        <v>30</v>
      </c>
      <c r="K225">
        <v>0</v>
      </c>
      <c r="L225">
        <v>4.4000000000000004</v>
      </c>
      <c r="M225">
        <v>5</v>
      </c>
      <c r="N225">
        <v>12.7</v>
      </c>
      <c r="O225">
        <v>5.4</v>
      </c>
      <c r="P225">
        <v>1.2</v>
      </c>
      <c r="Q225">
        <v>0</v>
      </c>
      <c r="R225">
        <v>215.1300353</v>
      </c>
      <c r="S225">
        <v>31.300834380000001</v>
      </c>
      <c r="T225">
        <v>2.5</v>
      </c>
      <c r="U225">
        <f t="shared" si="6"/>
        <v>1.9360000003315812</v>
      </c>
      <c r="V225">
        <f t="shared" si="7"/>
        <v>1.9360352955427591</v>
      </c>
    </row>
    <row r="226" spans="1:22" x14ac:dyDescent="0.2">
      <c r="A226">
        <v>133</v>
      </c>
      <c r="B226">
        <v>2006</v>
      </c>
      <c r="C226">
        <v>19.2</v>
      </c>
      <c r="D226">
        <v>0.9</v>
      </c>
      <c r="E226">
        <v>7.9</v>
      </c>
      <c r="F226">
        <v>0</v>
      </c>
      <c r="G226">
        <v>0.39848</v>
      </c>
      <c r="H226">
        <v>110</v>
      </c>
      <c r="I226">
        <v>83.333333330000002</v>
      </c>
      <c r="J226">
        <v>30</v>
      </c>
      <c r="K226">
        <v>0</v>
      </c>
      <c r="L226">
        <v>1.3</v>
      </c>
      <c r="M226">
        <v>3.2</v>
      </c>
      <c r="N226">
        <v>16.100000000000001</v>
      </c>
      <c r="O226">
        <v>7.4</v>
      </c>
      <c r="P226">
        <v>0.9</v>
      </c>
      <c r="Q226">
        <v>0</v>
      </c>
      <c r="R226">
        <v>211.73957720000001</v>
      </c>
      <c r="S226">
        <v>30.807531959999999</v>
      </c>
      <c r="T226">
        <v>2.5</v>
      </c>
      <c r="U226">
        <f t="shared" si="6"/>
        <v>1.9670000002821058</v>
      </c>
      <c r="V226">
        <f t="shared" si="7"/>
        <v>1.9670358605259162</v>
      </c>
    </row>
    <row r="227" spans="1:22" x14ac:dyDescent="0.2">
      <c r="A227">
        <v>134</v>
      </c>
      <c r="B227">
        <v>2006</v>
      </c>
      <c r="C227">
        <v>23.9</v>
      </c>
      <c r="D227">
        <v>4.2</v>
      </c>
      <c r="E227">
        <v>11.5</v>
      </c>
      <c r="F227">
        <v>0</v>
      </c>
      <c r="G227">
        <v>0.47338000000000002</v>
      </c>
      <c r="H227">
        <v>110</v>
      </c>
      <c r="I227">
        <v>83.333333330000002</v>
      </c>
      <c r="J227">
        <v>30</v>
      </c>
      <c r="K227">
        <v>0</v>
      </c>
      <c r="L227">
        <v>4.4000000000000004</v>
      </c>
      <c r="M227">
        <v>6.6</v>
      </c>
      <c r="N227">
        <v>20.9</v>
      </c>
      <c r="O227">
        <v>10.5</v>
      </c>
      <c r="P227">
        <v>4.2</v>
      </c>
      <c r="Q227">
        <v>0</v>
      </c>
      <c r="R227">
        <v>225.13067480000001</v>
      </c>
      <c r="S227">
        <v>32.755900199999999</v>
      </c>
      <c r="T227">
        <v>2.5</v>
      </c>
      <c r="U227">
        <f t="shared" si="6"/>
        <v>1.8500000001427306</v>
      </c>
      <c r="V227">
        <f t="shared" si="7"/>
        <v>1.8500337273471805</v>
      </c>
    </row>
    <row r="228" spans="1:22" x14ac:dyDescent="0.2">
      <c r="A228">
        <v>135</v>
      </c>
      <c r="B228">
        <v>2006</v>
      </c>
      <c r="C228">
        <v>27.7</v>
      </c>
      <c r="D228">
        <v>7.6</v>
      </c>
      <c r="E228">
        <v>15</v>
      </c>
      <c r="F228">
        <v>0</v>
      </c>
      <c r="G228">
        <v>0.53752</v>
      </c>
      <c r="H228">
        <v>110</v>
      </c>
      <c r="I228">
        <v>83.333333330000002</v>
      </c>
      <c r="J228">
        <v>30</v>
      </c>
      <c r="K228">
        <v>0</v>
      </c>
      <c r="L228">
        <v>8.4</v>
      </c>
      <c r="M228">
        <v>9.8000000000000007</v>
      </c>
      <c r="N228">
        <v>22.8</v>
      </c>
      <c r="O228">
        <v>13.4</v>
      </c>
      <c r="P228">
        <v>7.6</v>
      </c>
      <c r="Q228">
        <v>0</v>
      </c>
      <c r="R228">
        <v>175.14371249999999</v>
      </c>
      <c r="S228">
        <v>25.482933289999998</v>
      </c>
      <c r="T228">
        <v>2.5</v>
      </c>
      <c r="U228">
        <f t="shared" si="6"/>
        <v>2.3780000004974946</v>
      </c>
      <c r="V228">
        <f t="shared" si="7"/>
        <v>2.3780433535647445</v>
      </c>
    </row>
    <row r="229" spans="1:22" x14ac:dyDescent="0.2">
      <c r="A229">
        <v>136</v>
      </c>
      <c r="B229">
        <v>2006</v>
      </c>
      <c r="C229">
        <v>29</v>
      </c>
      <c r="D229">
        <v>10.9</v>
      </c>
      <c r="E229">
        <v>16.600000000000001</v>
      </c>
      <c r="F229">
        <v>0</v>
      </c>
      <c r="G229">
        <v>0.53713</v>
      </c>
      <c r="H229">
        <v>110</v>
      </c>
      <c r="I229">
        <v>83.333333330000002</v>
      </c>
      <c r="J229">
        <v>30</v>
      </c>
      <c r="K229">
        <v>0</v>
      </c>
      <c r="L229">
        <v>11.3</v>
      </c>
      <c r="M229">
        <v>11.8</v>
      </c>
      <c r="N229">
        <v>20.5</v>
      </c>
      <c r="O229">
        <v>14.9</v>
      </c>
      <c r="P229">
        <v>10.9</v>
      </c>
      <c r="Q229">
        <v>0</v>
      </c>
      <c r="R229">
        <v>128.11188820000001</v>
      </c>
      <c r="S229">
        <v>18.6399309</v>
      </c>
      <c r="T229">
        <v>2.5</v>
      </c>
      <c r="U229">
        <f t="shared" si="6"/>
        <v>3.2509999990159613</v>
      </c>
      <c r="V229">
        <f t="shared" si="7"/>
        <v>3.2510592697325</v>
      </c>
    </row>
    <row r="230" spans="1:22" x14ac:dyDescent="0.2">
      <c r="A230">
        <v>137</v>
      </c>
      <c r="B230">
        <v>2006</v>
      </c>
      <c r="C230">
        <v>29</v>
      </c>
      <c r="D230">
        <v>10.7</v>
      </c>
      <c r="E230">
        <v>16.399999999999999</v>
      </c>
      <c r="F230">
        <v>0</v>
      </c>
      <c r="G230">
        <v>0.53905999999999998</v>
      </c>
      <c r="H230">
        <v>110</v>
      </c>
      <c r="I230">
        <v>83.333333330000002</v>
      </c>
      <c r="J230">
        <v>30</v>
      </c>
      <c r="K230">
        <v>0</v>
      </c>
      <c r="L230">
        <v>11.3</v>
      </c>
      <c r="M230">
        <v>12.9</v>
      </c>
      <c r="N230">
        <v>22.5</v>
      </c>
      <c r="O230">
        <v>15.4</v>
      </c>
      <c r="P230">
        <v>10.7</v>
      </c>
      <c r="Q230">
        <v>0</v>
      </c>
      <c r="R230">
        <v>331.33790649999997</v>
      </c>
      <c r="S230">
        <v>48.208763220000002</v>
      </c>
      <c r="T230">
        <v>2.5</v>
      </c>
      <c r="U230">
        <f t="shared" si="6"/>
        <v>1.2569999998238446</v>
      </c>
      <c r="V230">
        <f t="shared" si="7"/>
        <v>1.2570229164161133</v>
      </c>
    </row>
    <row r="231" spans="1:22" x14ac:dyDescent="0.2">
      <c r="A231">
        <v>138</v>
      </c>
      <c r="B231">
        <v>2006</v>
      </c>
      <c r="C231">
        <v>30.1</v>
      </c>
      <c r="D231">
        <v>11.5</v>
      </c>
      <c r="E231">
        <v>18.100000000000001</v>
      </c>
      <c r="F231">
        <v>0</v>
      </c>
      <c r="G231">
        <v>0.57265999999999995</v>
      </c>
      <c r="H231">
        <v>110</v>
      </c>
      <c r="I231">
        <v>83.333333330000002</v>
      </c>
      <c r="J231">
        <v>30</v>
      </c>
      <c r="K231">
        <v>0</v>
      </c>
      <c r="L231">
        <v>12</v>
      </c>
      <c r="M231">
        <v>13.4</v>
      </c>
      <c r="N231">
        <v>23.5</v>
      </c>
      <c r="O231">
        <v>17</v>
      </c>
      <c r="P231">
        <v>11.5</v>
      </c>
      <c r="Q231">
        <v>0</v>
      </c>
      <c r="R231">
        <v>242.28722999999999</v>
      </c>
      <c r="S231">
        <v>35.252132269999997</v>
      </c>
      <c r="T231">
        <v>2.5</v>
      </c>
      <c r="U231">
        <f t="shared" si="6"/>
        <v>1.719000000173897</v>
      </c>
      <c r="V231">
        <f t="shared" si="7"/>
        <v>1.7190313390259575</v>
      </c>
    </row>
    <row r="232" spans="1:22" x14ac:dyDescent="0.2">
      <c r="A232">
        <v>139</v>
      </c>
      <c r="B232">
        <v>2006</v>
      </c>
      <c r="C232">
        <v>27.1</v>
      </c>
      <c r="D232">
        <v>11</v>
      </c>
      <c r="E232">
        <v>16.3</v>
      </c>
      <c r="F232">
        <v>0</v>
      </c>
      <c r="G232">
        <v>0.50793999999999995</v>
      </c>
      <c r="H232">
        <v>110</v>
      </c>
      <c r="I232">
        <v>83.333333330000002</v>
      </c>
      <c r="J232">
        <v>30</v>
      </c>
      <c r="K232">
        <v>0</v>
      </c>
      <c r="L232">
        <v>12</v>
      </c>
      <c r="M232">
        <v>11</v>
      </c>
      <c r="N232">
        <v>21.8</v>
      </c>
      <c r="O232">
        <v>14.6</v>
      </c>
      <c r="P232">
        <v>11</v>
      </c>
      <c r="Q232">
        <v>0</v>
      </c>
      <c r="R232">
        <v>334.26304049999999</v>
      </c>
      <c r="S232">
        <v>48.634362250000002</v>
      </c>
      <c r="T232">
        <v>2.5</v>
      </c>
      <c r="U232">
        <f t="shared" si="6"/>
        <v>1.2459999998478235</v>
      </c>
      <c r="V232">
        <f t="shared" si="7"/>
        <v>1.2460227159577537</v>
      </c>
    </row>
    <row r="233" spans="1:22" x14ac:dyDescent="0.2">
      <c r="A233">
        <v>140</v>
      </c>
      <c r="B233">
        <v>2006</v>
      </c>
      <c r="C233">
        <v>15</v>
      </c>
      <c r="D233">
        <v>7.1</v>
      </c>
      <c r="E233">
        <v>10.8</v>
      </c>
      <c r="F233">
        <v>1.27</v>
      </c>
      <c r="G233">
        <v>0.29948999999999998</v>
      </c>
      <c r="H233">
        <v>110</v>
      </c>
      <c r="I233">
        <v>83.333333330000002</v>
      </c>
      <c r="J233">
        <v>30</v>
      </c>
      <c r="K233">
        <v>0</v>
      </c>
      <c r="L233">
        <v>11.4</v>
      </c>
      <c r="M233">
        <v>11.3</v>
      </c>
      <c r="N233">
        <v>11.5</v>
      </c>
      <c r="O233">
        <v>10.7</v>
      </c>
      <c r="P233">
        <v>7.1</v>
      </c>
      <c r="Q233">
        <v>0.35</v>
      </c>
      <c r="R233">
        <v>198.7078952</v>
      </c>
      <c r="S233">
        <v>28.911457710000001</v>
      </c>
      <c r="T233">
        <v>2.5</v>
      </c>
      <c r="U233">
        <f t="shared" si="6"/>
        <v>2.0960000003670363</v>
      </c>
      <c r="V233">
        <f t="shared" si="7"/>
        <v>2.0960382125131614</v>
      </c>
    </row>
    <row r="234" spans="1:22" x14ac:dyDescent="0.2">
      <c r="A234">
        <v>141</v>
      </c>
      <c r="B234">
        <v>2006</v>
      </c>
      <c r="C234">
        <v>20.9</v>
      </c>
      <c r="D234">
        <v>6.1</v>
      </c>
      <c r="E234">
        <v>12.1</v>
      </c>
      <c r="F234">
        <v>0</v>
      </c>
      <c r="G234">
        <v>0.43003000000000002</v>
      </c>
      <c r="H234">
        <v>110</v>
      </c>
      <c r="I234">
        <v>83.333333330000002</v>
      </c>
      <c r="J234">
        <v>30</v>
      </c>
      <c r="K234">
        <v>0</v>
      </c>
      <c r="L234">
        <v>7.1</v>
      </c>
      <c r="M234">
        <v>7.5</v>
      </c>
      <c r="N234">
        <v>17.2</v>
      </c>
      <c r="O234">
        <v>13.1</v>
      </c>
      <c r="P234">
        <v>6.1</v>
      </c>
      <c r="Q234">
        <v>0</v>
      </c>
      <c r="R234">
        <v>132.894623</v>
      </c>
      <c r="S234">
        <v>19.335805799999999</v>
      </c>
      <c r="T234">
        <v>2.5</v>
      </c>
      <c r="U234">
        <f t="shared" si="6"/>
        <v>3.133999999474268</v>
      </c>
      <c r="V234">
        <f t="shared" si="7"/>
        <v>3.1340571355768509</v>
      </c>
    </row>
    <row r="235" spans="1:22" x14ac:dyDescent="0.2">
      <c r="A235">
        <v>142</v>
      </c>
      <c r="B235">
        <v>2006</v>
      </c>
      <c r="C235">
        <v>20.100000000000001</v>
      </c>
      <c r="D235">
        <v>8.9</v>
      </c>
      <c r="E235">
        <v>12.9</v>
      </c>
      <c r="F235">
        <v>1.52</v>
      </c>
      <c r="G235">
        <v>0.38539000000000001</v>
      </c>
      <c r="H235">
        <v>110</v>
      </c>
      <c r="I235">
        <v>83.333333330000002</v>
      </c>
      <c r="J235">
        <v>30</v>
      </c>
      <c r="K235">
        <v>0</v>
      </c>
      <c r="L235">
        <v>10</v>
      </c>
      <c r="M235">
        <v>10.5</v>
      </c>
      <c r="N235">
        <v>19.2</v>
      </c>
      <c r="O235">
        <v>13</v>
      </c>
      <c r="P235">
        <v>8.9</v>
      </c>
      <c r="Q235">
        <v>0</v>
      </c>
      <c r="R235">
        <v>221.7740939</v>
      </c>
      <c r="S235">
        <v>32.26752682</v>
      </c>
      <c r="T235">
        <v>2.5</v>
      </c>
      <c r="U235">
        <f t="shared" si="6"/>
        <v>1.8780000003063162</v>
      </c>
      <c r="V235">
        <f t="shared" si="7"/>
        <v>1.8780342378783605</v>
      </c>
    </row>
    <row r="236" spans="1:22" x14ac:dyDescent="0.2">
      <c r="A236">
        <v>143</v>
      </c>
      <c r="B236">
        <v>2006</v>
      </c>
      <c r="C236">
        <v>17.100000000000001</v>
      </c>
      <c r="D236">
        <v>6.5</v>
      </c>
      <c r="E236">
        <v>10.8</v>
      </c>
      <c r="F236">
        <v>0</v>
      </c>
      <c r="G236">
        <v>0.35039999999999999</v>
      </c>
      <c r="H236">
        <v>110</v>
      </c>
      <c r="I236">
        <v>83.333333330000002</v>
      </c>
      <c r="J236">
        <v>30</v>
      </c>
      <c r="K236">
        <v>0</v>
      </c>
      <c r="L236">
        <v>8.9</v>
      </c>
      <c r="M236">
        <v>7.2</v>
      </c>
      <c r="N236">
        <v>15.9</v>
      </c>
      <c r="O236">
        <v>10.3</v>
      </c>
      <c r="P236">
        <v>6.5</v>
      </c>
      <c r="Q236">
        <v>0.13</v>
      </c>
      <c r="R236">
        <v>82.359451930000006</v>
      </c>
      <c r="S236">
        <v>11.98307601</v>
      </c>
      <c r="T236">
        <v>2.5</v>
      </c>
      <c r="U236">
        <f t="shared" si="6"/>
        <v>5.0570000000257771</v>
      </c>
      <c r="V236">
        <f t="shared" si="7"/>
        <v>5.0570921931102948</v>
      </c>
    </row>
    <row r="237" spans="1:22" x14ac:dyDescent="0.2">
      <c r="A237">
        <v>144</v>
      </c>
      <c r="B237">
        <v>2006</v>
      </c>
      <c r="C237">
        <v>20.3</v>
      </c>
      <c r="D237">
        <v>6.6</v>
      </c>
      <c r="E237">
        <v>11.2</v>
      </c>
      <c r="F237">
        <v>0</v>
      </c>
      <c r="G237">
        <v>0.40518999999999999</v>
      </c>
      <c r="H237">
        <v>110</v>
      </c>
      <c r="I237">
        <v>83.333333330000002</v>
      </c>
      <c r="J237">
        <v>30</v>
      </c>
      <c r="K237">
        <v>0</v>
      </c>
      <c r="L237">
        <v>7.7</v>
      </c>
      <c r="M237">
        <v>9.1</v>
      </c>
      <c r="N237">
        <v>18.399999999999999</v>
      </c>
      <c r="O237">
        <v>9.6999999999999993</v>
      </c>
      <c r="P237">
        <v>6.6</v>
      </c>
      <c r="Q237">
        <v>0</v>
      </c>
      <c r="R237">
        <v>88.221086299999996</v>
      </c>
      <c r="S237">
        <v>12.835927849999999</v>
      </c>
      <c r="T237">
        <v>2.5</v>
      </c>
      <c r="U237">
        <f t="shared" si="6"/>
        <v>4.7209999998847563</v>
      </c>
      <c r="V237">
        <f t="shared" si="7"/>
        <v>4.7210860677764135</v>
      </c>
    </row>
    <row r="238" spans="1:22" x14ac:dyDescent="0.2">
      <c r="A238">
        <v>145</v>
      </c>
      <c r="B238">
        <v>2006</v>
      </c>
      <c r="C238">
        <v>12.9</v>
      </c>
      <c r="D238">
        <v>4.7</v>
      </c>
      <c r="E238">
        <v>8.3000000000000007</v>
      </c>
      <c r="F238">
        <v>0</v>
      </c>
      <c r="G238">
        <v>0.28297</v>
      </c>
      <c r="H238">
        <v>110</v>
      </c>
      <c r="I238">
        <v>83.333333330000002</v>
      </c>
      <c r="J238">
        <v>30</v>
      </c>
      <c r="K238">
        <v>0</v>
      </c>
      <c r="L238">
        <v>7.3</v>
      </c>
      <c r="M238">
        <v>7.1</v>
      </c>
      <c r="N238">
        <v>11.4</v>
      </c>
      <c r="O238">
        <v>8.8000000000000007</v>
      </c>
      <c r="P238">
        <v>4.7</v>
      </c>
      <c r="Q238">
        <v>0.28000000000000003</v>
      </c>
      <c r="R238">
        <v>614.29461419999996</v>
      </c>
      <c r="S238">
        <v>89.378193760000002</v>
      </c>
      <c r="T238">
        <v>2.5</v>
      </c>
      <c r="U238">
        <f t="shared" si="6"/>
        <v>0.67799999997482163</v>
      </c>
      <c r="V238">
        <f t="shared" si="7"/>
        <v>0.67801236062502246</v>
      </c>
    </row>
    <row r="239" spans="1:22" x14ac:dyDescent="0.2">
      <c r="A239">
        <v>146</v>
      </c>
      <c r="B239">
        <v>2006</v>
      </c>
      <c r="C239">
        <v>10.8</v>
      </c>
      <c r="D239">
        <v>3.5</v>
      </c>
      <c r="E239">
        <v>5.5</v>
      </c>
      <c r="F239">
        <v>0</v>
      </c>
      <c r="G239">
        <v>0.23902999999999999</v>
      </c>
      <c r="H239">
        <v>110</v>
      </c>
      <c r="I239">
        <v>83.333333330000002</v>
      </c>
      <c r="J239">
        <v>30</v>
      </c>
      <c r="K239">
        <v>0</v>
      </c>
      <c r="L239">
        <v>4.7</v>
      </c>
      <c r="M239">
        <v>3.6</v>
      </c>
      <c r="N239">
        <v>7.2</v>
      </c>
      <c r="O239">
        <v>5.9</v>
      </c>
      <c r="P239">
        <v>3.5</v>
      </c>
      <c r="Q239">
        <v>0.41</v>
      </c>
      <c r="R239">
        <v>417.74498340000002</v>
      </c>
      <c r="S239">
        <v>60.780757639999997</v>
      </c>
      <c r="T239">
        <v>2.5</v>
      </c>
      <c r="U239">
        <f t="shared" si="6"/>
        <v>0.99699999990983257</v>
      </c>
      <c r="V239">
        <f t="shared" si="7"/>
        <v>0.99701817635352297</v>
      </c>
    </row>
    <row r="240" spans="1:22" x14ac:dyDescent="0.2">
      <c r="A240">
        <v>147</v>
      </c>
      <c r="B240">
        <v>2006</v>
      </c>
      <c r="C240">
        <v>9.6</v>
      </c>
      <c r="D240">
        <v>2.2000000000000002</v>
      </c>
      <c r="E240">
        <v>5.4</v>
      </c>
      <c r="F240">
        <v>0.76</v>
      </c>
      <c r="G240">
        <v>0.24029</v>
      </c>
      <c r="H240">
        <v>110</v>
      </c>
      <c r="I240">
        <v>83.333333330000002</v>
      </c>
      <c r="J240">
        <v>30</v>
      </c>
      <c r="K240">
        <v>0</v>
      </c>
      <c r="L240">
        <v>4.2</v>
      </c>
      <c r="M240">
        <v>4</v>
      </c>
      <c r="N240">
        <v>8.6</v>
      </c>
      <c r="O240">
        <v>6</v>
      </c>
      <c r="P240">
        <v>2.2000000000000002</v>
      </c>
      <c r="Q240">
        <v>0.6</v>
      </c>
      <c r="R240">
        <v>428.48945309999999</v>
      </c>
      <c r="S240">
        <v>62.344048729999997</v>
      </c>
      <c r="T240">
        <v>2.5</v>
      </c>
      <c r="U240">
        <f t="shared" si="6"/>
        <v>0.97199999999750986</v>
      </c>
      <c r="V240">
        <f t="shared" si="7"/>
        <v>0.97201772060173763</v>
      </c>
    </row>
    <row r="241" spans="1:22" x14ac:dyDescent="0.2">
      <c r="A241">
        <v>148</v>
      </c>
      <c r="B241">
        <v>2006</v>
      </c>
      <c r="C241">
        <v>8.6</v>
      </c>
      <c r="D241">
        <v>3.8</v>
      </c>
      <c r="E241">
        <v>5</v>
      </c>
      <c r="F241">
        <v>3.3</v>
      </c>
      <c r="G241">
        <v>0.19070000000000001</v>
      </c>
      <c r="H241">
        <v>110</v>
      </c>
      <c r="I241">
        <v>83.333333330000002</v>
      </c>
      <c r="J241">
        <v>30</v>
      </c>
      <c r="K241">
        <v>0</v>
      </c>
      <c r="L241">
        <v>4.7</v>
      </c>
      <c r="M241">
        <v>4.2</v>
      </c>
      <c r="N241">
        <v>5.5</v>
      </c>
      <c r="O241">
        <v>4.3</v>
      </c>
      <c r="P241">
        <v>3.8</v>
      </c>
      <c r="Q241">
        <v>0.81</v>
      </c>
      <c r="R241">
        <v>950.89440279999997</v>
      </c>
      <c r="S241">
        <v>138.35254649999999</v>
      </c>
      <c r="T241">
        <v>2.5</v>
      </c>
      <c r="U241">
        <f t="shared" si="6"/>
        <v>0.43799999998499628</v>
      </c>
      <c r="V241">
        <f t="shared" si="7"/>
        <v>0.43800798519901663</v>
      </c>
    </row>
    <row r="242" spans="1:22" x14ac:dyDescent="0.2">
      <c r="A242">
        <v>149</v>
      </c>
      <c r="B242">
        <v>2006</v>
      </c>
      <c r="C242">
        <v>9.6999999999999993</v>
      </c>
      <c r="D242">
        <v>4.0999999999999996</v>
      </c>
      <c r="E242">
        <v>5.7</v>
      </c>
      <c r="F242">
        <v>2.0299999999999998</v>
      </c>
      <c r="G242">
        <v>0.21284</v>
      </c>
      <c r="H242">
        <v>110</v>
      </c>
      <c r="I242">
        <v>83.333333330000002</v>
      </c>
      <c r="J242">
        <v>30</v>
      </c>
      <c r="K242">
        <v>0</v>
      </c>
      <c r="L242">
        <v>5.0999999999999996</v>
      </c>
      <c r="M242">
        <v>4.4000000000000004</v>
      </c>
      <c r="N242">
        <v>6.1</v>
      </c>
      <c r="O242">
        <v>7.1</v>
      </c>
      <c r="P242">
        <v>4.0999999999999996</v>
      </c>
      <c r="Q242">
        <v>0.72</v>
      </c>
      <c r="R242">
        <v>289.43137489999998</v>
      </c>
      <c r="S242">
        <v>42.111476979999999</v>
      </c>
      <c r="T242">
        <v>2.5</v>
      </c>
      <c r="U242">
        <f t="shared" si="6"/>
        <v>1.4389999997617158</v>
      </c>
      <c r="V242">
        <f t="shared" si="7"/>
        <v>1.4390262343065949</v>
      </c>
    </row>
    <row r="243" spans="1:22" x14ac:dyDescent="0.2">
      <c r="A243">
        <v>150</v>
      </c>
      <c r="B243">
        <v>2006</v>
      </c>
      <c r="C243">
        <v>19.100000000000001</v>
      </c>
      <c r="D243">
        <v>4.3</v>
      </c>
      <c r="E243">
        <v>9.8000000000000007</v>
      </c>
      <c r="F243">
        <v>0</v>
      </c>
      <c r="G243">
        <v>0.40736</v>
      </c>
      <c r="H243">
        <v>110</v>
      </c>
      <c r="I243">
        <v>83.333333330000002</v>
      </c>
      <c r="J243">
        <v>30</v>
      </c>
      <c r="K243">
        <v>0</v>
      </c>
      <c r="L243">
        <v>4.5</v>
      </c>
      <c r="M243">
        <v>5.6</v>
      </c>
      <c r="N243">
        <v>16.399999999999999</v>
      </c>
      <c r="O243">
        <v>10</v>
      </c>
      <c r="P243">
        <v>4.3</v>
      </c>
      <c r="Q243">
        <v>0</v>
      </c>
      <c r="R243">
        <v>225.9857561</v>
      </c>
      <c r="S243">
        <v>32.880312189999998</v>
      </c>
      <c r="T243">
        <v>2.5</v>
      </c>
      <c r="U243">
        <f t="shared" si="6"/>
        <v>1.8429999996452566</v>
      </c>
      <c r="V243">
        <f t="shared" si="7"/>
        <v>1.8430335998466765</v>
      </c>
    </row>
    <row r="244" spans="1:22" x14ac:dyDescent="0.2">
      <c r="A244">
        <v>151</v>
      </c>
      <c r="B244">
        <v>2006</v>
      </c>
      <c r="C244">
        <v>23.9</v>
      </c>
      <c r="D244">
        <v>6.5</v>
      </c>
      <c r="E244">
        <v>14.1</v>
      </c>
      <c r="F244">
        <v>0</v>
      </c>
      <c r="G244">
        <v>0.51168000000000002</v>
      </c>
      <c r="H244">
        <v>110</v>
      </c>
      <c r="I244">
        <v>83.333333330000002</v>
      </c>
      <c r="J244">
        <v>30</v>
      </c>
      <c r="K244">
        <v>0</v>
      </c>
      <c r="L244">
        <v>7.1</v>
      </c>
      <c r="M244">
        <v>8.5</v>
      </c>
      <c r="N244">
        <v>21.1</v>
      </c>
      <c r="O244">
        <v>13.9</v>
      </c>
      <c r="P244">
        <v>6.5</v>
      </c>
      <c r="Q244">
        <v>0</v>
      </c>
      <c r="R244">
        <v>385.28376359999999</v>
      </c>
      <c r="S244">
        <v>56.057738550000003</v>
      </c>
      <c r="T244">
        <v>2.5</v>
      </c>
      <c r="U244">
        <f t="shared" si="6"/>
        <v>1.0809999998975639</v>
      </c>
      <c r="V244">
        <f t="shared" si="7"/>
        <v>1.0810197076638628</v>
      </c>
    </row>
    <row r="245" spans="1:22" x14ac:dyDescent="0.2">
      <c r="A245">
        <v>152</v>
      </c>
      <c r="B245">
        <v>2006</v>
      </c>
      <c r="C245">
        <v>27.3</v>
      </c>
      <c r="D245">
        <v>11.6</v>
      </c>
      <c r="E245">
        <v>17.399999999999999</v>
      </c>
      <c r="F245">
        <v>0</v>
      </c>
      <c r="G245">
        <v>0.53749000000000002</v>
      </c>
      <c r="H245">
        <v>110</v>
      </c>
      <c r="I245">
        <v>83.333333330000002</v>
      </c>
      <c r="J245">
        <v>30</v>
      </c>
      <c r="K245">
        <v>0</v>
      </c>
      <c r="L245">
        <v>12.1</v>
      </c>
      <c r="M245">
        <v>13</v>
      </c>
      <c r="N245">
        <v>24.2</v>
      </c>
      <c r="O245">
        <v>18.399999999999999</v>
      </c>
      <c r="P245">
        <v>11.6</v>
      </c>
      <c r="Q245">
        <v>0</v>
      </c>
      <c r="R245">
        <v>204.06259109999999</v>
      </c>
      <c r="S245">
        <v>29.690551379999999</v>
      </c>
      <c r="T245">
        <v>2.5</v>
      </c>
      <c r="U245">
        <f t="shared" si="6"/>
        <v>2.0409999998874517</v>
      </c>
      <c r="V245">
        <f t="shared" si="7"/>
        <v>2.04103720958308</v>
      </c>
    </row>
    <row r="246" spans="1:22" x14ac:dyDescent="0.2">
      <c r="A246">
        <v>153</v>
      </c>
      <c r="B246">
        <v>2006</v>
      </c>
      <c r="C246">
        <v>24.2</v>
      </c>
      <c r="D246">
        <v>9.9</v>
      </c>
      <c r="E246">
        <v>13.8</v>
      </c>
      <c r="F246">
        <v>0</v>
      </c>
      <c r="G246">
        <v>0.46145999999999998</v>
      </c>
      <c r="H246">
        <v>110</v>
      </c>
      <c r="I246">
        <v>83.333333330000002</v>
      </c>
      <c r="J246">
        <v>30</v>
      </c>
      <c r="K246">
        <v>0</v>
      </c>
      <c r="L246">
        <v>12.1</v>
      </c>
      <c r="M246">
        <v>12.7</v>
      </c>
      <c r="N246">
        <v>21.1</v>
      </c>
      <c r="O246">
        <v>10.8</v>
      </c>
      <c r="P246">
        <v>9.9</v>
      </c>
      <c r="Q246">
        <v>0</v>
      </c>
      <c r="R246">
        <v>95.307036249999996</v>
      </c>
      <c r="S246">
        <v>13.866914270000001</v>
      </c>
      <c r="T246">
        <v>2.5</v>
      </c>
      <c r="U246">
        <f t="shared" si="6"/>
        <v>4.3699999999961499</v>
      </c>
      <c r="V246">
        <f t="shared" si="7"/>
        <v>4.3700796701917062</v>
      </c>
    </row>
    <row r="247" spans="1:22" x14ac:dyDescent="0.2">
      <c r="A247">
        <v>154</v>
      </c>
      <c r="B247">
        <v>2006</v>
      </c>
      <c r="C247">
        <v>18.2</v>
      </c>
      <c r="D247">
        <v>7.9</v>
      </c>
      <c r="E247">
        <v>11.4</v>
      </c>
      <c r="F247">
        <v>0</v>
      </c>
      <c r="G247">
        <v>0.36259999999999998</v>
      </c>
      <c r="H247">
        <v>110</v>
      </c>
      <c r="I247">
        <v>83.333333330000002</v>
      </c>
      <c r="J247">
        <v>30</v>
      </c>
      <c r="K247">
        <v>0</v>
      </c>
      <c r="L247">
        <v>10</v>
      </c>
      <c r="M247">
        <v>8.4</v>
      </c>
      <c r="N247">
        <v>15.8</v>
      </c>
      <c r="O247">
        <v>10.8</v>
      </c>
      <c r="P247">
        <v>7.9</v>
      </c>
      <c r="Q247">
        <v>7.0000000000000007E-2</v>
      </c>
      <c r="R247">
        <v>79.696086570000006</v>
      </c>
      <c r="S247">
        <v>11.5955636</v>
      </c>
      <c r="T247">
        <v>2.5</v>
      </c>
      <c r="U247">
        <f t="shared" si="6"/>
        <v>5.2259999999662847</v>
      </c>
      <c r="V247">
        <f t="shared" si="7"/>
        <v>5.226095274887566</v>
      </c>
    </row>
    <row r="248" spans="1:22" x14ac:dyDescent="0.2">
      <c r="A248">
        <v>155</v>
      </c>
      <c r="B248">
        <v>2006</v>
      </c>
      <c r="C248">
        <v>12.9</v>
      </c>
      <c r="D248">
        <v>7.4</v>
      </c>
      <c r="E248">
        <v>9.5</v>
      </c>
      <c r="F248">
        <v>3.3</v>
      </c>
      <c r="G248">
        <v>0.24818000000000001</v>
      </c>
      <c r="H248">
        <v>110</v>
      </c>
      <c r="I248">
        <v>83.333333330000002</v>
      </c>
      <c r="J248">
        <v>30</v>
      </c>
      <c r="K248">
        <v>0</v>
      </c>
      <c r="L248">
        <v>9.6999999999999993</v>
      </c>
      <c r="M248">
        <v>10.3</v>
      </c>
      <c r="N248">
        <v>9.5</v>
      </c>
      <c r="O248">
        <v>8.6</v>
      </c>
      <c r="P248">
        <v>7.4</v>
      </c>
      <c r="Q248">
        <v>0.7</v>
      </c>
      <c r="R248">
        <v>67.656229440000004</v>
      </c>
      <c r="S248">
        <v>9.843797168</v>
      </c>
      <c r="T248">
        <v>2.5</v>
      </c>
      <c r="U248">
        <f t="shared" si="6"/>
        <v>6.1559999996968937</v>
      </c>
      <c r="V248">
        <f t="shared" si="7"/>
        <v>6.1561122304118419</v>
      </c>
    </row>
    <row r="249" spans="1:22" x14ac:dyDescent="0.2">
      <c r="A249">
        <v>156</v>
      </c>
      <c r="B249">
        <v>2006</v>
      </c>
      <c r="C249">
        <v>20</v>
      </c>
      <c r="D249">
        <v>7.5</v>
      </c>
      <c r="E249">
        <v>11.6</v>
      </c>
      <c r="F249">
        <v>0</v>
      </c>
      <c r="G249">
        <v>0.40362999999999999</v>
      </c>
      <c r="H249">
        <v>110</v>
      </c>
      <c r="I249">
        <v>83.333333330000002</v>
      </c>
      <c r="J249">
        <v>30</v>
      </c>
      <c r="K249">
        <v>0</v>
      </c>
      <c r="L249">
        <v>7.7</v>
      </c>
      <c r="M249">
        <v>8.3000000000000007</v>
      </c>
      <c r="N249">
        <v>14.9</v>
      </c>
      <c r="O249">
        <v>12.5</v>
      </c>
      <c r="P249">
        <v>7.5</v>
      </c>
      <c r="Q249">
        <v>0.01</v>
      </c>
      <c r="R249">
        <v>126.171387</v>
      </c>
      <c r="S249">
        <v>18.357593269999999</v>
      </c>
      <c r="T249">
        <v>2.5</v>
      </c>
      <c r="U249">
        <f t="shared" si="6"/>
        <v>3.300999999406625</v>
      </c>
      <c r="V249">
        <f t="shared" si="7"/>
        <v>3.3010601797486205</v>
      </c>
    </row>
    <row r="250" spans="1:22" x14ac:dyDescent="0.2">
      <c r="A250">
        <v>157</v>
      </c>
      <c r="B250">
        <v>2006</v>
      </c>
      <c r="C250">
        <v>24.2</v>
      </c>
      <c r="D250">
        <v>8.8000000000000007</v>
      </c>
      <c r="E250">
        <v>14.9</v>
      </c>
      <c r="F250">
        <v>0</v>
      </c>
      <c r="G250">
        <v>0.49911</v>
      </c>
      <c r="H250">
        <v>110</v>
      </c>
      <c r="I250">
        <v>83.333333330000002</v>
      </c>
      <c r="J250">
        <v>30</v>
      </c>
      <c r="K250">
        <v>0</v>
      </c>
      <c r="L250">
        <v>9.1</v>
      </c>
      <c r="M250">
        <v>11.1</v>
      </c>
      <c r="N250">
        <v>19.7</v>
      </c>
      <c r="O250">
        <v>15.2</v>
      </c>
      <c r="P250">
        <v>8.8000000000000007</v>
      </c>
      <c r="Q250">
        <v>0</v>
      </c>
      <c r="R250">
        <v>128.62623479999999</v>
      </c>
      <c r="S250">
        <v>18.714766950000001</v>
      </c>
      <c r="T250">
        <v>2.5</v>
      </c>
      <c r="U250">
        <f t="shared" si="6"/>
        <v>3.2380000010086047</v>
      </c>
      <c r="V250">
        <f t="shared" si="7"/>
        <v>3.2380590312196356</v>
      </c>
    </row>
    <row r="251" spans="1:22" x14ac:dyDescent="0.2">
      <c r="A251">
        <v>158</v>
      </c>
      <c r="B251">
        <v>2006</v>
      </c>
      <c r="C251">
        <v>25.1</v>
      </c>
      <c r="D251">
        <v>11.1</v>
      </c>
      <c r="E251">
        <v>16</v>
      </c>
      <c r="F251">
        <v>0</v>
      </c>
      <c r="G251">
        <v>0.49263000000000001</v>
      </c>
      <c r="H251">
        <v>110</v>
      </c>
      <c r="I251">
        <v>83.333333330000002</v>
      </c>
      <c r="J251">
        <v>30</v>
      </c>
      <c r="K251">
        <v>0</v>
      </c>
      <c r="L251">
        <v>11.9</v>
      </c>
      <c r="M251">
        <v>12.5</v>
      </c>
      <c r="N251">
        <v>19.600000000000001</v>
      </c>
      <c r="O251">
        <v>15.9</v>
      </c>
      <c r="P251">
        <v>11.1</v>
      </c>
      <c r="Q251">
        <v>0</v>
      </c>
      <c r="R251">
        <v>232.02882919999999</v>
      </c>
      <c r="S251">
        <v>33.759562879999997</v>
      </c>
      <c r="T251">
        <v>2.5</v>
      </c>
      <c r="U251">
        <f t="shared" si="6"/>
        <v>1.7949999999919537</v>
      </c>
      <c r="V251">
        <f t="shared" si="7"/>
        <v>1.7950327246541133</v>
      </c>
    </row>
    <row r="252" spans="1:22" x14ac:dyDescent="0.2">
      <c r="A252">
        <v>159</v>
      </c>
      <c r="B252">
        <v>2006</v>
      </c>
      <c r="C252">
        <v>15.4</v>
      </c>
      <c r="D252">
        <v>6.5</v>
      </c>
      <c r="E252">
        <v>10.7</v>
      </c>
      <c r="F252">
        <v>0.51</v>
      </c>
      <c r="G252">
        <v>0.33166000000000001</v>
      </c>
      <c r="H252">
        <v>110</v>
      </c>
      <c r="I252">
        <v>83.333333330000002</v>
      </c>
      <c r="J252">
        <v>30</v>
      </c>
      <c r="K252">
        <v>0</v>
      </c>
      <c r="L252">
        <v>13.6</v>
      </c>
      <c r="M252">
        <v>9.9</v>
      </c>
      <c r="N252">
        <v>13.2</v>
      </c>
      <c r="O252">
        <v>11.9</v>
      </c>
      <c r="P252">
        <v>6.5</v>
      </c>
      <c r="Q252">
        <v>0.17</v>
      </c>
      <c r="R252">
        <v>103.3221901</v>
      </c>
      <c r="S252">
        <v>15.033097339999999</v>
      </c>
      <c r="T252">
        <v>2.5</v>
      </c>
      <c r="U252">
        <f t="shared" si="6"/>
        <v>4.0310000011520568</v>
      </c>
      <c r="V252">
        <f t="shared" si="7"/>
        <v>4.0310734886532877</v>
      </c>
    </row>
    <row r="253" spans="1:22" x14ac:dyDescent="0.2">
      <c r="A253">
        <v>160</v>
      </c>
      <c r="B253">
        <v>2006</v>
      </c>
      <c r="C253">
        <v>19.100000000000001</v>
      </c>
      <c r="D253">
        <v>5</v>
      </c>
      <c r="E253">
        <v>10.8</v>
      </c>
      <c r="F253">
        <v>0</v>
      </c>
      <c r="G253">
        <v>0.41944999999999999</v>
      </c>
      <c r="H253">
        <v>110</v>
      </c>
      <c r="I253">
        <v>83.333333330000002</v>
      </c>
      <c r="J253">
        <v>30</v>
      </c>
      <c r="K253">
        <v>0</v>
      </c>
      <c r="L253">
        <v>6.6</v>
      </c>
      <c r="M253">
        <v>7.2</v>
      </c>
      <c r="N253">
        <v>16.100000000000001</v>
      </c>
      <c r="O253">
        <v>11.6</v>
      </c>
      <c r="P253">
        <v>5</v>
      </c>
      <c r="Q253">
        <v>0</v>
      </c>
      <c r="R253">
        <v>179.75474679999999</v>
      </c>
      <c r="S253">
        <v>26.15382623</v>
      </c>
      <c r="T253">
        <v>2.5</v>
      </c>
      <c r="U253">
        <f t="shared" si="6"/>
        <v>2.3170000004257636</v>
      </c>
      <c r="V253">
        <f t="shared" si="7"/>
        <v>2.3170422410357303</v>
      </c>
    </row>
    <row r="254" spans="1:22" x14ac:dyDescent="0.2">
      <c r="A254">
        <v>161</v>
      </c>
      <c r="B254">
        <v>2006</v>
      </c>
      <c r="C254">
        <v>11.6</v>
      </c>
      <c r="D254">
        <v>6.9</v>
      </c>
      <c r="E254">
        <v>9.1</v>
      </c>
      <c r="F254">
        <v>1.02</v>
      </c>
      <c r="G254">
        <v>0.22803999999999999</v>
      </c>
      <c r="H254">
        <v>110</v>
      </c>
      <c r="I254">
        <v>83.333333330000002</v>
      </c>
      <c r="J254">
        <v>30</v>
      </c>
      <c r="K254">
        <v>0</v>
      </c>
      <c r="L254">
        <v>9.1999999999999993</v>
      </c>
      <c r="M254">
        <v>8.8000000000000007</v>
      </c>
      <c r="N254">
        <v>10.3</v>
      </c>
      <c r="O254">
        <v>9.1999999999999993</v>
      </c>
      <c r="P254">
        <v>6.9</v>
      </c>
      <c r="Q254">
        <v>0.7</v>
      </c>
      <c r="R254">
        <v>159.14854729999999</v>
      </c>
      <c r="S254">
        <v>23.155680310000001</v>
      </c>
      <c r="T254">
        <v>2.5</v>
      </c>
      <c r="U254">
        <f t="shared" si="6"/>
        <v>2.6170000008044876</v>
      </c>
      <c r="V254">
        <f t="shared" si="7"/>
        <v>2.6170477104681646</v>
      </c>
    </row>
    <row r="255" spans="1:22" x14ac:dyDescent="0.2">
      <c r="A255">
        <v>162</v>
      </c>
      <c r="B255">
        <v>2006</v>
      </c>
      <c r="C255">
        <v>21.2</v>
      </c>
      <c r="D255">
        <v>6.3</v>
      </c>
      <c r="E255">
        <v>12</v>
      </c>
      <c r="F255">
        <v>0.25</v>
      </c>
      <c r="G255">
        <v>0.45028000000000001</v>
      </c>
      <c r="H255">
        <v>110</v>
      </c>
      <c r="I255">
        <v>83.333333330000002</v>
      </c>
      <c r="J255">
        <v>30</v>
      </c>
      <c r="K255">
        <v>0</v>
      </c>
      <c r="L255">
        <v>6.9</v>
      </c>
      <c r="M255">
        <v>8.1999999999999993</v>
      </c>
      <c r="N255">
        <v>16.100000000000001</v>
      </c>
      <c r="O255">
        <v>13.4</v>
      </c>
      <c r="P255">
        <v>6.3</v>
      </c>
      <c r="Q255">
        <v>0</v>
      </c>
      <c r="R255">
        <v>212.27917859999999</v>
      </c>
      <c r="S255">
        <v>30.886042490000001</v>
      </c>
      <c r="T255">
        <v>2.5</v>
      </c>
      <c r="U255">
        <f t="shared" si="6"/>
        <v>1.9619999999949738</v>
      </c>
      <c r="V255">
        <f t="shared" si="7"/>
        <v>1.9620357693685946</v>
      </c>
    </row>
    <row r="256" spans="1:22" x14ac:dyDescent="0.2">
      <c r="A256">
        <v>163</v>
      </c>
      <c r="B256">
        <v>2006</v>
      </c>
      <c r="C256">
        <v>20.9</v>
      </c>
      <c r="D256">
        <v>8.4</v>
      </c>
      <c r="E256">
        <v>14.4</v>
      </c>
      <c r="F256">
        <v>0</v>
      </c>
      <c r="G256">
        <v>0.44606000000000001</v>
      </c>
      <c r="H256">
        <v>110</v>
      </c>
      <c r="I256">
        <v>83.333333330000002</v>
      </c>
      <c r="J256">
        <v>30</v>
      </c>
      <c r="K256">
        <v>0</v>
      </c>
      <c r="L256">
        <v>10.4</v>
      </c>
      <c r="M256">
        <v>10.3</v>
      </c>
      <c r="N256">
        <v>16.600000000000001</v>
      </c>
      <c r="O256">
        <v>16.399999999999999</v>
      </c>
      <c r="P256">
        <v>8.4</v>
      </c>
      <c r="Q256">
        <v>0</v>
      </c>
      <c r="R256">
        <v>239.50071790000001</v>
      </c>
      <c r="S256">
        <v>34.84670234</v>
      </c>
      <c r="T256">
        <v>2.5</v>
      </c>
      <c r="U256">
        <f t="shared" si="6"/>
        <v>1.7389999999333321</v>
      </c>
      <c r="V256">
        <f t="shared" si="7"/>
        <v>1.739031703727586</v>
      </c>
    </row>
    <row r="257" spans="1:22" x14ac:dyDescent="0.2">
      <c r="A257">
        <v>164</v>
      </c>
      <c r="B257">
        <v>2006</v>
      </c>
      <c r="C257">
        <v>14.8</v>
      </c>
      <c r="D257">
        <v>9.1</v>
      </c>
      <c r="E257">
        <v>11.5</v>
      </c>
      <c r="F257">
        <v>0</v>
      </c>
      <c r="G257">
        <v>0.27432000000000001</v>
      </c>
      <c r="H257">
        <v>110</v>
      </c>
      <c r="I257">
        <v>83.333333330000002</v>
      </c>
      <c r="J257">
        <v>30</v>
      </c>
      <c r="K257">
        <v>0</v>
      </c>
      <c r="L257">
        <v>11.9</v>
      </c>
      <c r="M257">
        <v>12.9</v>
      </c>
      <c r="N257">
        <v>12.3</v>
      </c>
      <c r="O257">
        <v>10.4</v>
      </c>
      <c r="P257">
        <v>9.1</v>
      </c>
      <c r="Q257">
        <v>0.5</v>
      </c>
      <c r="R257">
        <v>134.52575849999999</v>
      </c>
      <c r="S257">
        <v>19.573131579999998</v>
      </c>
      <c r="T257">
        <v>2.5</v>
      </c>
      <c r="U257">
        <f t="shared" si="6"/>
        <v>3.0960000007146067</v>
      </c>
      <c r="V257">
        <f t="shared" si="7"/>
        <v>3.0960564430854483</v>
      </c>
    </row>
    <row r="258" spans="1:22" x14ac:dyDescent="0.2">
      <c r="A258">
        <v>165</v>
      </c>
      <c r="B258">
        <v>2006</v>
      </c>
      <c r="C258">
        <v>9.1999999999999993</v>
      </c>
      <c r="D258">
        <v>7.4</v>
      </c>
      <c r="E258">
        <v>8.3000000000000007</v>
      </c>
      <c r="F258">
        <v>4.83</v>
      </c>
      <c r="G258">
        <v>0.13741999999999999</v>
      </c>
      <c r="H258">
        <v>110</v>
      </c>
      <c r="I258">
        <v>83.333333330000002</v>
      </c>
      <c r="J258">
        <v>30</v>
      </c>
      <c r="K258">
        <v>0</v>
      </c>
      <c r="L258">
        <v>9.1</v>
      </c>
      <c r="M258">
        <v>8.5</v>
      </c>
      <c r="N258">
        <v>7.6</v>
      </c>
      <c r="O258">
        <v>8.5</v>
      </c>
      <c r="P258">
        <v>7.4</v>
      </c>
      <c r="Q258">
        <v>0.92</v>
      </c>
      <c r="R258">
        <v>556.80715029999999</v>
      </c>
      <c r="S258">
        <v>81.013924290000006</v>
      </c>
      <c r="T258">
        <v>2.5</v>
      </c>
      <c r="U258">
        <f t="shared" si="6"/>
        <v>0.74799999997796907</v>
      </c>
      <c r="V258">
        <f t="shared" si="7"/>
        <v>0.74801363680019128</v>
      </c>
    </row>
    <row r="259" spans="1:22" x14ac:dyDescent="0.2">
      <c r="A259">
        <v>166</v>
      </c>
      <c r="B259">
        <v>2006</v>
      </c>
      <c r="C259">
        <v>10.5</v>
      </c>
      <c r="D259">
        <v>5.7</v>
      </c>
      <c r="E259">
        <v>8</v>
      </c>
      <c r="F259">
        <v>0</v>
      </c>
      <c r="G259">
        <v>0.22195999999999999</v>
      </c>
      <c r="H259">
        <v>110</v>
      </c>
      <c r="I259">
        <v>83.333333330000002</v>
      </c>
      <c r="J259">
        <v>30</v>
      </c>
      <c r="K259">
        <v>0</v>
      </c>
      <c r="L259">
        <v>7.4</v>
      </c>
      <c r="M259">
        <v>5.8</v>
      </c>
      <c r="N259">
        <v>8.4</v>
      </c>
      <c r="O259">
        <v>9.4</v>
      </c>
      <c r="P259">
        <v>5.7</v>
      </c>
      <c r="Q259">
        <v>0.82</v>
      </c>
      <c r="R259">
        <v>469.0222392</v>
      </c>
      <c r="S259">
        <v>68.241458750000007</v>
      </c>
      <c r="T259">
        <v>2.5</v>
      </c>
      <c r="U259">
        <f t="shared" si="6"/>
        <v>0.88800000000540058</v>
      </c>
      <c r="V259">
        <f t="shared" si="7"/>
        <v>0.88801618912664659</v>
      </c>
    </row>
    <row r="260" spans="1:22" x14ac:dyDescent="0.2">
      <c r="A260">
        <v>167</v>
      </c>
      <c r="B260">
        <v>2006</v>
      </c>
      <c r="C260">
        <v>17.399999999999999</v>
      </c>
      <c r="D260">
        <v>7.3</v>
      </c>
      <c r="E260">
        <v>11.2</v>
      </c>
      <c r="F260">
        <v>0</v>
      </c>
      <c r="G260">
        <v>0.36208000000000001</v>
      </c>
      <c r="H260">
        <v>110</v>
      </c>
      <c r="I260">
        <v>83.333333330000002</v>
      </c>
      <c r="J260">
        <v>30</v>
      </c>
      <c r="K260">
        <v>0</v>
      </c>
      <c r="L260">
        <v>8.6</v>
      </c>
      <c r="M260">
        <v>8.6</v>
      </c>
      <c r="N260">
        <v>14.2</v>
      </c>
      <c r="O260">
        <v>13.5</v>
      </c>
      <c r="P260">
        <v>7.3</v>
      </c>
      <c r="Q260">
        <v>7.0000000000000007E-2</v>
      </c>
      <c r="R260">
        <v>414.00770219999998</v>
      </c>
      <c r="S260">
        <v>60.236993409999997</v>
      </c>
      <c r="T260">
        <v>2.5</v>
      </c>
      <c r="U260">
        <f t="shared" ref="U260:U323" si="8">(LN(($X$3-0+$Z$3)/$Z$3)*LN(($AD$3-0+$AB$3)/$AB$3))/($AE$3^2*R260)</f>
        <v>1.005999999997423</v>
      </c>
      <c r="V260">
        <f t="shared" ref="V260:V323" si="9">(LN(($X$3-$Y$3+$AA$3)/$AA$3)*LN(($AD$3-$Y$3+$AC$3)/$AC$3))/($AE$3^2*S260)</f>
        <v>1.0060183403768304</v>
      </c>
    </row>
    <row r="261" spans="1:22" x14ac:dyDescent="0.2">
      <c r="A261">
        <v>168</v>
      </c>
      <c r="B261">
        <v>2006</v>
      </c>
      <c r="C261">
        <v>13.3</v>
      </c>
      <c r="D261">
        <v>5.8</v>
      </c>
      <c r="E261">
        <v>8.9</v>
      </c>
      <c r="F261">
        <v>0</v>
      </c>
      <c r="G261">
        <v>0.28738000000000002</v>
      </c>
      <c r="H261">
        <v>110</v>
      </c>
      <c r="I261">
        <v>83.333333330000002</v>
      </c>
      <c r="J261">
        <v>30</v>
      </c>
      <c r="K261">
        <v>0</v>
      </c>
      <c r="L261">
        <v>7.5</v>
      </c>
      <c r="M261">
        <v>7.2</v>
      </c>
      <c r="N261">
        <v>11.6</v>
      </c>
      <c r="O261">
        <v>9.9</v>
      </c>
      <c r="P261">
        <v>5.8</v>
      </c>
      <c r="Q261">
        <v>0.36</v>
      </c>
      <c r="R261">
        <v>288.03025480000002</v>
      </c>
      <c r="S261">
        <v>41.907617819999999</v>
      </c>
      <c r="T261">
        <v>2.5</v>
      </c>
      <c r="U261">
        <f t="shared" si="8"/>
        <v>1.4459999999004722</v>
      </c>
      <c r="V261">
        <f t="shared" si="9"/>
        <v>1.4460263620782028</v>
      </c>
    </row>
    <row r="262" spans="1:22" x14ac:dyDescent="0.2">
      <c r="A262">
        <v>169</v>
      </c>
      <c r="B262">
        <v>2006</v>
      </c>
      <c r="C262">
        <v>21.2</v>
      </c>
      <c r="D262">
        <v>5.0999999999999996</v>
      </c>
      <c r="E262">
        <v>12.4</v>
      </c>
      <c r="F262">
        <v>0</v>
      </c>
      <c r="G262">
        <v>0.47638999999999998</v>
      </c>
      <c r="H262">
        <v>110</v>
      </c>
      <c r="I262">
        <v>83.333333330000002</v>
      </c>
      <c r="J262">
        <v>30</v>
      </c>
      <c r="K262">
        <v>0</v>
      </c>
      <c r="L262">
        <v>5.9</v>
      </c>
      <c r="M262">
        <v>6.6</v>
      </c>
      <c r="N262">
        <v>18</v>
      </c>
      <c r="O262">
        <v>13.8</v>
      </c>
      <c r="P262">
        <v>5.0999999999999996</v>
      </c>
      <c r="Q262">
        <v>0</v>
      </c>
      <c r="R262">
        <v>234.24732760000001</v>
      </c>
      <c r="S262">
        <v>34.082348349999997</v>
      </c>
      <c r="T262">
        <v>2.5</v>
      </c>
      <c r="U262">
        <f t="shared" si="8"/>
        <v>1.777999999741013</v>
      </c>
      <c r="V262">
        <f t="shared" si="9"/>
        <v>1.7780324148238531</v>
      </c>
    </row>
    <row r="263" spans="1:22" x14ac:dyDescent="0.2">
      <c r="A263">
        <v>170</v>
      </c>
      <c r="B263">
        <v>2006</v>
      </c>
      <c r="C263">
        <v>19.100000000000001</v>
      </c>
      <c r="D263">
        <v>6.7</v>
      </c>
      <c r="E263">
        <v>11.8</v>
      </c>
      <c r="F263">
        <v>0</v>
      </c>
      <c r="G263">
        <v>0.40983999999999998</v>
      </c>
      <c r="H263">
        <v>110</v>
      </c>
      <c r="I263">
        <v>83.333333330000002</v>
      </c>
      <c r="J263">
        <v>30</v>
      </c>
      <c r="K263">
        <v>0</v>
      </c>
      <c r="L263">
        <v>10.4</v>
      </c>
      <c r="M263">
        <v>9.3000000000000007</v>
      </c>
      <c r="N263">
        <v>15.7</v>
      </c>
      <c r="O263">
        <v>12.7</v>
      </c>
      <c r="P263">
        <v>6.7</v>
      </c>
      <c r="Q263">
        <v>0</v>
      </c>
      <c r="R263">
        <v>335.06978959999998</v>
      </c>
      <c r="S263">
        <v>48.751742049999997</v>
      </c>
      <c r="T263">
        <v>2.5</v>
      </c>
      <c r="U263">
        <f t="shared" si="8"/>
        <v>1.2429999998189425</v>
      </c>
      <c r="V263">
        <f t="shared" si="9"/>
        <v>1.2430226611690538</v>
      </c>
    </row>
    <row r="264" spans="1:22" x14ac:dyDescent="0.2">
      <c r="A264">
        <v>171</v>
      </c>
      <c r="B264">
        <v>2006</v>
      </c>
      <c r="C264">
        <v>18.5</v>
      </c>
      <c r="D264">
        <v>5.3</v>
      </c>
      <c r="E264">
        <v>10.199999999999999</v>
      </c>
      <c r="F264">
        <v>0</v>
      </c>
      <c r="G264">
        <v>0.40001999999999999</v>
      </c>
      <c r="H264">
        <v>110</v>
      </c>
      <c r="I264">
        <v>83.333333330000002</v>
      </c>
      <c r="J264">
        <v>30</v>
      </c>
      <c r="K264">
        <v>0</v>
      </c>
      <c r="L264">
        <v>6.7</v>
      </c>
      <c r="M264">
        <v>6.6</v>
      </c>
      <c r="N264">
        <v>14</v>
      </c>
      <c r="O264">
        <v>10.199999999999999</v>
      </c>
      <c r="P264">
        <v>5.3</v>
      </c>
      <c r="Q264">
        <v>0</v>
      </c>
      <c r="R264">
        <v>235.1732063</v>
      </c>
      <c r="S264">
        <v>34.217061190000003</v>
      </c>
      <c r="T264">
        <v>2.5</v>
      </c>
      <c r="U264">
        <f t="shared" si="8"/>
        <v>1.7710000002331603</v>
      </c>
      <c r="V264">
        <f t="shared" si="9"/>
        <v>1.7710322871716573</v>
      </c>
    </row>
    <row r="265" spans="1:22" x14ac:dyDescent="0.2">
      <c r="A265">
        <v>172</v>
      </c>
      <c r="B265">
        <v>2006</v>
      </c>
      <c r="C265">
        <v>19.7</v>
      </c>
      <c r="D265">
        <v>6.2</v>
      </c>
      <c r="E265">
        <v>11.4</v>
      </c>
      <c r="F265">
        <v>0</v>
      </c>
      <c r="G265">
        <v>0.42186000000000001</v>
      </c>
      <c r="H265">
        <v>110</v>
      </c>
      <c r="I265">
        <v>83.333333330000002</v>
      </c>
      <c r="J265">
        <v>30</v>
      </c>
      <c r="K265">
        <v>0</v>
      </c>
      <c r="L265">
        <v>6.7</v>
      </c>
      <c r="M265">
        <v>8.1999999999999993</v>
      </c>
      <c r="N265">
        <v>16.7</v>
      </c>
      <c r="O265">
        <v>12.1</v>
      </c>
      <c r="P265">
        <v>6.2</v>
      </c>
      <c r="Q265">
        <v>0</v>
      </c>
      <c r="R265">
        <v>259.65819729999998</v>
      </c>
      <c r="S265">
        <v>37.779560699999998</v>
      </c>
      <c r="T265">
        <v>2.5</v>
      </c>
      <c r="U265">
        <f t="shared" si="8"/>
        <v>1.6039999997802228</v>
      </c>
      <c r="V265">
        <f t="shared" si="9"/>
        <v>1.6040292427121383</v>
      </c>
    </row>
    <row r="266" spans="1:22" x14ac:dyDescent="0.2">
      <c r="A266">
        <v>173</v>
      </c>
      <c r="B266">
        <v>2006</v>
      </c>
      <c r="C266">
        <v>22.7</v>
      </c>
      <c r="D266">
        <v>7.6</v>
      </c>
      <c r="E266">
        <v>13.4</v>
      </c>
      <c r="F266">
        <v>0</v>
      </c>
      <c r="G266">
        <v>0.47664000000000001</v>
      </c>
      <c r="H266">
        <v>110</v>
      </c>
      <c r="I266">
        <v>83.333333330000002</v>
      </c>
      <c r="J266">
        <v>30</v>
      </c>
      <c r="K266">
        <v>0</v>
      </c>
      <c r="L266">
        <v>8.1999999999999993</v>
      </c>
      <c r="M266">
        <v>9.1</v>
      </c>
      <c r="N266">
        <v>17.7</v>
      </c>
      <c r="O266">
        <v>13</v>
      </c>
      <c r="P266">
        <v>7.6</v>
      </c>
      <c r="Q266">
        <v>0</v>
      </c>
      <c r="R266">
        <v>542.30696409999996</v>
      </c>
      <c r="S266">
        <v>78.904186679999995</v>
      </c>
      <c r="T266">
        <v>2.5</v>
      </c>
      <c r="U266">
        <f t="shared" si="8"/>
        <v>0.7679999999692666</v>
      </c>
      <c r="V266">
        <f t="shared" si="9"/>
        <v>0.76801400140378784</v>
      </c>
    </row>
    <row r="267" spans="1:22" x14ac:dyDescent="0.2">
      <c r="A267">
        <v>174</v>
      </c>
      <c r="B267">
        <v>2006</v>
      </c>
      <c r="C267">
        <v>24</v>
      </c>
      <c r="D267">
        <v>8.1</v>
      </c>
      <c r="E267">
        <v>14.6</v>
      </c>
      <c r="F267">
        <v>0</v>
      </c>
      <c r="G267">
        <v>0.50778000000000001</v>
      </c>
      <c r="H267">
        <v>110</v>
      </c>
      <c r="I267">
        <v>83.333333330000002</v>
      </c>
      <c r="J267">
        <v>30</v>
      </c>
      <c r="K267">
        <v>0</v>
      </c>
      <c r="L267">
        <v>8.8000000000000007</v>
      </c>
      <c r="M267">
        <v>9.9</v>
      </c>
      <c r="N267">
        <v>20.6</v>
      </c>
      <c r="O267">
        <v>14.5</v>
      </c>
      <c r="P267">
        <v>8.1</v>
      </c>
      <c r="Q267">
        <v>0</v>
      </c>
      <c r="R267">
        <v>144.9675421</v>
      </c>
      <c r="S267">
        <v>21.092382659999998</v>
      </c>
      <c r="T267">
        <v>2.5</v>
      </c>
      <c r="U267">
        <f t="shared" si="8"/>
        <v>2.872999999716026</v>
      </c>
      <c r="V267">
        <f t="shared" si="9"/>
        <v>2.8730523770811516</v>
      </c>
    </row>
    <row r="268" spans="1:22" x14ac:dyDescent="0.2">
      <c r="A268">
        <v>175</v>
      </c>
      <c r="B268">
        <v>2006</v>
      </c>
      <c r="C268">
        <v>28.2</v>
      </c>
      <c r="D268">
        <v>9.9</v>
      </c>
      <c r="E268">
        <v>17.2</v>
      </c>
      <c r="F268">
        <v>0</v>
      </c>
      <c r="G268">
        <v>0.58825000000000005</v>
      </c>
      <c r="H268">
        <v>110</v>
      </c>
      <c r="I268">
        <v>83.333333330000002</v>
      </c>
      <c r="J268">
        <v>30</v>
      </c>
      <c r="K268">
        <v>0</v>
      </c>
      <c r="L268">
        <v>10.1</v>
      </c>
      <c r="M268">
        <v>11.5</v>
      </c>
      <c r="N268">
        <v>24</v>
      </c>
      <c r="O268">
        <v>17.2</v>
      </c>
      <c r="P268">
        <v>9.9</v>
      </c>
      <c r="Q268">
        <v>0</v>
      </c>
      <c r="R268">
        <v>203.7630863</v>
      </c>
      <c r="S268">
        <v>29.64697425</v>
      </c>
      <c r="T268">
        <v>2.5</v>
      </c>
      <c r="U268">
        <f t="shared" si="8"/>
        <v>2.0440000000732863</v>
      </c>
      <c r="V268">
        <f t="shared" si="9"/>
        <v>2.0440372642620774</v>
      </c>
    </row>
    <row r="269" spans="1:22" x14ac:dyDescent="0.2">
      <c r="A269">
        <v>176</v>
      </c>
      <c r="B269">
        <v>2006</v>
      </c>
      <c r="C269">
        <v>30.9</v>
      </c>
      <c r="D269">
        <v>12.3</v>
      </c>
      <c r="E269">
        <v>19.399999999999999</v>
      </c>
      <c r="F269">
        <v>0</v>
      </c>
      <c r="G269">
        <v>0.63000999999999996</v>
      </c>
      <c r="H269">
        <v>110</v>
      </c>
      <c r="I269">
        <v>83.333333330000002</v>
      </c>
      <c r="J269">
        <v>30</v>
      </c>
      <c r="K269">
        <v>0</v>
      </c>
      <c r="L269">
        <v>13.1</v>
      </c>
      <c r="M269">
        <v>13.9</v>
      </c>
      <c r="N269">
        <v>27.1</v>
      </c>
      <c r="O269">
        <v>19.2</v>
      </c>
      <c r="P269">
        <v>12.3</v>
      </c>
      <c r="Q269">
        <v>0</v>
      </c>
      <c r="R269">
        <v>248.6517901</v>
      </c>
      <c r="S269">
        <v>36.178158430000003</v>
      </c>
      <c r="T269">
        <v>2.5</v>
      </c>
      <c r="U269">
        <f t="shared" si="8"/>
        <v>1.6749999999784155</v>
      </c>
      <c r="V269">
        <f t="shared" si="9"/>
        <v>1.6750305369155367</v>
      </c>
    </row>
    <row r="270" spans="1:22" x14ac:dyDescent="0.2">
      <c r="A270">
        <v>177</v>
      </c>
      <c r="B270">
        <v>2006</v>
      </c>
      <c r="C270">
        <v>31.7</v>
      </c>
      <c r="D270">
        <v>14</v>
      </c>
      <c r="E270">
        <v>20.3</v>
      </c>
      <c r="F270">
        <v>0</v>
      </c>
      <c r="G270">
        <v>0.62907000000000002</v>
      </c>
      <c r="H270">
        <v>110</v>
      </c>
      <c r="I270">
        <v>83.333333330000002</v>
      </c>
      <c r="J270">
        <v>30</v>
      </c>
      <c r="K270">
        <v>0</v>
      </c>
      <c r="L270">
        <v>15.6</v>
      </c>
      <c r="M270">
        <v>15</v>
      </c>
      <c r="N270">
        <v>28</v>
      </c>
      <c r="O270">
        <v>19.7</v>
      </c>
      <c r="P270">
        <v>14</v>
      </c>
      <c r="Q270">
        <v>0</v>
      </c>
      <c r="R270">
        <v>175.5127469</v>
      </c>
      <c r="S270">
        <v>25.53662679</v>
      </c>
      <c r="T270">
        <v>2.5</v>
      </c>
      <c r="U270">
        <f t="shared" si="8"/>
        <v>2.3730000001050238</v>
      </c>
      <c r="V270">
        <f t="shared" si="9"/>
        <v>2.3730432620548259</v>
      </c>
    </row>
    <row r="271" spans="1:22" x14ac:dyDescent="0.2">
      <c r="A271">
        <v>178</v>
      </c>
      <c r="B271">
        <v>2006</v>
      </c>
      <c r="C271">
        <v>32</v>
      </c>
      <c r="D271">
        <v>16.100000000000001</v>
      </c>
      <c r="E271">
        <v>22.1</v>
      </c>
      <c r="F271">
        <v>0</v>
      </c>
      <c r="G271">
        <v>0.62395</v>
      </c>
      <c r="H271">
        <v>110</v>
      </c>
      <c r="I271">
        <v>83.333333330000002</v>
      </c>
      <c r="J271">
        <v>30</v>
      </c>
      <c r="K271">
        <v>0</v>
      </c>
      <c r="L271">
        <v>16.5</v>
      </c>
      <c r="M271">
        <v>17.899999999999999</v>
      </c>
      <c r="N271">
        <v>28.6</v>
      </c>
      <c r="O271">
        <v>20.2</v>
      </c>
      <c r="P271">
        <v>16.100000000000001</v>
      </c>
      <c r="Q271">
        <v>0</v>
      </c>
      <c r="R271">
        <v>118.8618003</v>
      </c>
      <c r="S271">
        <v>17.29406831</v>
      </c>
      <c r="T271">
        <v>2.5</v>
      </c>
      <c r="U271">
        <f t="shared" si="8"/>
        <v>3.5040000013539507</v>
      </c>
      <c r="V271">
        <f t="shared" si="9"/>
        <v>3.504063882098674</v>
      </c>
    </row>
    <row r="272" spans="1:22" x14ac:dyDescent="0.2">
      <c r="A272">
        <v>179</v>
      </c>
      <c r="B272">
        <v>2006</v>
      </c>
      <c r="C272">
        <v>28</v>
      </c>
      <c r="D272">
        <v>15.1</v>
      </c>
      <c r="E272">
        <v>19.8</v>
      </c>
      <c r="F272">
        <v>0</v>
      </c>
      <c r="G272">
        <v>0.52917999999999998</v>
      </c>
      <c r="H272">
        <v>110</v>
      </c>
      <c r="I272">
        <v>83.333333330000002</v>
      </c>
      <c r="J272">
        <v>30</v>
      </c>
      <c r="K272">
        <v>0</v>
      </c>
      <c r="L272">
        <v>18.7</v>
      </c>
      <c r="M272">
        <v>16.2</v>
      </c>
      <c r="N272">
        <v>24.7</v>
      </c>
      <c r="O272">
        <v>17.7</v>
      </c>
      <c r="P272">
        <v>15.1</v>
      </c>
      <c r="Q272">
        <v>0</v>
      </c>
      <c r="R272">
        <v>237.99528480000001</v>
      </c>
      <c r="S272">
        <v>34.627665919999998</v>
      </c>
      <c r="T272">
        <v>2.5</v>
      </c>
      <c r="U272">
        <f t="shared" si="8"/>
        <v>1.7500000000509799</v>
      </c>
      <c r="V272">
        <f t="shared" si="9"/>
        <v>1.7500319045361248</v>
      </c>
    </row>
    <row r="273" spans="1:22" x14ac:dyDescent="0.2">
      <c r="A273">
        <v>180</v>
      </c>
      <c r="B273">
        <v>2006</v>
      </c>
      <c r="C273">
        <v>19.5</v>
      </c>
      <c r="D273">
        <v>10.5</v>
      </c>
      <c r="E273">
        <v>13.8</v>
      </c>
      <c r="F273">
        <v>0.51</v>
      </c>
      <c r="G273">
        <v>0.37113000000000002</v>
      </c>
      <c r="H273">
        <v>110</v>
      </c>
      <c r="I273">
        <v>83.333333330000002</v>
      </c>
      <c r="J273">
        <v>30</v>
      </c>
      <c r="K273">
        <v>0</v>
      </c>
      <c r="L273">
        <v>15.1</v>
      </c>
      <c r="M273">
        <v>15.1</v>
      </c>
      <c r="N273">
        <v>12.6</v>
      </c>
      <c r="O273">
        <v>11.9</v>
      </c>
      <c r="P273">
        <v>10.5</v>
      </c>
      <c r="Q273">
        <v>0.24</v>
      </c>
      <c r="R273">
        <v>106.0315042</v>
      </c>
      <c r="S273">
        <v>15.427295150000001</v>
      </c>
      <c r="T273">
        <v>2.5</v>
      </c>
      <c r="U273">
        <f t="shared" si="8"/>
        <v>3.9279999991939469</v>
      </c>
      <c r="V273">
        <f t="shared" si="9"/>
        <v>3.9280716127102973</v>
      </c>
    </row>
    <row r="274" spans="1:22" x14ac:dyDescent="0.2">
      <c r="A274">
        <v>181</v>
      </c>
      <c r="B274">
        <v>2006</v>
      </c>
      <c r="C274">
        <v>26.6</v>
      </c>
      <c r="D274">
        <v>9.8000000000000007</v>
      </c>
      <c r="E274">
        <v>16.8</v>
      </c>
      <c r="F274">
        <v>0</v>
      </c>
      <c r="G274">
        <v>0.55461000000000005</v>
      </c>
      <c r="H274">
        <v>110</v>
      </c>
      <c r="I274">
        <v>83.333333330000002</v>
      </c>
      <c r="J274">
        <v>30</v>
      </c>
      <c r="K274">
        <v>0</v>
      </c>
      <c r="L274">
        <v>10.8</v>
      </c>
      <c r="M274">
        <v>12</v>
      </c>
      <c r="N274">
        <v>22.3</v>
      </c>
      <c r="O274">
        <v>17.5</v>
      </c>
      <c r="P274">
        <v>9.8000000000000007</v>
      </c>
      <c r="Q274">
        <v>0</v>
      </c>
      <c r="R274">
        <v>130.64358480000001</v>
      </c>
      <c r="S274">
        <v>19.008285870000002</v>
      </c>
      <c r="T274">
        <v>2.5</v>
      </c>
      <c r="U274">
        <f t="shared" si="8"/>
        <v>3.1880000005337652</v>
      </c>
      <c r="V274">
        <f t="shared" si="9"/>
        <v>3.188058121288043</v>
      </c>
    </row>
    <row r="275" spans="1:22" x14ac:dyDescent="0.2">
      <c r="A275">
        <v>182</v>
      </c>
      <c r="B275">
        <v>2006</v>
      </c>
      <c r="C275">
        <v>28.7</v>
      </c>
      <c r="D275">
        <v>13.8</v>
      </c>
      <c r="E275">
        <v>19.399999999999999</v>
      </c>
      <c r="F275">
        <v>0</v>
      </c>
      <c r="G275">
        <v>0.56091000000000002</v>
      </c>
      <c r="H275">
        <v>110</v>
      </c>
      <c r="I275">
        <v>83.333333330000002</v>
      </c>
      <c r="J275">
        <v>30</v>
      </c>
      <c r="K275">
        <v>0</v>
      </c>
      <c r="L275">
        <v>15.1</v>
      </c>
      <c r="M275">
        <v>15.1</v>
      </c>
      <c r="N275">
        <v>23.8</v>
      </c>
      <c r="O275">
        <v>18.600000000000001</v>
      </c>
      <c r="P275">
        <v>13.8</v>
      </c>
      <c r="Q275">
        <v>0</v>
      </c>
      <c r="R275">
        <v>265.78924599999999</v>
      </c>
      <c r="S275">
        <v>38.671611589999998</v>
      </c>
      <c r="T275">
        <v>2.5</v>
      </c>
      <c r="U275">
        <f t="shared" si="8"/>
        <v>1.566999999737134</v>
      </c>
      <c r="V275">
        <f t="shared" si="9"/>
        <v>1.5670285681936398</v>
      </c>
    </row>
    <row r="276" spans="1:22" x14ac:dyDescent="0.2">
      <c r="A276">
        <v>183</v>
      </c>
      <c r="B276">
        <v>2006</v>
      </c>
      <c r="C276">
        <v>29.5</v>
      </c>
      <c r="D276">
        <v>14.5</v>
      </c>
      <c r="E276">
        <v>19.899999999999999</v>
      </c>
      <c r="F276">
        <v>0</v>
      </c>
      <c r="G276">
        <v>0.56962999999999997</v>
      </c>
      <c r="H276">
        <v>110</v>
      </c>
      <c r="I276">
        <v>83.333333330000002</v>
      </c>
      <c r="J276">
        <v>30</v>
      </c>
      <c r="K276">
        <v>0</v>
      </c>
      <c r="L276">
        <v>15.4</v>
      </c>
      <c r="M276">
        <v>15.5</v>
      </c>
      <c r="N276">
        <v>27.8</v>
      </c>
      <c r="O276">
        <v>18.8</v>
      </c>
      <c r="P276">
        <v>14.5</v>
      </c>
      <c r="Q276">
        <v>0</v>
      </c>
      <c r="R276">
        <v>166.19782459999999</v>
      </c>
      <c r="S276">
        <v>24.18133095</v>
      </c>
      <c r="T276">
        <v>2.5</v>
      </c>
      <c r="U276">
        <f t="shared" si="8"/>
        <v>2.505999999786598</v>
      </c>
      <c r="V276">
        <f t="shared" si="9"/>
        <v>2.506045687266782</v>
      </c>
    </row>
    <row r="277" spans="1:22" x14ac:dyDescent="0.2">
      <c r="A277">
        <v>184</v>
      </c>
      <c r="B277">
        <v>2006</v>
      </c>
      <c r="C277">
        <v>30.4</v>
      </c>
      <c r="D277">
        <v>15</v>
      </c>
      <c r="E277">
        <v>21</v>
      </c>
      <c r="F277">
        <v>0</v>
      </c>
      <c r="G277">
        <v>0.59319999999999995</v>
      </c>
      <c r="H277">
        <v>110</v>
      </c>
      <c r="I277">
        <v>83.333333330000002</v>
      </c>
      <c r="J277">
        <v>30</v>
      </c>
      <c r="K277">
        <v>0</v>
      </c>
      <c r="L277">
        <v>16.399999999999999</v>
      </c>
      <c r="M277">
        <v>16.399999999999999</v>
      </c>
      <c r="N277">
        <v>27.1</v>
      </c>
      <c r="O277">
        <v>22.8</v>
      </c>
      <c r="P277">
        <v>15</v>
      </c>
      <c r="Q277">
        <v>0</v>
      </c>
      <c r="R277">
        <v>1186.586178</v>
      </c>
      <c r="S277">
        <v>172.64505800000001</v>
      </c>
      <c r="T277">
        <v>2.5</v>
      </c>
      <c r="U277">
        <f t="shared" si="8"/>
        <v>0.35099999994449038</v>
      </c>
      <c r="V277">
        <f t="shared" si="9"/>
        <v>0.35100639914997311</v>
      </c>
    </row>
    <row r="278" spans="1:22" x14ac:dyDescent="0.2">
      <c r="A278">
        <v>185</v>
      </c>
      <c r="B278">
        <v>2006</v>
      </c>
      <c r="C278">
        <v>33</v>
      </c>
      <c r="D278">
        <v>14.9</v>
      </c>
      <c r="E278">
        <v>22.3</v>
      </c>
      <c r="F278">
        <v>0</v>
      </c>
      <c r="G278">
        <v>0.66366000000000003</v>
      </c>
      <c r="H278">
        <v>110</v>
      </c>
      <c r="I278">
        <v>83.333333330000002</v>
      </c>
      <c r="J278">
        <v>30</v>
      </c>
      <c r="K278">
        <v>0</v>
      </c>
      <c r="L278">
        <v>15.7</v>
      </c>
      <c r="M278">
        <v>16.100000000000001</v>
      </c>
      <c r="N278">
        <v>28.4</v>
      </c>
      <c r="O278">
        <v>20.9</v>
      </c>
      <c r="P278">
        <v>14.9</v>
      </c>
      <c r="Q278">
        <v>0</v>
      </c>
      <c r="R278">
        <v>172.46035130000001</v>
      </c>
      <c r="S278">
        <v>25.09251154</v>
      </c>
      <c r="T278">
        <v>2.5</v>
      </c>
      <c r="U278">
        <f t="shared" si="8"/>
        <v>2.4150000001312359</v>
      </c>
      <c r="V278">
        <f t="shared" si="9"/>
        <v>2.4150440278971876</v>
      </c>
    </row>
    <row r="279" spans="1:22" x14ac:dyDescent="0.2">
      <c r="A279">
        <v>186</v>
      </c>
      <c r="B279">
        <v>2006</v>
      </c>
      <c r="C279">
        <v>28.7</v>
      </c>
      <c r="D279">
        <v>14.3</v>
      </c>
      <c r="E279">
        <v>19.8</v>
      </c>
      <c r="F279">
        <v>0</v>
      </c>
      <c r="G279">
        <v>0.55415999999999999</v>
      </c>
      <c r="H279">
        <v>110</v>
      </c>
      <c r="I279">
        <v>83.333333330000002</v>
      </c>
      <c r="J279">
        <v>30</v>
      </c>
      <c r="K279">
        <v>0</v>
      </c>
      <c r="L279">
        <v>18.600000000000001</v>
      </c>
      <c r="M279">
        <v>17.2</v>
      </c>
      <c r="N279">
        <v>26.2</v>
      </c>
      <c r="O279">
        <v>17.600000000000001</v>
      </c>
      <c r="P279">
        <v>14.3</v>
      </c>
      <c r="Q279">
        <v>0</v>
      </c>
      <c r="R279">
        <v>105.2278293</v>
      </c>
      <c r="S279">
        <v>15.31036265</v>
      </c>
      <c r="T279">
        <v>2.5</v>
      </c>
      <c r="U279">
        <f t="shared" si="8"/>
        <v>3.9580000004060998</v>
      </c>
      <c r="V279">
        <f t="shared" si="9"/>
        <v>3.9580721583768792</v>
      </c>
    </row>
    <row r="280" spans="1:22" x14ac:dyDescent="0.2">
      <c r="A280">
        <v>187</v>
      </c>
      <c r="B280">
        <v>2006</v>
      </c>
      <c r="C280">
        <v>26.1</v>
      </c>
      <c r="D280">
        <v>11.1</v>
      </c>
      <c r="E280">
        <v>16.399999999999999</v>
      </c>
      <c r="F280">
        <v>0</v>
      </c>
      <c r="G280">
        <v>0.51356999999999997</v>
      </c>
      <c r="H280">
        <v>110</v>
      </c>
      <c r="I280">
        <v>83.333333330000002</v>
      </c>
      <c r="J280">
        <v>30</v>
      </c>
      <c r="K280">
        <v>0</v>
      </c>
      <c r="L280">
        <v>14.3</v>
      </c>
      <c r="M280">
        <v>13.8</v>
      </c>
      <c r="N280">
        <v>16.100000000000001</v>
      </c>
      <c r="O280">
        <v>15.2</v>
      </c>
      <c r="P280">
        <v>11.1</v>
      </c>
      <c r="Q280">
        <v>0</v>
      </c>
      <c r="R280">
        <v>81.489287500000003</v>
      </c>
      <c r="S280">
        <v>11.856469450000001</v>
      </c>
      <c r="T280">
        <v>2.5</v>
      </c>
      <c r="U280">
        <f t="shared" si="8"/>
        <v>5.1109999999954958</v>
      </c>
      <c r="V280">
        <f t="shared" si="9"/>
        <v>5.1110931795652084</v>
      </c>
    </row>
    <row r="281" spans="1:22" x14ac:dyDescent="0.2">
      <c r="A281">
        <v>188</v>
      </c>
      <c r="B281">
        <v>2006</v>
      </c>
      <c r="C281">
        <v>23.7</v>
      </c>
      <c r="D281">
        <v>7.8</v>
      </c>
      <c r="E281">
        <v>14.2</v>
      </c>
      <c r="F281">
        <v>0</v>
      </c>
      <c r="G281">
        <v>0.49382999999999999</v>
      </c>
      <c r="H281">
        <v>110</v>
      </c>
      <c r="I281">
        <v>83.333333330000002</v>
      </c>
      <c r="J281">
        <v>30</v>
      </c>
      <c r="K281">
        <v>0</v>
      </c>
      <c r="L281">
        <v>11.1</v>
      </c>
      <c r="M281">
        <v>9</v>
      </c>
      <c r="N281">
        <v>19.5</v>
      </c>
      <c r="O281">
        <v>14.2</v>
      </c>
      <c r="P281">
        <v>7.8</v>
      </c>
      <c r="Q281">
        <v>0</v>
      </c>
      <c r="R281">
        <v>79.090723209999993</v>
      </c>
      <c r="S281">
        <v>11.50748488</v>
      </c>
      <c r="T281">
        <v>2.5</v>
      </c>
      <c r="U281">
        <f t="shared" si="8"/>
        <v>5.2659999998517275</v>
      </c>
      <c r="V281">
        <f t="shared" si="9"/>
        <v>5.26609600373581</v>
      </c>
    </row>
    <row r="282" spans="1:22" x14ac:dyDescent="0.2">
      <c r="A282">
        <v>189</v>
      </c>
      <c r="B282">
        <v>2006</v>
      </c>
      <c r="C282">
        <v>28.6</v>
      </c>
      <c r="D282">
        <v>9.8000000000000007</v>
      </c>
      <c r="E282">
        <v>17.5</v>
      </c>
      <c r="F282">
        <v>0</v>
      </c>
      <c r="G282">
        <v>0.59121999999999997</v>
      </c>
      <c r="H282">
        <v>110</v>
      </c>
      <c r="I282">
        <v>83.333333330000002</v>
      </c>
      <c r="J282">
        <v>30</v>
      </c>
      <c r="K282">
        <v>0</v>
      </c>
      <c r="L282">
        <v>10.3</v>
      </c>
      <c r="M282">
        <v>11.2</v>
      </c>
      <c r="N282">
        <v>24</v>
      </c>
      <c r="O282">
        <v>17.600000000000001</v>
      </c>
      <c r="P282">
        <v>9.8000000000000007</v>
      </c>
      <c r="Q282">
        <v>0</v>
      </c>
      <c r="R282">
        <v>286.6426348</v>
      </c>
      <c r="S282">
        <v>41.705722899999998</v>
      </c>
      <c r="T282">
        <v>2.5</v>
      </c>
      <c r="U282">
        <f t="shared" si="8"/>
        <v>1.4530000001665246</v>
      </c>
      <c r="V282">
        <f t="shared" si="9"/>
        <v>1.4530264895520673</v>
      </c>
    </row>
    <row r="283" spans="1:22" x14ac:dyDescent="0.2">
      <c r="A283">
        <v>190</v>
      </c>
      <c r="B283">
        <v>2006</v>
      </c>
      <c r="C283">
        <v>30.4</v>
      </c>
      <c r="D283">
        <v>13.7</v>
      </c>
      <c r="E283">
        <v>19.899999999999999</v>
      </c>
      <c r="F283">
        <v>0</v>
      </c>
      <c r="G283">
        <v>0.59389000000000003</v>
      </c>
      <c r="H283">
        <v>110</v>
      </c>
      <c r="I283">
        <v>83.333333330000002</v>
      </c>
      <c r="J283">
        <v>30</v>
      </c>
      <c r="K283">
        <v>0</v>
      </c>
      <c r="L283">
        <v>14.2</v>
      </c>
      <c r="M283">
        <v>14</v>
      </c>
      <c r="N283">
        <v>26.3</v>
      </c>
      <c r="O283">
        <v>18.8</v>
      </c>
      <c r="P283">
        <v>13.7</v>
      </c>
      <c r="Q283">
        <v>0</v>
      </c>
      <c r="R283">
        <v>213.03925749999999</v>
      </c>
      <c r="S283">
        <v>30.996631900000001</v>
      </c>
      <c r="T283">
        <v>2.5</v>
      </c>
      <c r="U283">
        <f t="shared" si="8"/>
        <v>1.9549999999982774</v>
      </c>
      <c r="V283">
        <f t="shared" si="9"/>
        <v>1.9550356417794623</v>
      </c>
    </row>
    <row r="284" spans="1:22" x14ac:dyDescent="0.2">
      <c r="A284">
        <v>191</v>
      </c>
      <c r="B284">
        <v>2006</v>
      </c>
      <c r="C284">
        <v>25.2</v>
      </c>
      <c r="D284">
        <v>12.9</v>
      </c>
      <c r="E284">
        <v>18</v>
      </c>
      <c r="F284">
        <v>0</v>
      </c>
      <c r="G284">
        <v>0.48294999999999999</v>
      </c>
      <c r="H284">
        <v>110</v>
      </c>
      <c r="I284">
        <v>83.333333330000002</v>
      </c>
      <c r="J284">
        <v>30</v>
      </c>
      <c r="K284">
        <v>0</v>
      </c>
      <c r="L284">
        <v>16.600000000000001</v>
      </c>
      <c r="M284">
        <v>16.100000000000001</v>
      </c>
      <c r="N284">
        <v>21.4</v>
      </c>
      <c r="O284">
        <v>16.3</v>
      </c>
      <c r="P284">
        <v>12.9</v>
      </c>
      <c r="Q284">
        <v>0.06</v>
      </c>
      <c r="R284">
        <v>186.85139000000001</v>
      </c>
      <c r="S284">
        <v>27.18636849</v>
      </c>
      <c r="T284">
        <v>2.5</v>
      </c>
      <c r="U284">
        <f t="shared" si="8"/>
        <v>2.2290000005466002</v>
      </c>
      <c r="V284">
        <f t="shared" si="9"/>
        <v>2.2290406371085814</v>
      </c>
    </row>
    <row r="285" spans="1:22" x14ac:dyDescent="0.2">
      <c r="A285">
        <v>192</v>
      </c>
      <c r="B285">
        <v>2006</v>
      </c>
      <c r="C285">
        <v>28.8</v>
      </c>
      <c r="D285">
        <v>10.199999999999999</v>
      </c>
      <c r="E285">
        <v>18.100000000000001</v>
      </c>
      <c r="F285">
        <v>0</v>
      </c>
      <c r="G285">
        <v>0.59419999999999995</v>
      </c>
      <c r="H285">
        <v>110</v>
      </c>
      <c r="I285">
        <v>83.333333330000002</v>
      </c>
      <c r="J285">
        <v>30</v>
      </c>
      <c r="K285">
        <v>0</v>
      </c>
      <c r="L285">
        <v>12.9</v>
      </c>
      <c r="M285">
        <v>11</v>
      </c>
      <c r="N285">
        <v>24.7</v>
      </c>
      <c r="O285">
        <v>17.8</v>
      </c>
      <c r="P285">
        <v>10.199999999999999</v>
      </c>
      <c r="Q285">
        <v>0</v>
      </c>
      <c r="R285">
        <v>135.4885323</v>
      </c>
      <c r="S285">
        <v>19.713212550000001</v>
      </c>
      <c r="T285">
        <v>2.5</v>
      </c>
      <c r="U285">
        <f t="shared" si="8"/>
        <v>3.0740000008999511</v>
      </c>
      <c r="V285">
        <f t="shared" si="9"/>
        <v>3.074056041647979</v>
      </c>
    </row>
    <row r="286" spans="1:22" x14ac:dyDescent="0.2">
      <c r="A286">
        <v>193</v>
      </c>
      <c r="B286">
        <v>2006</v>
      </c>
      <c r="C286">
        <v>23.2</v>
      </c>
      <c r="D286">
        <v>11.1</v>
      </c>
      <c r="E286">
        <v>15.7</v>
      </c>
      <c r="F286">
        <v>0</v>
      </c>
      <c r="G286">
        <v>0.44614999999999999</v>
      </c>
      <c r="H286">
        <v>110</v>
      </c>
      <c r="I286">
        <v>83.333333330000002</v>
      </c>
      <c r="J286">
        <v>30</v>
      </c>
      <c r="K286">
        <v>0</v>
      </c>
      <c r="L286">
        <v>14.4</v>
      </c>
      <c r="M286">
        <v>12</v>
      </c>
      <c r="N286">
        <v>19.899999999999999</v>
      </c>
      <c r="O286">
        <v>15.3</v>
      </c>
      <c r="P286">
        <v>11.1</v>
      </c>
      <c r="Q286">
        <v>0.12</v>
      </c>
      <c r="R286">
        <v>106.95730570000001</v>
      </c>
      <c r="S286">
        <v>15.56199676</v>
      </c>
      <c r="T286">
        <v>2.5</v>
      </c>
      <c r="U286">
        <f t="shared" si="8"/>
        <v>3.894000000152706</v>
      </c>
      <c r="V286">
        <f t="shared" si="9"/>
        <v>3.894070990644408</v>
      </c>
    </row>
    <row r="287" spans="1:22" x14ac:dyDescent="0.2">
      <c r="A287">
        <v>194</v>
      </c>
      <c r="B287">
        <v>2006</v>
      </c>
      <c r="C287">
        <v>23.2</v>
      </c>
      <c r="D287">
        <v>9.9</v>
      </c>
      <c r="E287">
        <v>14.7</v>
      </c>
      <c r="F287">
        <v>0</v>
      </c>
      <c r="G287">
        <v>0.45266000000000001</v>
      </c>
      <c r="H287">
        <v>110</v>
      </c>
      <c r="I287">
        <v>83.333333330000002</v>
      </c>
      <c r="J287">
        <v>30</v>
      </c>
      <c r="K287">
        <v>0</v>
      </c>
      <c r="L287">
        <v>12.5</v>
      </c>
      <c r="M287">
        <v>10.9</v>
      </c>
      <c r="N287">
        <v>19.100000000000001</v>
      </c>
      <c r="O287">
        <v>14.7</v>
      </c>
      <c r="P287">
        <v>9.9</v>
      </c>
      <c r="Q287">
        <v>0.17</v>
      </c>
      <c r="R287">
        <v>121.9952397</v>
      </c>
      <c r="S287">
        <v>17.749975209999999</v>
      </c>
      <c r="T287">
        <v>2.5</v>
      </c>
      <c r="U287">
        <f t="shared" si="8"/>
        <v>3.414000000625705</v>
      </c>
      <c r="V287">
        <f t="shared" si="9"/>
        <v>3.4140622408011954</v>
      </c>
    </row>
    <row r="288" spans="1:22" x14ac:dyDescent="0.2">
      <c r="A288">
        <v>195</v>
      </c>
      <c r="B288">
        <v>2006</v>
      </c>
      <c r="C288">
        <v>28.7</v>
      </c>
      <c r="D288">
        <v>12.1</v>
      </c>
      <c r="E288">
        <v>18.100000000000001</v>
      </c>
      <c r="F288">
        <v>0</v>
      </c>
      <c r="G288">
        <v>0.55715999999999999</v>
      </c>
      <c r="H288">
        <v>110</v>
      </c>
      <c r="I288">
        <v>83.333333330000002</v>
      </c>
      <c r="J288">
        <v>30</v>
      </c>
      <c r="K288">
        <v>0</v>
      </c>
      <c r="L288">
        <v>12.5</v>
      </c>
      <c r="M288">
        <v>12.5</v>
      </c>
      <c r="N288">
        <v>23.5</v>
      </c>
      <c r="O288">
        <v>17.3</v>
      </c>
      <c r="P288">
        <v>12.1</v>
      </c>
      <c r="Q288">
        <v>0</v>
      </c>
      <c r="R288">
        <v>151.6169452</v>
      </c>
      <c r="S288">
        <v>22.0598527</v>
      </c>
      <c r="T288">
        <v>2.5</v>
      </c>
      <c r="U288">
        <f t="shared" si="8"/>
        <v>2.7469999996552694</v>
      </c>
      <c r="V288">
        <f t="shared" si="9"/>
        <v>2.7470500806933429</v>
      </c>
    </row>
    <row r="289" spans="1:22" x14ac:dyDescent="0.2">
      <c r="A289">
        <v>196</v>
      </c>
      <c r="B289">
        <v>2006</v>
      </c>
      <c r="C289">
        <v>27.4</v>
      </c>
      <c r="D289">
        <v>12.7</v>
      </c>
      <c r="E289">
        <v>18.2</v>
      </c>
      <c r="F289">
        <v>0</v>
      </c>
      <c r="G289">
        <v>0.52434000000000003</v>
      </c>
      <c r="H289">
        <v>110</v>
      </c>
      <c r="I289">
        <v>83.333333330000002</v>
      </c>
      <c r="J289">
        <v>30</v>
      </c>
      <c r="K289">
        <v>0</v>
      </c>
      <c r="L289">
        <v>15.1</v>
      </c>
      <c r="M289">
        <v>13.7</v>
      </c>
      <c r="N289">
        <v>23.5</v>
      </c>
      <c r="O289">
        <v>17.2</v>
      </c>
      <c r="P289">
        <v>12.7</v>
      </c>
      <c r="Q289">
        <v>0.01</v>
      </c>
      <c r="R289">
        <v>549.46140949999995</v>
      </c>
      <c r="S289">
        <v>79.945139010000005</v>
      </c>
      <c r="T289">
        <v>2.5</v>
      </c>
      <c r="U289">
        <f t="shared" si="8"/>
        <v>0.7580000000202618</v>
      </c>
      <c r="V289">
        <f t="shared" si="9"/>
        <v>0.75801381910209842</v>
      </c>
    </row>
    <row r="290" spans="1:22" x14ac:dyDescent="0.2">
      <c r="A290">
        <v>197</v>
      </c>
      <c r="B290">
        <v>2006</v>
      </c>
      <c r="C290">
        <v>29.6</v>
      </c>
      <c r="D290">
        <v>12.3</v>
      </c>
      <c r="E290">
        <v>18.399999999999999</v>
      </c>
      <c r="F290">
        <v>0</v>
      </c>
      <c r="G290">
        <v>0.57035999999999998</v>
      </c>
      <c r="H290">
        <v>110</v>
      </c>
      <c r="I290">
        <v>83.333333330000002</v>
      </c>
      <c r="J290">
        <v>30</v>
      </c>
      <c r="K290">
        <v>0</v>
      </c>
      <c r="L290">
        <v>12.7</v>
      </c>
      <c r="M290">
        <v>13.2</v>
      </c>
      <c r="N290">
        <v>25.1</v>
      </c>
      <c r="O290">
        <v>17.8</v>
      </c>
      <c r="P290">
        <v>12.3</v>
      </c>
      <c r="Q290">
        <v>0</v>
      </c>
      <c r="R290">
        <v>168.07576610000001</v>
      </c>
      <c r="S290">
        <v>24.454566329999999</v>
      </c>
      <c r="T290">
        <v>2.5</v>
      </c>
      <c r="U290">
        <f t="shared" si="8"/>
        <v>2.4780000000971762</v>
      </c>
      <c r="V290">
        <f t="shared" si="9"/>
        <v>2.4780451765884273</v>
      </c>
    </row>
    <row r="291" spans="1:22" x14ac:dyDescent="0.2">
      <c r="A291">
        <v>198</v>
      </c>
      <c r="B291">
        <v>2006</v>
      </c>
      <c r="C291">
        <v>28.2</v>
      </c>
      <c r="D291">
        <v>12.9</v>
      </c>
      <c r="E291">
        <v>18.7</v>
      </c>
      <c r="F291">
        <v>0</v>
      </c>
      <c r="G291">
        <v>0.53922999999999999</v>
      </c>
      <c r="H291">
        <v>110</v>
      </c>
      <c r="I291">
        <v>83.333333330000002</v>
      </c>
      <c r="J291">
        <v>30</v>
      </c>
      <c r="K291">
        <v>0</v>
      </c>
      <c r="L291">
        <v>14.3</v>
      </c>
      <c r="M291">
        <v>14.1</v>
      </c>
      <c r="N291">
        <v>25</v>
      </c>
      <c r="O291">
        <v>17.5</v>
      </c>
      <c r="P291">
        <v>12.9</v>
      </c>
      <c r="Q291">
        <v>0</v>
      </c>
      <c r="R291">
        <v>191.66670429999999</v>
      </c>
      <c r="S291">
        <v>27.886983600000001</v>
      </c>
      <c r="T291">
        <v>2.5</v>
      </c>
      <c r="U291">
        <f t="shared" si="8"/>
        <v>2.1729999998342593</v>
      </c>
      <c r="V291">
        <f t="shared" si="9"/>
        <v>2.1730396162178778</v>
      </c>
    </row>
    <row r="292" spans="1:22" x14ac:dyDescent="0.2">
      <c r="A292">
        <v>199</v>
      </c>
      <c r="B292">
        <v>2006</v>
      </c>
      <c r="C292">
        <v>23.5</v>
      </c>
      <c r="D292">
        <v>8.9</v>
      </c>
      <c r="E292">
        <v>14.7</v>
      </c>
      <c r="F292">
        <v>0</v>
      </c>
      <c r="G292">
        <v>0.46759000000000001</v>
      </c>
      <c r="H292">
        <v>110</v>
      </c>
      <c r="I292">
        <v>83.333333330000002</v>
      </c>
      <c r="J292">
        <v>30</v>
      </c>
      <c r="K292">
        <v>0</v>
      </c>
      <c r="L292">
        <v>12.9</v>
      </c>
      <c r="M292">
        <v>9.1</v>
      </c>
      <c r="N292">
        <v>20.5</v>
      </c>
      <c r="O292">
        <v>14.1</v>
      </c>
      <c r="P292">
        <v>8.9</v>
      </c>
      <c r="Q292">
        <v>0.06</v>
      </c>
      <c r="R292">
        <v>92.328031129999999</v>
      </c>
      <c r="S292">
        <v>13.433477140000001</v>
      </c>
      <c r="T292">
        <v>2.5</v>
      </c>
      <c r="U292">
        <f t="shared" si="8"/>
        <v>4.5109999998343193</v>
      </c>
      <c r="V292">
        <f t="shared" si="9"/>
        <v>4.5110822393983874</v>
      </c>
    </row>
    <row r="293" spans="1:22" x14ac:dyDescent="0.2">
      <c r="A293">
        <v>200</v>
      </c>
      <c r="B293">
        <v>2006</v>
      </c>
      <c r="C293">
        <v>28.1</v>
      </c>
      <c r="D293">
        <v>10.199999999999999</v>
      </c>
      <c r="E293">
        <v>17.3</v>
      </c>
      <c r="F293">
        <v>0</v>
      </c>
      <c r="G293">
        <v>0.55740000000000001</v>
      </c>
      <c r="H293">
        <v>110</v>
      </c>
      <c r="I293">
        <v>83.333333330000002</v>
      </c>
      <c r="J293">
        <v>30</v>
      </c>
      <c r="K293">
        <v>0</v>
      </c>
      <c r="L293">
        <v>10.6</v>
      </c>
      <c r="M293">
        <v>10.8</v>
      </c>
      <c r="N293">
        <v>24.2</v>
      </c>
      <c r="O293">
        <v>16.7</v>
      </c>
      <c r="P293">
        <v>10.199999999999999</v>
      </c>
      <c r="Q293">
        <v>0</v>
      </c>
      <c r="R293">
        <v>132.68293990000001</v>
      </c>
      <c r="S293">
        <v>19.30500649</v>
      </c>
      <c r="T293">
        <v>2.5</v>
      </c>
      <c r="U293">
        <f t="shared" si="8"/>
        <v>3.139000000497675</v>
      </c>
      <c r="V293">
        <f t="shared" si="9"/>
        <v>3.139057226994916</v>
      </c>
    </row>
    <row r="294" spans="1:22" x14ac:dyDescent="0.2">
      <c r="A294">
        <v>201</v>
      </c>
      <c r="B294">
        <v>2006</v>
      </c>
      <c r="C294">
        <v>29.7</v>
      </c>
      <c r="D294">
        <v>13</v>
      </c>
      <c r="E294">
        <v>19.399999999999999</v>
      </c>
      <c r="F294">
        <v>0</v>
      </c>
      <c r="G294">
        <v>0.56872999999999996</v>
      </c>
      <c r="H294">
        <v>110</v>
      </c>
      <c r="I294">
        <v>83.333333330000002</v>
      </c>
      <c r="J294">
        <v>30</v>
      </c>
      <c r="K294">
        <v>0</v>
      </c>
      <c r="L294">
        <v>15.8</v>
      </c>
      <c r="M294">
        <v>13.6</v>
      </c>
      <c r="N294">
        <v>25.7</v>
      </c>
      <c r="O294">
        <v>18.8</v>
      </c>
      <c r="P294">
        <v>13</v>
      </c>
      <c r="Q294">
        <v>0</v>
      </c>
      <c r="R294">
        <v>189.48669169999999</v>
      </c>
      <c r="S294">
        <v>27.56979771</v>
      </c>
      <c r="T294">
        <v>2.5</v>
      </c>
      <c r="U294">
        <f t="shared" si="8"/>
        <v>2.1980000002930709</v>
      </c>
      <c r="V294">
        <f t="shared" si="9"/>
        <v>2.1980400718587014</v>
      </c>
    </row>
    <row r="295" spans="1:22" x14ac:dyDescent="0.2">
      <c r="A295">
        <v>202</v>
      </c>
      <c r="B295">
        <v>2006</v>
      </c>
      <c r="C295">
        <v>33.9</v>
      </c>
      <c r="D295">
        <v>14.8</v>
      </c>
      <c r="E295">
        <v>22.1</v>
      </c>
      <c r="F295">
        <v>0</v>
      </c>
      <c r="G295">
        <v>0.65015000000000001</v>
      </c>
      <c r="H295">
        <v>110</v>
      </c>
      <c r="I295">
        <v>83.333333330000002</v>
      </c>
      <c r="J295">
        <v>30</v>
      </c>
      <c r="K295">
        <v>0</v>
      </c>
      <c r="L295">
        <v>15.6</v>
      </c>
      <c r="M295">
        <v>15.7</v>
      </c>
      <c r="N295">
        <v>30.4</v>
      </c>
      <c r="O295">
        <v>21.8</v>
      </c>
      <c r="P295">
        <v>14.8</v>
      </c>
      <c r="Q295">
        <v>0</v>
      </c>
      <c r="R295">
        <v>255.2032772</v>
      </c>
      <c r="S295">
        <v>37.13138197</v>
      </c>
      <c r="T295">
        <v>2.5</v>
      </c>
      <c r="U295">
        <f t="shared" si="8"/>
        <v>1.6320000000851596</v>
      </c>
      <c r="V295">
        <f t="shared" si="9"/>
        <v>1.6320297528537762</v>
      </c>
    </row>
    <row r="296" spans="1:22" x14ac:dyDescent="0.2">
      <c r="A296">
        <v>203</v>
      </c>
      <c r="B296">
        <v>2006</v>
      </c>
      <c r="C296">
        <v>34.6</v>
      </c>
      <c r="D296">
        <v>17.399999999999999</v>
      </c>
      <c r="E296">
        <v>23.8</v>
      </c>
      <c r="F296">
        <v>0</v>
      </c>
      <c r="G296">
        <v>0.64098999999999995</v>
      </c>
      <c r="H296">
        <v>110</v>
      </c>
      <c r="I296">
        <v>83.333333330000002</v>
      </c>
      <c r="J296">
        <v>30</v>
      </c>
      <c r="K296">
        <v>0</v>
      </c>
      <c r="L296">
        <v>18.399999999999999</v>
      </c>
      <c r="M296">
        <v>19.2</v>
      </c>
      <c r="N296">
        <v>31.1</v>
      </c>
      <c r="O296">
        <v>22.4</v>
      </c>
      <c r="P296">
        <v>17.399999999999999</v>
      </c>
      <c r="Q296">
        <v>0</v>
      </c>
      <c r="R296">
        <v>296.01403579999999</v>
      </c>
      <c r="S296">
        <v>43.069236220000001</v>
      </c>
      <c r="T296">
        <v>2.5</v>
      </c>
      <c r="U296">
        <f t="shared" si="8"/>
        <v>1.4070000001403076</v>
      </c>
      <c r="V296">
        <f t="shared" si="9"/>
        <v>1.4070256512112873</v>
      </c>
    </row>
    <row r="297" spans="1:22" x14ac:dyDescent="0.2">
      <c r="A297">
        <v>204</v>
      </c>
      <c r="B297">
        <v>2006</v>
      </c>
      <c r="C297">
        <v>34.5</v>
      </c>
      <c r="D297">
        <v>19.100000000000001</v>
      </c>
      <c r="E297">
        <v>24.2</v>
      </c>
      <c r="F297">
        <v>0</v>
      </c>
      <c r="G297">
        <v>0.61012999999999995</v>
      </c>
      <c r="H297">
        <v>110</v>
      </c>
      <c r="I297">
        <v>83.333333330000002</v>
      </c>
      <c r="J297">
        <v>30</v>
      </c>
      <c r="K297">
        <v>0</v>
      </c>
      <c r="L297">
        <v>20</v>
      </c>
      <c r="M297">
        <v>20.5</v>
      </c>
      <c r="N297">
        <v>30.4</v>
      </c>
      <c r="O297">
        <v>22.4</v>
      </c>
      <c r="P297">
        <v>19.100000000000001</v>
      </c>
      <c r="Q297">
        <v>0</v>
      </c>
      <c r="R297">
        <v>216.2470137</v>
      </c>
      <c r="S297">
        <v>31.4633517</v>
      </c>
      <c r="T297">
        <v>2.5</v>
      </c>
      <c r="U297">
        <f t="shared" si="8"/>
        <v>1.9260000001199233</v>
      </c>
      <c r="V297">
        <f t="shared" si="9"/>
        <v>1.9260351127695736</v>
      </c>
    </row>
    <row r="298" spans="1:22" x14ac:dyDescent="0.2">
      <c r="A298">
        <v>205</v>
      </c>
      <c r="B298">
        <v>2006</v>
      </c>
      <c r="C298">
        <v>33.799999999999997</v>
      </c>
      <c r="D298">
        <v>18</v>
      </c>
      <c r="E298">
        <v>23.3</v>
      </c>
      <c r="F298">
        <v>0</v>
      </c>
      <c r="G298">
        <v>0.60250000000000004</v>
      </c>
      <c r="H298">
        <v>110</v>
      </c>
      <c r="I298">
        <v>83.333333330000002</v>
      </c>
      <c r="J298">
        <v>30</v>
      </c>
      <c r="K298">
        <v>0</v>
      </c>
      <c r="L298">
        <v>20</v>
      </c>
      <c r="M298">
        <v>19.5</v>
      </c>
      <c r="N298">
        <v>29.5</v>
      </c>
      <c r="O298">
        <v>21.4</v>
      </c>
      <c r="P298">
        <v>18</v>
      </c>
      <c r="Q298">
        <v>0</v>
      </c>
      <c r="R298">
        <v>188.2023264</v>
      </c>
      <c r="S298">
        <v>27.382926059999999</v>
      </c>
      <c r="T298">
        <v>2.5</v>
      </c>
      <c r="U298">
        <f t="shared" si="8"/>
        <v>2.2130000004725394</v>
      </c>
      <c r="V298">
        <f t="shared" si="9"/>
        <v>2.2130403451711418</v>
      </c>
    </row>
    <row r="299" spans="1:22" x14ac:dyDescent="0.2">
      <c r="A299">
        <v>206</v>
      </c>
      <c r="B299">
        <v>2006</v>
      </c>
      <c r="C299">
        <v>30.2</v>
      </c>
      <c r="D299">
        <v>16.100000000000001</v>
      </c>
      <c r="E299">
        <v>21.1</v>
      </c>
      <c r="F299">
        <v>0</v>
      </c>
      <c r="G299">
        <v>0.53661999999999999</v>
      </c>
      <c r="H299">
        <v>110</v>
      </c>
      <c r="I299">
        <v>83.333333330000002</v>
      </c>
      <c r="J299">
        <v>30</v>
      </c>
      <c r="K299">
        <v>0</v>
      </c>
      <c r="L299">
        <v>18</v>
      </c>
      <c r="M299">
        <v>16.5</v>
      </c>
      <c r="N299">
        <v>26.7</v>
      </c>
      <c r="O299">
        <v>19</v>
      </c>
      <c r="P299">
        <v>16.100000000000001</v>
      </c>
      <c r="Q299">
        <v>0.03</v>
      </c>
      <c r="R299">
        <v>459.19707649999998</v>
      </c>
      <c r="S299">
        <v>66.811924329999997</v>
      </c>
      <c r="T299">
        <v>2.5</v>
      </c>
      <c r="U299">
        <f t="shared" si="8"/>
        <v>0.90700000005799919</v>
      </c>
      <c r="V299">
        <f t="shared" si="9"/>
        <v>0.9070165355558808</v>
      </c>
    </row>
    <row r="300" spans="1:22" x14ac:dyDescent="0.2">
      <c r="A300">
        <v>207</v>
      </c>
      <c r="B300">
        <v>2006</v>
      </c>
      <c r="C300">
        <v>30.3</v>
      </c>
      <c r="D300">
        <v>14.8</v>
      </c>
      <c r="E300">
        <v>20.6</v>
      </c>
      <c r="F300">
        <v>0</v>
      </c>
      <c r="G300">
        <v>0.55318999999999996</v>
      </c>
      <c r="H300">
        <v>110</v>
      </c>
      <c r="I300">
        <v>83.333333330000002</v>
      </c>
      <c r="J300">
        <v>30</v>
      </c>
      <c r="K300">
        <v>0</v>
      </c>
      <c r="L300">
        <v>17.100000000000001</v>
      </c>
      <c r="M300">
        <v>15.4</v>
      </c>
      <c r="N300">
        <v>27</v>
      </c>
      <c r="O300">
        <v>19.3</v>
      </c>
      <c r="P300">
        <v>14.8</v>
      </c>
      <c r="Q300">
        <v>0</v>
      </c>
      <c r="R300">
        <v>146.08619730000001</v>
      </c>
      <c r="S300">
        <v>21.25514394</v>
      </c>
      <c r="T300">
        <v>2.5</v>
      </c>
      <c r="U300">
        <f t="shared" si="8"/>
        <v>2.8509999993827821</v>
      </c>
      <c r="V300">
        <f t="shared" si="9"/>
        <v>2.8510519764383329</v>
      </c>
    </row>
    <row r="301" spans="1:22" x14ac:dyDescent="0.2">
      <c r="A301">
        <v>208</v>
      </c>
      <c r="B301">
        <v>2006</v>
      </c>
      <c r="C301">
        <v>31.7</v>
      </c>
      <c r="D301">
        <v>15.8</v>
      </c>
      <c r="E301">
        <v>21.4</v>
      </c>
      <c r="F301">
        <v>0</v>
      </c>
      <c r="G301">
        <v>0.56960999999999995</v>
      </c>
      <c r="H301">
        <v>110</v>
      </c>
      <c r="I301">
        <v>83.333333330000002</v>
      </c>
      <c r="J301">
        <v>30</v>
      </c>
      <c r="K301">
        <v>0</v>
      </c>
      <c r="L301">
        <v>16.8</v>
      </c>
      <c r="M301">
        <v>16.5</v>
      </c>
      <c r="N301">
        <v>27.6</v>
      </c>
      <c r="O301">
        <v>20.6</v>
      </c>
      <c r="P301">
        <v>15.8</v>
      </c>
      <c r="Q301">
        <v>0</v>
      </c>
      <c r="R301">
        <v>201.30099000000001</v>
      </c>
      <c r="S301">
        <v>29.288745949999999</v>
      </c>
      <c r="T301">
        <v>2.5</v>
      </c>
      <c r="U301">
        <f t="shared" si="8"/>
        <v>2.0690000005073648</v>
      </c>
      <c r="V301">
        <f t="shared" si="9"/>
        <v>2.069037719917068</v>
      </c>
    </row>
    <row r="302" spans="1:22" x14ac:dyDescent="0.2">
      <c r="A302">
        <v>209</v>
      </c>
      <c r="B302">
        <v>2006</v>
      </c>
      <c r="C302">
        <v>29.7</v>
      </c>
      <c r="D302">
        <v>14</v>
      </c>
      <c r="E302">
        <v>19.399999999999999</v>
      </c>
      <c r="F302">
        <v>0</v>
      </c>
      <c r="G302">
        <v>0.53488000000000002</v>
      </c>
      <c r="H302">
        <v>110</v>
      </c>
      <c r="I302">
        <v>83.333333330000002</v>
      </c>
      <c r="J302">
        <v>30</v>
      </c>
      <c r="K302">
        <v>0</v>
      </c>
      <c r="L302">
        <v>18.2</v>
      </c>
      <c r="M302">
        <v>14.6</v>
      </c>
      <c r="N302">
        <v>25.3</v>
      </c>
      <c r="O302">
        <v>17.8</v>
      </c>
      <c r="P302">
        <v>14</v>
      </c>
      <c r="Q302">
        <v>0</v>
      </c>
      <c r="R302">
        <v>150.08711650000001</v>
      </c>
      <c r="S302">
        <v>21.837266799999998</v>
      </c>
      <c r="T302">
        <v>2.5</v>
      </c>
      <c r="U302">
        <f t="shared" si="8"/>
        <v>2.7750000008304045</v>
      </c>
      <c r="V302">
        <f t="shared" si="9"/>
        <v>2.7750505910207712</v>
      </c>
    </row>
    <row r="303" spans="1:22" x14ac:dyDescent="0.2">
      <c r="A303">
        <v>210</v>
      </c>
      <c r="B303">
        <v>2006</v>
      </c>
      <c r="C303">
        <v>26.1</v>
      </c>
      <c r="D303">
        <v>12.1</v>
      </c>
      <c r="E303">
        <v>16.5</v>
      </c>
      <c r="F303">
        <v>0.25</v>
      </c>
      <c r="G303">
        <v>0.4637</v>
      </c>
      <c r="H303">
        <v>110</v>
      </c>
      <c r="I303">
        <v>83.333333330000002</v>
      </c>
      <c r="J303">
        <v>30</v>
      </c>
      <c r="K303">
        <v>0</v>
      </c>
      <c r="L303">
        <v>14.5</v>
      </c>
      <c r="M303">
        <v>12.9</v>
      </c>
      <c r="N303">
        <v>22.1</v>
      </c>
      <c r="O303">
        <v>15.2</v>
      </c>
      <c r="P303">
        <v>12.1</v>
      </c>
      <c r="Q303">
        <v>0</v>
      </c>
      <c r="R303">
        <v>120.5475393</v>
      </c>
      <c r="S303">
        <v>17.539338749999999</v>
      </c>
      <c r="T303">
        <v>2.5</v>
      </c>
      <c r="U303">
        <f t="shared" si="8"/>
        <v>3.4550000010836639</v>
      </c>
      <c r="V303">
        <f t="shared" si="9"/>
        <v>3.4550629874583079</v>
      </c>
    </row>
    <row r="304" spans="1:22" x14ac:dyDescent="0.2">
      <c r="A304">
        <v>211</v>
      </c>
      <c r="B304">
        <v>2006</v>
      </c>
      <c r="C304">
        <v>18.5</v>
      </c>
      <c r="D304">
        <v>7</v>
      </c>
      <c r="E304">
        <v>11.9</v>
      </c>
      <c r="F304">
        <v>0</v>
      </c>
      <c r="G304">
        <v>0.36229</v>
      </c>
      <c r="H304">
        <v>110</v>
      </c>
      <c r="I304">
        <v>83.333333330000002</v>
      </c>
      <c r="J304">
        <v>30</v>
      </c>
      <c r="K304">
        <v>0</v>
      </c>
      <c r="L304">
        <v>12.7</v>
      </c>
      <c r="M304">
        <v>9.3000000000000007</v>
      </c>
      <c r="N304">
        <v>16.399999999999999</v>
      </c>
      <c r="O304">
        <v>10.1</v>
      </c>
      <c r="P304">
        <v>7</v>
      </c>
      <c r="Q304">
        <v>0.21</v>
      </c>
      <c r="R304">
        <v>125.94247</v>
      </c>
      <c r="S304">
        <v>18.324286470000001</v>
      </c>
      <c r="T304">
        <v>2.5</v>
      </c>
      <c r="U304">
        <f t="shared" si="8"/>
        <v>3.3070000009697522</v>
      </c>
      <c r="V304">
        <f t="shared" si="9"/>
        <v>3.3070602906601607</v>
      </c>
    </row>
    <row r="305" spans="1:22" x14ac:dyDescent="0.2">
      <c r="A305">
        <v>212</v>
      </c>
      <c r="B305">
        <v>2006</v>
      </c>
      <c r="C305">
        <v>22.5</v>
      </c>
      <c r="D305">
        <v>5.5</v>
      </c>
      <c r="E305">
        <v>11.9</v>
      </c>
      <c r="F305">
        <v>0</v>
      </c>
      <c r="G305">
        <v>0.43847000000000003</v>
      </c>
      <c r="H305">
        <v>110</v>
      </c>
      <c r="I305">
        <v>83.333333330000002</v>
      </c>
      <c r="J305">
        <v>30</v>
      </c>
      <c r="K305">
        <v>0</v>
      </c>
      <c r="L305">
        <v>7</v>
      </c>
      <c r="M305">
        <v>7.1</v>
      </c>
      <c r="N305">
        <v>16.600000000000001</v>
      </c>
      <c r="O305">
        <v>12</v>
      </c>
      <c r="P305">
        <v>5.5</v>
      </c>
      <c r="Q305">
        <v>0</v>
      </c>
      <c r="R305">
        <v>158.48240050000001</v>
      </c>
      <c r="S305">
        <v>23.058757750000002</v>
      </c>
      <c r="T305">
        <v>2.5</v>
      </c>
      <c r="U305">
        <f t="shared" si="8"/>
        <v>2.6279999993572347</v>
      </c>
      <c r="V305">
        <f t="shared" si="9"/>
        <v>2.6280479111940993</v>
      </c>
    </row>
    <row r="306" spans="1:22" x14ac:dyDescent="0.2">
      <c r="A306">
        <v>213</v>
      </c>
      <c r="B306">
        <v>2006</v>
      </c>
      <c r="C306">
        <v>21.9</v>
      </c>
      <c r="D306">
        <v>7.6</v>
      </c>
      <c r="E306">
        <v>13.1</v>
      </c>
      <c r="F306">
        <v>0</v>
      </c>
      <c r="G306">
        <v>0.41643999999999998</v>
      </c>
      <c r="H306">
        <v>110</v>
      </c>
      <c r="I306">
        <v>83.333333330000002</v>
      </c>
      <c r="J306">
        <v>30</v>
      </c>
      <c r="K306">
        <v>0</v>
      </c>
      <c r="L306">
        <v>8.8000000000000007</v>
      </c>
      <c r="M306">
        <v>8.5</v>
      </c>
      <c r="N306">
        <v>19.100000000000001</v>
      </c>
      <c r="O306">
        <v>12.7</v>
      </c>
      <c r="P306">
        <v>7.6</v>
      </c>
      <c r="Q306">
        <v>0.04</v>
      </c>
      <c r="R306">
        <v>263.1028101</v>
      </c>
      <c r="S306">
        <v>38.280742490000002</v>
      </c>
      <c r="T306">
        <v>2.5</v>
      </c>
      <c r="U306">
        <f t="shared" si="8"/>
        <v>1.5830000000905844</v>
      </c>
      <c r="V306">
        <f t="shared" si="9"/>
        <v>1.5830288598881943</v>
      </c>
    </row>
    <row r="307" spans="1:22" x14ac:dyDescent="0.2">
      <c r="A307">
        <v>214</v>
      </c>
      <c r="B307">
        <v>2006</v>
      </c>
      <c r="C307">
        <v>24.3</v>
      </c>
      <c r="D307">
        <v>8.3000000000000007</v>
      </c>
      <c r="E307">
        <v>14.2</v>
      </c>
      <c r="F307">
        <v>0</v>
      </c>
      <c r="G307">
        <v>0.45397999999999999</v>
      </c>
      <c r="H307">
        <v>110</v>
      </c>
      <c r="I307">
        <v>83.333333330000002</v>
      </c>
      <c r="J307">
        <v>30</v>
      </c>
      <c r="K307">
        <v>0</v>
      </c>
      <c r="L307">
        <v>9.6999999999999993</v>
      </c>
      <c r="M307">
        <v>10</v>
      </c>
      <c r="N307">
        <v>20.5</v>
      </c>
      <c r="O307">
        <v>13.7</v>
      </c>
      <c r="P307">
        <v>8.3000000000000007</v>
      </c>
      <c r="Q307">
        <v>0</v>
      </c>
      <c r="R307">
        <v>151.6721589</v>
      </c>
      <c r="S307">
        <v>22.06788615</v>
      </c>
      <c r="T307">
        <v>2.5</v>
      </c>
      <c r="U307">
        <f t="shared" si="8"/>
        <v>2.7460000004795408</v>
      </c>
      <c r="V307">
        <f t="shared" si="9"/>
        <v>2.7460500624169777</v>
      </c>
    </row>
    <row r="308" spans="1:22" x14ac:dyDescent="0.2">
      <c r="A308">
        <v>215</v>
      </c>
      <c r="B308">
        <v>2006</v>
      </c>
      <c r="C308">
        <v>25.8</v>
      </c>
      <c r="D308">
        <v>9.8000000000000007</v>
      </c>
      <c r="E308">
        <v>15.8</v>
      </c>
      <c r="F308">
        <v>0</v>
      </c>
      <c r="G308">
        <v>0.47433999999999998</v>
      </c>
      <c r="H308">
        <v>110</v>
      </c>
      <c r="I308">
        <v>83.333333330000002</v>
      </c>
      <c r="J308">
        <v>30</v>
      </c>
      <c r="K308">
        <v>0</v>
      </c>
      <c r="L308">
        <v>10.9</v>
      </c>
      <c r="M308">
        <v>10.5</v>
      </c>
      <c r="N308">
        <v>22.6</v>
      </c>
      <c r="O308">
        <v>15.6</v>
      </c>
      <c r="P308">
        <v>9.8000000000000007</v>
      </c>
      <c r="Q308">
        <v>0</v>
      </c>
      <c r="R308">
        <v>102.7106655</v>
      </c>
      <c r="S308">
        <v>14.944122159999999</v>
      </c>
      <c r="T308">
        <v>2.5</v>
      </c>
      <c r="U308">
        <f t="shared" si="8"/>
        <v>4.0549999981465703</v>
      </c>
      <c r="V308">
        <f t="shared" si="9"/>
        <v>4.0550739274482925</v>
      </c>
    </row>
    <row r="309" spans="1:22" x14ac:dyDescent="0.2">
      <c r="A309">
        <v>216</v>
      </c>
      <c r="B309">
        <v>2006</v>
      </c>
      <c r="C309">
        <v>26.7</v>
      </c>
      <c r="D309">
        <v>11.5</v>
      </c>
      <c r="E309">
        <v>16.8</v>
      </c>
      <c r="F309">
        <v>0</v>
      </c>
      <c r="G309">
        <v>0.47369</v>
      </c>
      <c r="H309">
        <v>110</v>
      </c>
      <c r="I309">
        <v>83.333333330000002</v>
      </c>
      <c r="J309">
        <v>30</v>
      </c>
      <c r="K309">
        <v>0</v>
      </c>
      <c r="L309">
        <v>12</v>
      </c>
      <c r="M309">
        <v>12.1</v>
      </c>
      <c r="N309">
        <v>24.1</v>
      </c>
      <c r="O309">
        <v>16</v>
      </c>
      <c r="P309">
        <v>11.5</v>
      </c>
      <c r="Q309">
        <v>0</v>
      </c>
      <c r="R309">
        <v>240.46867689999999</v>
      </c>
      <c r="S309">
        <v>34.98753774</v>
      </c>
      <c r="T309">
        <v>2.5</v>
      </c>
      <c r="U309">
        <f t="shared" si="8"/>
        <v>1.7320000000887146</v>
      </c>
      <c r="V309">
        <f t="shared" si="9"/>
        <v>1.7320315762128351</v>
      </c>
    </row>
    <row r="310" spans="1:22" x14ac:dyDescent="0.2">
      <c r="A310">
        <v>217</v>
      </c>
      <c r="B310">
        <v>2006</v>
      </c>
      <c r="C310">
        <v>25.9</v>
      </c>
      <c r="D310">
        <v>10</v>
      </c>
      <c r="E310">
        <v>16.3</v>
      </c>
      <c r="F310">
        <v>0</v>
      </c>
      <c r="G310">
        <v>0.47499999999999998</v>
      </c>
      <c r="H310">
        <v>110</v>
      </c>
      <c r="I310">
        <v>83.333333330000002</v>
      </c>
      <c r="J310">
        <v>30</v>
      </c>
      <c r="K310">
        <v>0</v>
      </c>
      <c r="L310">
        <v>11.6</v>
      </c>
      <c r="M310">
        <v>10.7</v>
      </c>
      <c r="N310">
        <v>23.3</v>
      </c>
      <c r="O310">
        <v>15.8</v>
      </c>
      <c r="P310">
        <v>10</v>
      </c>
      <c r="Q310">
        <v>0</v>
      </c>
      <c r="R310">
        <v>533.96378000000004</v>
      </c>
      <c r="S310">
        <v>77.690276109999999</v>
      </c>
      <c r="T310">
        <v>2.5</v>
      </c>
      <c r="U310">
        <f t="shared" si="8"/>
        <v>0.78000000002272241</v>
      </c>
      <c r="V310">
        <f t="shared" si="9"/>
        <v>0.78001422023287303</v>
      </c>
    </row>
    <row r="311" spans="1:22" x14ac:dyDescent="0.2">
      <c r="A311">
        <v>218</v>
      </c>
      <c r="B311">
        <v>2006</v>
      </c>
      <c r="C311">
        <v>29.2</v>
      </c>
      <c r="D311">
        <v>12.1</v>
      </c>
      <c r="E311">
        <v>19.2</v>
      </c>
      <c r="F311">
        <v>0</v>
      </c>
      <c r="G311">
        <v>0.53166999999999998</v>
      </c>
      <c r="H311">
        <v>110</v>
      </c>
      <c r="I311">
        <v>83.333333330000002</v>
      </c>
      <c r="J311">
        <v>30</v>
      </c>
      <c r="K311">
        <v>0</v>
      </c>
      <c r="L311">
        <v>12.6</v>
      </c>
      <c r="M311">
        <v>12.4</v>
      </c>
      <c r="N311">
        <v>25.7</v>
      </c>
      <c r="O311">
        <v>18.600000000000001</v>
      </c>
      <c r="P311">
        <v>12.1</v>
      </c>
      <c r="Q311">
        <v>0</v>
      </c>
      <c r="R311">
        <v>316.00284399999998</v>
      </c>
      <c r="S311">
        <v>45.977553389999997</v>
      </c>
      <c r="T311">
        <v>2.5</v>
      </c>
      <c r="U311">
        <f t="shared" si="8"/>
        <v>1.3180000000637118</v>
      </c>
      <c r="V311">
        <f t="shared" si="9"/>
        <v>1.3180240284990568</v>
      </c>
    </row>
    <row r="312" spans="1:22" x14ac:dyDescent="0.2">
      <c r="A312">
        <v>219</v>
      </c>
      <c r="B312">
        <v>2006</v>
      </c>
      <c r="C312">
        <v>31.4</v>
      </c>
      <c r="D312">
        <v>14.9</v>
      </c>
      <c r="E312">
        <v>21</v>
      </c>
      <c r="F312">
        <v>0</v>
      </c>
      <c r="G312">
        <v>0.54471000000000003</v>
      </c>
      <c r="H312">
        <v>110</v>
      </c>
      <c r="I312">
        <v>83.333333330000002</v>
      </c>
      <c r="J312">
        <v>30</v>
      </c>
      <c r="K312">
        <v>0</v>
      </c>
      <c r="L312">
        <v>15.9</v>
      </c>
      <c r="M312">
        <v>15.5</v>
      </c>
      <c r="N312">
        <v>28.7</v>
      </c>
      <c r="O312">
        <v>21.3</v>
      </c>
      <c r="P312">
        <v>14.9</v>
      </c>
      <c r="Q312">
        <v>0</v>
      </c>
      <c r="R312">
        <v>874.98266469999999</v>
      </c>
      <c r="S312">
        <v>127.3075953</v>
      </c>
      <c r="T312">
        <v>2.5</v>
      </c>
      <c r="U312">
        <f t="shared" si="8"/>
        <v>0.47600000001706666</v>
      </c>
      <c r="V312">
        <f t="shared" si="9"/>
        <v>0.4760086780118315</v>
      </c>
    </row>
    <row r="313" spans="1:22" x14ac:dyDescent="0.2">
      <c r="A313">
        <v>220</v>
      </c>
      <c r="B313">
        <v>2006</v>
      </c>
      <c r="C313">
        <v>28.8</v>
      </c>
      <c r="D313">
        <v>12.4</v>
      </c>
      <c r="E313">
        <v>19.8</v>
      </c>
      <c r="F313">
        <v>0</v>
      </c>
      <c r="G313">
        <v>0.52334999999999998</v>
      </c>
      <c r="H313">
        <v>110</v>
      </c>
      <c r="I313">
        <v>83.333333330000002</v>
      </c>
      <c r="J313">
        <v>30</v>
      </c>
      <c r="K313">
        <v>0</v>
      </c>
      <c r="L313">
        <v>16.899999999999999</v>
      </c>
      <c r="M313">
        <v>17.399999999999999</v>
      </c>
      <c r="N313">
        <v>24.9</v>
      </c>
      <c r="O313">
        <v>18.899999999999999</v>
      </c>
      <c r="P313">
        <v>12.4</v>
      </c>
      <c r="Q313">
        <v>0</v>
      </c>
      <c r="R313">
        <v>219.09087239999999</v>
      </c>
      <c r="S313">
        <v>31.87712539</v>
      </c>
      <c r="T313">
        <v>2.5</v>
      </c>
      <c r="U313">
        <f t="shared" si="8"/>
        <v>1.9009999999074951</v>
      </c>
      <c r="V313">
        <f t="shared" si="9"/>
        <v>1.9010346572413523</v>
      </c>
    </row>
    <row r="314" spans="1:22" x14ac:dyDescent="0.2">
      <c r="A314">
        <v>221</v>
      </c>
      <c r="B314">
        <v>2006</v>
      </c>
      <c r="C314">
        <v>23.8</v>
      </c>
      <c r="D314">
        <v>11.9</v>
      </c>
      <c r="E314">
        <v>16.100000000000001</v>
      </c>
      <c r="F314">
        <v>0.25</v>
      </c>
      <c r="G314">
        <v>0.39966000000000002</v>
      </c>
      <c r="H314">
        <v>110</v>
      </c>
      <c r="I314">
        <v>83.333333330000002</v>
      </c>
      <c r="J314">
        <v>30</v>
      </c>
      <c r="K314">
        <v>0</v>
      </c>
      <c r="L314">
        <v>12.5</v>
      </c>
      <c r="M314">
        <v>12.7</v>
      </c>
      <c r="N314">
        <v>20.8</v>
      </c>
      <c r="O314">
        <v>15.6</v>
      </c>
      <c r="P314">
        <v>11.9</v>
      </c>
      <c r="Q314">
        <v>0.08</v>
      </c>
      <c r="R314">
        <v>226.47729659999999</v>
      </c>
      <c r="S314">
        <v>32.951830000000001</v>
      </c>
      <c r="T314">
        <v>2.5</v>
      </c>
      <c r="U314">
        <f t="shared" si="8"/>
        <v>1.8389999998442803</v>
      </c>
      <c r="V314">
        <f t="shared" si="9"/>
        <v>1.8390335268061972</v>
      </c>
    </row>
    <row r="315" spans="1:22" x14ac:dyDescent="0.2">
      <c r="A315">
        <v>222</v>
      </c>
      <c r="B315">
        <v>2006</v>
      </c>
      <c r="C315">
        <v>28.2</v>
      </c>
      <c r="D315">
        <v>9.6</v>
      </c>
      <c r="E315">
        <v>16.8</v>
      </c>
      <c r="F315">
        <v>1.02</v>
      </c>
      <c r="G315">
        <v>0.50702999999999998</v>
      </c>
      <c r="H315">
        <v>110</v>
      </c>
      <c r="I315">
        <v>83.333333330000002</v>
      </c>
      <c r="J315">
        <v>30</v>
      </c>
      <c r="K315">
        <v>0</v>
      </c>
      <c r="L315">
        <v>13.4</v>
      </c>
      <c r="M315">
        <v>12.3</v>
      </c>
      <c r="N315">
        <v>25.9</v>
      </c>
      <c r="O315">
        <v>12.1</v>
      </c>
      <c r="P315">
        <v>9.6</v>
      </c>
      <c r="Q315">
        <v>0</v>
      </c>
      <c r="R315">
        <v>135.3124589</v>
      </c>
      <c r="S315">
        <v>19.68759434</v>
      </c>
      <c r="T315">
        <v>2.5</v>
      </c>
      <c r="U315">
        <f t="shared" si="8"/>
        <v>3.0779999993935001</v>
      </c>
      <c r="V315">
        <f t="shared" si="9"/>
        <v>3.0780561145805412</v>
      </c>
    </row>
    <row r="316" spans="1:22" x14ac:dyDescent="0.2">
      <c r="A316">
        <v>223</v>
      </c>
      <c r="B316">
        <v>2006</v>
      </c>
      <c r="C316">
        <v>17.600000000000001</v>
      </c>
      <c r="D316">
        <v>8.3000000000000007</v>
      </c>
      <c r="E316">
        <v>11.7</v>
      </c>
      <c r="F316">
        <v>0.25</v>
      </c>
      <c r="G316">
        <v>0.30386999999999997</v>
      </c>
      <c r="H316">
        <v>110</v>
      </c>
      <c r="I316">
        <v>83.333333330000002</v>
      </c>
      <c r="J316">
        <v>30</v>
      </c>
      <c r="K316">
        <v>0</v>
      </c>
      <c r="L316">
        <v>9.6</v>
      </c>
      <c r="M316">
        <v>8.9</v>
      </c>
      <c r="N316">
        <v>13.8</v>
      </c>
      <c r="O316">
        <v>11.4</v>
      </c>
      <c r="P316">
        <v>8.3000000000000007</v>
      </c>
      <c r="Q316">
        <v>0.36</v>
      </c>
      <c r="R316">
        <v>268.0127081</v>
      </c>
      <c r="S316">
        <v>38.995119279999997</v>
      </c>
      <c r="T316">
        <v>2.5</v>
      </c>
      <c r="U316">
        <f t="shared" si="8"/>
        <v>1.5540000000922831</v>
      </c>
      <c r="V316">
        <f t="shared" si="9"/>
        <v>1.5540283311993568</v>
      </c>
    </row>
    <row r="317" spans="1:22" x14ac:dyDescent="0.2">
      <c r="A317">
        <v>224</v>
      </c>
      <c r="B317">
        <v>2006</v>
      </c>
      <c r="C317">
        <v>21.9</v>
      </c>
      <c r="D317">
        <v>7.6</v>
      </c>
      <c r="E317">
        <v>12.9</v>
      </c>
      <c r="F317">
        <v>0</v>
      </c>
      <c r="G317">
        <v>0.38977000000000001</v>
      </c>
      <c r="H317">
        <v>110</v>
      </c>
      <c r="I317">
        <v>83.333333330000002</v>
      </c>
      <c r="J317">
        <v>30</v>
      </c>
      <c r="K317">
        <v>0</v>
      </c>
      <c r="L317">
        <v>8.4</v>
      </c>
      <c r="M317">
        <v>7.9</v>
      </c>
      <c r="N317">
        <v>18.5</v>
      </c>
      <c r="O317">
        <v>11.9</v>
      </c>
      <c r="P317">
        <v>7.6</v>
      </c>
      <c r="Q317">
        <v>0.08</v>
      </c>
      <c r="R317">
        <v>191.66670429999999</v>
      </c>
      <c r="S317">
        <v>27.886983600000001</v>
      </c>
      <c r="T317">
        <v>2.5</v>
      </c>
      <c r="U317">
        <f t="shared" si="8"/>
        <v>2.1729999998342593</v>
      </c>
      <c r="V317">
        <f t="shared" si="9"/>
        <v>2.1730396162178778</v>
      </c>
    </row>
    <row r="318" spans="1:22" x14ac:dyDescent="0.2">
      <c r="A318">
        <v>225</v>
      </c>
      <c r="B318">
        <v>2006</v>
      </c>
      <c r="C318">
        <v>24.9</v>
      </c>
      <c r="D318">
        <v>9.1</v>
      </c>
      <c r="E318">
        <v>15.1</v>
      </c>
      <c r="F318">
        <v>0</v>
      </c>
      <c r="G318">
        <v>0.43636999999999998</v>
      </c>
      <c r="H318">
        <v>110</v>
      </c>
      <c r="I318">
        <v>83.333333330000002</v>
      </c>
      <c r="J318">
        <v>30</v>
      </c>
      <c r="K318">
        <v>0</v>
      </c>
      <c r="L318">
        <v>10</v>
      </c>
      <c r="M318">
        <v>9.3000000000000007</v>
      </c>
      <c r="N318">
        <v>21.2</v>
      </c>
      <c r="O318">
        <v>14.1</v>
      </c>
      <c r="P318">
        <v>9.1</v>
      </c>
      <c r="Q318">
        <v>0</v>
      </c>
      <c r="R318">
        <v>146.4457625</v>
      </c>
      <c r="S318">
        <v>21.307459690000002</v>
      </c>
      <c r="T318">
        <v>2.5</v>
      </c>
      <c r="U318">
        <f t="shared" si="8"/>
        <v>2.8439999990585796</v>
      </c>
      <c r="V318">
        <f t="shared" si="9"/>
        <v>2.8440518495059628</v>
      </c>
    </row>
    <row r="319" spans="1:22" x14ac:dyDescent="0.2">
      <c r="A319">
        <v>226</v>
      </c>
      <c r="B319">
        <v>2006</v>
      </c>
      <c r="C319">
        <v>27.7</v>
      </c>
      <c r="D319">
        <v>10.8</v>
      </c>
      <c r="E319">
        <v>17.399999999999999</v>
      </c>
      <c r="F319">
        <v>0</v>
      </c>
      <c r="G319">
        <v>0.47982000000000002</v>
      </c>
      <c r="H319">
        <v>110</v>
      </c>
      <c r="I319">
        <v>83.333333330000002</v>
      </c>
      <c r="J319">
        <v>30</v>
      </c>
      <c r="K319">
        <v>0</v>
      </c>
      <c r="L319">
        <v>11.5</v>
      </c>
      <c r="M319">
        <v>12.7</v>
      </c>
      <c r="N319">
        <v>24.1</v>
      </c>
      <c r="O319">
        <v>16.3</v>
      </c>
      <c r="P319">
        <v>10.8</v>
      </c>
      <c r="Q319">
        <v>0</v>
      </c>
      <c r="R319">
        <v>107.4262957</v>
      </c>
      <c r="S319">
        <v>15.630233520000001</v>
      </c>
      <c r="T319">
        <v>2.5</v>
      </c>
      <c r="U319">
        <f t="shared" si="8"/>
        <v>3.8769999998439215</v>
      </c>
      <c r="V319">
        <f t="shared" si="9"/>
        <v>3.8770706824102685</v>
      </c>
    </row>
    <row r="320" spans="1:22" x14ac:dyDescent="0.2">
      <c r="A320">
        <v>227</v>
      </c>
      <c r="B320">
        <v>2006</v>
      </c>
      <c r="C320">
        <v>23.7</v>
      </c>
      <c r="D320">
        <v>12.7</v>
      </c>
      <c r="E320">
        <v>16.2</v>
      </c>
      <c r="F320">
        <v>0</v>
      </c>
      <c r="G320">
        <v>0.37151000000000001</v>
      </c>
      <c r="H320">
        <v>110</v>
      </c>
      <c r="I320">
        <v>83.333333330000002</v>
      </c>
      <c r="J320">
        <v>30</v>
      </c>
      <c r="K320">
        <v>0</v>
      </c>
      <c r="L320">
        <v>14.8</v>
      </c>
      <c r="M320">
        <v>13.2</v>
      </c>
      <c r="N320">
        <v>18.899999999999999</v>
      </c>
      <c r="O320">
        <v>15.1</v>
      </c>
      <c r="P320">
        <v>12.7</v>
      </c>
      <c r="Q320">
        <v>0.12</v>
      </c>
      <c r="R320">
        <v>147.22225109999999</v>
      </c>
      <c r="S320">
        <v>21.420436680000002</v>
      </c>
      <c r="T320">
        <v>2.5</v>
      </c>
      <c r="U320">
        <f t="shared" si="8"/>
        <v>2.8290000003412055</v>
      </c>
      <c r="V320">
        <f t="shared" si="9"/>
        <v>2.8290515756011305</v>
      </c>
    </row>
    <row r="321" spans="1:22" x14ac:dyDescent="0.2">
      <c r="A321">
        <v>228</v>
      </c>
      <c r="B321">
        <v>2006</v>
      </c>
      <c r="C321">
        <v>24.4</v>
      </c>
      <c r="D321">
        <v>9.6</v>
      </c>
      <c r="E321">
        <v>14.5</v>
      </c>
      <c r="F321">
        <v>1.02</v>
      </c>
      <c r="G321">
        <v>0.40671000000000002</v>
      </c>
      <c r="H321">
        <v>110</v>
      </c>
      <c r="I321">
        <v>83.333333330000002</v>
      </c>
      <c r="J321">
        <v>30</v>
      </c>
      <c r="K321">
        <v>0</v>
      </c>
      <c r="L321">
        <v>12.9</v>
      </c>
      <c r="M321">
        <v>11.9</v>
      </c>
      <c r="N321">
        <v>23.6</v>
      </c>
      <c r="O321">
        <v>10.7</v>
      </c>
      <c r="P321">
        <v>9.6</v>
      </c>
      <c r="Q321">
        <v>0.02</v>
      </c>
      <c r="R321">
        <v>271.33012930000001</v>
      </c>
      <c r="S321">
        <v>39.477795030000003</v>
      </c>
      <c r="T321">
        <v>2.5</v>
      </c>
      <c r="U321">
        <f t="shared" si="8"/>
        <v>1.5349999997664578</v>
      </c>
      <c r="V321">
        <f t="shared" si="9"/>
        <v>1.5350279845560628</v>
      </c>
    </row>
    <row r="322" spans="1:22" x14ac:dyDescent="0.2">
      <c r="A322">
        <v>229</v>
      </c>
      <c r="B322">
        <v>2006</v>
      </c>
      <c r="C322">
        <v>21.4</v>
      </c>
      <c r="D322">
        <v>9.3000000000000007</v>
      </c>
      <c r="E322">
        <v>13.3</v>
      </c>
      <c r="F322">
        <v>0.25</v>
      </c>
      <c r="G322">
        <v>0.35172999999999999</v>
      </c>
      <c r="H322">
        <v>110</v>
      </c>
      <c r="I322">
        <v>83.333333330000002</v>
      </c>
      <c r="J322">
        <v>30</v>
      </c>
      <c r="K322">
        <v>0</v>
      </c>
      <c r="L322">
        <v>9.8000000000000007</v>
      </c>
      <c r="M322">
        <v>9.9</v>
      </c>
      <c r="N322">
        <v>15.6</v>
      </c>
      <c r="O322">
        <v>15.9</v>
      </c>
      <c r="P322">
        <v>9.3000000000000007</v>
      </c>
      <c r="Q322">
        <v>0.16</v>
      </c>
      <c r="R322">
        <v>414.00770219999998</v>
      </c>
      <c r="S322">
        <v>60.236993409999997</v>
      </c>
      <c r="T322">
        <v>2.5</v>
      </c>
      <c r="U322">
        <f t="shared" si="8"/>
        <v>1.005999999997423</v>
      </c>
      <c r="V322">
        <f t="shared" si="9"/>
        <v>1.0060183403768304</v>
      </c>
    </row>
    <row r="323" spans="1:22" x14ac:dyDescent="0.2">
      <c r="A323">
        <v>230</v>
      </c>
      <c r="B323">
        <v>2006</v>
      </c>
      <c r="C323">
        <v>26.4</v>
      </c>
      <c r="D323">
        <v>9.4</v>
      </c>
      <c r="E323">
        <v>15.8</v>
      </c>
      <c r="F323">
        <v>0</v>
      </c>
      <c r="G323">
        <v>0.44735999999999998</v>
      </c>
      <c r="H323">
        <v>110</v>
      </c>
      <c r="I323">
        <v>83.333333330000002</v>
      </c>
      <c r="J323">
        <v>30</v>
      </c>
      <c r="K323">
        <v>0</v>
      </c>
      <c r="L323">
        <v>10.4</v>
      </c>
      <c r="M323">
        <v>10.1</v>
      </c>
      <c r="N323">
        <v>22.7</v>
      </c>
      <c r="O323">
        <v>14.8</v>
      </c>
      <c r="P323">
        <v>9.4</v>
      </c>
      <c r="Q323">
        <v>0</v>
      </c>
      <c r="R323">
        <v>144.11479180000001</v>
      </c>
      <c r="S323">
        <v>20.968309820000002</v>
      </c>
      <c r="T323">
        <v>2.5</v>
      </c>
      <c r="U323">
        <f t="shared" si="8"/>
        <v>2.8900000007642035</v>
      </c>
      <c r="V323">
        <f t="shared" si="9"/>
        <v>2.8900526871182151</v>
      </c>
    </row>
    <row r="324" spans="1:22" x14ac:dyDescent="0.2">
      <c r="A324">
        <v>231</v>
      </c>
      <c r="B324">
        <v>2006</v>
      </c>
      <c r="C324">
        <v>28.2</v>
      </c>
      <c r="D324">
        <v>12</v>
      </c>
      <c r="E324">
        <v>18</v>
      </c>
      <c r="F324">
        <v>0</v>
      </c>
      <c r="G324">
        <v>0.46207999999999999</v>
      </c>
      <c r="H324">
        <v>110</v>
      </c>
      <c r="I324">
        <v>83.333333330000002</v>
      </c>
      <c r="J324">
        <v>30</v>
      </c>
      <c r="K324">
        <v>0</v>
      </c>
      <c r="L324">
        <v>13.1</v>
      </c>
      <c r="M324">
        <v>12</v>
      </c>
      <c r="N324">
        <v>25.7</v>
      </c>
      <c r="O324">
        <v>16.8</v>
      </c>
      <c r="P324">
        <v>12</v>
      </c>
      <c r="Q324">
        <v>0</v>
      </c>
      <c r="R324">
        <v>250.89864360000001</v>
      </c>
      <c r="S324">
        <v>36.505069499999998</v>
      </c>
      <c r="T324">
        <v>2.5</v>
      </c>
      <c r="U324">
        <f t="shared" ref="U324:U366" si="10">(LN(($X$3-0+$Z$3)/$Z$3)*LN(($AD$3-0+$AB$3)/$AB$3))/($AE$3^2*R324)</f>
        <v>1.6600000001440143</v>
      </c>
      <c r="V324">
        <f t="shared" ref="V324:V366" si="11">(LN(($X$3-$Y$3+$AA$3)/$AA$3)*LN(($AD$3-$Y$3+$AC$3)/$AC$3))/($AE$3^2*S324)</f>
        <v>1.6600302634574704</v>
      </c>
    </row>
    <row r="325" spans="1:22" x14ac:dyDescent="0.2">
      <c r="A325">
        <v>232</v>
      </c>
      <c r="B325">
        <v>2006</v>
      </c>
      <c r="C325">
        <v>29</v>
      </c>
      <c r="D325">
        <v>13.4</v>
      </c>
      <c r="E325">
        <v>19</v>
      </c>
      <c r="F325">
        <v>0</v>
      </c>
      <c r="G325">
        <v>0.46283000000000002</v>
      </c>
      <c r="H325">
        <v>110</v>
      </c>
      <c r="I325">
        <v>83.333333330000002</v>
      </c>
      <c r="J325">
        <v>30</v>
      </c>
      <c r="K325">
        <v>0</v>
      </c>
      <c r="L325">
        <v>14.6</v>
      </c>
      <c r="M325">
        <v>13.9</v>
      </c>
      <c r="N325">
        <v>27</v>
      </c>
      <c r="O325">
        <v>17.5</v>
      </c>
      <c r="P325">
        <v>13.4</v>
      </c>
      <c r="Q325">
        <v>0.02</v>
      </c>
      <c r="R325">
        <v>250.14519419999999</v>
      </c>
      <c r="S325">
        <v>36.395444670000003</v>
      </c>
      <c r="T325">
        <v>2.5</v>
      </c>
      <c r="U325">
        <f t="shared" si="10"/>
        <v>1.6650000002763716</v>
      </c>
      <c r="V325">
        <f t="shared" si="11"/>
        <v>1.6650303544599678</v>
      </c>
    </row>
    <row r="326" spans="1:22" x14ac:dyDescent="0.2">
      <c r="A326">
        <v>233</v>
      </c>
      <c r="B326">
        <v>2006</v>
      </c>
      <c r="C326">
        <v>31.8</v>
      </c>
      <c r="D326">
        <v>14.6</v>
      </c>
      <c r="E326">
        <v>21</v>
      </c>
      <c r="F326">
        <v>0</v>
      </c>
      <c r="G326">
        <v>0.50871999999999995</v>
      </c>
      <c r="H326">
        <v>110</v>
      </c>
      <c r="I326">
        <v>83.333333330000002</v>
      </c>
      <c r="J326">
        <v>30</v>
      </c>
      <c r="K326">
        <v>0</v>
      </c>
      <c r="L326">
        <v>15.4</v>
      </c>
      <c r="M326">
        <v>15.3</v>
      </c>
      <c r="N326">
        <v>28.3</v>
      </c>
      <c r="O326">
        <v>19.8</v>
      </c>
      <c r="P326">
        <v>14.6</v>
      </c>
      <c r="Q326">
        <v>0</v>
      </c>
      <c r="R326">
        <v>258.20939149999998</v>
      </c>
      <c r="S326">
        <v>37.568763400000002</v>
      </c>
      <c r="T326">
        <v>2.5</v>
      </c>
      <c r="U326">
        <f t="shared" si="10"/>
        <v>1.6129999997003714</v>
      </c>
      <c r="V326">
        <f t="shared" si="11"/>
        <v>1.6130294067549282</v>
      </c>
    </row>
    <row r="327" spans="1:22" x14ac:dyDescent="0.2">
      <c r="A327">
        <v>234</v>
      </c>
      <c r="B327">
        <v>2006</v>
      </c>
      <c r="C327">
        <v>27.6</v>
      </c>
      <c r="D327">
        <v>14.2</v>
      </c>
      <c r="E327">
        <v>19.5</v>
      </c>
      <c r="F327">
        <v>0</v>
      </c>
      <c r="G327">
        <v>0.42851</v>
      </c>
      <c r="H327">
        <v>110</v>
      </c>
      <c r="I327">
        <v>83.333333330000002</v>
      </c>
      <c r="J327">
        <v>30</v>
      </c>
      <c r="K327">
        <v>0</v>
      </c>
      <c r="L327">
        <v>17.8</v>
      </c>
      <c r="M327">
        <v>15.9</v>
      </c>
      <c r="N327">
        <v>25.2</v>
      </c>
      <c r="O327">
        <v>16</v>
      </c>
      <c r="P327">
        <v>14.2</v>
      </c>
      <c r="Q327">
        <v>0.05</v>
      </c>
      <c r="R327">
        <v>166.66336469999999</v>
      </c>
      <c r="S327">
        <v>24.249065770000001</v>
      </c>
      <c r="T327">
        <v>2.5</v>
      </c>
      <c r="U327">
        <f t="shared" si="10"/>
        <v>2.4990000001610015</v>
      </c>
      <c r="V327">
        <f t="shared" si="11"/>
        <v>2.4990455597093404</v>
      </c>
    </row>
    <row r="328" spans="1:22" x14ac:dyDescent="0.2">
      <c r="A328">
        <v>235</v>
      </c>
      <c r="B328">
        <v>2006</v>
      </c>
      <c r="C328">
        <v>24.4</v>
      </c>
      <c r="D328">
        <v>12</v>
      </c>
      <c r="E328">
        <v>15.9</v>
      </c>
      <c r="F328">
        <v>0</v>
      </c>
      <c r="G328">
        <v>0.36965999999999999</v>
      </c>
      <c r="H328">
        <v>110</v>
      </c>
      <c r="I328">
        <v>83.333333330000002</v>
      </c>
      <c r="J328">
        <v>30</v>
      </c>
      <c r="K328">
        <v>0</v>
      </c>
      <c r="L328">
        <v>14.2</v>
      </c>
      <c r="M328">
        <v>12</v>
      </c>
      <c r="N328">
        <v>22.7</v>
      </c>
      <c r="O328">
        <v>14.6</v>
      </c>
      <c r="P328">
        <v>12</v>
      </c>
      <c r="Q328">
        <v>7.0000000000000007E-2</v>
      </c>
      <c r="R328">
        <v>167.46753050000001</v>
      </c>
      <c r="S328">
        <v>24.366069710000001</v>
      </c>
      <c r="T328">
        <v>2.5</v>
      </c>
      <c r="U328">
        <f t="shared" si="10"/>
        <v>2.4870000003501156</v>
      </c>
      <c r="V328">
        <f t="shared" si="11"/>
        <v>2.4870453405436903</v>
      </c>
    </row>
    <row r="329" spans="1:22" x14ac:dyDescent="0.2">
      <c r="A329">
        <v>236</v>
      </c>
      <c r="B329">
        <v>2006</v>
      </c>
      <c r="C329">
        <v>22.3</v>
      </c>
      <c r="D329">
        <v>8.1</v>
      </c>
      <c r="E329">
        <v>14</v>
      </c>
      <c r="F329">
        <v>0</v>
      </c>
      <c r="G329">
        <v>0.37045</v>
      </c>
      <c r="H329">
        <v>110</v>
      </c>
      <c r="I329">
        <v>83.333333330000002</v>
      </c>
      <c r="J329">
        <v>30</v>
      </c>
      <c r="K329">
        <v>0</v>
      </c>
      <c r="L329">
        <v>12</v>
      </c>
      <c r="M329">
        <v>8.6999999999999993</v>
      </c>
      <c r="N329">
        <v>19.2</v>
      </c>
      <c r="O329">
        <v>13.9</v>
      </c>
      <c r="P329">
        <v>8.1</v>
      </c>
      <c r="Q329">
        <v>0.11</v>
      </c>
      <c r="R329">
        <v>268.18528550000002</v>
      </c>
      <c r="S329">
        <v>39.020228830000001</v>
      </c>
      <c r="T329">
        <v>2.5</v>
      </c>
      <c r="U329">
        <f t="shared" si="10"/>
        <v>1.5530000001142232</v>
      </c>
      <c r="V329">
        <f t="shared" si="11"/>
        <v>1.5530283126640048</v>
      </c>
    </row>
    <row r="330" spans="1:22" x14ac:dyDescent="0.2">
      <c r="A330">
        <v>237</v>
      </c>
      <c r="B330">
        <v>2006</v>
      </c>
      <c r="C330">
        <v>21.4</v>
      </c>
      <c r="D330">
        <v>9.6999999999999993</v>
      </c>
      <c r="E330">
        <v>13.9</v>
      </c>
      <c r="F330">
        <v>0</v>
      </c>
      <c r="G330">
        <v>0.33262000000000003</v>
      </c>
      <c r="H330">
        <v>110</v>
      </c>
      <c r="I330">
        <v>83.333333330000002</v>
      </c>
      <c r="J330">
        <v>30</v>
      </c>
      <c r="K330">
        <v>0</v>
      </c>
      <c r="L330">
        <v>12.1</v>
      </c>
      <c r="M330">
        <v>11</v>
      </c>
      <c r="N330">
        <v>20.5</v>
      </c>
      <c r="O330">
        <v>13.6</v>
      </c>
      <c r="P330">
        <v>9.6999999999999993</v>
      </c>
      <c r="Q330">
        <v>0.14000000000000001</v>
      </c>
      <c r="R330">
        <v>214.35499150000001</v>
      </c>
      <c r="S330">
        <v>31.188067610000001</v>
      </c>
      <c r="T330">
        <v>2.5</v>
      </c>
      <c r="U330">
        <f t="shared" si="10"/>
        <v>1.9429999996623963</v>
      </c>
      <c r="V330">
        <f t="shared" si="11"/>
        <v>1.9430354229509206</v>
      </c>
    </row>
    <row r="331" spans="1:22" x14ac:dyDescent="0.2">
      <c r="A331">
        <v>238</v>
      </c>
      <c r="B331">
        <v>2006</v>
      </c>
      <c r="C331">
        <v>25.4</v>
      </c>
      <c r="D331">
        <v>8.6</v>
      </c>
      <c r="E331">
        <v>15</v>
      </c>
      <c r="F331">
        <v>0</v>
      </c>
      <c r="G331">
        <v>0.40917999999999999</v>
      </c>
      <c r="H331">
        <v>110</v>
      </c>
      <c r="I331">
        <v>83.333333330000002</v>
      </c>
      <c r="J331">
        <v>30</v>
      </c>
      <c r="K331">
        <v>0</v>
      </c>
      <c r="L331">
        <v>9.6999999999999993</v>
      </c>
      <c r="M331">
        <v>9.1999999999999993</v>
      </c>
      <c r="N331">
        <v>22.5</v>
      </c>
      <c r="O331">
        <v>14.9</v>
      </c>
      <c r="P331">
        <v>8.6</v>
      </c>
      <c r="Q331">
        <v>0.03</v>
      </c>
      <c r="R331">
        <v>142.48776889999999</v>
      </c>
      <c r="S331">
        <v>20.731582400000001</v>
      </c>
      <c r="T331">
        <v>2.5</v>
      </c>
      <c r="U331">
        <f t="shared" si="10"/>
        <v>2.9229999994205329</v>
      </c>
      <c r="V331">
        <f t="shared" si="11"/>
        <v>2.9230532899224446</v>
      </c>
    </row>
    <row r="332" spans="1:22" x14ac:dyDescent="0.2">
      <c r="A332">
        <v>239</v>
      </c>
      <c r="B332">
        <v>2006</v>
      </c>
      <c r="C332">
        <v>28</v>
      </c>
      <c r="D332">
        <v>12.1</v>
      </c>
      <c r="E332">
        <v>17.899999999999999</v>
      </c>
      <c r="F332">
        <v>0</v>
      </c>
      <c r="G332">
        <v>0.42981000000000003</v>
      </c>
      <c r="H332">
        <v>110</v>
      </c>
      <c r="I332">
        <v>83.333333330000002</v>
      </c>
      <c r="J332">
        <v>30</v>
      </c>
      <c r="K332">
        <v>0</v>
      </c>
      <c r="L332">
        <v>13.2</v>
      </c>
      <c r="M332">
        <v>12.3</v>
      </c>
      <c r="N332">
        <v>24.9</v>
      </c>
      <c r="O332">
        <v>17.100000000000001</v>
      </c>
      <c r="P332">
        <v>12.1</v>
      </c>
      <c r="Q332">
        <v>0.04</v>
      </c>
      <c r="R332">
        <v>166.264171</v>
      </c>
      <c r="S332">
        <v>24.190984180000001</v>
      </c>
      <c r="T332">
        <v>2.5</v>
      </c>
      <c r="U332">
        <f t="shared" si="10"/>
        <v>2.5050000003436277</v>
      </c>
      <c r="V332">
        <f t="shared" si="11"/>
        <v>2.5050456686139779</v>
      </c>
    </row>
    <row r="333" spans="1:22" x14ac:dyDescent="0.2">
      <c r="A333">
        <v>240</v>
      </c>
      <c r="B333">
        <v>2006</v>
      </c>
      <c r="C333">
        <v>30.6</v>
      </c>
      <c r="D333">
        <v>13.6</v>
      </c>
      <c r="E333">
        <v>20.100000000000001</v>
      </c>
      <c r="F333">
        <v>0</v>
      </c>
      <c r="G333">
        <v>0.46800000000000003</v>
      </c>
      <c r="H333">
        <v>110</v>
      </c>
      <c r="I333">
        <v>83.333333330000002</v>
      </c>
      <c r="J333">
        <v>30</v>
      </c>
      <c r="K333">
        <v>0</v>
      </c>
      <c r="L333">
        <v>14.9</v>
      </c>
      <c r="M333">
        <v>13.7</v>
      </c>
      <c r="N333">
        <v>28.9</v>
      </c>
      <c r="O333">
        <v>18.8</v>
      </c>
      <c r="P333">
        <v>13.6</v>
      </c>
      <c r="Q333">
        <v>0</v>
      </c>
      <c r="R333">
        <v>295.38421870000002</v>
      </c>
      <c r="S333">
        <v>42.977599550000001</v>
      </c>
      <c r="T333">
        <v>2.5</v>
      </c>
      <c r="U333">
        <f t="shared" si="10"/>
        <v>1.4100000001527941</v>
      </c>
      <c r="V333">
        <f t="shared" si="11"/>
        <v>1.4100257058125587</v>
      </c>
    </row>
    <row r="334" spans="1:22" x14ac:dyDescent="0.2">
      <c r="A334">
        <v>241</v>
      </c>
      <c r="B334">
        <v>2006</v>
      </c>
      <c r="C334">
        <v>23.6</v>
      </c>
      <c r="D334">
        <v>8.9</v>
      </c>
      <c r="E334">
        <v>16.8</v>
      </c>
      <c r="F334">
        <v>0</v>
      </c>
      <c r="G334">
        <v>0.39401999999999998</v>
      </c>
      <c r="H334">
        <v>110</v>
      </c>
      <c r="I334">
        <v>83.333333330000002</v>
      </c>
      <c r="J334">
        <v>30</v>
      </c>
      <c r="K334">
        <v>0</v>
      </c>
      <c r="L334">
        <v>17.7</v>
      </c>
      <c r="M334">
        <v>17</v>
      </c>
      <c r="N334">
        <v>22.3</v>
      </c>
      <c r="O334">
        <v>13.4</v>
      </c>
      <c r="P334">
        <v>8.9</v>
      </c>
      <c r="Q334">
        <v>0</v>
      </c>
      <c r="R334">
        <v>554.5828874</v>
      </c>
      <c r="S334">
        <v>80.690300089999994</v>
      </c>
      <c r="T334">
        <v>2.5</v>
      </c>
      <c r="U334">
        <f t="shared" si="10"/>
        <v>0.75099999995443967</v>
      </c>
      <c r="V334">
        <f t="shared" si="11"/>
        <v>0.75101369150972341</v>
      </c>
    </row>
    <row r="335" spans="1:22" x14ac:dyDescent="0.2">
      <c r="A335">
        <v>242</v>
      </c>
      <c r="B335">
        <v>2006</v>
      </c>
      <c r="C335">
        <v>11.4</v>
      </c>
      <c r="D335">
        <v>4.4000000000000004</v>
      </c>
      <c r="E335">
        <v>6.9</v>
      </c>
      <c r="F335">
        <v>0.25</v>
      </c>
      <c r="G335">
        <v>0.19248000000000001</v>
      </c>
      <c r="H335">
        <v>110</v>
      </c>
      <c r="I335">
        <v>83.333333330000002</v>
      </c>
      <c r="J335">
        <v>30</v>
      </c>
      <c r="K335">
        <v>0</v>
      </c>
      <c r="L335">
        <v>8.9</v>
      </c>
      <c r="M335">
        <v>5.2</v>
      </c>
      <c r="N335">
        <v>7.9</v>
      </c>
      <c r="O335">
        <v>5.9</v>
      </c>
      <c r="P335">
        <v>4.4000000000000004</v>
      </c>
      <c r="Q335">
        <v>0.61</v>
      </c>
      <c r="R335">
        <v>1431.2431220000001</v>
      </c>
      <c r="S335">
        <v>208.24197720000001</v>
      </c>
      <c r="T335">
        <v>2.5</v>
      </c>
      <c r="U335">
        <f t="shared" si="10"/>
        <v>0.29099999993721054</v>
      </c>
      <c r="V335">
        <f t="shared" si="11"/>
        <v>0.29100530524360707</v>
      </c>
    </row>
    <row r="336" spans="1:22" x14ac:dyDescent="0.2">
      <c r="A336">
        <v>243</v>
      </c>
      <c r="B336">
        <v>2006</v>
      </c>
      <c r="C336">
        <v>17</v>
      </c>
      <c r="D336">
        <v>3.8</v>
      </c>
      <c r="E336">
        <v>8.3000000000000007</v>
      </c>
      <c r="F336">
        <v>0</v>
      </c>
      <c r="G336">
        <v>0.27692</v>
      </c>
      <c r="H336">
        <v>110</v>
      </c>
      <c r="I336">
        <v>83.333333330000002</v>
      </c>
      <c r="J336">
        <v>30</v>
      </c>
      <c r="K336">
        <v>0</v>
      </c>
      <c r="L336">
        <v>4.5</v>
      </c>
      <c r="M336">
        <v>4.0999999999999996</v>
      </c>
      <c r="N336">
        <v>13</v>
      </c>
      <c r="O336">
        <v>8.3000000000000007</v>
      </c>
      <c r="P336">
        <v>3.8</v>
      </c>
      <c r="Q336">
        <v>0.16</v>
      </c>
      <c r="R336">
        <v>225.00904829999999</v>
      </c>
      <c r="S336">
        <v>32.73820387</v>
      </c>
      <c r="T336">
        <v>2.5</v>
      </c>
      <c r="U336">
        <f t="shared" si="10"/>
        <v>1.8510000000392566</v>
      </c>
      <c r="V336">
        <f t="shared" si="11"/>
        <v>1.8510337457806982</v>
      </c>
    </row>
    <row r="337" spans="1:22" x14ac:dyDescent="0.2">
      <c r="A337">
        <v>244</v>
      </c>
      <c r="B337">
        <v>2006</v>
      </c>
      <c r="C337">
        <v>24</v>
      </c>
      <c r="D337">
        <v>4.8</v>
      </c>
      <c r="E337">
        <v>11.9</v>
      </c>
      <c r="F337">
        <v>0</v>
      </c>
      <c r="G337">
        <v>0.37675999999999998</v>
      </c>
      <c r="H337">
        <v>110</v>
      </c>
      <c r="I337">
        <v>83.333333330000002</v>
      </c>
      <c r="J337">
        <v>30</v>
      </c>
      <c r="K337">
        <v>0</v>
      </c>
      <c r="L337">
        <v>5.9</v>
      </c>
      <c r="M337">
        <v>5.0999999999999996</v>
      </c>
      <c r="N337">
        <v>20.5</v>
      </c>
      <c r="O337">
        <v>12.7</v>
      </c>
      <c r="P337">
        <v>4.8</v>
      </c>
      <c r="Q337">
        <v>0</v>
      </c>
      <c r="R337">
        <v>209.60832830000001</v>
      </c>
      <c r="S337">
        <v>30.497441049999999</v>
      </c>
      <c r="T337">
        <v>2.5</v>
      </c>
      <c r="U337">
        <f t="shared" si="10"/>
        <v>1.9870000003818216</v>
      </c>
      <c r="V337">
        <f t="shared" si="11"/>
        <v>1.9870362251136564</v>
      </c>
    </row>
    <row r="338" spans="1:22" x14ac:dyDescent="0.2">
      <c r="A338">
        <v>245</v>
      </c>
      <c r="B338">
        <v>2006</v>
      </c>
      <c r="C338">
        <v>28</v>
      </c>
      <c r="D338">
        <v>9.9</v>
      </c>
      <c r="E338">
        <v>16.8</v>
      </c>
      <c r="F338">
        <v>0</v>
      </c>
      <c r="G338">
        <v>0.42243000000000003</v>
      </c>
      <c r="H338">
        <v>110</v>
      </c>
      <c r="I338">
        <v>83.333333330000002</v>
      </c>
      <c r="J338">
        <v>30</v>
      </c>
      <c r="K338">
        <v>0</v>
      </c>
      <c r="L338">
        <v>10.3</v>
      </c>
      <c r="M338">
        <v>10.8</v>
      </c>
      <c r="N338">
        <v>25.9</v>
      </c>
      <c r="O338">
        <v>16.100000000000001</v>
      </c>
      <c r="P338">
        <v>9.9</v>
      </c>
      <c r="Q338">
        <v>0</v>
      </c>
      <c r="R338">
        <v>284.48889919999999</v>
      </c>
      <c r="S338">
        <v>41.39236022</v>
      </c>
      <c r="T338">
        <v>2.5</v>
      </c>
      <c r="U338">
        <f t="shared" si="10"/>
        <v>1.4639999999414144</v>
      </c>
      <c r="V338">
        <f t="shared" si="11"/>
        <v>1.4640266903731118</v>
      </c>
    </row>
    <row r="339" spans="1:22" x14ac:dyDescent="0.2">
      <c r="A339">
        <v>246</v>
      </c>
      <c r="B339">
        <v>2006</v>
      </c>
      <c r="C339">
        <v>29.4</v>
      </c>
      <c r="D339">
        <v>13.9</v>
      </c>
      <c r="E339">
        <v>19.100000000000001</v>
      </c>
      <c r="F339">
        <v>0</v>
      </c>
      <c r="G339">
        <v>0.41317999999999999</v>
      </c>
      <c r="H339">
        <v>110</v>
      </c>
      <c r="I339">
        <v>83.333333330000002</v>
      </c>
      <c r="J339">
        <v>30</v>
      </c>
      <c r="K339">
        <v>0</v>
      </c>
      <c r="L339">
        <v>14.2</v>
      </c>
      <c r="M339">
        <v>14.5</v>
      </c>
      <c r="N339">
        <v>27.7</v>
      </c>
      <c r="O339">
        <v>17.8</v>
      </c>
      <c r="P339">
        <v>13.9</v>
      </c>
      <c r="Q339">
        <v>0</v>
      </c>
      <c r="R339">
        <v>203.56390440000001</v>
      </c>
      <c r="S339">
        <v>29.61799383</v>
      </c>
      <c r="T339">
        <v>2.5</v>
      </c>
      <c r="U339">
        <f t="shared" si="10"/>
        <v>2.0460000000478127</v>
      </c>
      <c r="V339">
        <f t="shared" si="11"/>
        <v>2.0460373004142212</v>
      </c>
    </row>
    <row r="340" spans="1:22" x14ac:dyDescent="0.2">
      <c r="A340">
        <v>247</v>
      </c>
      <c r="B340">
        <v>2006</v>
      </c>
      <c r="C340">
        <v>26.1</v>
      </c>
      <c r="D340">
        <v>15.1</v>
      </c>
      <c r="E340">
        <v>18.899999999999999</v>
      </c>
      <c r="F340">
        <v>0</v>
      </c>
      <c r="G340">
        <v>0.34305999999999998</v>
      </c>
      <c r="H340">
        <v>110</v>
      </c>
      <c r="I340">
        <v>83.333333330000002</v>
      </c>
      <c r="J340">
        <v>30</v>
      </c>
      <c r="K340">
        <v>0</v>
      </c>
      <c r="L340">
        <v>16.2</v>
      </c>
      <c r="M340">
        <v>16.2</v>
      </c>
      <c r="N340">
        <v>23.3</v>
      </c>
      <c r="O340">
        <v>18.2</v>
      </c>
      <c r="P340">
        <v>15.1</v>
      </c>
      <c r="Q340">
        <v>0.21</v>
      </c>
      <c r="R340">
        <v>120.4081377</v>
      </c>
      <c r="S340">
        <v>17.519056190000001</v>
      </c>
      <c r="T340">
        <v>2.5</v>
      </c>
      <c r="U340">
        <f t="shared" si="10"/>
        <v>3.4590000008955628</v>
      </c>
      <c r="V340">
        <f t="shared" si="11"/>
        <v>3.4590630615254767</v>
      </c>
    </row>
    <row r="341" spans="1:22" x14ac:dyDescent="0.2">
      <c r="A341">
        <v>248</v>
      </c>
      <c r="B341">
        <v>2006</v>
      </c>
      <c r="C341">
        <v>28.5</v>
      </c>
      <c r="D341">
        <v>16.600000000000001</v>
      </c>
      <c r="E341">
        <v>19.7</v>
      </c>
      <c r="F341">
        <v>0</v>
      </c>
      <c r="G341">
        <v>0.36125000000000002</v>
      </c>
      <c r="H341">
        <v>110</v>
      </c>
      <c r="I341">
        <v>83.333333330000002</v>
      </c>
      <c r="J341">
        <v>30</v>
      </c>
      <c r="K341">
        <v>0</v>
      </c>
      <c r="L341">
        <v>17</v>
      </c>
      <c r="M341">
        <v>17.399999999999999</v>
      </c>
      <c r="N341">
        <v>24.5</v>
      </c>
      <c r="O341">
        <v>19</v>
      </c>
      <c r="P341">
        <v>16.600000000000001</v>
      </c>
      <c r="Q341">
        <v>0.09</v>
      </c>
      <c r="R341">
        <v>217.83041230000001</v>
      </c>
      <c r="S341">
        <v>31.693731889999999</v>
      </c>
      <c r="T341">
        <v>2.5</v>
      </c>
      <c r="U341">
        <f t="shared" si="10"/>
        <v>1.9120000004339752</v>
      </c>
      <c r="V341">
        <f t="shared" si="11"/>
        <v>1.9120348575529729</v>
      </c>
    </row>
    <row r="342" spans="1:22" x14ac:dyDescent="0.2">
      <c r="A342">
        <v>249</v>
      </c>
      <c r="B342">
        <v>2006</v>
      </c>
      <c r="C342">
        <v>29.4</v>
      </c>
      <c r="D342">
        <v>15.4</v>
      </c>
      <c r="E342">
        <v>20</v>
      </c>
      <c r="F342">
        <v>0</v>
      </c>
      <c r="G342">
        <v>0.39128000000000002</v>
      </c>
      <c r="H342">
        <v>110</v>
      </c>
      <c r="I342">
        <v>83.333333330000002</v>
      </c>
      <c r="J342">
        <v>30</v>
      </c>
      <c r="K342">
        <v>0</v>
      </c>
      <c r="L342">
        <v>16.8</v>
      </c>
      <c r="M342">
        <v>15.7</v>
      </c>
      <c r="N342">
        <v>27.5</v>
      </c>
      <c r="O342">
        <v>18.899999999999999</v>
      </c>
      <c r="P342">
        <v>15.4</v>
      </c>
      <c r="Q342">
        <v>0.01</v>
      </c>
      <c r="R342">
        <v>127.0566652</v>
      </c>
      <c r="S342">
        <v>18.486398829999999</v>
      </c>
      <c r="T342">
        <v>2.5</v>
      </c>
      <c r="U342">
        <f t="shared" si="10"/>
        <v>3.2779999991069575</v>
      </c>
      <c r="V342">
        <f t="shared" si="11"/>
        <v>3.2780597614975435</v>
      </c>
    </row>
    <row r="343" spans="1:22" x14ac:dyDescent="0.2">
      <c r="A343">
        <v>250</v>
      </c>
      <c r="B343">
        <v>2006</v>
      </c>
      <c r="C343">
        <v>28.3</v>
      </c>
      <c r="D343">
        <v>13.9</v>
      </c>
      <c r="E343">
        <v>18.899999999999999</v>
      </c>
      <c r="F343">
        <v>0</v>
      </c>
      <c r="G343">
        <v>0.38163999999999998</v>
      </c>
      <c r="H343">
        <v>110</v>
      </c>
      <c r="I343">
        <v>83.333333330000002</v>
      </c>
      <c r="J343">
        <v>30</v>
      </c>
      <c r="K343">
        <v>0</v>
      </c>
      <c r="L343">
        <v>15.8</v>
      </c>
      <c r="M343">
        <v>14</v>
      </c>
      <c r="N343">
        <v>26.5</v>
      </c>
      <c r="O343">
        <v>18.600000000000001</v>
      </c>
      <c r="P343">
        <v>13.9</v>
      </c>
      <c r="Q343">
        <v>0.01</v>
      </c>
      <c r="R343">
        <v>182.03310680000001</v>
      </c>
      <c r="S343">
        <v>26.4853214</v>
      </c>
      <c r="T343">
        <v>2.5</v>
      </c>
      <c r="U343">
        <f t="shared" si="10"/>
        <v>2.2880000002951824</v>
      </c>
      <c r="V343">
        <f t="shared" si="11"/>
        <v>2.288041712781264</v>
      </c>
    </row>
    <row r="344" spans="1:22" x14ac:dyDescent="0.2">
      <c r="A344">
        <v>251</v>
      </c>
      <c r="B344">
        <v>2006</v>
      </c>
      <c r="C344">
        <v>26.5</v>
      </c>
      <c r="D344">
        <v>13.2</v>
      </c>
      <c r="E344">
        <v>18.3</v>
      </c>
      <c r="F344">
        <v>0</v>
      </c>
      <c r="G344">
        <v>0.35732000000000003</v>
      </c>
      <c r="H344">
        <v>110</v>
      </c>
      <c r="I344">
        <v>83.333333330000002</v>
      </c>
      <c r="J344">
        <v>30</v>
      </c>
      <c r="K344">
        <v>0</v>
      </c>
      <c r="L344">
        <v>14.5</v>
      </c>
      <c r="M344">
        <v>14.9</v>
      </c>
      <c r="N344">
        <v>24.6</v>
      </c>
      <c r="O344">
        <v>17.3</v>
      </c>
      <c r="P344">
        <v>13.2</v>
      </c>
      <c r="Q344">
        <v>0</v>
      </c>
      <c r="R344">
        <v>154.48506990000001</v>
      </c>
      <c r="S344">
        <v>22.477157040000002</v>
      </c>
      <c r="T344">
        <v>2.5</v>
      </c>
      <c r="U344">
        <f t="shared" si="10"/>
        <v>2.695999999752293</v>
      </c>
      <c r="V344">
        <f t="shared" si="11"/>
        <v>2.6960491503341055</v>
      </c>
    </row>
    <row r="345" spans="1:22" x14ac:dyDescent="0.2">
      <c r="A345">
        <v>252</v>
      </c>
      <c r="B345">
        <v>2006</v>
      </c>
      <c r="C345">
        <v>21.1</v>
      </c>
      <c r="D345">
        <v>8.4</v>
      </c>
      <c r="E345">
        <v>13.6</v>
      </c>
      <c r="F345">
        <v>0</v>
      </c>
      <c r="G345">
        <v>0.30076000000000003</v>
      </c>
      <c r="H345">
        <v>110</v>
      </c>
      <c r="I345">
        <v>83.333333330000002</v>
      </c>
      <c r="J345">
        <v>30</v>
      </c>
      <c r="K345">
        <v>0</v>
      </c>
      <c r="L345">
        <v>14</v>
      </c>
      <c r="M345">
        <v>12.8</v>
      </c>
      <c r="N345">
        <v>19</v>
      </c>
      <c r="O345">
        <v>11.5</v>
      </c>
      <c r="P345">
        <v>8.4</v>
      </c>
      <c r="Q345">
        <v>0.04</v>
      </c>
      <c r="R345">
        <v>168.4155877</v>
      </c>
      <c r="S345">
        <v>24.504009450000002</v>
      </c>
      <c r="T345">
        <v>2.5</v>
      </c>
      <c r="U345">
        <f t="shared" si="10"/>
        <v>2.473000000178327</v>
      </c>
      <c r="V345">
        <f t="shared" si="11"/>
        <v>2.4730450852653525</v>
      </c>
    </row>
    <row r="346" spans="1:22" x14ac:dyDescent="0.2">
      <c r="A346">
        <v>253</v>
      </c>
      <c r="B346">
        <v>2006</v>
      </c>
      <c r="C346">
        <v>21.3</v>
      </c>
      <c r="D346">
        <v>6.1</v>
      </c>
      <c r="E346">
        <v>11.8</v>
      </c>
      <c r="F346">
        <v>0</v>
      </c>
      <c r="G346">
        <v>0.30710999999999999</v>
      </c>
      <c r="H346">
        <v>110</v>
      </c>
      <c r="I346">
        <v>83.333333330000002</v>
      </c>
      <c r="J346">
        <v>30</v>
      </c>
      <c r="K346">
        <v>0</v>
      </c>
      <c r="L346">
        <v>8.8000000000000007</v>
      </c>
      <c r="M346">
        <v>6.2</v>
      </c>
      <c r="N346">
        <v>18.7</v>
      </c>
      <c r="O346">
        <v>11.5</v>
      </c>
      <c r="P346">
        <v>6.1</v>
      </c>
      <c r="Q346">
        <v>0.05</v>
      </c>
      <c r="R346">
        <v>529.21441979999997</v>
      </c>
      <c r="S346">
        <v>76.999257139999997</v>
      </c>
      <c r="T346">
        <v>2.5</v>
      </c>
      <c r="U346">
        <f t="shared" si="10"/>
        <v>0.7870000000558055</v>
      </c>
      <c r="V346">
        <f t="shared" si="11"/>
        <v>0.7870143478064503</v>
      </c>
    </row>
    <row r="347" spans="1:22" x14ac:dyDescent="0.2">
      <c r="A347">
        <v>254</v>
      </c>
      <c r="B347">
        <v>2006</v>
      </c>
      <c r="C347">
        <v>26.2</v>
      </c>
      <c r="D347">
        <v>8.8000000000000007</v>
      </c>
      <c r="E347">
        <v>15.5</v>
      </c>
      <c r="F347">
        <v>0</v>
      </c>
      <c r="G347">
        <v>0.36596000000000001</v>
      </c>
      <c r="H347">
        <v>110</v>
      </c>
      <c r="I347">
        <v>83.333333330000002</v>
      </c>
      <c r="J347">
        <v>30</v>
      </c>
      <c r="K347">
        <v>0</v>
      </c>
      <c r="L347">
        <v>9.5</v>
      </c>
      <c r="M347">
        <v>9.3000000000000007</v>
      </c>
      <c r="N347">
        <v>24.3</v>
      </c>
      <c r="O347">
        <v>15.3</v>
      </c>
      <c r="P347">
        <v>8.8000000000000007</v>
      </c>
      <c r="Q347">
        <v>0.02</v>
      </c>
      <c r="R347">
        <v>742.4095337</v>
      </c>
      <c r="S347">
        <v>108.0185657</v>
      </c>
      <c r="T347">
        <v>2.5</v>
      </c>
      <c r="U347">
        <f t="shared" si="10"/>
        <v>0.56100000000866501</v>
      </c>
      <c r="V347">
        <f t="shared" si="11"/>
        <v>0.56101022770401643</v>
      </c>
    </row>
    <row r="348" spans="1:22" x14ac:dyDescent="0.2">
      <c r="A348">
        <v>255</v>
      </c>
      <c r="B348">
        <v>2006</v>
      </c>
      <c r="C348">
        <v>27.1</v>
      </c>
      <c r="D348">
        <v>12.1</v>
      </c>
      <c r="E348">
        <v>16.8</v>
      </c>
      <c r="F348">
        <v>0</v>
      </c>
      <c r="G348">
        <v>0.34948000000000001</v>
      </c>
      <c r="H348">
        <v>110</v>
      </c>
      <c r="I348">
        <v>83.333333330000002</v>
      </c>
      <c r="J348">
        <v>30</v>
      </c>
      <c r="K348">
        <v>0</v>
      </c>
      <c r="L348">
        <v>14</v>
      </c>
      <c r="M348">
        <v>12.4</v>
      </c>
      <c r="N348">
        <v>25.7</v>
      </c>
      <c r="O348">
        <v>14.9</v>
      </c>
      <c r="P348">
        <v>12.1</v>
      </c>
      <c r="Q348">
        <v>0.01</v>
      </c>
      <c r="R348">
        <v>150.4123324</v>
      </c>
      <c r="S348">
        <v>21.884584820000001</v>
      </c>
      <c r="T348">
        <v>2.5</v>
      </c>
      <c r="U348">
        <f t="shared" si="10"/>
        <v>2.7689999999769501</v>
      </c>
      <c r="V348">
        <f t="shared" si="11"/>
        <v>2.7690504817910573</v>
      </c>
    </row>
    <row r="349" spans="1:22" x14ac:dyDescent="0.2">
      <c r="A349">
        <v>256</v>
      </c>
      <c r="B349">
        <v>2006</v>
      </c>
      <c r="C349">
        <v>18.5</v>
      </c>
      <c r="D349">
        <v>5.4</v>
      </c>
      <c r="E349">
        <v>12.3</v>
      </c>
      <c r="F349">
        <v>1.02</v>
      </c>
      <c r="G349">
        <v>0.28120000000000001</v>
      </c>
      <c r="H349">
        <v>110</v>
      </c>
      <c r="I349">
        <v>83.333333330000002</v>
      </c>
      <c r="J349">
        <v>30</v>
      </c>
      <c r="K349">
        <v>0</v>
      </c>
      <c r="L349">
        <v>13.2</v>
      </c>
      <c r="M349">
        <v>11</v>
      </c>
      <c r="N349">
        <v>17.2</v>
      </c>
      <c r="O349">
        <v>11.6</v>
      </c>
      <c r="P349">
        <v>5.4</v>
      </c>
      <c r="Q349">
        <v>0.04</v>
      </c>
      <c r="R349">
        <v>164.36138450000001</v>
      </c>
      <c r="S349">
        <v>23.914133929999998</v>
      </c>
      <c r="T349">
        <v>2.5</v>
      </c>
      <c r="U349">
        <f t="shared" si="10"/>
        <v>2.5340000005422989</v>
      </c>
      <c r="V349">
        <f t="shared" si="11"/>
        <v>2.5340461969896753</v>
      </c>
    </row>
    <row r="350" spans="1:22" x14ac:dyDescent="0.2">
      <c r="A350">
        <v>257</v>
      </c>
      <c r="B350">
        <v>2006</v>
      </c>
      <c r="C350">
        <v>9.6999999999999993</v>
      </c>
      <c r="D350">
        <v>1.5</v>
      </c>
      <c r="E350">
        <v>4.5999999999999996</v>
      </c>
      <c r="F350">
        <v>0</v>
      </c>
      <c r="G350">
        <v>0.16384000000000001</v>
      </c>
      <c r="H350">
        <v>110</v>
      </c>
      <c r="I350">
        <v>83.333333330000002</v>
      </c>
      <c r="J350">
        <v>30</v>
      </c>
      <c r="K350">
        <v>0</v>
      </c>
      <c r="L350">
        <v>5.4</v>
      </c>
      <c r="M350">
        <v>4.5999999999999996</v>
      </c>
      <c r="N350">
        <v>6.3</v>
      </c>
      <c r="O350">
        <v>3.4</v>
      </c>
      <c r="P350">
        <v>1.5</v>
      </c>
      <c r="Q350">
        <v>0.45</v>
      </c>
      <c r="R350">
        <v>147.53515709999999</v>
      </c>
      <c r="S350">
        <v>21.465963639999998</v>
      </c>
      <c r="T350">
        <v>2.5</v>
      </c>
      <c r="U350">
        <f t="shared" si="10"/>
        <v>2.8229999994498467</v>
      </c>
      <c r="V350">
        <f t="shared" si="11"/>
        <v>2.8230514667739492</v>
      </c>
    </row>
    <row r="351" spans="1:22" x14ac:dyDescent="0.2">
      <c r="A351">
        <v>258</v>
      </c>
      <c r="B351">
        <v>2006</v>
      </c>
      <c r="C351">
        <v>14.4</v>
      </c>
      <c r="D351">
        <v>1.1000000000000001</v>
      </c>
      <c r="E351">
        <v>6</v>
      </c>
      <c r="F351">
        <v>0</v>
      </c>
      <c r="G351">
        <v>0.21937000000000001</v>
      </c>
      <c r="H351">
        <v>110</v>
      </c>
      <c r="I351">
        <v>83.333333330000002</v>
      </c>
      <c r="J351">
        <v>30</v>
      </c>
      <c r="K351">
        <v>0</v>
      </c>
      <c r="L351">
        <v>1.5</v>
      </c>
      <c r="M351">
        <v>1.6</v>
      </c>
      <c r="N351">
        <v>14.1</v>
      </c>
      <c r="O351">
        <v>6.2</v>
      </c>
      <c r="P351">
        <v>1.1000000000000001</v>
      </c>
      <c r="Q351">
        <v>0.09</v>
      </c>
      <c r="R351">
        <v>141.71206140000001</v>
      </c>
      <c r="S351">
        <v>20.618719080000002</v>
      </c>
      <c r="T351">
        <v>2.5</v>
      </c>
      <c r="U351">
        <f t="shared" si="10"/>
        <v>2.9389999997003287</v>
      </c>
      <c r="V351">
        <f t="shared" si="11"/>
        <v>2.9390535806076978</v>
      </c>
    </row>
    <row r="352" spans="1:22" x14ac:dyDescent="0.2">
      <c r="A352">
        <v>259</v>
      </c>
      <c r="B352">
        <v>2006</v>
      </c>
      <c r="C352">
        <v>11.3</v>
      </c>
      <c r="D352">
        <v>2.5</v>
      </c>
      <c r="E352">
        <v>5.4</v>
      </c>
      <c r="F352">
        <v>0</v>
      </c>
      <c r="G352">
        <v>0.17208000000000001</v>
      </c>
      <c r="H352">
        <v>110</v>
      </c>
      <c r="I352">
        <v>83.333333330000002</v>
      </c>
      <c r="J352">
        <v>30</v>
      </c>
      <c r="K352">
        <v>0</v>
      </c>
      <c r="L352">
        <v>2.8</v>
      </c>
      <c r="M352">
        <v>3.8</v>
      </c>
      <c r="N352">
        <v>7.3</v>
      </c>
      <c r="O352">
        <v>6.4</v>
      </c>
      <c r="P352">
        <v>2.5</v>
      </c>
      <c r="Q352">
        <v>0.39</v>
      </c>
      <c r="R352">
        <v>359.97558199999997</v>
      </c>
      <c r="S352">
        <v>52.375467039999997</v>
      </c>
      <c r="T352">
        <v>2.5</v>
      </c>
      <c r="U352">
        <f t="shared" si="10"/>
        <v>1.1570000001059324</v>
      </c>
      <c r="V352">
        <f t="shared" si="11"/>
        <v>1.1570210933553571</v>
      </c>
    </row>
    <row r="353" spans="1:22" x14ac:dyDescent="0.2">
      <c r="A353">
        <v>260</v>
      </c>
      <c r="B353">
        <v>2006</v>
      </c>
      <c r="C353">
        <v>15.1</v>
      </c>
      <c r="D353">
        <v>3</v>
      </c>
      <c r="E353">
        <v>7.2</v>
      </c>
      <c r="F353">
        <v>0.25</v>
      </c>
      <c r="G353">
        <v>0.21509</v>
      </c>
      <c r="H353">
        <v>110</v>
      </c>
      <c r="I353">
        <v>83.333333330000002</v>
      </c>
      <c r="J353">
        <v>30</v>
      </c>
      <c r="K353">
        <v>0</v>
      </c>
      <c r="L353">
        <v>4.4000000000000004</v>
      </c>
      <c r="M353">
        <v>3</v>
      </c>
      <c r="N353">
        <v>12.9</v>
      </c>
      <c r="O353">
        <v>6.6</v>
      </c>
      <c r="P353">
        <v>3</v>
      </c>
      <c r="Q353">
        <v>0.18</v>
      </c>
      <c r="R353">
        <v>295.80379859999999</v>
      </c>
      <c r="S353">
        <v>43.038647279999999</v>
      </c>
      <c r="T353">
        <v>2.5</v>
      </c>
      <c r="U353">
        <f t="shared" si="10"/>
        <v>1.4079999999436554</v>
      </c>
      <c r="V353">
        <f t="shared" si="11"/>
        <v>1.4080256692402777</v>
      </c>
    </row>
    <row r="354" spans="1:22" x14ac:dyDescent="0.2">
      <c r="A354">
        <v>261</v>
      </c>
      <c r="B354">
        <v>2006</v>
      </c>
      <c r="C354">
        <v>19.8</v>
      </c>
      <c r="D354">
        <v>5.2</v>
      </c>
      <c r="E354">
        <v>11</v>
      </c>
      <c r="F354">
        <v>0</v>
      </c>
      <c r="G354">
        <v>0.26919999999999999</v>
      </c>
      <c r="H354">
        <v>110</v>
      </c>
      <c r="I354">
        <v>83.333333330000002</v>
      </c>
      <c r="J354">
        <v>30</v>
      </c>
      <c r="K354">
        <v>0</v>
      </c>
      <c r="L354">
        <v>5.6</v>
      </c>
      <c r="M354">
        <v>5.9</v>
      </c>
      <c r="N354">
        <v>17.3</v>
      </c>
      <c r="O354">
        <v>11.1</v>
      </c>
      <c r="P354">
        <v>5.2</v>
      </c>
      <c r="Q354">
        <v>7.0000000000000007E-2</v>
      </c>
      <c r="R354">
        <v>152.05978400000001</v>
      </c>
      <c r="S354">
        <v>22.124284540000001</v>
      </c>
      <c r="T354">
        <v>2.5</v>
      </c>
      <c r="U354">
        <f t="shared" si="10"/>
        <v>2.7390000002376236</v>
      </c>
      <c r="V354">
        <f t="shared" si="11"/>
        <v>2.7390499353801139</v>
      </c>
    </row>
    <row r="355" spans="1:22" x14ac:dyDescent="0.2">
      <c r="A355">
        <v>262</v>
      </c>
      <c r="B355">
        <v>2006</v>
      </c>
      <c r="C355">
        <v>9</v>
      </c>
      <c r="D355">
        <v>6.4</v>
      </c>
      <c r="E355">
        <v>7.4</v>
      </c>
      <c r="F355">
        <v>1.27</v>
      </c>
      <c r="G355">
        <v>9.8299999999999998E-2</v>
      </c>
      <c r="H355">
        <v>110</v>
      </c>
      <c r="I355">
        <v>83.333333330000002</v>
      </c>
      <c r="J355">
        <v>30</v>
      </c>
      <c r="K355">
        <v>0</v>
      </c>
      <c r="L355">
        <v>9</v>
      </c>
      <c r="M355">
        <v>7.7</v>
      </c>
      <c r="N355">
        <v>7.2</v>
      </c>
      <c r="O355">
        <v>6.9</v>
      </c>
      <c r="P355">
        <v>6.4</v>
      </c>
      <c r="Q355">
        <v>0.91</v>
      </c>
      <c r="R355">
        <v>232.15816520000001</v>
      </c>
      <c r="S355">
        <v>33.778380919999996</v>
      </c>
      <c r="T355">
        <v>2.5</v>
      </c>
      <c r="U355">
        <f t="shared" si="10"/>
        <v>1.794000000186653</v>
      </c>
      <c r="V355">
        <f t="shared" si="11"/>
        <v>1.7940327063970556</v>
      </c>
    </row>
    <row r="356" spans="1:22" x14ac:dyDescent="0.2">
      <c r="A356">
        <v>263</v>
      </c>
      <c r="B356">
        <v>2006</v>
      </c>
      <c r="C356">
        <v>7.2</v>
      </c>
      <c r="D356">
        <v>4.4000000000000004</v>
      </c>
      <c r="E356">
        <v>6</v>
      </c>
      <c r="F356">
        <v>1.78</v>
      </c>
      <c r="G356">
        <v>9.5269999999999994E-2</v>
      </c>
      <c r="H356">
        <v>110</v>
      </c>
      <c r="I356">
        <v>83.333333330000002</v>
      </c>
      <c r="J356">
        <v>30</v>
      </c>
      <c r="K356">
        <v>0</v>
      </c>
      <c r="L356">
        <v>6.4</v>
      </c>
      <c r="M356">
        <v>6.3</v>
      </c>
      <c r="N356">
        <v>6.3</v>
      </c>
      <c r="O356">
        <v>5.3</v>
      </c>
      <c r="P356">
        <v>4.4000000000000004</v>
      </c>
      <c r="Q356">
        <v>0.87</v>
      </c>
      <c r="R356">
        <v>115.7564615</v>
      </c>
      <c r="S356">
        <v>16.84224996</v>
      </c>
      <c r="T356">
        <v>2.5</v>
      </c>
      <c r="U356">
        <f t="shared" si="10"/>
        <v>3.5979999994396255</v>
      </c>
      <c r="V356">
        <f t="shared" si="11"/>
        <v>3.5980655959590244</v>
      </c>
    </row>
    <row r="357" spans="1:22" x14ac:dyDescent="0.2">
      <c r="A357">
        <v>264</v>
      </c>
      <c r="B357">
        <v>2006</v>
      </c>
      <c r="C357">
        <v>9.3000000000000007</v>
      </c>
      <c r="D357">
        <v>2.2000000000000002</v>
      </c>
      <c r="E357">
        <v>5.4</v>
      </c>
      <c r="F357">
        <v>1.27</v>
      </c>
      <c r="G357">
        <v>0.1462</v>
      </c>
      <c r="H357">
        <v>110</v>
      </c>
      <c r="I357">
        <v>83.333333330000002</v>
      </c>
      <c r="J357">
        <v>30</v>
      </c>
      <c r="K357">
        <v>0</v>
      </c>
      <c r="L357">
        <v>5.3</v>
      </c>
      <c r="M357">
        <v>5.7</v>
      </c>
      <c r="N357">
        <v>8</v>
      </c>
      <c r="O357">
        <v>4.7</v>
      </c>
      <c r="P357">
        <v>2.2000000000000002</v>
      </c>
      <c r="Q357">
        <v>0.52</v>
      </c>
      <c r="R357">
        <v>377.94169549999998</v>
      </c>
      <c r="S357">
        <v>54.989487629999999</v>
      </c>
      <c r="T357">
        <v>2.5</v>
      </c>
      <c r="U357">
        <f t="shared" si="10"/>
        <v>1.1019999999236205</v>
      </c>
      <c r="V357">
        <f t="shared" si="11"/>
        <v>1.1020200905919635</v>
      </c>
    </row>
    <row r="358" spans="1:22" x14ac:dyDescent="0.2">
      <c r="A358">
        <v>265</v>
      </c>
      <c r="B358">
        <v>2006</v>
      </c>
      <c r="C358">
        <v>12.6</v>
      </c>
      <c r="D358">
        <v>1.8</v>
      </c>
      <c r="E358">
        <v>5.7</v>
      </c>
      <c r="F358">
        <v>0.25</v>
      </c>
      <c r="G358">
        <v>0.18054999999999999</v>
      </c>
      <c r="H358">
        <v>110</v>
      </c>
      <c r="I358">
        <v>83.333333330000002</v>
      </c>
      <c r="J358">
        <v>30</v>
      </c>
      <c r="K358">
        <v>0</v>
      </c>
      <c r="L358">
        <v>2.2000000000000002</v>
      </c>
      <c r="M358">
        <v>1.9</v>
      </c>
      <c r="N358">
        <v>9.3000000000000007</v>
      </c>
      <c r="O358">
        <v>5.7</v>
      </c>
      <c r="P358">
        <v>1.8</v>
      </c>
      <c r="Q358">
        <v>0.3</v>
      </c>
      <c r="R358">
        <v>293.71773510000003</v>
      </c>
      <c r="S358">
        <v>42.735130730000002</v>
      </c>
      <c r="T358">
        <v>2.5</v>
      </c>
      <c r="U358">
        <f t="shared" si="10"/>
        <v>1.418000000137319</v>
      </c>
      <c r="V358">
        <f t="shared" si="11"/>
        <v>1.4180258514355608</v>
      </c>
    </row>
    <row r="359" spans="1:22" x14ac:dyDescent="0.2">
      <c r="A359">
        <v>266</v>
      </c>
      <c r="B359">
        <v>2006</v>
      </c>
      <c r="C359">
        <v>13.5</v>
      </c>
      <c r="D359">
        <v>4.3</v>
      </c>
      <c r="E359">
        <v>7.1</v>
      </c>
      <c r="F359">
        <v>0</v>
      </c>
      <c r="G359">
        <v>0.17452000000000001</v>
      </c>
      <c r="H359">
        <v>110</v>
      </c>
      <c r="I359">
        <v>83.333333330000002</v>
      </c>
      <c r="J359">
        <v>30</v>
      </c>
      <c r="K359">
        <v>0</v>
      </c>
      <c r="L359">
        <v>5.0999999999999996</v>
      </c>
      <c r="M359">
        <v>4.5</v>
      </c>
      <c r="N359">
        <v>11.9</v>
      </c>
      <c r="O359">
        <v>6.4</v>
      </c>
      <c r="P359">
        <v>4.3</v>
      </c>
      <c r="Q359">
        <v>0.38</v>
      </c>
      <c r="R359">
        <v>611.58847049999997</v>
      </c>
      <c r="S359">
        <v>88.984457219999996</v>
      </c>
      <c r="T359">
        <v>2.5</v>
      </c>
      <c r="U359">
        <f t="shared" si="10"/>
        <v>0.68100000000267014</v>
      </c>
      <c r="V359">
        <f t="shared" si="11"/>
        <v>0.68101241534569945</v>
      </c>
    </row>
    <row r="360" spans="1:22" x14ac:dyDescent="0.2">
      <c r="A360">
        <v>267</v>
      </c>
      <c r="B360">
        <v>2006</v>
      </c>
      <c r="C360">
        <v>18</v>
      </c>
      <c r="D360">
        <v>4.5999999999999996</v>
      </c>
      <c r="E360">
        <v>9.1999999999999993</v>
      </c>
      <c r="F360">
        <v>0</v>
      </c>
      <c r="G360">
        <v>0.22570999999999999</v>
      </c>
      <c r="H360">
        <v>110</v>
      </c>
      <c r="I360">
        <v>83.333333330000002</v>
      </c>
      <c r="J360">
        <v>30</v>
      </c>
      <c r="K360">
        <v>0</v>
      </c>
      <c r="L360">
        <v>5.0999999999999996</v>
      </c>
      <c r="M360">
        <v>4.7</v>
      </c>
      <c r="N360">
        <v>16.7</v>
      </c>
      <c r="O360">
        <v>9.4</v>
      </c>
      <c r="P360">
        <v>4.5999999999999996</v>
      </c>
      <c r="Q360">
        <v>0.18</v>
      </c>
      <c r="R360">
        <v>326.1485892</v>
      </c>
      <c r="S360">
        <v>47.453731689999998</v>
      </c>
      <c r="T360">
        <v>2.5</v>
      </c>
      <c r="U360">
        <f t="shared" si="10"/>
        <v>1.2770000000114459</v>
      </c>
      <c r="V360">
        <f t="shared" si="11"/>
        <v>1.2770232810244613</v>
      </c>
    </row>
    <row r="361" spans="1:22" x14ac:dyDescent="0.2">
      <c r="A361">
        <v>268</v>
      </c>
      <c r="B361">
        <v>2006</v>
      </c>
      <c r="C361">
        <v>20.5</v>
      </c>
      <c r="D361">
        <v>7.6</v>
      </c>
      <c r="E361">
        <v>11.6</v>
      </c>
      <c r="F361">
        <v>0</v>
      </c>
      <c r="G361">
        <v>0.23827999999999999</v>
      </c>
      <c r="H361">
        <v>110</v>
      </c>
      <c r="I361">
        <v>83.333333330000002</v>
      </c>
      <c r="J361">
        <v>30</v>
      </c>
      <c r="K361">
        <v>0</v>
      </c>
      <c r="L361">
        <v>7.7</v>
      </c>
      <c r="M361">
        <v>8.1999999999999993</v>
      </c>
      <c r="N361">
        <v>18</v>
      </c>
      <c r="O361">
        <v>10.7</v>
      </c>
      <c r="P361">
        <v>7.6</v>
      </c>
      <c r="Q361">
        <v>0.15</v>
      </c>
      <c r="R361">
        <v>317.20620589999999</v>
      </c>
      <c r="S361">
        <v>46.152639280000002</v>
      </c>
      <c r="T361">
        <v>2.5</v>
      </c>
      <c r="U361">
        <f t="shared" si="10"/>
        <v>1.3130000002062792</v>
      </c>
      <c r="V361">
        <f t="shared" si="11"/>
        <v>1.3130239372004611</v>
      </c>
    </row>
    <row r="362" spans="1:22" x14ac:dyDescent="0.2">
      <c r="A362">
        <v>269</v>
      </c>
      <c r="B362">
        <v>2006</v>
      </c>
      <c r="C362">
        <v>20.3</v>
      </c>
      <c r="D362">
        <v>8.6</v>
      </c>
      <c r="E362">
        <v>12.2</v>
      </c>
      <c r="F362">
        <v>0</v>
      </c>
      <c r="G362">
        <v>0.22878999999999999</v>
      </c>
      <c r="H362">
        <v>110</v>
      </c>
      <c r="I362">
        <v>83.333333330000002</v>
      </c>
      <c r="J362">
        <v>30</v>
      </c>
      <c r="K362">
        <v>0</v>
      </c>
      <c r="L362">
        <v>9.6999999999999993</v>
      </c>
      <c r="M362">
        <v>8.8000000000000007</v>
      </c>
      <c r="N362">
        <v>19.3</v>
      </c>
      <c r="O362">
        <v>11.3</v>
      </c>
      <c r="P362">
        <v>8.6</v>
      </c>
      <c r="Q362">
        <v>0.19</v>
      </c>
      <c r="R362">
        <v>177.079825</v>
      </c>
      <c r="S362">
        <v>25.764632379999998</v>
      </c>
      <c r="T362">
        <v>2.5</v>
      </c>
      <c r="U362">
        <f t="shared" si="10"/>
        <v>2.3520000000685171</v>
      </c>
      <c r="V362">
        <f t="shared" si="11"/>
        <v>2.352042879783494</v>
      </c>
    </row>
    <row r="363" spans="1:22" x14ac:dyDescent="0.2">
      <c r="A363">
        <v>270</v>
      </c>
      <c r="B363">
        <v>2006</v>
      </c>
      <c r="C363">
        <v>21.1</v>
      </c>
      <c r="D363">
        <v>9.1999999999999993</v>
      </c>
      <c r="E363">
        <v>12.9</v>
      </c>
      <c r="F363">
        <v>0</v>
      </c>
      <c r="G363">
        <v>0.23326</v>
      </c>
      <c r="H363">
        <v>110</v>
      </c>
      <c r="I363">
        <v>83.333333330000002</v>
      </c>
      <c r="J363">
        <v>30</v>
      </c>
      <c r="K363">
        <v>0</v>
      </c>
      <c r="L363">
        <v>9.6999999999999993</v>
      </c>
      <c r="M363">
        <v>9.3000000000000007</v>
      </c>
      <c r="N363">
        <v>19.8</v>
      </c>
      <c r="O363">
        <v>11.9</v>
      </c>
      <c r="P363">
        <v>9.1999999999999993</v>
      </c>
      <c r="Q363">
        <v>0.19</v>
      </c>
      <c r="R363">
        <v>209.29233590000001</v>
      </c>
      <c r="S363">
        <v>30.45146501</v>
      </c>
      <c r="T363">
        <v>2.5</v>
      </c>
      <c r="U363">
        <f t="shared" si="10"/>
        <v>1.9899999998620732</v>
      </c>
      <c r="V363">
        <f t="shared" si="11"/>
        <v>1.9900362796902513</v>
      </c>
    </row>
    <row r="364" spans="1:22" x14ac:dyDescent="0.2">
      <c r="A364">
        <v>271</v>
      </c>
      <c r="B364">
        <v>2006</v>
      </c>
      <c r="C364">
        <v>21.6</v>
      </c>
      <c r="D364">
        <v>9.4</v>
      </c>
      <c r="E364">
        <v>13.7</v>
      </c>
      <c r="F364">
        <v>0</v>
      </c>
      <c r="G364">
        <v>0.23937</v>
      </c>
      <c r="H364">
        <v>110</v>
      </c>
      <c r="I364">
        <v>83.333333330000002</v>
      </c>
      <c r="J364">
        <v>30</v>
      </c>
      <c r="K364">
        <v>0</v>
      </c>
      <c r="L364">
        <v>11.2</v>
      </c>
      <c r="M364">
        <v>10.6</v>
      </c>
      <c r="N364">
        <v>20.5</v>
      </c>
      <c r="O364">
        <v>12.5</v>
      </c>
      <c r="P364">
        <v>9.4</v>
      </c>
      <c r="Q364">
        <v>0.2</v>
      </c>
      <c r="R364">
        <v>3108.1473759999999</v>
      </c>
      <c r="S364">
        <v>452.2269804</v>
      </c>
      <c r="T364">
        <v>2.5</v>
      </c>
      <c r="U364">
        <f t="shared" si="10"/>
        <v>0.13400000000905138</v>
      </c>
      <c r="V364">
        <f t="shared" si="11"/>
        <v>0.13400244294583502</v>
      </c>
    </row>
    <row r="365" spans="1:22" x14ac:dyDescent="0.2">
      <c r="A365">
        <v>272</v>
      </c>
      <c r="B365">
        <v>2006</v>
      </c>
      <c r="C365">
        <v>22.2</v>
      </c>
      <c r="D365">
        <v>10.7</v>
      </c>
      <c r="E365">
        <v>13.9</v>
      </c>
      <c r="F365">
        <v>0</v>
      </c>
      <c r="G365">
        <v>0.23099</v>
      </c>
      <c r="H365">
        <v>110</v>
      </c>
      <c r="I365">
        <v>83.333333330000002</v>
      </c>
      <c r="J365">
        <v>30</v>
      </c>
      <c r="K365">
        <v>0</v>
      </c>
      <c r="L365">
        <v>12</v>
      </c>
      <c r="M365">
        <v>11</v>
      </c>
      <c r="N365">
        <v>20.9</v>
      </c>
      <c r="O365">
        <v>12.7</v>
      </c>
      <c r="P365">
        <v>10.7</v>
      </c>
      <c r="Q365">
        <v>0.21</v>
      </c>
      <c r="R365">
        <v>443.54818790000002</v>
      </c>
      <c r="S365">
        <v>64.535053640000001</v>
      </c>
      <c r="T365">
        <v>2.5</v>
      </c>
      <c r="U365">
        <f t="shared" si="10"/>
        <v>0.93899999994145611</v>
      </c>
      <c r="V365">
        <f t="shared" si="11"/>
        <v>0.93901711893918027</v>
      </c>
    </row>
    <row r="366" spans="1:22" x14ac:dyDescent="0.2">
      <c r="A366">
        <v>273</v>
      </c>
      <c r="B366">
        <v>2006</v>
      </c>
      <c r="C366">
        <v>20.399999999999999</v>
      </c>
      <c r="D366">
        <v>10.3</v>
      </c>
      <c r="E366">
        <v>13</v>
      </c>
      <c r="F366">
        <v>0</v>
      </c>
      <c r="G366">
        <v>0.20771000000000001</v>
      </c>
      <c r="H366">
        <v>110</v>
      </c>
      <c r="I366">
        <v>83.333333330000002</v>
      </c>
      <c r="J366">
        <v>30</v>
      </c>
      <c r="K366">
        <v>0</v>
      </c>
      <c r="L366">
        <v>11</v>
      </c>
      <c r="M366">
        <v>10.4</v>
      </c>
      <c r="N366">
        <v>19.5</v>
      </c>
      <c r="O366">
        <v>11.9</v>
      </c>
      <c r="P366">
        <v>10.3</v>
      </c>
      <c r="Q366">
        <v>0.19</v>
      </c>
      <c r="R366">
        <v>285.0730653</v>
      </c>
      <c r="S366">
        <v>41.477354800000001</v>
      </c>
      <c r="T366">
        <v>2.5</v>
      </c>
      <c r="U366">
        <f t="shared" si="10"/>
        <v>1.4610000000309851</v>
      </c>
      <c r="V366">
        <f t="shared" si="11"/>
        <v>1.4610266356623653</v>
      </c>
    </row>
  </sheetData>
  <mergeCells count="1">
    <mergeCell ref="W1:A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regrowth_patterns</vt:lpstr>
      <vt:lpstr>rh</vt:lpstr>
      <vt:lpstr>wx_2006_MicaCreek</vt:lpstr>
      <vt:lpstr>wx_2006_MicaCreek!wea_mica_24hr_1990_2013_output_wy_ccopen_SAM_cloud_rh_2006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Microsoft Office User</cp:lastModifiedBy>
  <dcterms:created xsi:type="dcterms:W3CDTF">2023-02-27T19:41:41Z</dcterms:created>
  <dcterms:modified xsi:type="dcterms:W3CDTF">2023-05-04T00:39:18Z</dcterms:modified>
</cp:coreProperties>
</file>