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moffatt/Dropbox/Course Work/2021Soils513_SoilPhysics/Soils Homework/"/>
    </mc:Choice>
  </mc:AlternateContent>
  <xr:revisionPtr revIDLastSave="0" documentId="8_{9104FB9C-FB18-EE4B-95BC-5E2597D9801B}" xr6:coauthVersionLast="47" xr6:coauthVersionMax="47" xr10:uidLastSave="{00000000-0000-0000-0000-000000000000}"/>
  <bookViews>
    <workbookView xWindow="80" yWindow="500" windowWidth="25440" windowHeight="14400" xr2:uid="{1E85587E-E630-0740-A96A-CF13FCD043C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F4" i="1"/>
  <c r="F5" i="1"/>
  <c r="F6" i="1"/>
  <c r="F7" i="1"/>
  <c r="F8" i="1"/>
  <c r="F9" i="1"/>
  <c r="F10" i="1"/>
  <c r="F3" i="1"/>
  <c r="H4" i="1"/>
  <c r="H5" i="1"/>
  <c r="H6" i="1"/>
  <c r="H7" i="1"/>
  <c r="H8" i="1"/>
  <c r="H9" i="1"/>
  <c r="H10" i="1"/>
  <c r="H3" i="1"/>
  <c r="E4" i="1"/>
  <c r="E5" i="1"/>
  <c r="E6" i="1"/>
  <c r="E7" i="1"/>
  <c r="E8" i="1"/>
  <c r="E9" i="1"/>
  <c r="E10" i="1"/>
  <c r="E3" i="1"/>
  <c r="D4" i="1"/>
  <c r="D5" i="1"/>
  <c r="D6" i="1"/>
  <c r="D7" i="1"/>
  <c r="D8" i="1"/>
  <c r="D9" i="1"/>
  <c r="D10" i="1"/>
  <c r="D3" i="1"/>
  <c r="C4" i="1"/>
  <c r="C5" i="1"/>
  <c r="C6" i="1"/>
  <c r="C7" i="1"/>
  <c r="C8" i="1"/>
  <c r="C9" i="1"/>
  <c r="C10" i="1"/>
  <c r="C3" i="1"/>
</calcChain>
</file>

<file path=xl/sharedStrings.xml><?xml version="1.0" encoding="utf-8"?>
<sst xmlns="http://schemas.openxmlformats.org/spreadsheetml/2006/main" count="25" uniqueCount="21">
  <si>
    <t>Name</t>
  </si>
  <si>
    <t>Potential</t>
  </si>
  <si>
    <t>Pore Radius</t>
  </si>
  <si>
    <t>Relative Humidity</t>
  </si>
  <si>
    <t>Units</t>
  </si>
  <si>
    <t>J/kg</t>
  </si>
  <si>
    <t>J/m^3</t>
  </si>
  <si>
    <t>bars</t>
  </si>
  <si>
    <t>cm H2O</t>
  </si>
  <si>
    <t>um</t>
  </si>
  <si>
    <t>%</t>
  </si>
  <si>
    <t>PWP</t>
  </si>
  <si>
    <t>Air Dry</t>
  </si>
  <si>
    <t>Oven Dry</t>
  </si>
  <si>
    <t>MPa</t>
  </si>
  <si>
    <t>Gravity, m/s^2</t>
  </si>
  <si>
    <t>H2O Density, kg/m^3</t>
  </si>
  <si>
    <r>
      <rPr>
        <sz val="12"/>
        <color theme="1"/>
        <rFont val="Symbol"/>
        <charset val="2"/>
      </rPr>
      <t xml:space="preserve">s, </t>
    </r>
    <r>
      <rPr>
        <sz val="12"/>
        <color theme="1"/>
        <rFont val="Calibri (Body)"/>
      </rPr>
      <t>J/m^2</t>
    </r>
  </si>
  <si>
    <t>Mw, kg/mol</t>
  </si>
  <si>
    <t>R, J/mol s</t>
  </si>
  <si>
    <t>T,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</si>
</sst>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Symbol"/>
      <charset val="2"/>
    </font>
    <font>
      <sz val="12"/>
      <color theme="1"/>
      <name val="Calibri (Body)"/>
    </font>
    <font>
      <sz val="12"/>
      <color theme="1"/>
      <name val="Calibri"/>
      <family val="2"/>
      <charset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3" fillId="2" borderId="1" xfId="0" applyFont="1" applyFill="1" applyBorder="1"/>
    <xf numFmtId="0" fontId="0" fillId="2" borderId="0" xfId="0" applyFill="1"/>
    <xf numFmtId="0" fontId="0" fillId="3" borderId="1" xfId="0" applyFill="1" applyBorder="1"/>
    <xf numFmtId="166" fontId="0" fillId="3" borderId="1" xfId="0" applyNumberFormat="1" applyFill="1" applyBorder="1"/>
    <xf numFmtId="1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432DC-17B4-C849-B7C2-FD7EE546BCE2}">
  <dimension ref="A1:H17"/>
  <sheetViews>
    <sheetView tabSelected="1" workbookViewId="0">
      <selection activeCell="H21" sqref="H21"/>
    </sheetView>
  </sheetViews>
  <sheetFormatPr baseColWidth="10" defaultRowHeight="16" x14ac:dyDescent="0.2"/>
  <cols>
    <col min="1" max="1" width="18.6640625" bestFit="1" customWidth="1"/>
    <col min="6" max="6" width="11.33203125" bestFit="1" customWidth="1"/>
    <col min="8" max="8" width="15.6640625" bestFit="1" customWidth="1"/>
  </cols>
  <sheetData>
    <row r="1" spans="1:8" x14ac:dyDescent="0.2">
      <c r="A1" s="3" t="s">
        <v>0</v>
      </c>
      <c r="B1" s="3" t="s">
        <v>1</v>
      </c>
      <c r="C1" s="3" t="s">
        <v>1</v>
      </c>
      <c r="D1" s="3" t="s">
        <v>1</v>
      </c>
      <c r="E1" s="3" t="s">
        <v>1</v>
      </c>
      <c r="F1" s="3" t="s">
        <v>1</v>
      </c>
      <c r="G1" s="3" t="s">
        <v>2</v>
      </c>
      <c r="H1" s="3" t="s">
        <v>3</v>
      </c>
    </row>
    <row r="2" spans="1:8" x14ac:dyDescent="0.2">
      <c r="A2" s="3" t="s">
        <v>4</v>
      </c>
      <c r="B2" s="3" t="s">
        <v>5</v>
      </c>
      <c r="C2" s="3" t="s">
        <v>6</v>
      </c>
      <c r="D2" s="3" t="s">
        <v>14</v>
      </c>
      <c r="E2" s="3" t="s">
        <v>7</v>
      </c>
      <c r="F2" s="3" t="s">
        <v>8</v>
      </c>
      <c r="G2" s="3" t="s">
        <v>9</v>
      </c>
      <c r="H2" s="3" t="s">
        <v>10</v>
      </c>
    </row>
    <row r="3" spans="1:8" x14ac:dyDescent="0.2">
      <c r="A3" s="3"/>
      <c r="B3" s="4">
        <v>-1</v>
      </c>
      <c r="C3" s="4">
        <f>B3*$B$12</f>
        <v>-1000</v>
      </c>
      <c r="D3" s="4">
        <f>C3/1000000</f>
        <v>-1E-3</v>
      </c>
      <c r="E3" s="4">
        <f>D3*10</f>
        <v>-0.01</v>
      </c>
      <c r="F3" s="6">
        <f>B3/$B$13*10</f>
        <v>-1.019367991845056</v>
      </c>
      <c r="G3" s="5">
        <f>2*$B$14/-C3*1000000</f>
        <v>143.99999999999997</v>
      </c>
      <c r="H3" s="5">
        <f>EXP(C3*$B$15/($B$12*$B$16*$B$17))*100</f>
        <v>99.999278363038727</v>
      </c>
    </row>
    <row r="4" spans="1:8" x14ac:dyDescent="0.2">
      <c r="A4" s="3"/>
      <c r="B4" s="4">
        <v>-10</v>
      </c>
      <c r="C4" s="4">
        <f t="shared" ref="C4:C10" si="0">B4*$B$12</f>
        <v>-10000</v>
      </c>
      <c r="D4" s="4">
        <f t="shared" ref="D4:D10" si="1">C4/1000000</f>
        <v>-0.01</v>
      </c>
      <c r="E4" s="4">
        <f t="shared" ref="E4:E10" si="2">D4*10</f>
        <v>-0.1</v>
      </c>
      <c r="F4" s="6">
        <f t="shared" ref="F4:F10" si="3">B4/$B$13*10</f>
        <v>-10.19367991845056</v>
      </c>
      <c r="G4" s="5">
        <f t="shared" ref="G4:G10" si="4">2*$B$14/-C4*1000000</f>
        <v>14.399999999999999</v>
      </c>
      <c r="H4" s="5">
        <f t="shared" ref="H4:H10" si="5">EXP(C4*$B$15/($B$12*$B$16*$B$17))*100</f>
        <v>99.992783864724643</v>
      </c>
    </row>
    <row r="5" spans="1:8" x14ac:dyDescent="0.2">
      <c r="A5" s="3"/>
      <c r="B5" s="4">
        <v>-33</v>
      </c>
      <c r="C5" s="4">
        <f t="shared" si="0"/>
        <v>-33000</v>
      </c>
      <c r="D5" s="4">
        <f t="shared" si="1"/>
        <v>-3.3000000000000002E-2</v>
      </c>
      <c r="E5" s="4">
        <f t="shared" si="2"/>
        <v>-0.33</v>
      </c>
      <c r="F5" s="6">
        <f t="shared" si="3"/>
        <v>-33.639143730886843</v>
      </c>
      <c r="G5" s="5">
        <f t="shared" si="4"/>
        <v>4.3636363636363633</v>
      </c>
      <c r="H5" s="5">
        <f t="shared" si="5"/>
        <v>99.976188729685035</v>
      </c>
    </row>
    <row r="6" spans="1:8" x14ac:dyDescent="0.2">
      <c r="A6" s="3"/>
      <c r="B6" s="4">
        <v>-100</v>
      </c>
      <c r="C6" s="4">
        <f t="shared" si="0"/>
        <v>-100000</v>
      </c>
      <c r="D6" s="4">
        <f t="shared" si="1"/>
        <v>-0.1</v>
      </c>
      <c r="E6" s="4">
        <f t="shared" si="2"/>
        <v>-1</v>
      </c>
      <c r="F6" s="6">
        <f t="shared" si="3"/>
        <v>-101.93679918450559</v>
      </c>
      <c r="G6" s="5">
        <f t="shared" si="4"/>
        <v>1.44</v>
      </c>
      <c r="H6" s="5">
        <f t="shared" si="5"/>
        <v>99.927862075411639</v>
      </c>
    </row>
    <row r="7" spans="1:8" x14ac:dyDescent="0.2">
      <c r="A7" s="3" t="s">
        <v>11</v>
      </c>
      <c r="B7" s="4">
        <v>-1500</v>
      </c>
      <c r="C7" s="4">
        <f t="shared" si="0"/>
        <v>-1500000</v>
      </c>
      <c r="D7" s="4">
        <f t="shared" si="1"/>
        <v>-1.5</v>
      </c>
      <c r="E7" s="4">
        <f t="shared" si="2"/>
        <v>-15</v>
      </c>
      <c r="F7" s="6">
        <f t="shared" si="3"/>
        <v>-1529.051987767584</v>
      </c>
      <c r="G7" s="5">
        <f t="shared" si="4"/>
        <v>9.5999999999999988E-2</v>
      </c>
      <c r="H7" s="5">
        <f t="shared" si="5"/>
        <v>98.923378161684127</v>
      </c>
    </row>
    <row r="8" spans="1:8" x14ac:dyDescent="0.2">
      <c r="A8" s="3"/>
      <c r="B8" s="4">
        <v>-10000</v>
      </c>
      <c r="C8" s="4">
        <f t="shared" si="0"/>
        <v>-10000000</v>
      </c>
      <c r="D8" s="4">
        <f t="shared" si="1"/>
        <v>-10</v>
      </c>
      <c r="E8" s="4">
        <f t="shared" si="2"/>
        <v>-100</v>
      </c>
      <c r="F8" s="6">
        <f t="shared" si="3"/>
        <v>-10193.67991845056</v>
      </c>
      <c r="G8" s="5">
        <f t="shared" si="4"/>
        <v>1.4399999999999998E-2</v>
      </c>
      <c r="H8" s="5">
        <f t="shared" si="5"/>
        <v>93.037834172029605</v>
      </c>
    </row>
    <row r="9" spans="1:8" x14ac:dyDescent="0.2">
      <c r="A9" s="3" t="s">
        <v>12</v>
      </c>
      <c r="B9" s="4">
        <v>-100000</v>
      </c>
      <c r="C9" s="4">
        <f t="shared" si="0"/>
        <v>-100000000</v>
      </c>
      <c r="D9" s="4">
        <f t="shared" si="1"/>
        <v>-100</v>
      </c>
      <c r="E9" s="4">
        <f t="shared" si="2"/>
        <v>-1000</v>
      </c>
      <c r="F9" s="6">
        <f t="shared" si="3"/>
        <v>-101936.79918450559</v>
      </c>
      <c r="G9" s="5">
        <f t="shared" si="4"/>
        <v>1.4400000000000001E-3</v>
      </c>
      <c r="H9" s="5">
        <f t="shared" si="5"/>
        <v>48.595484783259742</v>
      </c>
    </row>
    <row r="10" spans="1:8" x14ac:dyDescent="0.2">
      <c r="A10" s="3" t="s">
        <v>13</v>
      </c>
      <c r="B10" s="4">
        <v>-1000000</v>
      </c>
      <c r="C10" s="4">
        <f t="shared" si="0"/>
        <v>-1000000000</v>
      </c>
      <c r="D10" s="4">
        <f t="shared" si="1"/>
        <v>-1000</v>
      </c>
      <c r="E10" s="4">
        <f t="shared" si="2"/>
        <v>-10000</v>
      </c>
      <c r="F10" s="6">
        <f t="shared" si="3"/>
        <v>-1019367.9918450559</v>
      </c>
      <c r="G10" s="5">
        <f t="shared" si="4"/>
        <v>1.44E-4</v>
      </c>
      <c r="H10" s="5">
        <f t="shared" si="5"/>
        <v>7.344448495170143E-2</v>
      </c>
    </row>
    <row r="12" spans="1:8" x14ac:dyDescent="0.2">
      <c r="A12" s="1" t="s">
        <v>16</v>
      </c>
      <c r="B12" s="1">
        <v>1000</v>
      </c>
    </row>
    <row r="13" spans="1:8" x14ac:dyDescent="0.2">
      <c r="A13" s="1" t="s">
        <v>15</v>
      </c>
      <c r="B13" s="1">
        <v>9.81</v>
      </c>
    </row>
    <row r="14" spans="1:8" x14ac:dyDescent="0.2">
      <c r="A14" s="2" t="s">
        <v>17</v>
      </c>
      <c r="B14" s="1">
        <v>7.1999999999999995E-2</v>
      </c>
    </row>
    <row r="15" spans="1:8" x14ac:dyDescent="0.2">
      <c r="A15" s="1" t="s">
        <v>18</v>
      </c>
      <c r="B15" s="1">
        <v>1.7999999999999999E-2</v>
      </c>
    </row>
    <row r="16" spans="1:8" x14ac:dyDescent="0.2">
      <c r="A16" s="1" t="s">
        <v>19</v>
      </c>
      <c r="B16" s="1">
        <v>8.3143999999999991</v>
      </c>
    </row>
    <row r="17" spans="1:2" x14ac:dyDescent="0.2">
      <c r="A17" s="1" t="s">
        <v>20</v>
      </c>
      <c r="B17" s="1"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2021-10-17T20:30:33Z</dcterms:created>
  <dcterms:modified xsi:type="dcterms:W3CDTF">2021-10-18T00:28:18Z</dcterms:modified>
</cp:coreProperties>
</file>